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C3783122-E0B4-4C69-9737-99087623F70C}" xr6:coauthVersionLast="36" xr6:coauthVersionMax="36" xr10:uidLastSave="{00000000-0000-0000-0000-000000000000}"/>
  <bookViews>
    <workbookView xWindow="-105" yWindow="-105" windowWidth="19425" windowHeight="10305" xr2:uid="{00000000-000D-0000-FFFF-FFFF00000000}"/>
  </bookViews>
  <sheets>
    <sheet name="metals" sheetId="1" r:id="rId1"/>
    <sheet name="EF_long" sheetId="6" r:id="rId2"/>
    <sheet name="Overall_site" sheetId="7" r:id="rId3"/>
    <sheet name="mean_EF_MPI_TRI_mPEL" sheetId="5" r:id="rId4"/>
    <sheet name="means_WQ_CF_EF" sheetId="3" r:id="rId5"/>
  </sheets>
  <definedNames>
    <definedName name="_xlnm._FilterDatabase" localSheetId="0" hidden="1">metals!$A$1:$P$345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2" i="1"/>
  <c r="AG25" i="3"/>
  <c r="AF25" i="3"/>
  <c r="AE25" i="3"/>
  <c r="AD25" i="3"/>
  <c r="AC25" i="3"/>
  <c r="AB25" i="3"/>
  <c r="Y25" i="3"/>
  <c r="X25" i="3"/>
  <c r="W25" i="3"/>
  <c r="V25" i="3"/>
  <c r="U25" i="3"/>
  <c r="T25" i="3"/>
  <c r="AG24" i="3"/>
  <c r="AF24" i="3"/>
  <c r="AE24" i="3"/>
  <c r="AD24" i="3"/>
  <c r="AC24" i="3"/>
  <c r="AB24" i="3"/>
  <c r="Y24" i="3"/>
  <c r="X24" i="3"/>
  <c r="W24" i="3"/>
  <c r="V24" i="3"/>
  <c r="U24" i="3"/>
  <c r="T24" i="3"/>
  <c r="AG23" i="3"/>
  <c r="AF23" i="3"/>
  <c r="AE23" i="3"/>
  <c r="AD23" i="3"/>
  <c r="AC23" i="3"/>
  <c r="AB23" i="3"/>
  <c r="Y23" i="3"/>
  <c r="X23" i="3"/>
  <c r="W23" i="3"/>
  <c r="V23" i="3"/>
  <c r="U23" i="3"/>
  <c r="T23" i="3"/>
  <c r="AG22" i="3"/>
  <c r="AF22" i="3"/>
  <c r="AE22" i="3"/>
  <c r="AD22" i="3"/>
  <c r="AC22" i="3"/>
  <c r="AB22" i="3"/>
  <c r="Y22" i="3"/>
  <c r="X22" i="3"/>
  <c r="W22" i="3"/>
  <c r="V22" i="3"/>
  <c r="U22" i="3"/>
  <c r="T22" i="3"/>
  <c r="AG21" i="3"/>
  <c r="AF21" i="3"/>
  <c r="AE21" i="3"/>
  <c r="AD21" i="3"/>
  <c r="AC21" i="3"/>
  <c r="AB21" i="3"/>
  <c r="Y21" i="3"/>
  <c r="X21" i="3"/>
  <c r="W21" i="3"/>
  <c r="V21" i="3"/>
  <c r="U21" i="3"/>
  <c r="T21" i="3"/>
  <c r="AG20" i="3"/>
  <c r="AF20" i="3"/>
  <c r="AE20" i="3"/>
  <c r="AD20" i="3"/>
  <c r="AC20" i="3"/>
  <c r="AB20" i="3"/>
  <c r="Y20" i="3"/>
  <c r="X20" i="3"/>
  <c r="W20" i="3"/>
  <c r="V20" i="3"/>
  <c r="U20" i="3"/>
  <c r="T20" i="3"/>
  <c r="AG19" i="3"/>
  <c r="AF19" i="3"/>
  <c r="AE19" i="3"/>
  <c r="AD19" i="3"/>
  <c r="AC19" i="3"/>
  <c r="AB19" i="3"/>
  <c r="Y19" i="3"/>
  <c r="X19" i="3"/>
  <c r="W19" i="3"/>
  <c r="V19" i="3"/>
  <c r="U19" i="3"/>
  <c r="T19" i="3"/>
  <c r="AG18" i="3"/>
  <c r="AF18" i="3"/>
  <c r="AE18" i="3"/>
  <c r="AD18" i="3"/>
  <c r="AC18" i="3"/>
  <c r="AB18" i="3"/>
  <c r="Y18" i="3"/>
  <c r="X18" i="3"/>
  <c r="W18" i="3"/>
  <c r="V18" i="3"/>
  <c r="U18" i="3"/>
  <c r="T18" i="3"/>
  <c r="AG17" i="3"/>
  <c r="AF17" i="3"/>
  <c r="AE17" i="3"/>
  <c r="AD17" i="3"/>
  <c r="AC17" i="3"/>
  <c r="AB17" i="3"/>
  <c r="Y17" i="3"/>
  <c r="X17" i="3"/>
  <c r="W17" i="3"/>
  <c r="V17" i="3"/>
  <c r="U17" i="3"/>
  <c r="T17" i="3"/>
  <c r="AG16" i="3"/>
  <c r="AF16" i="3"/>
  <c r="AE16" i="3"/>
  <c r="AD16" i="3"/>
  <c r="AC16" i="3"/>
  <c r="AB16" i="3"/>
  <c r="Y16" i="3"/>
  <c r="X16" i="3"/>
  <c r="W16" i="3"/>
  <c r="V16" i="3"/>
  <c r="U16" i="3"/>
  <c r="T16" i="3"/>
  <c r="AG15" i="3"/>
  <c r="AF15" i="3"/>
  <c r="AE15" i="3"/>
  <c r="AD15" i="3"/>
  <c r="AC15" i="3"/>
  <c r="AB15" i="3"/>
  <c r="Y15" i="3"/>
  <c r="X15" i="3"/>
  <c r="W15" i="3"/>
  <c r="V15" i="3"/>
  <c r="U15" i="3"/>
  <c r="T15" i="3"/>
  <c r="AG14" i="3"/>
  <c r="AF14" i="3"/>
  <c r="AE14" i="3"/>
  <c r="AD14" i="3"/>
  <c r="AC14" i="3"/>
  <c r="AB14" i="3"/>
  <c r="Y14" i="3"/>
  <c r="X14" i="3"/>
  <c r="W14" i="3"/>
  <c r="V14" i="3"/>
  <c r="U14" i="3"/>
  <c r="T14" i="3"/>
  <c r="AG13" i="3"/>
  <c r="AF13" i="3"/>
  <c r="AE13" i="3"/>
  <c r="AD13" i="3"/>
  <c r="AC13" i="3"/>
  <c r="AB13" i="3"/>
  <c r="Y13" i="3"/>
  <c r="X13" i="3"/>
  <c r="W13" i="3"/>
  <c r="V13" i="3"/>
  <c r="U13" i="3"/>
  <c r="T13" i="3"/>
  <c r="AG12" i="3"/>
  <c r="AF12" i="3"/>
  <c r="AE12" i="3"/>
  <c r="AD12" i="3"/>
  <c r="AC12" i="3"/>
  <c r="AB12" i="3"/>
  <c r="Y12" i="3"/>
  <c r="X12" i="3"/>
  <c r="W12" i="3"/>
  <c r="V12" i="3"/>
  <c r="U12" i="3"/>
  <c r="T12" i="3"/>
  <c r="AG11" i="3"/>
  <c r="AF11" i="3"/>
  <c r="AE11" i="3"/>
  <c r="AD11" i="3"/>
  <c r="AC11" i="3"/>
  <c r="AB11" i="3"/>
  <c r="Y11" i="3"/>
  <c r="X11" i="3"/>
  <c r="W11" i="3"/>
  <c r="V11" i="3"/>
  <c r="U11" i="3"/>
  <c r="T11" i="3"/>
  <c r="AG10" i="3"/>
  <c r="AF10" i="3"/>
  <c r="AE10" i="3"/>
  <c r="AD10" i="3"/>
  <c r="AC10" i="3"/>
  <c r="AB10" i="3"/>
  <c r="Y10" i="3"/>
  <c r="X10" i="3"/>
  <c r="W10" i="3"/>
  <c r="V10" i="3"/>
  <c r="U10" i="3"/>
  <c r="T10" i="3"/>
  <c r="AG9" i="3"/>
  <c r="AF9" i="3"/>
  <c r="AE9" i="3"/>
  <c r="AD9" i="3"/>
  <c r="AC9" i="3"/>
  <c r="AB9" i="3"/>
  <c r="Y9" i="3"/>
  <c r="X9" i="3"/>
  <c r="W9" i="3"/>
  <c r="V9" i="3"/>
  <c r="U9" i="3"/>
  <c r="T9" i="3"/>
  <c r="AG8" i="3"/>
  <c r="AF8" i="3"/>
  <c r="AE8" i="3"/>
  <c r="AD8" i="3"/>
  <c r="AC8" i="3"/>
  <c r="AB8" i="3"/>
  <c r="Y8" i="3"/>
  <c r="X8" i="3"/>
  <c r="W8" i="3"/>
  <c r="V8" i="3"/>
  <c r="U8" i="3"/>
  <c r="T8" i="3"/>
  <c r="AG7" i="3"/>
  <c r="AF7" i="3"/>
  <c r="AE7" i="3"/>
  <c r="AD7" i="3"/>
  <c r="AC7" i="3"/>
  <c r="AB7" i="3"/>
  <c r="Y7" i="3"/>
  <c r="X7" i="3"/>
  <c r="W7" i="3"/>
  <c r="V7" i="3"/>
  <c r="U7" i="3"/>
  <c r="T7" i="3"/>
  <c r="AG6" i="3"/>
  <c r="AF6" i="3"/>
  <c r="AE6" i="3"/>
  <c r="AD6" i="3"/>
  <c r="AC6" i="3"/>
  <c r="AB6" i="3"/>
  <c r="Y6" i="3"/>
  <c r="X6" i="3"/>
  <c r="W6" i="3"/>
  <c r="V6" i="3"/>
  <c r="U6" i="3"/>
  <c r="T6" i="3"/>
  <c r="AG5" i="3"/>
  <c r="AF5" i="3"/>
  <c r="AE5" i="3"/>
  <c r="AD5" i="3"/>
  <c r="AC5" i="3"/>
  <c r="AB5" i="3"/>
  <c r="Y5" i="3"/>
  <c r="X5" i="3"/>
  <c r="W5" i="3"/>
  <c r="V5" i="3"/>
  <c r="U5" i="3"/>
  <c r="T5" i="3"/>
  <c r="AG4" i="3"/>
  <c r="AF4" i="3"/>
  <c r="AE4" i="3"/>
  <c r="AD4" i="3"/>
  <c r="AC4" i="3"/>
  <c r="AB4" i="3"/>
  <c r="Y4" i="3"/>
  <c r="X4" i="3"/>
  <c r="W4" i="3"/>
  <c r="V4" i="3"/>
  <c r="U4" i="3"/>
  <c r="T4" i="3"/>
  <c r="AG3" i="3"/>
  <c r="AF3" i="3"/>
  <c r="AE3" i="3"/>
  <c r="AD3" i="3"/>
  <c r="AC3" i="3"/>
  <c r="AB3" i="3"/>
  <c r="Y3" i="3"/>
  <c r="X3" i="3"/>
  <c r="W3" i="3"/>
  <c r="V3" i="3"/>
  <c r="U3" i="3"/>
  <c r="T3" i="3"/>
  <c r="AG2" i="3"/>
  <c r="AF2" i="3"/>
  <c r="AE2" i="3"/>
  <c r="AD2" i="3"/>
  <c r="AC2" i="3"/>
  <c r="AB2" i="3"/>
  <c r="Y2" i="3"/>
  <c r="X2" i="3"/>
  <c r="W2" i="3"/>
  <c r="V2" i="3"/>
  <c r="U2" i="3"/>
  <c r="T2" i="3"/>
  <c r="V3" i="1"/>
  <c r="W3" i="1"/>
  <c r="X3" i="1"/>
  <c r="Y3" i="1"/>
  <c r="P3" i="1"/>
  <c r="V4" i="1"/>
  <c r="W4" i="1"/>
  <c r="X4" i="1"/>
  <c r="Y4" i="1"/>
  <c r="P4" i="1"/>
  <c r="V5" i="1"/>
  <c r="W5" i="1"/>
  <c r="X5" i="1"/>
  <c r="Y5" i="1"/>
  <c r="P5" i="1"/>
  <c r="V6" i="1"/>
  <c r="W6" i="1"/>
  <c r="X6" i="1"/>
  <c r="Y6" i="1"/>
  <c r="P6" i="1"/>
  <c r="V7" i="1"/>
  <c r="W7" i="1"/>
  <c r="X7" i="1"/>
  <c r="Y7" i="1"/>
  <c r="P7" i="1"/>
  <c r="V8" i="1"/>
  <c r="W8" i="1"/>
  <c r="X8" i="1"/>
  <c r="Y8" i="1"/>
  <c r="P8" i="1"/>
  <c r="V9" i="1"/>
  <c r="W9" i="1"/>
  <c r="X9" i="1"/>
  <c r="Y9" i="1"/>
  <c r="P9" i="1"/>
  <c r="V10" i="1"/>
  <c r="W10" i="1"/>
  <c r="X10" i="1"/>
  <c r="Y10" i="1"/>
  <c r="P10" i="1"/>
  <c r="V11" i="1"/>
  <c r="W11" i="1"/>
  <c r="X11" i="1"/>
  <c r="Y11" i="1"/>
  <c r="P11" i="1"/>
  <c r="V12" i="1"/>
  <c r="W12" i="1"/>
  <c r="X12" i="1"/>
  <c r="Y12" i="1"/>
  <c r="P12" i="1"/>
  <c r="V13" i="1"/>
  <c r="W13" i="1"/>
  <c r="X13" i="1"/>
  <c r="Y13" i="1"/>
  <c r="P13" i="1"/>
  <c r="V14" i="1"/>
  <c r="W14" i="1"/>
  <c r="X14" i="1"/>
  <c r="Y14" i="1"/>
  <c r="P14" i="1"/>
  <c r="V15" i="1"/>
  <c r="W15" i="1"/>
  <c r="X15" i="1"/>
  <c r="Y15" i="1"/>
  <c r="P15" i="1"/>
  <c r="V16" i="1"/>
  <c r="W16" i="1"/>
  <c r="X16" i="1"/>
  <c r="Y16" i="1"/>
  <c r="P16" i="1"/>
  <c r="V17" i="1"/>
  <c r="W17" i="1"/>
  <c r="X17" i="1"/>
  <c r="Y17" i="1"/>
  <c r="P17" i="1"/>
  <c r="V18" i="1"/>
  <c r="W18" i="1"/>
  <c r="X18" i="1"/>
  <c r="Y18" i="1"/>
  <c r="P18" i="1"/>
  <c r="V19" i="1"/>
  <c r="W19" i="1"/>
  <c r="X19" i="1"/>
  <c r="Y19" i="1"/>
  <c r="P19" i="1"/>
  <c r="V20" i="1"/>
  <c r="W20" i="1"/>
  <c r="X20" i="1"/>
  <c r="Y20" i="1"/>
  <c r="P20" i="1"/>
  <c r="V21" i="1"/>
  <c r="W21" i="1"/>
  <c r="X21" i="1"/>
  <c r="Y21" i="1"/>
  <c r="P21" i="1"/>
  <c r="V22" i="1"/>
  <c r="W22" i="1"/>
  <c r="X22" i="1"/>
  <c r="Y22" i="1"/>
  <c r="P22" i="1"/>
  <c r="V23" i="1"/>
  <c r="W23" i="1"/>
  <c r="X23" i="1"/>
  <c r="Y23" i="1"/>
  <c r="P23" i="1"/>
  <c r="V24" i="1"/>
  <c r="W24" i="1"/>
  <c r="X24" i="1"/>
  <c r="Y24" i="1"/>
  <c r="P24" i="1"/>
  <c r="V25" i="1"/>
  <c r="W25" i="1"/>
  <c r="X25" i="1"/>
  <c r="Y25" i="1"/>
  <c r="P25" i="1"/>
  <c r="V26" i="1"/>
  <c r="W26" i="1"/>
  <c r="X26" i="1"/>
  <c r="Y26" i="1"/>
  <c r="P26" i="1"/>
  <c r="V27" i="1"/>
  <c r="W27" i="1"/>
  <c r="X27" i="1"/>
  <c r="Y27" i="1"/>
  <c r="P27" i="1"/>
  <c r="V28" i="1"/>
  <c r="W28" i="1"/>
  <c r="X28" i="1"/>
  <c r="Y28" i="1"/>
  <c r="P28" i="1"/>
  <c r="V29" i="1"/>
  <c r="W29" i="1"/>
  <c r="X29" i="1"/>
  <c r="Y29" i="1"/>
  <c r="P29" i="1"/>
  <c r="V30" i="1"/>
  <c r="W30" i="1"/>
  <c r="X30" i="1"/>
  <c r="Y30" i="1"/>
  <c r="P30" i="1"/>
  <c r="V31" i="1"/>
  <c r="W31" i="1"/>
  <c r="X31" i="1"/>
  <c r="Y31" i="1"/>
  <c r="P31" i="1"/>
  <c r="V32" i="1"/>
  <c r="W32" i="1"/>
  <c r="X32" i="1"/>
  <c r="Y32" i="1"/>
  <c r="P32" i="1"/>
  <c r="V33" i="1"/>
  <c r="W33" i="1"/>
  <c r="X33" i="1"/>
  <c r="Y33" i="1"/>
  <c r="P33" i="1"/>
  <c r="V34" i="1"/>
  <c r="W34" i="1"/>
  <c r="X34" i="1"/>
  <c r="Y34" i="1"/>
  <c r="P34" i="1"/>
  <c r="V35" i="1"/>
  <c r="W35" i="1"/>
  <c r="X35" i="1"/>
  <c r="Y35" i="1"/>
  <c r="P35" i="1"/>
  <c r="V36" i="1"/>
  <c r="W36" i="1"/>
  <c r="X36" i="1"/>
  <c r="Y36" i="1"/>
  <c r="P36" i="1"/>
  <c r="V37" i="1"/>
  <c r="W37" i="1"/>
  <c r="X37" i="1"/>
  <c r="Y37" i="1"/>
  <c r="P37" i="1"/>
  <c r="V38" i="1"/>
  <c r="W38" i="1"/>
  <c r="X38" i="1"/>
  <c r="Y38" i="1"/>
  <c r="P38" i="1"/>
  <c r="V39" i="1"/>
  <c r="W39" i="1"/>
  <c r="X39" i="1"/>
  <c r="Y39" i="1"/>
  <c r="P39" i="1"/>
  <c r="V40" i="1"/>
  <c r="W40" i="1"/>
  <c r="X40" i="1"/>
  <c r="Y40" i="1"/>
  <c r="P40" i="1"/>
  <c r="V41" i="1"/>
  <c r="W41" i="1"/>
  <c r="X41" i="1"/>
  <c r="Y41" i="1"/>
  <c r="P41" i="1"/>
  <c r="V42" i="1"/>
  <c r="W42" i="1"/>
  <c r="X42" i="1"/>
  <c r="Y42" i="1"/>
  <c r="P42" i="1"/>
  <c r="V43" i="1"/>
  <c r="W43" i="1"/>
  <c r="X43" i="1"/>
  <c r="Y43" i="1"/>
  <c r="P43" i="1"/>
  <c r="V44" i="1"/>
  <c r="W44" i="1"/>
  <c r="X44" i="1"/>
  <c r="Y44" i="1"/>
  <c r="P44" i="1"/>
  <c r="V45" i="1"/>
  <c r="W45" i="1"/>
  <c r="X45" i="1"/>
  <c r="Y45" i="1"/>
  <c r="P45" i="1"/>
  <c r="V46" i="1"/>
  <c r="W46" i="1"/>
  <c r="X46" i="1"/>
  <c r="Y46" i="1"/>
  <c r="P46" i="1"/>
  <c r="V47" i="1"/>
  <c r="W47" i="1"/>
  <c r="X47" i="1"/>
  <c r="Y47" i="1"/>
  <c r="P47" i="1"/>
  <c r="V48" i="1"/>
  <c r="W48" i="1"/>
  <c r="X48" i="1"/>
  <c r="Y48" i="1"/>
  <c r="P48" i="1"/>
  <c r="V49" i="1"/>
  <c r="W49" i="1"/>
  <c r="X49" i="1"/>
  <c r="Y49" i="1"/>
  <c r="P49" i="1"/>
  <c r="V50" i="1"/>
  <c r="W50" i="1"/>
  <c r="X50" i="1"/>
  <c r="Y50" i="1"/>
  <c r="P50" i="1"/>
  <c r="V51" i="1"/>
  <c r="W51" i="1"/>
  <c r="X51" i="1"/>
  <c r="Y51" i="1"/>
  <c r="P51" i="1"/>
  <c r="V52" i="1"/>
  <c r="W52" i="1"/>
  <c r="X52" i="1"/>
  <c r="Y52" i="1"/>
  <c r="P52" i="1"/>
  <c r="V53" i="1"/>
  <c r="W53" i="1"/>
  <c r="X53" i="1"/>
  <c r="Y53" i="1"/>
  <c r="P53" i="1"/>
  <c r="V54" i="1"/>
  <c r="W54" i="1"/>
  <c r="X54" i="1"/>
  <c r="Y54" i="1"/>
  <c r="P54" i="1"/>
  <c r="V55" i="1"/>
  <c r="W55" i="1"/>
  <c r="X55" i="1"/>
  <c r="Y55" i="1"/>
  <c r="P55" i="1"/>
  <c r="V56" i="1"/>
  <c r="W56" i="1"/>
  <c r="X56" i="1"/>
  <c r="Y56" i="1"/>
  <c r="P56" i="1"/>
  <c r="V57" i="1"/>
  <c r="W57" i="1"/>
  <c r="X57" i="1"/>
  <c r="Y57" i="1"/>
  <c r="P57" i="1"/>
  <c r="V58" i="1"/>
  <c r="W58" i="1"/>
  <c r="X58" i="1"/>
  <c r="Y58" i="1"/>
  <c r="P58" i="1"/>
  <c r="V59" i="1"/>
  <c r="W59" i="1"/>
  <c r="X59" i="1"/>
  <c r="Y59" i="1"/>
  <c r="P59" i="1"/>
  <c r="V60" i="1"/>
  <c r="W60" i="1"/>
  <c r="X60" i="1"/>
  <c r="Y60" i="1"/>
  <c r="P60" i="1"/>
  <c r="V61" i="1"/>
  <c r="W61" i="1"/>
  <c r="X61" i="1"/>
  <c r="Y61" i="1"/>
  <c r="P61" i="1"/>
  <c r="V62" i="1"/>
  <c r="W62" i="1"/>
  <c r="X62" i="1"/>
  <c r="Y62" i="1"/>
  <c r="P62" i="1"/>
  <c r="V63" i="1"/>
  <c r="W63" i="1"/>
  <c r="X63" i="1"/>
  <c r="Y63" i="1"/>
  <c r="P63" i="1"/>
  <c r="V64" i="1"/>
  <c r="W64" i="1"/>
  <c r="X64" i="1"/>
  <c r="Y64" i="1"/>
  <c r="P64" i="1"/>
  <c r="V65" i="1"/>
  <c r="W65" i="1"/>
  <c r="X65" i="1"/>
  <c r="Y65" i="1"/>
  <c r="P65" i="1"/>
  <c r="V66" i="1"/>
  <c r="W66" i="1"/>
  <c r="X66" i="1"/>
  <c r="Y66" i="1"/>
  <c r="P66" i="1"/>
  <c r="V67" i="1"/>
  <c r="W67" i="1"/>
  <c r="X67" i="1"/>
  <c r="Y67" i="1"/>
  <c r="P67" i="1"/>
  <c r="V68" i="1"/>
  <c r="W68" i="1"/>
  <c r="X68" i="1"/>
  <c r="Y68" i="1"/>
  <c r="P68" i="1"/>
  <c r="V69" i="1"/>
  <c r="W69" i="1"/>
  <c r="X69" i="1"/>
  <c r="Y69" i="1"/>
  <c r="P69" i="1"/>
  <c r="V70" i="1"/>
  <c r="W70" i="1"/>
  <c r="X70" i="1"/>
  <c r="Y70" i="1"/>
  <c r="P70" i="1"/>
  <c r="V71" i="1"/>
  <c r="W71" i="1"/>
  <c r="X71" i="1"/>
  <c r="Y71" i="1"/>
  <c r="P71" i="1"/>
  <c r="V72" i="1"/>
  <c r="W72" i="1"/>
  <c r="X72" i="1"/>
  <c r="Y72" i="1"/>
  <c r="P72" i="1"/>
  <c r="V73" i="1"/>
  <c r="W73" i="1"/>
  <c r="X73" i="1"/>
  <c r="Y73" i="1"/>
  <c r="P73" i="1"/>
  <c r="V74" i="1"/>
  <c r="W74" i="1"/>
  <c r="X74" i="1"/>
  <c r="Y74" i="1"/>
  <c r="P74" i="1"/>
  <c r="V75" i="1"/>
  <c r="W75" i="1"/>
  <c r="X75" i="1"/>
  <c r="Y75" i="1"/>
  <c r="P75" i="1"/>
  <c r="V76" i="1"/>
  <c r="W76" i="1"/>
  <c r="X76" i="1"/>
  <c r="Y76" i="1"/>
  <c r="P76" i="1"/>
  <c r="V77" i="1"/>
  <c r="W77" i="1"/>
  <c r="X77" i="1"/>
  <c r="Y77" i="1"/>
  <c r="P77" i="1"/>
  <c r="V78" i="1"/>
  <c r="W78" i="1"/>
  <c r="X78" i="1"/>
  <c r="Y78" i="1"/>
  <c r="P78" i="1"/>
  <c r="V79" i="1"/>
  <c r="W79" i="1"/>
  <c r="X79" i="1"/>
  <c r="Y79" i="1"/>
  <c r="P79" i="1"/>
  <c r="V80" i="1"/>
  <c r="W80" i="1"/>
  <c r="X80" i="1"/>
  <c r="Y80" i="1"/>
  <c r="P80" i="1"/>
  <c r="V81" i="1"/>
  <c r="W81" i="1"/>
  <c r="X81" i="1"/>
  <c r="Y81" i="1"/>
  <c r="P81" i="1"/>
  <c r="V82" i="1"/>
  <c r="W82" i="1"/>
  <c r="X82" i="1"/>
  <c r="Y82" i="1"/>
  <c r="P82" i="1"/>
  <c r="V83" i="1"/>
  <c r="W83" i="1"/>
  <c r="X83" i="1"/>
  <c r="Y83" i="1"/>
  <c r="P83" i="1"/>
  <c r="V84" i="1"/>
  <c r="W84" i="1"/>
  <c r="X84" i="1"/>
  <c r="Y84" i="1"/>
  <c r="P84" i="1"/>
  <c r="V85" i="1"/>
  <c r="W85" i="1"/>
  <c r="X85" i="1"/>
  <c r="Y85" i="1"/>
  <c r="P85" i="1"/>
  <c r="V86" i="1"/>
  <c r="W86" i="1"/>
  <c r="X86" i="1"/>
  <c r="Y86" i="1"/>
  <c r="P86" i="1"/>
  <c r="V87" i="1"/>
  <c r="W87" i="1"/>
  <c r="X87" i="1"/>
  <c r="Y87" i="1"/>
  <c r="P87" i="1"/>
  <c r="V88" i="1"/>
  <c r="W88" i="1"/>
  <c r="X88" i="1"/>
  <c r="Y88" i="1"/>
  <c r="P88" i="1"/>
  <c r="V89" i="1"/>
  <c r="W89" i="1"/>
  <c r="X89" i="1"/>
  <c r="Y89" i="1"/>
  <c r="P89" i="1"/>
  <c r="V90" i="1"/>
  <c r="W90" i="1"/>
  <c r="X90" i="1"/>
  <c r="Y90" i="1"/>
  <c r="P90" i="1"/>
  <c r="V91" i="1"/>
  <c r="W91" i="1"/>
  <c r="X91" i="1"/>
  <c r="Y91" i="1"/>
  <c r="P91" i="1"/>
  <c r="V92" i="1"/>
  <c r="W92" i="1"/>
  <c r="X92" i="1"/>
  <c r="Y92" i="1"/>
  <c r="P92" i="1"/>
  <c r="V93" i="1"/>
  <c r="W93" i="1"/>
  <c r="X93" i="1"/>
  <c r="Y93" i="1"/>
  <c r="P93" i="1"/>
  <c r="V94" i="1"/>
  <c r="W94" i="1"/>
  <c r="X94" i="1"/>
  <c r="Y94" i="1"/>
  <c r="P94" i="1"/>
  <c r="V95" i="1"/>
  <c r="W95" i="1"/>
  <c r="X95" i="1"/>
  <c r="Y95" i="1"/>
  <c r="P95" i="1"/>
  <c r="V96" i="1"/>
  <c r="W96" i="1"/>
  <c r="X96" i="1"/>
  <c r="Y96" i="1"/>
  <c r="P96" i="1"/>
  <c r="V97" i="1"/>
  <c r="W97" i="1"/>
  <c r="X97" i="1"/>
  <c r="Y97" i="1"/>
  <c r="P97" i="1"/>
  <c r="V98" i="1"/>
  <c r="W98" i="1"/>
  <c r="X98" i="1"/>
  <c r="Y98" i="1"/>
  <c r="P98" i="1"/>
  <c r="V99" i="1"/>
  <c r="W99" i="1"/>
  <c r="X99" i="1"/>
  <c r="Y99" i="1"/>
  <c r="P99" i="1"/>
  <c r="V100" i="1"/>
  <c r="W100" i="1"/>
  <c r="X100" i="1"/>
  <c r="Y100" i="1"/>
  <c r="P100" i="1"/>
  <c r="V101" i="1"/>
  <c r="W101" i="1"/>
  <c r="X101" i="1"/>
  <c r="Y101" i="1"/>
  <c r="P101" i="1"/>
  <c r="V102" i="1"/>
  <c r="W102" i="1"/>
  <c r="X102" i="1"/>
  <c r="Y102" i="1"/>
  <c r="P102" i="1"/>
  <c r="V103" i="1"/>
  <c r="W103" i="1"/>
  <c r="X103" i="1"/>
  <c r="Y103" i="1"/>
  <c r="P103" i="1"/>
  <c r="V104" i="1"/>
  <c r="W104" i="1"/>
  <c r="X104" i="1"/>
  <c r="Y104" i="1"/>
  <c r="P104" i="1"/>
  <c r="V105" i="1"/>
  <c r="W105" i="1"/>
  <c r="X105" i="1"/>
  <c r="Y105" i="1"/>
  <c r="P105" i="1"/>
  <c r="V106" i="1"/>
  <c r="W106" i="1"/>
  <c r="X106" i="1"/>
  <c r="Y106" i="1"/>
  <c r="P106" i="1"/>
  <c r="V107" i="1"/>
  <c r="W107" i="1"/>
  <c r="X107" i="1"/>
  <c r="Y107" i="1"/>
  <c r="P107" i="1"/>
  <c r="V108" i="1"/>
  <c r="W108" i="1"/>
  <c r="X108" i="1"/>
  <c r="Y108" i="1"/>
  <c r="P108" i="1"/>
  <c r="V109" i="1"/>
  <c r="W109" i="1"/>
  <c r="X109" i="1"/>
  <c r="Y109" i="1"/>
  <c r="P109" i="1"/>
  <c r="V110" i="1"/>
  <c r="W110" i="1"/>
  <c r="X110" i="1"/>
  <c r="Y110" i="1"/>
  <c r="P110" i="1"/>
  <c r="V111" i="1"/>
  <c r="W111" i="1"/>
  <c r="X111" i="1"/>
  <c r="Y111" i="1"/>
  <c r="P111" i="1"/>
  <c r="V112" i="1"/>
  <c r="W112" i="1"/>
  <c r="X112" i="1"/>
  <c r="Y112" i="1"/>
  <c r="P112" i="1"/>
  <c r="V113" i="1"/>
  <c r="W113" i="1"/>
  <c r="X113" i="1"/>
  <c r="Y113" i="1"/>
  <c r="P113" i="1"/>
  <c r="V114" i="1"/>
  <c r="W114" i="1"/>
  <c r="X114" i="1"/>
  <c r="Y114" i="1"/>
  <c r="P114" i="1"/>
  <c r="V115" i="1"/>
  <c r="W115" i="1"/>
  <c r="X115" i="1"/>
  <c r="Y115" i="1"/>
  <c r="P115" i="1"/>
  <c r="V116" i="1"/>
  <c r="W116" i="1"/>
  <c r="X116" i="1"/>
  <c r="Y116" i="1"/>
  <c r="P116" i="1"/>
  <c r="V117" i="1"/>
  <c r="W117" i="1"/>
  <c r="X117" i="1"/>
  <c r="Y117" i="1"/>
  <c r="P117" i="1"/>
  <c r="V118" i="1"/>
  <c r="W118" i="1"/>
  <c r="X118" i="1"/>
  <c r="Y118" i="1"/>
  <c r="P118" i="1"/>
  <c r="V119" i="1"/>
  <c r="W119" i="1"/>
  <c r="X119" i="1"/>
  <c r="Y119" i="1"/>
  <c r="P119" i="1"/>
  <c r="V120" i="1"/>
  <c r="W120" i="1"/>
  <c r="X120" i="1"/>
  <c r="Y120" i="1"/>
  <c r="P120" i="1"/>
  <c r="V121" i="1"/>
  <c r="W121" i="1"/>
  <c r="X121" i="1"/>
  <c r="Y121" i="1"/>
  <c r="P121" i="1"/>
  <c r="V122" i="1"/>
  <c r="W122" i="1"/>
  <c r="X122" i="1"/>
  <c r="Y122" i="1"/>
  <c r="P122" i="1"/>
  <c r="V123" i="1"/>
  <c r="W123" i="1"/>
  <c r="X123" i="1"/>
  <c r="Y123" i="1"/>
  <c r="P123" i="1"/>
  <c r="V124" i="1"/>
  <c r="W124" i="1"/>
  <c r="X124" i="1"/>
  <c r="Y124" i="1"/>
  <c r="P124" i="1"/>
  <c r="V125" i="1"/>
  <c r="W125" i="1"/>
  <c r="X125" i="1"/>
  <c r="Y125" i="1"/>
  <c r="P125" i="1"/>
  <c r="V126" i="1"/>
  <c r="W126" i="1"/>
  <c r="X126" i="1"/>
  <c r="Y126" i="1"/>
  <c r="P126" i="1"/>
  <c r="V127" i="1"/>
  <c r="W127" i="1"/>
  <c r="X127" i="1"/>
  <c r="Y127" i="1"/>
  <c r="P127" i="1"/>
  <c r="V128" i="1"/>
  <c r="W128" i="1"/>
  <c r="X128" i="1"/>
  <c r="Y128" i="1"/>
  <c r="P128" i="1"/>
  <c r="V129" i="1"/>
  <c r="W129" i="1"/>
  <c r="X129" i="1"/>
  <c r="Y129" i="1"/>
  <c r="P129" i="1"/>
  <c r="V130" i="1"/>
  <c r="W130" i="1"/>
  <c r="X130" i="1"/>
  <c r="Y130" i="1"/>
  <c r="P130" i="1"/>
  <c r="V131" i="1"/>
  <c r="W131" i="1"/>
  <c r="X131" i="1"/>
  <c r="Y131" i="1"/>
  <c r="P131" i="1"/>
  <c r="V132" i="1"/>
  <c r="W132" i="1"/>
  <c r="X132" i="1"/>
  <c r="Y132" i="1"/>
  <c r="P132" i="1"/>
  <c r="V133" i="1"/>
  <c r="W133" i="1"/>
  <c r="X133" i="1"/>
  <c r="Y133" i="1"/>
  <c r="P133" i="1"/>
  <c r="V134" i="1"/>
  <c r="W134" i="1"/>
  <c r="X134" i="1"/>
  <c r="Y134" i="1"/>
  <c r="P134" i="1"/>
  <c r="V135" i="1"/>
  <c r="W135" i="1"/>
  <c r="X135" i="1"/>
  <c r="Y135" i="1"/>
  <c r="P135" i="1"/>
  <c r="V136" i="1"/>
  <c r="W136" i="1"/>
  <c r="X136" i="1"/>
  <c r="Y136" i="1"/>
  <c r="P136" i="1"/>
  <c r="V137" i="1"/>
  <c r="W137" i="1"/>
  <c r="X137" i="1"/>
  <c r="Y137" i="1"/>
  <c r="P137" i="1"/>
  <c r="V138" i="1"/>
  <c r="W138" i="1"/>
  <c r="X138" i="1"/>
  <c r="Y138" i="1"/>
  <c r="P138" i="1"/>
  <c r="V139" i="1"/>
  <c r="W139" i="1"/>
  <c r="X139" i="1"/>
  <c r="Y139" i="1"/>
  <c r="P139" i="1"/>
  <c r="V140" i="1"/>
  <c r="W140" i="1"/>
  <c r="X140" i="1"/>
  <c r="Y140" i="1"/>
  <c r="P140" i="1"/>
  <c r="V141" i="1"/>
  <c r="W141" i="1"/>
  <c r="X141" i="1"/>
  <c r="Y141" i="1"/>
  <c r="P141" i="1"/>
  <c r="V142" i="1"/>
  <c r="W142" i="1"/>
  <c r="X142" i="1"/>
  <c r="Y142" i="1"/>
  <c r="P142" i="1"/>
  <c r="V143" i="1"/>
  <c r="W143" i="1"/>
  <c r="X143" i="1"/>
  <c r="Y143" i="1"/>
  <c r="P143" i="1"/>
  <c r="V144" i="1"/>
  <c r="W144" i="1"/>
  <c r="X144" i="1"/>
  <c r="Y144" i="1"/>
  <c r="P144" i="1"/>
  <c r="V145" i="1"/>
  <c r="W145" i="1"/>
  <c r="X145" i="1"/>
  <c r="Y145" i="1"/>
  <c r="P145" i="1"/>
  <c r="V146" i="1"/>
  <c r="W146" i="1"/>
  <c r="X146" i="1"/>
  <c r="Y146" i="1"/>
  <c r="P146" i="1"/>
  <c r="V147" i="1"/>
  <c r="W147" i="1"/>
  <c r="X147" i="1"/>
  <c r="Y147" i="1"/>
  <c r="P147" i="1"/>
  <c r="V148" i="1"/>
  <c r="W148" i="1"/>
  <c r="X148" i="1"/>
  <c r="Y148" i="1"/>
  <c r="P148" i="1"/>
  <c r="V149" i="1"/>
  <c r="W149" i="1"/>
  <c r="X149" i="1"/>
  <c r="Y149" i="1"/>
  <c r="P149" i="1"/>
  <c r="V150" i="1"/>
  <c r="W150" i="1"/>
  <c r="X150" i="1"/>
  <c r="Y150" i="1"/>
  <c r="P150" i="1"/>
  <c r="V151" i="1"/>
  <c r="W151" i="1"/>
  <c r="X151" i="1"/>
  <c r="Y151" i="1"/>
  <c r="P151" i="1"/>
  <c r="V152" i="1"/>
  <c r="W152" i="1"/>
  <c r="X152" i="1"/>
  <c r="Y152" i="1"/>
  <c r="P152" i="1"/>
  <c r="V153" i="1"/>
  <c r="W153" i="1"/>
  <c r="X153" i="1"/>
  <c r="Y153" i="1"/>
  <c r="P153" i="1"/>
  <c r="V154" i="1"/>
  <c r="W154" i="1"/>
  <c r="X154" i="1"/>
  <c r="Y154" i="1"/>
  <c r="P154" i="1"/>
  <c r="V155" i="1"/>
  <c r="W155" i="1"/>
  <c r="X155" i="1"/>
  <c r="Y155" i="1"/>
  <c r="P155" i="1"/>
  <c r="V156" i="1"/>
  <c r="W156" i="1"/>
  <c r="X156" i="1"/>
  <c r="Y156" i="1"/>
  <c r="P156" i="1"/>
  <c r="V157" i="1"/>
  <c r="W157" i="1"/>
  <c r="X157" i="1"/>
  <c r="Y157" i="1"/>
  <c r="P157" i="1"/>
  <c r="V158" i="1"/>
  <c r="W158" i="1"/>
  <c r="X158" i="1"/>
  <c r="Y158" i="1"/>
  <c r="P158" i="1"/>
  <c r="V159" i="1"/>
  <c r="W159" i="1"/>
  <c r="X159" i="1"/>
  <c r="Y159" i="1"/>
  <c r="P159" i="1"/>
  <c r="V160" i="1"/>
  <c r="W160" i="1"/>
  <c r="X160" i="1"/>
  <c r="Y160" i="1"/>
  <c r="P160" i="1"/>
  <c r="V161" i="1"/>
  <c r="W161" i="1"/>
  <c r="X161" i="1"/>
  <c r="Y161" i="1"/>
  <c r="P161" i="1"/>
  <c r="V162" i="1"/>
  <c r="W162" i="1"/>
  <c r="X162" i="1"/>
  <c r="Y162" i="1"/>
  <c r="P162" i="1"/>
  <c r="V163" i="1"/>
  <c r="W163" i="1"/>
  <c r="X163" i="1"/>
  <c r="Y163" i="1"/>
  <c r="P163" i="1"/>
  <c r="V164" i="1"/>
  <c r="W164" i="1"/>
  <c r="X164" i="1"/>
  <c r="Y164" i="1"/>
  <c r="P164" i="1"/>
  <c r="V165" i="1"/>
  <c r="W165" i="1"/>
  <c r="X165" i="1"/>
  <c r="Y165" i="1"/>
  <c r="P165" i="1"/>
  <c r="V166" i="1"/>
  <c r="W166" i="1"/>
  <c r="X166" i="1"/>
  <c r="Y166" i="1"/>
  <c r="P166" i="1"/>
  <c r="V167" i="1"/>
  <c r="W167" i="1"/>
  <c r="X167" i="1"/>
  <c r="Y167" i="1"/>
  <c r="P167" i="1"/>
  <c r="V168" i="1"/>
  <c r="W168" i="1"/>
  <c r="X168" i="1"/>
  <c r="Y168" i="1"/>
  <c r="P168" i="1"/>
  <c r="V169" i="1"/>
  <c r="W169" i="1"/>
  <c r="X169" i="1"/>
  <c r="Y169" i="1"/>
  <c r="P169" i="1"/>
  <c r="V170" i="1"/>
  <c r="W170" i="1"/>
  <c r="X170" i="1"/>
  <c r="Y170" i="1"/>
  <c r="P170" i="1"/>
  <c r="V171" i="1"/>
  <c r="W171" i="1"/>
  <c r="X171" i="1"/>
  <c r="Y171" i="1"/>
  <c r="P171" i="1"/>
  <c r="V172" i="1"/>
  <c r="W172" i="1"/>
  <c r="X172" i="1"/>
  <c r="Y172" i="1"/>
  <c r="P172" i="1"/>
  <c r="V173" i="1"/>
  <c r="W173" i="1"/>
  <c r="X173" i="1"/>
  <c r="Y173" i="1"/>
  <c r="P173" i="1"/>
  <c r="V174" i="1"/>
  <c r="W174" i="1"/>
  <c r="X174" i="1"/>
  <c r="Y174" i="1"/>
  <c r="P174" i="1"/>
  <c r="V175" i="1"/>
  <c r="W175" i="1"/>
  <c r="X175" i="1"/>
  <c r="Y175" i="1"/>
  <c r="P175" i="1"/>
  <c r="V176" i="1"/>
  <c r="W176" i="1"/>
  <c r="X176" i="1"/>
  <c r="Y176" i="1"/>
  <c r="P176" i="1"/>
  <c r="V177" i="1"/>
  <c r="W177" i="1"/>
  <c r="X177" i="1"/>
  <c r="Y177" i="1"/>
  <c r="P177" i="1"/>
  <c r="V178" i="1"/>
  <c r="W178" i="1"/>
  <c r="X178" i="1"/>
  <c r="Y178" i="1"/>
  <c r="P178" i="1"/>
  <c r="V179" i="1"/>
  <c r="W179" i="1"/>
  <c r="X179" i="1"/>
  <c r="Y179" i="1"/>
  <c r="P179" i="1"/>
  <c r="V180" i="1"/>
  <c r="W180" i="1"/>
  <c r="X180" i="1"/>
  <c r="Y180" i="1"/>
  <c r="P180" i="1"/>
  <c r="V181" i="1"/>
  <c r="W181" i="1"/>
  <c r="X181" i="1"/>
  <c r="Y181" i="1"/>
  <c r="P181" i="1"/>
  <c r="V182" i="1"/>
  <c r="W182" i="1"/>
  <c r="X182" i="1"/>
  <c r="Y182" i="1"/>
  <c r="P182" i="1"/>
  <c r="V183" i="1"/>
  <c r="W183" i="1"/>
  <c r="X183" i="1"/>
  <c r="Y183" i="1"/>
  <c r="P183" i="1"/>
  <c r="V184" i="1"/>
  <c r="W184" i="1"/>
  <c r="X184" i="1"/>
  <c r="Y184" i="1"/>
  <c r="P184" i="1"/>
  <c r="V185" i="1"/>
  <c r="W185" i="1"/>
  <c r="X185" i="1"/>
  <c r="Y185" i="1"/>
  <c r="P185" i="1"/>
  <c r="V186" i="1"/>
  <c r="W186" i="1"/>
  <c r="X186" i="1"/>
  <c r="Y186" i="1"/>
  <c r="P186" i="1"/>
  <c r="V187" i="1"/>
  <c r="W187" i="1"/>
  <c r="X187" i="1"/>
  <c r="Y187" i="1"/>
  <c r="P187" i="1"/>
  <c r="V188" i="1"/>
  <c r="W188" i="1"/>
  <c r="X188" i="1"/>
  <c r="Y188" i="1"/>
  <c r="P188" i="1"/>
  <c r="V189" i="1"/>
  <c r="W189" i="1"/>
  <c r="X189" i="1"/>
  <c r="Y189" i="1"/>
  <c r="P189" i="1"/>
  <c r="V190" i="1"/>
  <c r="W190" i="1"/>
  <c r="X190" i="1"/>
  <c r="Y190" i="1"/>
  <c r="P190" i="1"/>
  <c r="V191" i="1"/>
  <c r="W191" i="1"/>
  <c r="X191" i="1"/>
  <c r="Y191" i="1"/>
  <c r="P191" i="1"/>
  <c r="V192" i="1"/>
  <c r="W192" i="1"/>
  <c r="X192" i="1"/>
  <c r="Y192" i="1"/>
  <c r="P192" i="1"/>
  <c r="V193" i="1"/>
  <c r="W193" i="1"/>
  <c r="X193" i="1"/>
  <c r="Y193" i="1"/>
  <c r="P193" i="1"/>
  <c r="V194" i="1"/>
  <c r="W194" i="1"/>
  <c r="X194" i="1"/>
  <c r="Y194" i="1"/>
  <c r="P194" i="1"/>
  <c r="V195" i="1"/>
  <c r="W195" i="1"/>
  <c r="X195" i="1"/>
  <c r="Y195" i="1"/>
  <c r="P195" i="1"/>
  <c r="V196" i="1"/>
  <c r="W196" i="1"/>
  <c r="X196" i="1"/>
  <c r="Y196" i="1"/>
  <c r="P196" i="1"/>
  <c r="V197" i="1"/>
  <c r="W197" i="1"/>
  <c r="X197" i="1"/>
  <c r="Y197" i="1"/>
  <c r="P197" i="1"/>
  <c r="V198" i="1"/>
  <c r="W198" i="1"/>
  <c r="X198" i="1"/>
  <c r="Y198" i="1"/>
  <c r="P198" i="1"/>
  <c r="V199" i="1"/>
  <c r="W199" i="1"/>
  <c r="X199" i="1"/>
  <c r="Y199" i="1"/>
  <c r="P199" i="1"/>
  <c r="V200" i="1"/>
  <c r="W200" i="1"/>
  <c r="X200" i="1"/>
  <c r="Y200" i="1"/>
  <c r="P200" i="1"/>
  <c r="V201" i="1"/>
  <c r="W201" i="1"/>
  <c r="X201" i="1"/>
  <c r="Y201" i="1"/>
  <c r="P201" i="1"/>
  <c r="V202" i="1"/>
  <c r="W202" i="1"/>
  <c r="X202" i="1"/>
  <c r="Y202" i="1"/>
  <c r="P202" i="1"/>
  <c r="V203" i="1"/>
  <c r="W203" i="1"/>
  <c r="X203" i="1"/>
  <c r="Y203" i="1"/>
  <c r="P203" i="1"/>
  <c r="V204" i="1"/>
  <c r="W204" i="1"/>
  <c r="X204" i="1"/>
  <c r="Y204" i="1"/>
  <c r="P204" i="1"/>
  <c r="V205" i="1"/>
  <c r="W205" i="1"/>
  <c r="X205" i="1"/>
  <c r="Y205" i="1"/>
  <c r="P205" i="1"/>
  <c r="V206" i="1"/>
  <c r="W206" i="1"/>
  <c r="X206" i="1"/>
  <c r="Y206" i="1"/>
  <c r="P206" i="1"/>
  <c r="V207" i="1"/>
  <c r="W207" i="1"/>
  <c r="X207" i="1"/>
  <c r="Y207" i="1"/>
  <c r="P207" i="1"/>
  <c r="V208" i="1"/>
  <c r="W208" i="1"/>
  <c r="X208" i="1"/>
  <c r="Y208" i="1"/>
  <c r="P208" i="1"/>
  <c r="V209" i="1"/>
  <c r="W209" i="1"/>
  <c r="X209" i="1"/>
  <c r="Y209" i="1"/>
  <c r="P209" i="1"/>
  <c r="V210" i="1"/>
  <c r="W210" i="1"/>
  <c r="X210" i="1"/>
  <c r="Y210" i="1"/>
  <c r="P210" i="1"/>
  <c r="V211" i="1"/>
  <c r="W211" i="1"/>
  <c r="X211" i="1"/>
  <c r="Y211" i="1"/>
  <c r="P211" i="1"/>
  <c r="V212" i="1"/>
  <c r="W212" i="1"/>
  <c r="X212" i="1"/>
  <c r="Y212" i="1"/>
  <c r="P212" i="1"/>
  <c r="V213" i="1"/>
  <c r="W213" i="1"/>
  <c r="X213" i="1"/>
  <c r="Y213" i="1"/>
  <c r="P213" i="1"/>
  <c r="V214" i="1"/>
  <c r="W214" i="1"/>
  <c r="X214" i="1"/>
  <c r="Y214" i="1"/>
  <c r="P214" i="1"/>
  <c r="V215" i="1"/>
  <c r="W215" i="1"/>
  <c r="X215" i="1"/>
  <c r="Y215" i="1"/>
  <c r="P215" i="1"/>
  <c r="V216" i="1"/>
  <c r="W216" i="1"/>
  <c r="X216" i="1"/>
  <c r="Y216" i="1"/>
  <c r="P216" i="1"/>
  <c r="V217" i="1"/>
  <c r="W217" i="1"/>
  <c r="X217" i="1"/>
  <c r="Y217" i="1"/>
  <c r="P217" i="1"/>
  <c r="V218" i="1"/>
  <c r="W218" i="1"/>
  <c r="X218" i="1"/>
  <c r="Y218" i="1"/>
  <c r="P218" i="1"/>
  <c r="V219" i="1"/>
  <c r="W219" i="1"/>
  <c r="X219" i="1"/>
  <c r="Y219" i="1"/>
  <c r="P219" i="1"/>
  <c r="V220" i="1"/>
  <c r="W220" i="1"/>
  <c r="X220" i="1"/>
  <c r="Y220" i="1"/>
  <c r="P220" i="1"/>
  <c r="V221" i="1"/>
  <c r="W221" i="1"/>
  <c r="X221" i="1"/>
  <c r="Y221" i="1"/>
  <c r="P221" i="1"/>
  <c r="V222" i="1"/>
  <c r="W222" i="1"/>
  <c r="X222" i="1"/>
  <c r="Y222" i="1"/>
  <c r="P222" i="1"/>
  <c r="V223" i="1"/>
  <c r="W223" i="1"/>
  <c r="X223" i="1"/>
  <c r="Y223" i="1"/>
  <c r="P223" i="1"/>
  <c r="V224" i="1"/>
  <c r="W224" i="1"/>
  <c r="X224" i="1"/>
  <c r="Y224" i="1"/>
  <c r="P224" i="1"/>
  <c r="V225" i="1"/>
  <c r="W225" i="1"/>
  <c r="X225" i="1"/>
  <c r="Y225" i="1"/>
  <c r="P225" i="1"/>
  <c r="V226" i="1"/>
  <c r="W226" i="1"/>
  <c r="X226" i="1"/>
  <c r="Y226" i="1"/>
  <c r="P226" i="1"/>
  <c r="V227" i="1"/>
  <c r="W227" i="1"/>
  <c r="X227" i="1"/>
  <c r="Y227" i="1"/>
  <c r="P227" i="1"/>
  <c r="V228" i="1"/>
  <c r="W228" i="1"/>
  <c r="X228" i="1"/>
  <c r="Y228" i="1"/>
  <c r="P228" i="1"/>
  <c r="V229" i="1"/>
  <c r="W229" i="1"/>
  <c r="X229" i="1"/>
  <c r="Y229" i="1"/>
  <c r="P229" i="1"/>
  <c r="V230" i="1"/>
  <c r="W230" i="1"/>
  <c r="X230" i="1"/>
  <c r="Y230" i="1"/>
  <c r="P230" i="1"/>
  <c r="V231" i="1"/>
  <c r="W231" i="1"/>
  <c r="X231" i="1"/>
  <c r="Y231" i="1"/>
  <c r="P231" i="1"/>
  <c r="V232" i="1"/>
  <c r="W232" i="1"/>
  <c r="X232" i="1"/>
  <c r="Y232" i="1"/>
  <c r="P232" i="1"/>
  <c r="V233" i="1"/>
  <c r="W233" i="1"/>
  <c r="X233" i="1"/>
  <c r="Y233" i="1"/>
  <c r="P233" i="1"/>
  <c r="V234" i="1"/>
  <c r="W234" i="1"/>
  <c r="X234" i="1"/>
  <c r="Y234" i="1"/>
  <c r="P234" i="1"/>
  <c r="V235" i="1"/>
  <c r="W235" i="1"/>
  <c r="X235" i="1"/>
  <c r="Y235" i="1"/>
  <c r="P235" i="1"/>
  <c r="V236" i="1"/>
  <c r="W236" i="1"/>
  <c r="X236" i="1"/>
  <c r="Y236" i="1"/>
  <c r="P236" i="1"/>
  <c r="V237" i="1"/>
  <c r="W237" i="1"/>
  <c r="X237" i="1"/>
  <c r="Y237" i="1"/>
  <c r="P237" i="1"/>
  <c r="V238" i="1"/>
  <c r="W238" i="1"/>
  <c r="X238" i="1"/>
  <c r="Y238" i="1"/>
  <c r="P238" i="1"/>
  <c r="V239" i="1"/>
  <c r="W239" i="1"/>
  <c r="X239" i="1"/>
  <c r="Y239" i="1"/>
  <c r="P239" i="1"/>
  <c r="V240" i="1"/>
  <c r="W240" i="1"/>
  <c r="X240" i="1"/>
  <c r="Y240" i="1"/>
  <c r="P240" i="1"/>
  <c r="V241" i="1"/>
  <c r="W241" i="1"/>
  <c r="X241" i="1"/>
  <c r="Y241" i="1"/>
  <c r="P241" i="1"/>
  <c r="V242" i="1"/>
  <c r="W242" i="1"/>
  <c r="X242" i="1"/>
  <c r="Y242" i="1"/>
  <c r="P242" i="1"/>
  <c r="V243" i="1"/>
  <c r="W243" i="1"/>
  <c r="X243" i="1"/>
  <c r="Y243" i="1"/>
  <c r="P243" i="1"/>
  <c r="V244" i="1"/>
  <c r="W244" i="1"/>
  <c r="X244" i="1"/>
  <c r="Y244" i="1"/>
  <c r="P244" i="1"/>
  <c r="V245" i="1"/>
  <c r="W245" i="1"/>
  <c r="X245" i="1"/>
  <c r="Y245" i="1"/>
  <c r="P245" i="1"/>
  <c r="V246" i="1"/>
  <c r="W246" i="1"/>
  <c r="X246" i="1"/>
  <c r="Y246" i="1"/>
  <c r="P246" i="1"/>
  <c r="V247" i="1"/>
  <c r="W247" i="1"/>
  <c r="X247" i="1"/>
  <c r="Y247" i="1"/>
  <c r="P247" i="1"/>
  <c r="V248" i="1"/>
  <c r="W248" i="1"/>
  <c r="X248" i="1"/>
  <c r="Y248" i="1"/>
  <c r="P248" i="1"/>
  <c r="V249" i="1"/>
  <c r="W249" i="1"/>
  <c r="X249" i="1"/>
  <c r="Y249" i="1"/>
  <c r="P249" i="1"/>
  <c r="V250" i="1"/>
  <c r="W250" i="1"/>
  <c r="X250" i="1"/>
  <c r="Y250" i="1"/>
  <c r="P250" i="1"/>
  <c r="V251" i="1"/>
  <c r="W251" i="1"/>
  <c r="X251" i="1"/>
  <c r="Y251" i="1"/>
  <c r="P251" i="1"/>
  <c r="V252" i="1"/>
  <c r="W252" i="1"/>
  <c r="X252" i="1"/>
  <c r="Y252" i="1"/>
  <c r="P252" i="1"/>
  <c r="V253" i="1"/>
  <c r="W253" i="1"/>
  <c r="X253" i="1"/>
  <c r="Y253" i="1"/>
  <c r="P253" i="1"/>
  <c r="V254" i="1"/>
  <c r="W254" i="1"/>
  <c r="X254" i="1"/>
  <c r="Y254" i="1"/>
  <c r="P254" i="1"/>
  <c r="V255" i="1"/>
  <c r="W255" i="1"/>
  <c r="X255" i="1"/>
  <c r="Y255" i="1"/>
  <c r="P255" i="1"/>
  <c r="V256" i="1"/>
  <c r="W256" i="1"/>
  <c r="X256" i="1"/>
  <c r="Y256" i="1"/>
  <c r="P256" i="1"/>
  <c r="V257" i="1"/>
  <c r="W257" i="1"/>
  <c r="X257" i="1"/>
  <c r="Y257" i="1"/>
  <c r="P257" i="1"/>
  <c r="V258" i="1"/>
  <c r="W258" i="1"/>
  <c r="X258" i="1"/>
  <c r="Y258" i="1"/>
  <c r="P258" i="1"/>
  <c r="V259" i="1"/>
  <c r="W259" i="1"/>
  <c r="X259" i="1"/>
  <c r="Y259" i="1"/>
  <c r="P259" i="1"/>
  <c r="V260" i="1"/>
  <c r="W260" i="1"/>
  <c r="X260" i="1"/>
  <c r="Y260" i="1"/>
  <c r="P260" i="1"/>
  <c r="V261" i="1"/>
  <c r="W261" i="1"/>
  <c r="X261" i="1"/>
  <c r="Y261" i="1"/>
  <c r="P261" i="1"/>
  <c r="V262" i="1"/>
  <c r="W262" i="1"/>
  <c r="X262" i="1"/>
  <c r="Y262" i="1"/>
  <c r="P262" i="1"/>
  <c r="V263" i="1"/>
  <c r="W263" i="1"/>
  <c r="X263" i="1"/>
  <c r="Y263" i="1"/>
  <c r="P263" i="1"/>
  <c r="V264" i="1"/>
  <c r="W264" i="1"/>
  <c r="X264" i="1"/>
  <c r="Y264" i="1"/>
  <c r="P264" i="1"/>
  <c r="V265" i="1"/>
  <c r="W265" i="1"/>
  <c r="X265" i="1"/>
  <c r="Y265" i="1"/>
  <c r="P265" i="1"/>
  <c r="V266" i="1"/>
  <c r="W266" i="1"/>
  <c r="X266" i="1"/>
  <c r="Y266" i="1"/>
  <c r="P266" i="1"/>
  <c r="V267" i="1"/>
  <c r="W267" i="1"/>
  <c r="X267" i="1"/>
  <c r="Y267" i="1"/>
  <c r="P267" i="1"/>
  <c r="V268" i="1"/>
  <c r="W268" i="1"/>
  <c r="X268" i="1"/>
  <c r="Y268" i="1"/>
  <c r="P268" i="1"/>
  <c r="V269" i="1"/>
  <c r="W269" i="1"/>
  <c r="X269" i="1"/>
  <c r="Y269" i="1"/>
  <c r="P269" i="1"/>
  <c r="V270" i="1"/>
  <c r="W270" i="1"/>
  <c r="X270" i="1"/>
  <c r="Y270" i="1"/>
  <c r="P270" i="1"/>
  <c r="V271" i="1"/>
  <c r="W271" i="1"/>
  <c r="X271" i="1"/>
  <c r="Y271" i="1"/>
  <c r="P271" i="1"/>
  <c r="V272" i="1"/>
  <c r="W272" i="1"/>
  <c r="X272" i="1"/>
  <c r="Y272" i="1"/>
  <c r="P272" i="1"/>
  <c r="V273" i="1"/>
  <c r="W273" i="1"/>
  <c r="X273" i="1"/>
  <c r="Y273" i="1"/>
  <c r="P273" i="1"/>
  <c r="V274" i="1"/>
  <c r="W274" i="1"/>
  <c r="X274" i="1"/>
  <c r="Y274" i="1"/>
  <c r="P274" i="1"/>
  <c r="V275" i="1"/>
  <c r="W275" i="1"/>
  <c r="X275" i="1"/>
  <c r="Y275" i="1"/>
  <c r="P275" i="1"/>
  <c r="V276" i="1"/>
  <c r="W276" i="1"/>
  <c r="X276" i="1"/>
  <c r="Y276" i="1"/>
  <c r="P276" i="1"/>
  <c r="V277" i="1"/>
  <c r="W277" i="1"/>
  <c r="X277" i="1"/>
  <c r="Y277" i="1"/>
  <c r="P277" i="1"/>
  <c r="V278" i="1"/>
  <c r="W278" i="1"/>
  <c r="X278" i="1"/>
  <c r="Y278" i="1"/>
  <c r="P278" i="1"/>
  <c r="V279" i="1"/>
  <c r="W279" i="1"/>
  <c r="X279" i="1"/>
  <c r="Y279" i="1"/>
  <c r="P279" i="1"/>
  <c r="V280" i="1"/>
  <c r="W280" i="1"/>
  <c r="X280" i="1"/>
  <c r="Y280" i="1"/>
  <c r="P280" i="1"/>
  <c r="V281" i="1"/>
  <c r="W281" i="1"/>
  <c r="X281" i="1"/>
  <c r="Y281" i="1"/>
  <c r="P281" i="1"/>
  <c r="V282" i="1"/>
  <c r="W282" i="1"/>
  <c r="X282" i="1"/>
  <c r="Y282" i="1"/>
  <c r="P282" i="1"/>
  <c r="V283" i="1"/>
  <c r="W283" i="1"/>
  <c r="X283" i="1"/>
  <c r="Y283" i="1"/>
  <c r="P283" i="1"/>
  <c r="V284" i="1"/>
  <c r="W284" i="1"/>
  <c r="X284" i="1"/>
  <c r="Y284" i="1"/>
  <c r="P284" i="1"/>
  <c r="V285" i="1"/>
  <c r="W285" i="1"/>
  <c r="X285" i="1"/>
  <c r="Y285" i="1"/>
  <c r="P285" i="1"/>
  <c r="V286" i="1"/>
  <c r="W286" i="1"/>
  <c r="X286" i="1"/>
  <c r="Y286" i="1"/>
  <c r="P286" i="1"/>
  <c r="V287" i="1"/>
  <c r="W287" i="1"/>
  <c r="X287" i="1"/>
  <c r="Y287" i="1"/>
  <c r="P287" i="1"/>
  <c r="V288" i="1"/>
  <c r="W288" i="1"/>
  <c r="X288" i="1"/>
  <c r="Y288" i="1"/>
  <c r="P288" i="1"/>
  <c r="V289" i="1"/>
  <c r="W289" i="1"/>
  <c r="X289" i="1"/>
  <c r="Y289" i="1"/>
  <c r="P289" i="1"/>
  <c r="V290" i="1"/>
  <c r="W290" i="1"/>
  <c r="X290" i="1"/>
  <c r="Y290" i="1"/>
  <c r="P290" i="1"/>
  <c r="V291" i="1"/>
  <c r="W291" i="1"/>
  <c r="X291" i="1"/>
  <c r="Y291" i="1"/>
  <c r="P291" i="1"/>
  <c r="V292" i="1"/>
  <c r="W292" i="1"/>
  <c r="X292" i="1"/>
  <c r="Y292" i="1"/>
  <c r="P292" i="1"/>
  <c r="V293" i="1"/>
  <c r="W293" i="1"/>
  <c r="X293" i="1"/>
  <c r="Y293" i="1"/>
  <c r="P293" i="1"/>
  <c r="V294" i="1"/>
  <c r="W294" i="1"/>
  <c r="X294" i="1"/>
  <c r="Y294" i="1"/>
  <c r="P294" i="1"/>
  <c r="V295" i="1"/>
  <c r="W295" i="1"/>
  <c r="X295" i="1"/>
  <c r="Y295" i="1"/>
  <c r="P295" i="1"/>
  <c r="V296" i="1"/>
  <c r="W296" i="1"/>
  <c r="X296" i="1"/>
  <c r="Y296" i="1"/>
  <c r="P296" i="1"/>
  <c r="V297" i="1"/>
  <c r="W297" i="1"/>
  <c r="X297" i="1"/>
  <c r="Y297" i="1"/>
  <c r="P297" i="1"/>
  <c r="V298" i="1"/>
  <c r="W298" i="1"/>
  <c r="X298" i="1"/>
  <c r="Y298" i="1"/>
  <c r="P298" i="1"/>
  <c r="V299" i="1"/>
  <c r="W299" i="1"/>
  <c r="X299" i="1"/>
  <c r="Y299" i="1"/>
  <c r="P299" i="1"/>
  <c r="V300" i="1"/>
  <c r="W300" i="1"/>
  <c r="X300" i="1"/>
  <c r="Y300" i="1"/>
  <c r="P300" i="1"/>
  <c r="V301" i="1"/>
  <c r="W301" i="1"/>
  <c r="X301" i="1"/>
  <c r="Y301" i="1"/>
  <c r="P301" i="1"/>
  <c r="V302" i="1"/>
  <c r="W302" i="1"/>
  <c r="X302" i="1"/>
  <c r="Y302" i="1"/>
  <c r="P302" i="1"/>
  <c r="V303" i="1"/>
  <c r="W303" i="1"/>
  <c r="X303" i="1"/>
  <c r="Y303" i="1"/>
  <c r="P303" i="1"/>
  <c r="V304" i="1"/>
  <c r="W304" i="1"/>
  <c r="X304" i="1"/>
  <c r="Y304" i="1"/>
  <c r="P304" i="1"/>
  <c r="V305" i="1"/>
  <c r="W305" i="1"/>
  <c r="X305" i="1"/>
  <c r="Y305" i="1"/>
  <c r="P305" i="1"/>
  <c r="V306" i="1"/>
  <c r="W306" i="1"/>
  <c r="X306" i="1"/>
  <c r="Y306" i="1"/>
  <c r="P306" i="1"/>
  <c r="V307" i="1"/>
  <c r="W307" i="1"/>
  <c r="X307" i="1"/>
  <c r="Y307" i="1"/>
  <c r="P307" i="1"/>
  <c r="V308" i="1"/>
  <c r="W308" i="1"/>
  <c r="X308" i="1"/>
  <c r="Y308" i="1"/>
  <c r="P308" i="1"/>
  <c r="V309" i="1"/>
  <c r="W309" i="1"/>
  <c r="X309" i="1"/>
  <c r="Y309" i="1"/>
  <c r="P309" i="1"/>
  <c r="V310" i="1"/>
  <c r="W310" i="1"/>
  <c r="X310" i="1"/>
  <c r="Y310" i="1"/>
  <c r="P310" i="1"/>
  <c r="V311" i="1"/>
  <c r="W311" i="1"/>
  <c r="X311" i="1"/>
  <c r="Y311" i="1"/>
  <c r="P311" i="1"/>
  <c r="V312" i="1"/>
  <c r="W312" i="1"/>
  <c r="X312" i="1"/>
  <c r="Y312" i="1"/>
  <c r="P312" i="1"/>
  <c r="V313" i="1"/>
  <c r="W313" i="1"/>
  <c r="X313" i="1"/>
  <c r="Y313" i="1"/>
  <c r="P313" i="1"/>
  <c r="V314" i="1"/>
  <c r="W314" i="1"/>
  <c r="X314" i="1"/>
  <c r="Y314" i="1"/>
  <c r="P314" i="1"/>
  <c r="V315" i="1"/>
  <c r="W315" i="1"/>
  <c r="X315" i="1"/>
  <c r="Y315" i="1"/>
  <c r="P315" i="1"/>
  <c r="V316" i="1"/>
  <c r="W316" i="1"/>
  <c r="X316" i="1"/>
  <c r="Y316" i="1"/>
  <c r="P316" i="1"/>
  <c r="V317" i="1"/>
  <c r="W317" i="1"/>
  <c r="X317" i="1"/>
  <c r="Y317" i="1"/>
  <c r="P317" i="1"/>
  <c r="V318" i="1"/>
  <c r="W318" i="1"/>
  <c r="X318" i="1"/>
  <c r="Y318" i="1"/>
  <c r="P318" i="1"/>
  <c r="V319" i="1"/>
  <c r="W319" i="1"/>
  <c r="X319" i="1"/>
  <c r="Y319" i="1"/>
  <c r="P319" i="1"/>
  <c r="V320" i="1"/>
  <c r="W320" i="1"/>
  <c r="X320" i="1"/>
  <c r="Y320" i="1"/>
  <c r="P320" i="1"/>
  <c r="V321" i="1"/>
  <c r="W321" i="1"/>
  <c r="X321" i="1"/>
  <c r="Y321" i="1"/>
  <c r="P321" i="1"/>
  <c r="V322" i="1"/>
  <c r="W322" i="1"/>
  <c r="X322" i="1"/>
  <c r="Y322" i="1"/>
  <c r="P322" i="1"/>
  <c r="V323" i="1"/>
  <c r="W323" i="1"/>
  <c r="X323" i="1"/>
  <c r="Y323" i="1"/>
  <c r="P323" i="1"/>
  <c r="V324" i="1"/>
  <c r="W324" i="1"/>
  <c r="X324" i="1"/>
  <c r="Y324" i="1"/>
  <c r="P324" i="1"/>
  <c r="V325" i="1"/>
  <c r="W325" i="1"/>
  <c r="X325" i="1"/>
  <c r="Y325" i="1"/>
  <c r="P325" i="1"/>
  <c r="V326" i="1"/>
  <c r="W326" i="1"/>
  <c r="X326" i="1"/>
  <c r="Y326" i="1"/>
  <c r="P326" i="1"/>
  <c r="V327" i="1"/>
  <c r="W327" i="1"/>
  <c r="X327" i="1"/>
  <c r="Y327" i="1"/>
  <c r="P327" i="1"/>
  <c r="V328" i="1"/>
  <c r="W328" i="1"/>
  <c r="X328" i="1"/>
  <c r="Y328" i="1"/>
  <c r="P328" i="1"/>
  <c r="V329" i="1"/>
  <c r="W329" i="1"/>
  <c r="X329" i="1"/>
  <c r="Y329" i="1"/>
  <c r="P329" i="1"/>
  <c r="V330" i="1"/>
  <c r="W330" i="1"/>
  <c r="X330" i="1"/>
  <c r="Y330" i="1"/>
  <c r="P330" i="1"/>
  <c r="V331" i="1"/>
  <c r="W331" i="1"/>
  <c r="X331" i="1"/>
  <c r="Y331" i="1"/>
  <c r="P331" i="1"/>
  <c r="V332" i="1"/>
  <c r="W332" i="1"/>
  <c r="X332" i="1"/>
  <c r="Y332" i="1"/>
  <c r="P332" i="1"/>
  <c r="V333" i="1"/>
  <c r="W333" i="1"/>
  <c r="X333" i="1"/>
  <c r="Y333" i="1"/>
  <c r="P333" i="1"/>
  <c r="V334" i="1"/>
  <c r="W334" i="1"/>
  <c r="X334" i="1"/>
  <c r="Y334" i="1"/>
  <c r="P334" i="1"/>
  <c r="V335" i="1"/>
  <c r="W335" i="1"/>
  <c r="X335" i="1"/>
  <c r="Y335" i="1"/>
  <c r="P335" i="1"/>
  <c r="V336" i="1"/>
  <c r="W336" i="1"/>
  <c r="X336" i="1"/>
  <c r="Y336" i="1"/>
  <c r="P336" i="1"/>
  <c r="V337" i="1"/>
  <c r="W337" i="1"/>
  <c r="X337" i="1"/>
  <c r="Y337" i="1"/>
  <c r="P337" i="1"/>
  <c r="V338" i="1"/>
  <c r="W338" i="1"/>
  <c r="X338" i="1"/>
  <c r="Y338" i="1"/>
  <c r="P338" i="1"/>
  <c r="V339" i="1"/>
  <c r="W339" i="1"/>
  <c r="X339" i="1"/>
  <c r="Y339" i="1"/>
  <c r="P339" i="1"/>
  <c r="V340" i="1"/>
  <c r="W340" i="1"/>
  <c r="X340" i="1"/>
  <c r="Y340" i="1"/>
  <c r="P340" i="1"/>
  <c r="V341" i="1"/>
  <c r="W341" i="1"/>
  <c r="X341" i="1"/>
  <c r="Y341" i="1"/>
  <c r="P341" i="1"/>
  <c r="V342" i="1"/>
  <c r="W342" i="1"/>
  <c r="X342" i="1"/>
  <c r="Y342" i="1"/>
  <c r="P342" i="1"/>
  <c r="V343" i="1"/>
  <c r="W343" i="1"/>
  <c r="X343" i="1"/>
  <c r="Y343" i="1"/>
  <c r="P343" i="1"/>
  <c r="V344" i="1"/>
  <c r="W344" i="1"/>
  <c r="X344" i="1"/>
  <c r="Y344" i="1"/>
  <c r="P344" i="1"/>
  <c r="V345" i="1"/>
  <c r="W345" i="1"/>
  <c r="X345" i="1"/>
  <c r="Y345" i="1"/>
  <c r="P345" i="1"/>
  <c r="V2" i="1"/>
  <c r="W2" i="1"/>
  <c r="X2" i="1"/>
  <c r="Y2" i="1"/>
  <c r="P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2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2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khp</author>
  </authors>
  <commentList>
    <comment ref="T1" authorId="0" shapeId="0" xr:uid="{D5A073F0-D56E-438D-B8EE-2DF6EAD7B158}">
      <text>
        <r>
          <rPr>
            <b/>
            <sz val="9"/>
            <color indexed="81"/>
            <rFont val="Tahoma"/>
            <family val="2"/>
          </rPr>
          <t>khp:</t>
        </r>
        <r>
          <rPr>
            <sz val="9"/>
            <color indexed="81"/>
            <rFont val="Tahoma"/>
            <family val="2"/>
          </rPr>
          <t xml:space="preserve">
ASV values used (Tureikian &amp; Wedepohl, 1961; USEPA 1991):(
As 13; Cr 90; Cu 45; Hg 0.4; Pb 20, Ni 68; Zn 95; Fe 4.72%)</t>
        </r>
      </text>
    </comment>
    <comment ref="AB1" authorId="0" shapeId="0" xr:uid="{B979FDD9-E048-4347-ACBB-EAA09E2A7D62}">
      <text>
        <r>
          <rPr>
            <b/>
            <sz val="9"/>
            <color indexed="81"/>
            <rFont val="Tahoma"/>
            <family val="2"/>
          </rPr>
          <t>khp:</t>
        </r>
        <r>
          <rPr>
            <sz val="9"/>
            <color indexed="81"/>
            <rFont val="Tahoma"/>
            <family val="2"/>
          </rPr>
          <t xml:space="preserve">
ASV used for EF</t>
        </r>
      </text>
    </comment>
  </commentList>
</comments>
</file>

<file path=xl/sharedStrings.xml><?xml version="1.0" encoding="utf-8"?>
<sst xmlns="http://schemas.openxmlformats.org/spreadsheetml/2006/main" count="5645" uniqueCount="72">
  <si>
    <t>id</t>
  </si>
  <si>
    <t>site</t>
  </si>
  <si>
    <t>season</t>
  </si>
  <si>
    <t>KISGS</t>
  </si>
  <si>
    <t>DCS</t>
  </si>
  <si>
    <t>KISDS</t>
  </si>
  <si>
    <t>KYABR</t>
  </si>
  <si>
    <t>KYAFUS</t>
  </si>
  <si>
    <t>SMWPO</t>
  </si>
  <si>
    <t>KANSDS</t>
  </si>
  <si>
    <t>DHS</t>
  </si>
  <si>
    <t>LWS</t>
  </si>
  <si>
    <t>EF</t>
  </si>
  <si>
    <t>MPI</t>
  </si>
  <si>
    <t>TRI</t>
  </si>
  <si>
    <t>mPEL</t>
  </si>
  <si>
    <t>As</t>
  </si>
  <si>
    <t>Cu</t>
  </si>
  <si>
    <t>Pb</t>
  </si>
  <si>
    <t>Zn</t>
  </si>
  <si>
    <t>EF_As</t>
  </si>
  <si>
    <t>EF_Cu</t>
  </si>
  <si>
    <t>EF_Pb</t>
  </si>
  <si>
    <t>EF_Zn</t>
  </si>
  <si>
    <t>Fe</t>
  </si>
  <si>
    <t>metal</t>
  </si>
  <si>
    <t>TEL</t>
  </si>
  <si>
    <t>PEL</t>
  </si>
  <si>
    <t>TRI_As</t>
  </si>
  <si>
    <t>TRI_Cu</t>
  </si>
  <si>
    <t>TRI_Pb</t>
  </si>
  <si>
    <t>TRI_Zn</t>
  </si>
  <si>
    <t>PEL_As</t>
  </si>
  <si>
    <t>PEL_Cu</t>
  </si>
  <si>
    <t>PEL_Pb</t>
  </si>
  <si>
    <t>PEL_Zn</t>
  </si>
  <si>
    <t>LBV</t>
  </si>
  <si>
    <t>pH</t>
  </si>
  <si>
    <t>DO</t>
  </si>
  <si>
    <t>Temp</t>
  </si>
  <si>
    <t>Eh</t>
  </si>
  <si>
    <t>Cond</t>
  </si>
  <si>
    <t>TDS</t>
  </si>
  <si>
    <t>Sal</t>
  </si>
  <si>
    <t>Vel</t>
  </si>
  <si>
    <t>Cr</t>
  </si>
  <si>
    <t>Ni</t>
  </si>
  <si>
    <t>OM (%)</t>
  </si>
  <si>
    <t>As_CF</t>
  </si>
  <si>
    <t>Cr_CF</t>
  </si>
  <si>
    <t>Cu_CF</t>
  </si>
  <si>
    <t>Ni_CF</t>
  </si>
  <si>
    <t>Zn_CF</t>
  </si>
  <si>
    <t>Pb_CF</t>
  </si>
  <si>
    <t>Season</t>
  </si>
  <si>
    <t>As_EF</t>
  </si>
  <si>
    <t>Cr_EF</t>
  </si>
  <si>
    <t>Cu_EF</t>
  </si>
  <si>
    <t>Ni_EF</t>
  </si>
  <si>
    <t>Zn_EF</t>
  </si>
  <si>
    <t>Pb_EF</t>
  </si>
  <si>
    <t>KIFDS</t>
  </si>
  <si>
    <t>KYAST</t>
  </si>
  <si>
    <t>variable</t>
  </si>
  <si>
    <t>n</t>
  </si>
  <si>
    <t>mean</t>
  </si>
  <si>
    <t>sd</t>
  </si>
  <si>
    <t>summary</t>
  </si>
  <si>
    <t>± sd</t>
  </si>
  <si>
    <t>Site</t>
  </si>
  <si>
    <t>Overall</t>
  </si>
  <si>
    <t>siteno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</si>
</sst>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0.0"/>
    <numFmt numFmtId="166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165" fontId="2" fillId="0" borderId="0" xfId="0" applyNumberFormat="1" applyFont="1"/>
    <xf numFmtId="0" fontId="2" fillId="0" borderId="0" xfId="0" applyFont="1" applyFill="1" applyAlignment="1">
      <alignment horizontal="center"/>
    </xf>
    <xf numFmtId="164" fontId="0" fillId="0" borderId="0" xfId="0" applyNumberFormat="1"/>
    <xf numFmtId="2" fontId="0" fillId="0" borderId="0" xfId="0" applyNumberFormat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right"/>
    </xf>
    <xf numFmtId="0" fontId="6" fillId="0" borderId="0" xfId="0" applyFont="1"/>
    <xf numFmtId="0" fontId="7" fillId="0" borderId="0" xfId="0" applyFont="1"/>
    <xf numFmtId="2" fontId="7" fillId="0" borderId="0" xfId="0" applyNumberFormat="1" applyFont="1"/>
    <xf numFmtId="165" fontId="7" fillId="0" borderId="0" xfId="0" applyNumberFormat="1" applyFont="1"/>
    <xf numFmtId="166" fontId="7" fillId="0" borderId="0" xfId="1" applyNumberFormat="1" applyFont="1" applyAlignment="1">
      <alignment horizontal="right"/>
    </xf>
    <xf numFmtId="43" fontId="7" fillId="0" borderId="0" xfId="0" applyNumberFormat="1" applyFont="1"/>
    <xf numFmtId="165" fontId="7" fillId="0" borderId="0" xfId="0" applyNumberFormat="1" applyFont="1" applyAlignment="1">
      <alignment horizontal="right"/>
    </xf>
    <xf numFmtId="166" fontId="7" fillId="0" borderId="0" xfId="1" applyNumberFormat="1" applyFont="1"/>
    <xf numFmtId="0" fontId="7" fillId="6" borderId="0" xfId="0" applyFont="1" applyFill="1"/>
    <xf numFmtId="165" fontId="7" fillId="6" borderId="0" xfId="0" applyNumberFormat="1" applyFont="1" applyFill="1"/>
    <xf numFmtId="166" fontId="7" fillId="6" borderId="0" xfId="1" applyNumberFormat="1" applyFont="1" applyFill="1"/>
    <xf numFmtId="2" fontId="7" fillId="0" borderId="0" xfId="0" applyNumberFormat="1" applyFont="1" applyAlignment="1">
      <alignment horizontal="right"/>
    </xf>
    <xf numFmtId="166" fontId="2" fillId="0" borderId="0" xfId="1" applyNumberFormat="1" applyFont="1" applyAlignment="1">
      <alignment horizontal="right"/>
    </xf>
    <xf numFmtId="166" fontId="2" fillId="0" borderId="0" xfId="1" applyNumberFormat="1" applyFont="1"/>
    <xf numFmtId="43" fontId="2" fillId="0" borderId="0" xfId="0" applyNumberFormat="1" applyFont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/>
    </xf>
    <xf numFmtId="0" fontId="2" fillId="7" borderId="0" xfId="0" applyFont="1" applyFill="1"/>
    <xf numFmtId="164" fontId="0" fillId="7" borderId="0" xfId="0" applyNumberFormat="1" applyFill="1"/>
    <xf numFmtId="0" fontId="0" fillId="0" borderId="0" xfId="0" applyFill="1" applyAlignment="1">
      <alignment horizontal="center"/>
    </xf>
    <xf numFmtId="164" fontId="4" fillId="0" borderId="0" xfId="0" applyNumberFormat="1" applyFont="1" applyAlignment="1">
      <alignment horizontal="right"/>
    </xf>
    <xf numFmtId="0" fontId="10" fillId="0" borderId="0" xfId="0" applyFont="1" applyAlignment="1">
      <alignment horizontal="center"/>
    </xf>
    <xf numFmtId="0" fontId="5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2" fontId="5" fillId="0" borderId="0" xfId="0" applyNumberFormat="1" applyFont="1"/>
    <xf numFmtId="2" fontId="10" fillId="0" borderId="0" xfId="0" applyNumberFormat="1" applyFont="1"/>
    <xf numFmtId="0" fontId="5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D345"/>
  <sheetViews>
    <sheetView tabSelected="1" zoomScale="120" zoomScaleNormal="120" workbookViewId="0">
      <pane ySplit="1" topLeftCell="A188" activePane="bottomLeft" state="frozen"/>
      <selection pane="bottomLeft" activeCell="B346" sqref="B346"/>
    </sheetView>
  </sheetViews>
  <sheetFormatPr defaultColWidth="8.7109375" defaultRowHeight="15" x14ac:dyDescent="0.25"/>
  <cols>
    <col min="1" max="1" width="4.42578125" style="2" customWidth="1"/>
    <col min="2" max="2" width="5.140625" style="2" customWidth="1"/>
    <col min="3" max="3" width="7.5703125" style="2" customWidth="1"/>
    <col min="4" max="4" width="5.5703125" style="2" customWidth="1"/>
    <col min="5" max="5" width="4.7109375" style="2" customWidth="1"/>
    <col min="6" max="6" width="7.140625" style="2" customWidth="1"/>
    <col min="7" max="7" width="5.5703125" style="2" customWidth="1"/>
    <col min="8" max="8" width="5.85546875" style="2" customWidth="1"/>
    <col min="9" max="9" width="9.42578125" style="2" customWidth="1"/>
    <col min="10" max="10" width="7" style="2" customWidth="1"/>
    <col min="11" max="11" width="9.42578125" style="2" customWidth="1"/>
    <col min="12" max="12" width="7.42578125" style="2" customWidth="1"/>
    <col min="13" max="13" width="7.7109375" style="2" customWidth="1"/>
    <col min="14" max="15" width="5.85546875" style="2" customWidth="1"/>
    <col min="16" max="16" width="5.7109375" style="2" customWidth="1"/>
    <col min="17" max="17" width="3.7109375" style="2" customWidth="1"/>
    <col min="18" max="19" width="8" style="2" customWidth="1"/>
    <col min="20" max="20" width="7.85546875" style="2" customWidth="1"/>
    <col min="21" max="21" width="7.5703125" style="2" customWidth="1"/>
    <col min="22" max="22" width="7.85546875" customWidth="1"/>
    <col min="23" max="23" width="7.5703125" customWidth="1"/>
    <col min="24" max="24" width="8" customWidth="1"/>
    <col min="25" max="25" width="6.140625" style="2" customWidth="1"/>
    <col min="26" max="26" width="3.5703125" style="2" customWidth="1"/>
    <col min="27" max="27" width="6" style="2" customWidth="1"/>
    <col min="28" max="16384" width="8.7109375" style="2"/>
  </cols>
  <sheetData>
    <row r="1" spans="1:30" s="1" customFormat="1" ht="12.75" x14ac:dyDescent="0.2">
      <c r="A1" s="13" t="s">
        <v>0</v>
      </c>
      <c r="B1" s="13" t="s">
        <v>71</v>
      </c>
      <c r="C1" s="13" t="s">
        <v>1</v>
      </c>
      <c r="D1" s="13" t="s">
        <v>2</v>
      </c>
      <c r="E1" s="13" t="s">
        <v>16</v>
      </c>
      <c r="F1" s="13" t="s">
        <v>17</v>
      </c>
      <c r="G1" s="13" t="s">
        <v>18</v>
      </c>
      <c r="H1" s="13" t="s">
        <v>19</v>
      </c>
      <c r="I1" s="13" t="s">
        <v>24</v>
      </c>
      <c r="J1" s="31" t="s">
        <v>20</v>
      </c>
      <c r="K1" s="31" t="s">
        <v>21</v>
      </c>
      <c r="L1" s="31" t="s">
        <v>22</v>
      </c>
      <c r="M1" s="31" t="s">
        <v>23</v>
      </c>
      <c r="N1" s="32" t="s">
        <v>13</v>
      </c>
      <c r="O1" s="31" t="s">
        <v>14</v>
      </c>
      <c r="P1" s="31" t="s">
        <v>15</v>
      </c>
      <c r="Q1" s="9"/>
      <c r="R1" s="11" t="s">
        <v>28</v>
      </c>
      <c r="S1" s="11" t="s">
        <v>29</v>
      </c>
      <c r="T1" s="11" t="s">
        <v>30</v>
      </c>
      <c r="U1" s="11" t="s">
        <v>31</v>
      </c>
      <c r="V1" s="11" t="s">
        <v>32</v>
      </c>
      <c r="W1" s="11" t="s">
        <v>33</v>
      </c>
      <c r="X1" s="11" t="s">
        <v>34</v>
      </c>
      <c r="Y1" s="11" t="s">
        <v>35</v>
      </c>
      <c r="AA1" s="12" t="s">
        <v>25</v>
      </c>
      <c r="AB1" s="12" t="s">
        <v>26</v>
      </c>
      <c r="AC1" s="12" t="s">
        <v>27</v>
      </c>
      <c r="AD1" s="12" t="s">
        <v>36</v>
      </c>
    </row>
    <row r="2" spans="1:30" ht="12.75" hidden="1" x14ac:dyDescent="0.2">
      <c r="A2" s="2">
        <v>1</v>
      </c>
      <c r="C2" s="2" t="s">
        <v>3</v>
      </c>
      <c r="D2" s="2" t="s">
        <v>4</v>
      </c>
      <c r="E2" s="5">
        <v>8</v>
      </c>
      <c r="F2" s="5">
        <v>208</v>
      </c>
      <c r="G2" s="5">
        <v>2.5</v>
      </c>
      <c r="H2" s="5">
        <v>14</v>
      </c>
      <c r="I2" s="28">
        <v>110124.6</v>
      </c>
      <c r="J2" s="30">
        <f>(E2/$I$2)/($AD$2/$AD$6)</f>
        <v>0.10390434328410039</v>
      </c>
      <c r="K2" s="30">
        <f>(F2/$I$2)/($AD$3/$AD$6)</f>
        <v>0.55030818850467988</v>
      </c>
      <c r="L2" s="30">
        <f>(G2/$I$2)/($AD$4/$AD$6)</f>
        <v>1.3228562223670189E-2</v>
      </c>
      <c r="M2" s="30">
        <f>(H2/$I$2)/($AD$5/$AD$6)</f>
        <v>1.6855269170384265E-2</v>
      </c>
      <c r="N2" s="5">
        <v>15.534788381692673</v>
      </c>
      <c r="O2" s="5">
        <v>7.7732090651034644</v>
      </c>
      <c r="P2" s="5">
        <f>AVERAGE(V2:Y2)</f>
        <v>1.7613636363636362</v>
      </c>
      <c r="Q2" s="5"/>
      <c r="R2" s="5">
        <f>((E2/$AB$2)^2+(E2/$AC$2)^2)^0.5</f>
        <v>0.8523617658546121</v>
      </c>
      <c r="S2" s="5">
        <f>((F2/$AB$3)^2+(F2/$AC$3)^2)^0.5</f>
        <v>6.7286797404322085</v>
      </c>
      <c r="T2" s="5">
        <f>((G2/$AB$4)^2+(G2/$AC$4)^2)^0.5</f>
        <v>7.2512303290011543E-2</v>
      </c>
      <c r="U2" s="5">
        <f>((H2/$AB$5)^2+(H2/$AC$5)^2)^0.5</f>
        <v>0.11965525552663267</v>
      </c>
      <c r="V2" s="5">
        <f>E2/$AC$2</f>
        <v>0.24242424242424243</v>
      </c>
      <c r="W2" s="5">
        <f t="shared" ref="W2:Y17" si="0">F2/$AC$2</f>
        <v>6.3030303030303028</v>
      </c>
      <c r="X2" s="5">
        <f t="shared" si="0"/>
        <v>7.575757575757576E-2</v>
      </c>
      <c r="Y2" s="5">
        <f t="shared" si="0"/>
        <v>0.42424242424242425</v>
      </c>
      <c r="AA2" s="6" t="s">
        <v>16</v>
      </c>
      <c r="AB2" s="2">
        <v>9.7899999999999991</v>
      </c>
      <c r="AC2" s="2">
        <v>33</v>
      </c>
      <c r="AD2" s="2">
        <v>33</v>
      </c>
    </row>
    <row r="3" spans="1:30" ht="12.75" hidden="1" x14ac:dyDescent="0.2">
      <c r="A3" s="2">
        <v>2</v>
      </c>
      <c r="C3" s="2" t="s">
        <v>3</v>
      </c>
      <c r="D3" s="2" t="s">
        <v>4</v>
      </c>
      <c r="E3" s="5">
        <v>6</v>
      </c>
      <c r="F3" s="5">
        <v>226</v>
      </c>
      <c r="G3" s="5">
        <v>2.5</v>
      </c>
      <c r="H3" s="5">
        <v>14</v>
      </c>
      <c r="I3" s="29">
        <v>100231</v>
      </c>
      <c r="J3" s="30">
        <f t="shared" ref="J3:J66" si="1">(E3/$I$2)/($AD$2/$AD$6)</f>
        <v>7.7928257463075287E-2</v>
      </c>
      <c r="K3" s="30">
        <f t="shared" ref="K3:K66" si="2">(F3/$I$2)/($AD$3/$AD$6)</f>
        <v>0.59793101250989256</v>
      </c>
      <c r="L3" s="30">
        <f t="shared" ref="L3:L66" si="3">(G3/$I$2)/($AD$4/$AD$6)</f>
        <v>1.3228562223670189E-2</v>
      </c>
      <c r="M3" s="30">
        <f t="shared" ref="M3:M66" si="4">(H3/$I$2)/($AD$5/$AD$6)</f>
        <v>1.6855269170384265E-2</v>
      </c>
      <c r="N3" s="5">
        <v>10.436789773587641</v>
      </c>
      <c r="O3" s="5">
        <v>8.1424082165618312</v>
      </c>
      <c r="P3" s="5">
        <f t="shared" ref="P3:P60" si="5">AVERAGE(V3:Y3)</f>
        <v>1.8825757575757576</v>
      </c>
      <c r="Q3" s="5"/>
      <c r="R3" s="5">
        <f t="shared" ref="R3:R60" si="6">((E3/$AB$2)^2+(E3/$AC$2)^2)^0.5</f>
        <v>0.63927132439095913</v>
      </c>
      <c r="S3" s="5">
        <f t="shared" ref="S3:S60" si="7">((F3/$AB$3)^2+(F3/$AC$3)^2)^0.5</f>
        <v>7.3109693333542269</v>
      </c>
      <c r="T3" s="5">
        <f t="shared" ref="T3:T60" si="8">((G3/$AB$4)^2+(G3/$AC$4)^2)^0.5</f>
        <v>7.2512303290011543E-2</v>
      </c>
      <c r="U3" s="5">
        <f t="shared" ref="U3:U60" si="9">((H3/$AB$5)^2+(H3/$AC$5)^2)^0.5</f>
        <v>0.11965525552663267</v>
      </c>
      <c r="V3" s="5">
        <f t="shared" ref="V3:Y60" si="10">E3/$AC$2</f>
        <v>0.18181818181818182</v>
      </c>
      <c r="W3" s="5">
        <f t="shared" si="0"/>
        <v>6.8484848484848486</v>
      </c>
      <c r="X3" s="5">
        <f t="shared" si="0"/>
        <v>7.575757575757576E-2</v>
      </c>
      <c r="Y3" s="5">
        <f t="shared" si="0"/>
        <v>0.42424242424242425</v>
      </c>
      <c r="AA3" s="6" t="s">
        <v>17</v>
      </c>
      <c r="AB3" s="2">
        <v>31.6</v>
      </c>
      <c r="AC3" s="2">
        <v>149</v>
      </c>
      <c r="AD3" s="2">
        <v>162</v>
      </c>
    </row>
    <row r="4" spans="1:30" ht="12.75" hidden="1" x14ac:dyDescent="0.2">
      <c r="A4" s="2">
        <v>3</v>
      </c>
      <c r="C4" s="2" t="s">
        <v>3</v>
      </c>
      <c r="D4" s="2" t="s">
        <v>4</v>
      </c>
      <c r="E4" s="5">
        <v>10</v>
      </c>
      <c r="F4" s="5">
        <v>463</v>
      </c>
      <c r="G4" s="5">
        <v>2.5</v>
      </c>
      <c r="H4" s="5">
        <v>18</v>
      </c>
      <c r="I4" s="29">
        <v>99356</v>
      </c>
      <c r="J4" s="30">
        <f t="shared" si="1"/>
        <v>0.12988042910512548</v>
      </c>
      <c r="K4" s="30">
        <f t="shared" si="2"/>
        <v>1.2249648619118594</v>
      </c>
      <c r="L4" s="30">
        <f t="shared" si="3"/>
        <v>1.3228562223670189E-2</v>
      </c>
      <c r="M4" s="30">
        <f t="shared" si="4"/>
        <v>2.1671060361922626E-2</v>
      </c>
      <c r="N4" s="5">
        <v>15.107179115259877</v>
      </c>
      <c r="O4" s="5">
        <v>16.269589288827127</v>
      </c>
      <c r="P4" s="5">
        <f t="shared" si="5"/>
        <v>3.7386363636363638</v>
      </c>
      <c r="Q4" s="5"/>
      <c r="R4" s="5">
        <f t="shared" si="6"/>
        <v>1.0654522073182653</v>
      </c>
      <c r="S4" s="5">
        <f t="shared" si="7"/>
        <v>14.977782306827464</v>
      </c>
      <c r="T4" s="5">
        <f t="shared" si="8"/>
        <v>7.2512303290011543E-2</v>
      </c>
      <c r="U4" s="5">
        <f t="shared" si="9"/>
        <v>0.15384247139138485</v>
      </c>
      <c r="V4" s="5">
        <f t="shared" si="10"/>
        <v>0.30303030303030304</v>
      </c>
      <c r="W4" s="5">
        <f t="shared" si="0"/>
        <v>14.030303030303031</v>
      </c>
      <c r="X4" s="5">
        <f t="shared" si="0"/>
        <v>7.575757575757576E-2</v>
      </c>
      <c r="Y4" s="5">
        <f t="shared" si="0"/>
        <v>0.54545454545454541</v>
      </c>
      <c r="AA4" s="6" t="s">
        <v>18</v>
      </c>
      <c r="AB4" s="2">
        <v>35.799999999999997</v>
      </c>
      <c r="AC4" s="2">
        <v>128</v>
      </c>
      <c r="AD4" s="2">
        <v>81</v>
      </c>
    </row>
    <row r="5" spans="1:30" ht="12.75" hidden="1" x14ac:dyDescent="0.2">
      <c r="A5" s="2">
        <v>4</v>
      </c>
      <c r="C5" s="2" t="s">
        <v>3</v>
      </c>
      <c r="D5" s="2" t="s">
        <v>4</v>
      </c>
      <c r="E5" s="5">
        <v>10</v>
      </c>
      <c r="F5" s="5">
        <v>320</v>
      </c>
      <c r="G5" s="5">
        <v>2.5</v>
      </c>
      <c r="H5" s="5">
        <v>20</v>
      </c>
      <c r="I5" s="29">
        <v>105567</v>
      </c>
      <c r="J5" s="30">
        <f t="shared" si="1"/>
        <v>0.12988042910512548</v>
      </c>
      <c r="K5" s="30">
        <f t="shared" si="2"/>
        <v>0.84662798231489211</v>
      </c>
      <c r="L5" s="30">
        <f t="shared" si="3"/>
        <v>1.3228562223670189E-2</v>
      </c>
      <c r="M5" s="30">
        <f t="shared" si="4"/>
        <v>2.4078955957691807E-2</v>
      </c>
      <c r="N5" s="5">
        <v>14.142135623730947</v>
      </c>
      <c r="O5" s="5">
        <v>11.660715575212359</v>
      </c>
      <c r="P5" s="5">
        <f t="shared" si="5"/>
        <v>2.6704545454545454</v>
      </c>
      <c r="Q5" s="5"/>
      <c r="R5" s="5">
        <f t="shared" si="6"/>
        <v>1.0654522073182653</v>
      </c>
      <c r="S5" s="5">
        <f t="shared" si="7"/>
        <v>10.351814985280321</v>
      </c>
      <c r="T5" s="5">
        <f t="shared" si="8"/>
        <v>7.2512303290011543E-2</v>
      </c>
      <c r="U5" s="5">
        <f t="shared" si="9"/>
        <v>0.17093607932376095</v>
      </c>
      <c r="V5" s="5">
        <f t="shared" si="10"/>
        <v>0.30303030303030304</v>
      </c>
      <c r="W5" s="5">
        <f t="shared" si="0"/>
        <v>9.6969696969696972</v>
      </c>
      <c r="X5" s="5">
        <f t="shared" si="0"/>
        <v>7.575757575757576E-2</v>
      </c>
      <c r="Y5" s="5">
        <f t="shared" si="0"/>
        <v>0.60606060606060608</v>
      </c>
      <c r="AA5" s="6" t="s">
        <v>19</v>
      </c>
      <c r="AB5" s="2">
        <v>121</v>
      </c>
      <c r="AC5" s="2">
        <v>459</v>
      </c>
      <c r="AD5" s="2">
        <v>356</v>
      </c>
    </row>
    <row r="6" spans="1:30" ht="12.75" hidden="1" x14ac:dyDescent="0.2">
      <c r="A6" s="2">
        <v>5</v>
      </c>
      <c r="C6" s="2" t="s">
        <v>3</v>
      </c>
      <c r="D6" s="2" t="s">
        <v>4</v>
      </c>
      <c r="E6" s="5">
        <v>7</v>
      </c>
      <c r="F6" s="5">
        <v>518</v>
      </c>
      <c r="G6" s="5">
        <v>2.5</v>
      </c>
      <c r="H6" s="5">
        <v>27</v>
      </c>
      <c r="I6" s="29">
        <v>111908</v>
      </c>
      <c r="J6" s="30">
        <f t="shared" si="1"/>
        <v>9.0916300373587847E-2</v>
      </c>
      <c r="K6" s="30">
        <f t="shared" si="2"/>
        <v>1.3704790463722316</v>
      </c>
      <c r="L6" s="30">
        <f t="shared" si="3"/>
        <v>1.3228562223670189E-2</v>
      </c>
      <c r="M6" s="30">
        <f t="shared" si="4"/>
        <v>3.2506590542883934E-2</v>
      </c>
      <c r="N6" s="5">
        <v>15.727797009663647</v>
      </c>
      <c r="O6" s="5">
        <v>17.806093062922397</v>
      </c>
      <c r="P6" s="5">
        <f t="shared" si="5"/>
        <v>4.2007575757575761</v>
      </c>
      <c r="Q6" s="5"/>
      <c r="R6" s="5">
        <f t="shared" si="6"/>
        <v>0.74581654512278572</v>
      </c>
      <c r="S6" s="5">
        <f t="shared" si="7"/>
        <v>16.757000507422521</v>
      </c>
      <c r="T6" s="5">
        <f t="shared" si="8"/>
        <v>7.2512303290011543E-2</v>
      </c>
      <c r="U6" s="5">
        <f t="shared" si="9"/>
        <v>0.23076370708707727</v>
      </c>
      <c r="V6" s="5">
        <f t="shared" si="10"/>
        <v>0.21212121212121213</v>
      </c>
      <c r="W6" s="5">
        <f t="shared" si="0"/>
        <v>15.696969696969697</v>
      </c>
      <c r="X6" s="5">
        <f t="shared" si="0"/>
        <v>7.575757575757576E-2</v>
      </c>
      <c r="Y6" s="5">
        <f t="shared" si="0"/>
        <v>0.81818181818181823</v>
      </c>
      <c r="AA6" s="10" t="s">
        <v>24</v>
      </c>
      <c r="AD6" s="2">
        <v>47200</v>
      </c>
    </row>
    <row r="7" spans="1:30" ht="12.75" hidden="1" x14ac:dyDescent="0.2">
      <c r="A7" s="2">
        <v>6</v>
      </c>
      <c r="C7" s="2" t="s">
        <v>3</v>
      </c>
      <c r="D7" s="2" t="s">
        <v>4</v>
      </c>
      <c r="E7" s="5">
        <v>9</v>
      </c>
      <c r="F7" s="5">
        <v>220</v>
      </c>
      <c r="G7" s="5">
        <v>2.5</v>
      </c>
      <c r="H7" s="5">
        <v>19</v>
      </c>
      <c r="I7" s="29">
        <v>88980</v>
      </c>
      <c r="J7" s="30">
        <f t="shared" si="1"/>
        <v>0.11689238619461294</v>
      </c>
      <c r="K7" s="30">
        <f t="shared" si="2"/>
        <v>0.58205673784148837</v>
      </c>
      <c r="L7" s="30">
        <f t="shared" si="3"/>
        <v>1.3228562223670189E-2</v>
      </c>
      <c r="M7" s="30">
        <f t="shared" si="4"/>
        <v>2.2875008159807215E-2</v>
      </c>
      <c r="N7" s="5">
        <v>12.382966617574183</v>
      </c>
      <c r="O7" s="5">
        <v>8.3106813676142437</v>
      </c>
      <c r="P7" s="5">
        <f t="shared" si="5"/>
        <v>1.8977272727272729</v>
      </c>
      <c r="Q7" s="5"/>
      <c r="R7" s="5">
        <f t="shared" si="6"/>
        <v>0.95890698658643869</v>
      </c>
      <c r="S7" s="5">
        <f t="shared" si="7"/>
        <v>7.1168728023802208</v>
      </c>
      <c r="T7" s="5">
        <f t="shared" si="8"/>
        <v>7.2512303290011543E-2</v>
      </c>
      <c r="U7" s="5">
        <f t="shared" si="9"/>
        <v>0.16238927535757292</v>
      </c>
      <c r="V7" s="5">
        <f t="shared" si="10"/>
        <v>0.27272727272727271</v>
      </c>
      <c r="W7" s="5">
        <f t="shared" si="0"/>
        <v>6.666666666666667</v>
      </c>
      <c r="X7" s="5">
        <f t="shared" si="0"/>
        <v>7.575757575757576E-2</v>
      </c>
      <c r="Y7" s="5">
        <f t="shared" si="0"/>
        <v>0.5757575757575758</v>
      </c>
    </row>
    <row r="8" spans="1:30" ht="12.75" hidden="1" x14ac:dyDescent="0.2">
      <c r="A8" s="2">
        <v>7</v>
      </c>
      <c r="C8" s="2" t="s">
        <v>5</v>
      </c>
      <c r="D8" s="2" t="s">
        <v>4</v>
      </c>
      <c r="E8" s="5">
        <v>8</v>
      </c>
      <c r="F8" s="5">
        <v>132</v>
      </c>
      <c r="G8" s="5">
        <v>16</v>
      </c>
      <c r="H8" s="5">
        <v>33</v>
      </c>
      <c r="I8" s="29">
        <v>35126</v>
      </c>
      <c r="J8" s="30">
        <f t="shared" si="1"/>
        <v>0.10390434328410039</v>
      </c>
      <c r="K8" s="30">
        <f t="shared" si="2"/>
        <v>0.34923404270489294</v>
      </c>
      <c r="L8" s="30">
        <f t="shared" si="3"/>
        <v>8.4662798231489214E-2</v>
      </c>
      <c r="M8" s="30">
        <f t="shared" si="4"/>
        <v>3.9730277330191473E-2</v>
      </c>
      <c r="N8" s="5">
        <v>19.322328546696877</v>
      </c>
      <c r="O8" s="5">
        <v>5.8686087192230243</v>
      </c>
      <c r="P8" s="5">
        <f t="shared" si="5"/>
        <v>1.4318181818181817</v>
      </c>
      <c r="Q8" s="5"/>
      <c r="R8" s="5">
        <f t="shared" si="6"/>
        <v>0.8523617658546121</v>
      </c>
      <c r="S8" s="5">
        <f t="shared" si="7"/>
        <v>4.2701236814281325</v>
      </c>
      <c r="T8" s="5">
        <f t="shared" si="8"/>
        <v>0.46407874105607383</v>
      </c>
      <c r="U8" s="5">
        <f t="shared" si="9"/>
        <v>0.28204453088420556</v>
      </c>
      <c r="V8" s="5">
        <f t="shared" si="10"/>
        <v>0.24242424242424243</v>
      </c>
      <c r="W8" s="5">
        <f t="shared" si="0"/>
        <v>4</v>
      </c>
      <c r="X8" s="5">
        <f t="shared" si="0"/>
        <v>0.48484848484848486</v>
      </c>
      <c r="Y8" s="5">
        <f t="shared" si="0"/>
        <v>1</v>
      </c>
    </row>
    <row r="9" spans="1:30" ht="12.75" hidden="1" x14ac:dyDescent="0.2">
      <c r="A9" s="2">
        <v>8</v>
      </c>
      <c r="C9" s="2" t="s">
        <v>5</v>
      </c>
      <c r="D9" s="2" t="s">
        <v>4</v>
      </c>
      <c r="E9" s="5">
        <v>7</v>
      </c>
      <c r="F9" s="5">
        <v>192</v>
      </c>
      <c r="G9" s="5">
        <v>12</v>
      </c>
      <c r="H9" s="5">
        <v>34</v>
      </c>
      <c r="I9" s="28">
        <v>33148.400000000001</v>
      </c>
      <c r="J9" s="30">
        <f t="shared" si="1"/>
        <v>9.0916300373587847E-2</v>
      </c>
      <c r="K9" s="30">
        <f t="shared" si="2"/>
        <v>0.5079767893889352</v>
      </c>
      <c r="L9" s="30">
        <f t="shared" si="3"/>
        <v>6.34970986736169E-2</v>
      </c>
      <c r="M9" s="30">
        <f t="shared" si="4"/>
        <v>4.0934225128076068E-2</v>
      </c>
      <c r="N9" s="5">
        <v>19.241984484272834</v>
      </c>
      <c r="O9" s="5">
        <v>7.595555926933427</v>
      </c>
      <c r="P9" s="5">
        <f t="shared" si="5"/>
        <v>1.856060606060606</v>
      </c>
      <c r="Q9" s="5"/>
      <c r="R9" s="5">
        <f t="shared" si="6"/>
        <v>0.74581654512278572</v>
      </c>
      <c r="S9" s="5">
        <f t="shared" si="7"/>
        <v>6.2110889911681921</v>
      </c>
      <c r="T9" s="5">
        <f t="shared" si="8"/>
        <v>0.34805905579205537</v>
      </c>
      <c r="U9" s="5">
        <f t="shared" si="9"/>
        <v>0.29059133485039362</v>
      </c>
      <c r="V9" s="5">
        <f t="shared" si="10"/>
        <v>0.21212121212121213</v>
      </c>
      <c r="W9" s="5">
        <f t="shared" si="0"/>
        <v>5.8181818181818183</v>
      </c>
      <c r="X9" s="5">
        <f t="shared" si="0"/>
        <v>0.36363636363636365</v>
      </c>
      <c r="Y9" s="5">
        <f t="shared" si="0"/>
        <v>1.0303030303030303</v>
      </c>
    </row>
    <row r="10" spans="1:30" ht="12.75" hidden="1" x14ac:dyDescent="0.2">
      <c r="A10" s="2">
        <v>9</v>
      </c>
      <c r="C10" s="2" t="s">
        <v>5</v>
      </c>
      <c r="D10" s="2" t="s">
        <v>4</v>
      </c>
      <c r="E10" s="5">
        <v>13</v>
      </c>
      <c r="F10" s="5">
        <v>210</v>
      </c>
      <c r="G10" s="5">
        <v>11</v>
      </c>
      <c r="H10" s="5">
        <v>45</v>
      </c>
      <c r="I10" s="29">
        <v>39334</v>
      </c>
      <c r="J10" s="30">
        <f t="shared" si="1"/>
        <v>0.16884455783666313</v>
      </c>
      <c r="K10" s="30">
        <f t="shared" si="2"/>
        <v>0.55559961339414787</v>
      </c>
      <c r="L10" s="30">
        <f t="shared" si="3"/>
        <v>5.8205673784148829E-2</v>
      </c>
      <c r="M10" s="30">
        <f t="shared" si="4"/>
        <v>5.4177650904806557E-2</v>
      </c>
      <c r="N10" s="5">
        <v>24.108876023156427</v>
      </c>
      <c r="O10" s="5">
        <v>8.8821267665584678</v>
      </c>
      <c r="P10" s="5">
        <f t="shared" si="5"/>
        <v>2.1136363636363633</v>
      </c>
      <c r="Q10" s="5"/>
      <c r="R10" s="5">
        <f t="shared" si="6"/>
        <v>1.3850878695137447</v>
      </c>
      <c r="S10" s="5">
        <f t="shared" si="7"/>
        <v>6.7933785840902106</v>
      </c>
      <c r="T10" s="5">
        <f t="shared" si="8"/>
        <v>0.31905413447605074</v>
      </c>
      <c r="U10" s="5">
        <f t="shared" si="9"/>
        <v>0.38460617847846212</v>
      </c>
      <c r="V10" s="5">
        <f t="shared" si="10"/>
        <v>0.39393939393939392</v>
      </c>
      <c r="W10" s="5">
        <f t="shared" si="0"/>
        <v>6.3636363636363633</v>
      </c>
      <c r="X10" s="5">
        <f t="shared" si="0"/>
        <v>0.33333333333333331</v>
      </c>
      <c r="Y10" s="5">
        <f t="shared" si="0"/>
        <v>1.3636363636363635</v>
      </c>
    </row>
    <row r="11" spans="1:30" ht="12.75" hidden="1" x14ac:dyDescent="0.2">
      <c r="A11" s="2">
        <v>10</v>
      </c>
      <c r="C11" s="2" t="s">
        <v>5</v>
      </c>
      <c r="D11" s="2" t="s">
        <v>4</v>
      </c>
      <c r="E11" s="5">
        <v>8</v>
      </c>
      <c r="F11" s="5">
        <v>142</v>
      </c>
      <c r="G11" s="5">
        <v>12</v>
      </c>
      <c r="H11" s="5">
        <v>77</v>
      </c>
      <c r="I11" s="29">
        <v>40125</v>
      </c>
      <c r="J11" s="30">
        <f t="shared" si="1"/>
        <v>0.10390434328410039</v>
      </c>
      <c r="K11" s="30">
        <f t="shared" si="2"/>
        <v>0.37569116715223333</v>
      </c>
      <c r="L11" s="30">
        <f t="shared" si="3"/>
        <v>6.34970986736169E-2</v>
      </c>
      <c r="M11" s="30">
        <f t="shared" si="4"/>
        <v>9.2703980437113448E-2</v>
      </c>
      <c r="N11" s="5">
        <v>22.633284254229523</v>
      </c>
      <c r="O11" s="5">
        <v>6.4521426267612902</v>
      </c>
      <c r="P11" s="5">
        <f t="shared" si="5"/>
        <v>1.8106060606060606</v>
      </c>
      <c r="Q11" s="5"/>
      <c r="R11" s="5">
        <f t="shared" si="6"/>
        <v>0.8523617658546121</v>
      </c>
      <c r="S11" s="5">
        <f t="shared" si="7"/>
        <v>4.5936178997181427</v>
      </c>
      <c r="T11" s="5">
        <f t="shared" si="8"/>
        <v>0.34805905579205537</v>
      </c>
      <c r="U11" s="5">
        <f t="shared" si="9"/>
        <v>0.65810390539647967</v>
      </c>
      <c r="V11" s="5">
        <f t="shared" si="10"/>
        <v>0.24242424242424243</v>
      </c>
      <c r="W11" s="5">
        <f t="shared" si="0"/>
        <v>4.3030303030303028</v>
      </c>
      <c r="X11" s="5">
        <f t="shared" si="0"/>
        <v>0.36363636363636365</v>
      </c>
      <c r="Y11" s="5">
        <f t="shared" si="0"/>
        <v>2.3333333333333335</v>
      </c>
    </row>
    <row r="12" spans="1:30" ht="12.75" hidden="1" x14ac:dyDescent="0.2">
      <c r="A12" s="2">
        <v>11</v>
      </c>
      <c r="C12" s="2" t="s">
        <v>5</v>
      </c>
      <c r="D12" s="2" t="s">
        <v>4</v>
      </c>
      <c r="E12" s="5">
        <v>9</v>
      </c>
      <c r="F12" s="5">
        <v>123</v>
      </c>
      <c r="G12" s="5">
        <v>9</v>
      </c>
      <c r="H12" s="5">
        <v>38</v>
      </c>
      <c r="I12" s="29">
        <v>36345</v>
      </c>
      <c r="J12" s="30">
        <f t="shared" si="1"/>
        <v>0.11689238619461294</v>
      </c>
      <c r="K12" s="30">
        <f t="shared" si="2"/>
        <v>0.32542263070228661</v>
      </c>
      <c r="L12" s="30">
        <f t="shared" si="3"/>
        <v>4.7622824005212679E-2</v>
      </c>
      <c r="M12" s="30">
        <f t="shared" si="4"/>
        <v>4.575001631961443E-2</v>
      </c>
      <c r="N12" s="5">
        <v>17.539953347499807</v>
      </c>
      <c r="O12" s="5">
        <v>5.5237087141127494</v>
      </c>
      <c r="P12" s="5">
        <f t="shared" si="5"/>
        <v>1.356060606060606</v>
      </c>
      <c r="Q12" s="5"/>
      <c r="R12" s="5">
        <f t="shared" si="6"/>
        <v>0.95890698658643869</v>
      </c>
      <c r="S12" s="5">
        <f t="shared" si="7"/>
        <v>3.9789788849671237</v>
      </c>
      <c r="T12" s="5">
        <f t="shared" si="8"/>
        <v>0.26104429184404154</v>
      </c>
      <c r="U12" s="5">
        <f t="shared" si="9"/>
        <v>0.32477855071514583</v>
      </c>
      <c r="V12" s="5">
        <f t="shared" si="10"/>
        <v>0.27272727272727271</v>
      </c>
      <c r="W12" s="5">
        <f t="shared" si="0"/>
        <v>3.7272727272727271</v>
      </c>
      <c r="X12" s="5">
        <f t="shared" si="0"/>
        <v>0.27272727272727271</v>
      </c>
      <c r="Y12" s="5">
        <f t="shared" si="0"/>
        <v>1.1515151515151516</v>
      </c>
    </row>
    <row r="13" spans="1:30" ht="12.75" hidden="1" x14ac:dyDescent="0.2">
      <c r="A13" s="2">
        <v>12</v>
      </c>
      <c r="C13" s="2" t="s">
        <v>5</v>
      </c>
      <c r="D13" s="2" t="s">
        <v>4</v>
      </c>
      <c r="E13" s="5">
        <v>10</v>
      </c>
      <c r="F13" s="5">
        <v>153</v>
      </c>
      <c r="G13" s="5">
        <v>15</v>
      </c>
      <c r="H13" s="5">
        <v>31</v>
      </c>
      <c r="I13" s="29">
        <v>38127</v>
      </c>
      <c r="J13" s="30">
        <f t="shared" si="1"/>
        <v>0.12988042910512548</v>
      </c>
      <c r="K13" s="30">
        <f t="shared" si="2"/>
        <v>0.40479400404430776</v>
      </c>
      <c r="L13" s="30">
        <f t="shared" si="3"/>
        <v>7.9371373342021129E-2</v>
      </c>
      <c r="M13" s="30">
        <f t="shared" si="4"/>
        <v>3.7322381734422296E-2</v>
      </c>
      <c r="N13" s="5">
        <v>20.536247894522663</v>
      </c>
      <c r="O13" s="5">
        <v>6.7149384898473183</v>
      </c>
      <c r="P13" s="5">
        <f t="shared" si="5"/>
        <v>1.5833333333333333</v>
      </c>
      <c r="Q13" s="5"/>
      <c r="R13" s="5">
        <f t="shared" si="6"/>
        <v>1.0654522073182653</v>
      </c>
      <c r="S13" s="5">
        <f t="shared" si="7"/>
        <v>4.949461539837154</v>
      </c>
      <c r="T13" s="5">
        <f t="shared" si="8"/>
        <v>0.43507381974006926</v>
      </c>
      <c r="U13" s="5">
        <f t="shared" si="9"/>
        <v>0.26495092295182943</v>
      </c>
      <c r="V13" s="5">
        <f t="shared" si="10"/>
        <v>0.30303030303030304</v>
      </c>
      <c r="W13" s="5">
        <f t="shared" si="0"/>
        <v>4.6363636363636367</v>
      </c>
      <c r="X13" s="5">
        <f t="shared" si="0"/>
        <v>0.45454545454545453</v>
      </c>
      <c r="Y13" s="5">
        <f t="shared" si="0"/>
        <v>0.93939393939393945</v>
      </c>
    </row>
    <row r="14" spans="1:30" ht="12.75" hidden="1" x14ac:dyDescent="0.2">
      <c r="A14" s="2">
        <v>13</v>
      </c>
      <c r="C14" s="2" t="s">
        <v>6</v>
      </c>
      <c r="D14" s="2" t="s">
        <v>4</v>
      </c>
      <c r="E14" s="5">
        <v>6</v>
      </c>
      <c r="F14" s="5">
        <v>119</v>
      </c>
      <c r="G14" s="5">
        <v>8</v>
      </c>
      <c r="H14" s="5">
        <v>70</v>
      </c>
      <c r="I14" s="29">
        <v>91348.2</v>
      </c>
      <c r="J14" s="30">
        <f t="shared" si="1"/>
        <v>7.7928257463075287E-2</v>
      </c>
      <c r="K14" s="30">
        <f t="shared" si="2"/>
        <v>0.31483978092335052</v>
      </c>
      <c r="L14" s="30">
        <f t="shared" si="3"/>
        <v>4.2331399115744607E-2</v>
      </c>
      <c r="M14" s="30">
        <f t="shared" si="4"/>
        <v>8.4276345851921314E-2</v>
      </c>
      <c r="N14" s="5">
        <v>17.781015554175021</v>
      </c>
      <c r="O14" s="5">
        <v>5.3191681702032785</v>
      </c>
      <c r="P14" s="5">
        <f t="shared" si="5"/>
        <v>1.5378787878787878</v>
      </c>
      <c r="Q14" s="5"/>
      <c r="R14" s="5">
        <f t="shared" si="6"/>
        <v>0.63927132439095913</v>
      </c>
      <c r="S14" s="5">
        <f t="shared" si="7"/>
        <v>3.8495811976511192</v>
      </c>
      <c r="T14" s="5">
        <f t="shared" si="8"/>
        <v>0.23203937052803691</v>
      </c>
      <c r="U14" s="5">
        <f t="shared" si="9"/>
        <v>0.59827627763316327</v>
      </c>
      <c r="V14" s="5">
        <f t="shared" si="10"/>
        <v>0.18181818181818182</v>
      </c>
      <c r="W14" s="5">
        <f t="shared" si="0"/>
        <v>3.606060606060606</v>
      </c>
      <c r="X14" s="5">
        <f t="shared" si="0"/>
        <v>0.24242424242424243</v>
      </c>
      <c r="Y14" s="5">
        <f t="shared" si="0"/>
        <v>2.1212121212121211</v>
      </c>
    </row>
    <row r="15" spans="1:30" ht="12.75" hidden="1" x14ac:dyDescent="0.2">
      <c r="A15" s="2">
        <v>14</v>
      </c>
      <c r="C15" s="2" t="s">
        <v>6</v>
      </c>
      <c r="D15" s="2" t="s">
        <v>4</v>
      </c>
      <c r="E15" s="5">
        <v>8</v>
      </c>
      <c r="F15" s="5">
        <v>128</v>
      </c>
      <c r="G15" s="5">
        <v>7</v>
      </c>
      <c r="H15" s="5">
        <v>64</v>
      </c>
      <c r="I15" s="29">
        <v>89098</v>
      </c>
      <c r="J15" s="30">
        <f t="shared" si="1"/>
        <v>0.10390434328410039</v>
      </c>
      <c r="K15" s="30">
        <f t="shared" si="2"/>
        <v>0.33865119292595686</v>
      </c>
      <c r="L15" s="30">
        <f t="shared" si="3"/>
        <v>3.7039974226276529E-2</v>
      </c>
      <c r="M15" s="30">
        <f t="shared" si="4"/>
        <v>7.7052659064613782E-2</v>
      </c>
      <c r="N15" s="5">
        <v>18.402613070329647</v>
      </c>
      <c r="O15" s="5">
        <v>5.7431176630148073</v>
      </c>
      <c r="P15" s="5">
        <f t="shared" si="5"/>
        <v>1.5681818181818181</v>
      </c>
      <c r="Q15" s="5"/>
      <c r="R15" s="5">
        <f t="shared" si="6"/>
        <v>0.8523617658546121</v>
      </c>
      <c r="S15" s="5">
        <f t="shared" si="7"/>
        <v>4.1407259941121275</v>
      </c>
      <c r="T15" s="5">
        <f t="shared" si="8"/>
        <v>0.20303444921203229</v>
      </c>
      <c r="U15" s="5">
        <f t="shared" si="9"/>
        <v>0.54699545383603509</v>
      </c>
      <c r="V15" s="5">
        <f t="shared" si="10"/>
        <v>0.24242424242424243</v>
      </c>
      <c r="W15" s="5">
        <f t="shared" si="0"/>
        <v>3.8787878787878789</v>
      </c>
      <c r="X15" s="5">
        <f t="shared" si="0"/>
        <v>0.21212121212121213</v>
      </c>
      <c r="Y15" s="5">
        <f t="shared" si="0"/>
        <v>1.9393939393939394</v>
      </c>
    </row>
    <row r="16" spans="1:30" ht="12.75" hidden="1" x14ac:dyDescent="0.2">
      <c r="A16" s="2">
        <v>15</v>
      </c>
      <c r="C16" s="2" t="s">
        <v>6</v>
      </c>
      <c r="D16" s="2" t="s">
        <v>4</v>
      </c>
      <c r="E16" s="5">
        <v>7</v>
      </c>
      <c r="F16" s="5">
        <v>112</v>
      </c>
      <c r="G16" s="5">
        <v>9</v>
      </c>
      <c r="H16" s="5">
        <v>58</v>
      </c>
      <c r="I16" s="29">
        <v>90128</v>
      </c>
      <c r="J16" s="30">
        <f t="shared" si="1"/>
        <v>9.0916300373587847E-2</v>
      </c>
      <c r="K16" s="30">
        <f t="shared" si="2"/>
        <v>0.29631979381021223</v>
      </c>
      <c r="L16" s="30">
        <f t="shared" si="3"/>
        <v>4.7622824005212679E-2</v>
      </c>
      <c r="M16" s="30">
        <f t="shared" si="4"/>
        <v>6.9828972277306223E-2</v>
      </c>
      <c r="N16" s="5">
        <v>17.884699338996004</v>
      </c>
      <c r="O16" s="5">
        <v>5.1257107118538467</v>
      </c>
      <c r="P16" s="5">
        <f t="shared" si="5"/>
        <v>1.4090909090909092</v>
      </c>
      <c r="Q16" s="5"/>
      <c r="R16" s="5">
        <f t="shared" si="6"/>
        <v>0.74581654512278572</v>
      </c>
      <c r="S16" s="5">
        <f t="shared" si="7"/>
        <v>3.6231352448481124</v>
      </c>
      <c r="T16" s="5">
        <f t="shared" si="8"/>
        <v>0.26104429184404154</v>
      </c>
      <c r="U16" s="5">
        <f t="shared" si="9"/>
        <v>0.49571463003890676</v>
      </c>
      <c r="V16" s="5">
        <f t="shared" si="10"/>
        <v>0.21212121212121213</v>
      </c>
      <c r="W16" s="5">
        <f t="shared" si="0"/>
        <v>3.393939393939394</v>
      </c>
      <c r="X16" s="5">
        <f t="shared" si="0"/>
        <v>0.27272727272727271</v>
      </c>
      <c r="Y16" s="5">
        <f t="shared" si="0"/>
        <v>1.7575757575757576</v>
      </c>
    </row>
    <row r="17" spans="1:25" ht="12.75" hidden="1" x14ac:dyDescent="0.2">
      <c r="A17" s="2">
        <v>16</v>
      </c>
      <c r="C17" s="2" t="s">
        <v>6</v>
      </c>
      <c r="D17" s="2" t="s">
        <v>4</v>
      </c>
      <c r="E17" s="5">
        <v>6</v>
      </c>
      <c r="F17" s="5">
        <v>110</v>
      </c>
      <c r="G17" s="5">
        <v>11</v>
      </c>
      <c r="H17" s="5">
        <v>73</v>
      </c>
      <c r="I17" s="29">
        <v>88765</v>
      </c>
      <c r="J17" s="30">
        <f t="shared" si="1"/>
        <v>7.7928257463075287E-2</v>
      </c>
      <c r="K17" s="30">
        <f t="shared" si="2"/>
        <v>0.29102836892074418</v>
      </c>
      <c r="L17" s="30">
        <f t="shared" si="3"/>
        <v>5.8205673784148829E-2</v>
      </c>
      <c r="M17" s="30">
        <f t="shared" si="4"/>
        <v>8.788818924557508E-2</v>
      </c>
      <c r="N17" s="5">
        <v>19.078748029444558</v>
      </c>
      <c r="O17" s="5">
        <v>5.1406785495888476</v>
      </c>
      <c r="P17" s="5">
        <f t="shared" si="5"/>
        <v>1.5151515151515151</v>
      </c>
      <c r="Q17" s="5"/>
      <c r="R17" s="5">
        <f t="shared" si="6"/>
        <v>0.63927132439095913</v>
      </c>
      <c r="S17" s="5">
        <f t="shared" si="7"/>
        <v>3.5584364011901104</v>
      </c>
      <c r="T17" s="5">
        <f t="shared" si="8"/>
        <v>0.31905413447605074</v>
      </c>
      <c r="U17" s="5">
        <f t="shared" si="9"/>
        <v>0.62391668953172741</v>
      </c>
      <c r="V17" s="5">
        <f t="shared" si="10"/>
        <v>0.18181818181818182</v>
      </c>
      <c r="W17" s="5">
        <f t="shared" si="0"/>
        <v>3.3333333333333335</v>
      </c>
      <c r="X17" s="5">
        <f t="shared" si="0"/>
        <v>0.33333333333333331</v>
      </c>
      <c r="Y17" s="5">
        <f t="shared" si="0"/>
        <v>2.2121212121212119</v>
      </c>
    </row>
    <row r="18" spans="1:25" ht="12.75" hidden="1" x14ac:dyDescent="0.2">
      <c r="A18" s="2">
        <v>17</v>
      </c>
      <c r="C18" s="2" t="s">
        <v>6</v>
      </c>
      <c r="D18" s="2" t="s">
        <v>4</v>
      </c>
      <c r="E18" s="5">
        <v>7</v>
      </c>
      <c r="F18" s="5">
        <v>106</v>
      </c>
      <c r="G18" s="5">
        <v>7</v>
      </c>
      <c r="H18" s="5">
        <v>64</v>
      </c>
      <c r="I18" s="29">
        <v>90231</v>
      </c>
      <c r="J18" s="30">
        <f t="shared" si="1"/>
        <v>9.0916300373587847E-2</v>
      </c>
      <c r="K18" s="30">
        <f t="shared" si="2"/>
        <v>0.28044551914180799</v>
      </c>
      <c r="L18" s="30">
        <f t="shared" si="3"/>
        <v>3.7039974226276529E-2</v>
      </c>
      <c r="M18" s="30">
        <f t="shared" si="4"/>
        <v>7.7052659064613782E-2</v>
      </c>
      <c r="N18" s="5">
        <v>16.978740941178057</v>
      </c>
      <c r="O18" s="5">
        <v>4.9248851620449603</v>
      </c>
      <c r="P18" s="5">
        <f t="shared" si="5"/>
        <v>1.3939393939393938</v>
      </c>
      <c r="Q18" s="5"/>
      <c r="R18" s="5">
        <f t="shared" si="6"/>
        <v>0.74581654512278572</v>
      </c>
      <c r="S18" s="5">
        <f t="shared" si="7"/>
        <v>3.4290387138741063</v>
      </c>
      <c r="T18" s="5">
        <f t="shared" si="8"/>
        <v>0.20303444921203229</v>
      </c>
      <c r="U18" s="5">
        <f t="shared" si="9"/>
        <v>0.54699545383603509</v>
      </c>
      <c r="V18" s="5">
        <f t="shared" si="10"/>
        <v>0.21212121212121213</v>
      </c>
      <c r="W18" s="5">
        <f t="shared" si="10"/>
        <v>3.2121212121212119</v>
      </c>
      <c r="X18" s="5">
        <f t="shared" si="10"/>
        <v>0.21212121212121213</v>
      </c>
      <c r="Y18" s="5">
        <f t="shared" si="10"/>
        <v>1.9393939393939394</v>
      </c>
    </row>
    <row r="19" spans="1:25" ht="12.75" hidden="1" x14ac:dyDescent="0.2">
      <c r="A19" s="2">
        <v>18</v>
      </c>
      <c r="C19" s="2" t="s">
        <v>6</v>
      </c>
      <c r="D19" s="2" t="s">
        <v>4</v>
      </c>
      <c r="E19" s="5">
        <v>9</v>
      </c>
      <c r="F19" s="5">
        <v>115</v>
      </c>
      <c r="G19" s="5">
        <v>6</v>
      </c>
      <c r="H19" s="5">
        <v>71</v>
      </c>
      <c r="I19" s="29">
        <v>92336</v>
      </c>
      <c r="J19" s="30">
        <f t="shared" si="1"/>
        <v>0.11689238619461294</v>
      </c>
      <c r="K19" s="30">
        <f t="shared" si="2"/>
        <v>0.30425693114441432</v>
      </c>
      <c r="L19" s="30">
        <f t="shared" si="3"/>
        <v>3.174854933680845E-2</v>
      </c>
      <c r="M19" s="30">
        <f t="shared" si="4"/>
        <v>8.5480293649805902E-2</v>
      </c>
      <c r="N19" s="5">
        <v>18.221011800734178</v>
      </c>
      <c r="O19" s="5">
        <v>5.459943106416933</v>
      </c>
      <c r="P19" s="5">
        <f t="shared" si="5"/>
        <v>1.5227272727272727</v>
      </c>
      <c r="Q19" s="5"/>
      <c r="R19" s="5">
        <f t="shared" si="6"/>
        <v>0.95890698658643869</v>
      </c>
      <c r="S19" s="5">
        <f t="shared" si="7"/>
        <v>3.7201835103351155</v>
      </c>
      <c r="T19" s="5">
        <f t="shared" si="8"/>
        <v>0.17402952789602769</v>
      </c>
      <c r="U19" s="5">
        <f t="shared" si="9"/>
        <v>0.60682308159935139</v>
      </c>
      <c r="V19" s="5">
        <f t="shared" si="10"/>
        <v>0.27272727272727271</v>
      </c>
      <c r="W19" s="5">
        <f t="shared" si="10"/>
        <v>3.4848484848484849</v>
      </c>
      <c r="X19" s="5">
        <f t="shared" si="10"/>
        <v>0.18181818181818182</v>
      </c>
      <c r="Y19" s="5">
        <f t="shared" si="10"/>
        <v>2.1515151515151514</v>
      </c>
    </row>
    <row r="20" spans="1:25" ht="12.75" hidden="1" x14ac:dyDescent="0.2">
      <c r="A20" s="2">
        <v>19</v>
      </c>
      <c r="C20" s="2" t="s">
        <v>7</v>
      </c>
      <c r="D20" s="2" t="s">
        <v>4</v>
      </c>
      <c r="E20" s="5">
        <v>5</v>
      </c>
      <c r="F20" s="5">
        <v>287</v>
      </c>
      <c r="G20" s="5">
        <v>8</v>
      </c>
      <c r="H20" s="5">
        <v>32</v>
      </c>
      <c r="I20" s="29">
        <v>46597.3</v>
      </c>
      <c r="J20" s="30">
        <f t="shared" si="1"/>
        <v>6.4940214552562742E-2</v>
      </c>
      <c r="K20" s="30">
        <f t="shared" si="2"/>
        <v>0.75931947163866886</v>
      </c>
      <c r="L20" s="30">
        <f t="shared" si="3"/>
        <v>4.2331399115744607E-2</v>
      </c>
      <c r="M20" s="30">
        <f t="shared" si="4"/>
        <v>3.8526329532306891E-2</v>
      </c>
      <c r="N20" s="5">
        <v>17.408364391809268</v>
      </c>
      <c r="O20" s="5">
        <v>10.322547266028476</v>
      </c>
      <c r="P20" s="5">
        <f t="shared" si="5"/>
        <v>2.5151515151515156</v>
      </c>
      <c r="Q20" s="5"/>
      <c r="R20" s="5">
        <f t="shared" si="6"/>
        <v>0.53272610365913264</v>
      </c>
      <c r="S20" s="5">
        <f t="shared" si="7"/>
        <v>9.2842840649232876</v>
      </c>
      <c r="T20" s="5">
        <f t="shared" si="8"/>
        <v>0.23203937052803691</v>
      </c>
      <c r="U20" s="5">
        <f t="shared" si="9"/>
        <v>0.27349772691801755</v>
      </c>
      <c r="V20" s="5">
        <f t="shared" si="10"/>
        <v>0.15151515151515152</v>
      </c>
      <c r="W20" s="5">
        <f t="shared" si="10"/>
        <v>8.6969696969696972</v>
      </c>
      <c r="X20" s="5">
        <f t="shared" si="10"/>
        <v>0.24242424242424243</v>
      </c>
      <c r="Y20" s="5">
        <f t="shared" si="10"/>
        <v>0.96969696969696972</v>
      </c>
    </row>
    <row r="21" spans="1:25" ht="12.75" hidden="1" x14ac:dyDescent="0.2">
      <c r="A21" s="2">
        <v>20</v>
      </c>
      <c r="C21" s="2" t="s">
        <v>7</v>
      </c>
      <c r="D21" s="2" t="s">
        <v>4</v>
      </c>
      <c r="E21" s="5">
        <v>6</v>
      </c>
      <c r="F21" s="5">
        <v>122</v>
      </c>
      <c r="G21" s="5">
        <v>7</v>
      </c>
      <c r="H21" s="5">
        <v>40</v>
      </c>
      <c r="I21" s="29">
        <v>44567</v>
      </c>
      <c r="J21" s="30">
        <f t="shared" si="1"/>
        <v>7.7928257463075287E-2</v>
      </c>
      <c r="K21" s="30">
        <f t="shared" si="2"/>
        <v>0.32277691825755261</v>
      </c>
      <c r="L21" s="30">
        <f t="shared" si="3"/>
        <v>3.7039974226276529E-2</v>
      </c>
      <c r="M21" s="30">
        <f t="shared" si="4"/>
        <v>4.8157911915383614E-2</v>
      </c>
      <c r="N21" s="5">
        <v>15.045349483170359</v>
      </c>
      <c r="O21" s="5">
        <v>5.1308073953886364</v>
      </c>
      <c r="P21" s="5">
        <f t="shared" si="5"/>
        <v>1.3257575757575757</v>
      </c>
      <c r="Q21" s="5"/>
      <c r="R21" s="5">
        <f t="shared" si="6"/>
        <v>0.63927132439095913</v>
      </c>
      <c r="S21" s="5">
        <f t="shared" si="7"/>
        <v>3.9466294631381222</v>
      </c>
      <c r="T21" s="5">
        <f t="shared" si="8"/>
        <v>0.20303444921203229</v>
      </c>
      <c r="U21" s="5">
        <f t="shared" si="9"/>
        <v>0.34187215864752191</v>
      </c>
      <c r="V21" s="5">
        <f t="shared" si="10"/>
        <v>0.18181818181818182</v>
      </c>
      <c r="W21" s="5">
        <f t="shared" si="10"/>
        <v>3.6969696969696968</v>
      </c>
      <c r="X21" s="5">
        <f t="shared" si="10"/>
        <v>0.21212121212121213</v>
      </c>
      <c r="Y21" s="5">
        <f t="shared" si="10"/>
        <v>1.2121212121212122</v>
      </c>
    </row>
    <row r="22" spans="1:25" ht="12.75" hidden="1" x14ac:dyDescent="0.2">
      <c r="A22" s="2">
        <v>21</v>
      </c>
      <c r="C22" s="2" t="s">
        <v>7</v>
      </c>
      <c r="D22" s="2" t="s">
        <v>4</v>
      </c>
      <c r="E22" s="5">
        <v>4</v>
      </c>
      <c r="F22" s="5">
        <v>204</v>
      </c>
      <c r="G22" s="5">
        <v>9</v>
      </c>
      <c r="H22" s="5">
        <v>40</v>
      </c>
      <c r="I22" s="29">
        <v>45321</v>
      </c>
      <c r="J22" s="30">
        <f t="shared" si="1"/>
        <v>5.1952171642050196E-2</v>
      </c>
      <c r="K22" s="30">
        <f t="shared" si="2"/>
        <v>0.53972533872574369</v>
      </c>
      <c r="L22" s="30">
        <f t="shared" si="3"/>
        <v>4.7622824005212679E-2</v>
      </c>
      <c r="M22" s="30">
        <f t="shared" si="4"/>
        <v>4.8157911915383614E-2</v>
      </c>
      <c r="N22" s="5">
        <v>16.462021594423611</v>
      </c>
      <c r="O22" s="5">
        <v>7.6283793865350749</v>
      </c>
      <c r="P22" s="5">
        <f t="shared" si="5"/>
        <v>1.9469696969696968</v>
      </c>
      <c r="Q22" s="5"/>
      <c r="R22" s="5">
        <f t="shared" si="6"/>
        <v>0.42618088292730605</v>
      </c>
      <c r="S22" s="5">
        <f t="shared" si="7"/>
        <v>6.5992820531162053</v>
      </c>
      <c r="T22" s="5">
        <f t="shared" si="8"/>
        <v>0.26104429184404154</v>
      </c>
      <c r="U22" s="5">
        <f t="shared" si="9"/>
        <v>0.34187215864752191</v>
      </c>
      <c r="V22" s="5">
        <f t="shared" si="10"/>
        <v>0.12121212121212122</v>
      </c>
      <c r="W22" s="5">
        <f t="shared" si="10"/>
        <v>6.1818181818181817</v>
      </c>
      <c r="X22" s="5">
        <f t="shared" si="10"/>
        <v>0.27272727272727271</v>
      </c>
      <c r="Y22" s="5">
        <f t="shared" si="10"/>
        <v>1.2121212121212122</v>
      </c>
    </row>
    <row r="23" spans="1:25" ht="12.75" hidden="1" x14ac:dyDescent="0.2">
      <c r="A23" s="2">
        <v>22</v>
      </c>
      <c r="C23" s="2" t="s">
        <v>7</v>
      </c>
      <c r="D23" s="2" t="s">
        <v>4</v>
      </c>
      <c r="E23" s="5">
        <v>5</v>
      </c>
      <c r="F23" s="5">
        <v>182</v>
      </c>
      <c r="G23" s="5">
        <v>11</v>
      </c>
      <c r="H23" s="5">
        <v>40</v>
      </c>
      <c r="I23" s="29">
        <v>44330</v>
      </c>
      <c r="J23" s="30">
        <f t="shared" si="1"/>
        <v>6.4940214552562742E-2</v>
      </c>
      <c r="K23" s="30">
        <f t="shared" si="2"/>
        <v>0.48151966494159482</v>
      </c>
      <c r="L23" s="30">
        <f t="shared" si="3"/>
        <v>5.8205673784148829E-2</v>
      </c>
      <c r="M23" s="30">
        <f t="shared" si="4"/>
        <v>4.8157911915383614E-2</v>
      </c>
      <c r="N23" s="5">
        <v>17.787238132749209</v>
      </c>
      <c r="O23" s="5">
        <v>7.0812471696608892</v>
      </c>
      <c r="P23" s="5">
        <f t="shared" si="5"/>
        <v>1.803030303030303</v>
      </c>
      <c r="Q23" s="5"/>
      <c r="R23" s="5">
        <f t="shared" si="6"/>
        <v>0.53272610365913264</v>
      </c>
      <c r="S23" s="5">
        <f t="shared" si="7"/>
        <v>5.8875947728781828</v>
      </c>
      <c r="T23" s="5">
        <f t="shared" si="8"/>
        <v>0.31905413447605074</v>
      </c>
      <c r="U23" s="5">
        <f t="shared" si="9"/>
        <v>0.34187215864752191</v>
      </c>
      <c r="V23" s="5">
        <f t="shared" si="10"/>
        <v>0.15151515151515152</v>
      </c>
      <c r="W23" s="5">
        <f t="shared" si="10"/>
        <v>5.5151515151515156</v>
      </c>
      <c r="X23" s="5">
        <f t="shared" si="10"/>
        <v>0.33333333333333331</v>
      </c>
      <c r="Y23" s="5">
        <f t="shared" si="10"/>
        <v>1.2121212121212122</v>
      </c>
    </row>
    <row r="24" spans="1:25" ht="12.75" hidden="1" x14ac:dyDescent="0.2">
      <c r="A24" s="2">
        <v>23</v>
      </c>
      <c r="C24" s="2" t="s">
        <v>7</v>
      </c>
      <c r="D24" s="2" t="s">
        <v>4</v>
      </c>
      <c r="E24" s="5">
        <v>7</v>
      </c>
      <c r="F24" s="5">
        <v>344</v>
      </c>
      <c r="G24" s="5">
        <v>7</v>
      </c>
      <c r="H24" s="5">
        <v>40</v>
      </c>
      <c r="I24" s="29">
        <v>43112</v>
      </c>
      <c r="J24" s="30">
        <f t="shared" si="1"/>
        <v>9.0916300373587847E-2</v>
      </c>
      <c r="K24" s="30">
        <f t="shared" si="2"/>
        <v>0.91012508098850897</v>
      </c>
      <c r="L24" s="30">
        <f t="shared" si="3"/>
        <v>3.7039974226276529E-2</v>
      </c>
      <c r="M24" s="30">
        <f t="shared" si="4"/>
        <v>4.8157911915383614E-2</v>
      </c>
      <c r="N24" s="5">
        <v>20.262294844395708</v>
      </c>
      <c r="O24" s="5">
        <v>12.418924262158685</v>
      </c>
      <c r="P24" s="5">
        <f t="shared" si="5"/>
        <v>3.0151515151515156</v>
      </c>
      <c r="Q24" s="5"/>
      <c r="R24" s="5">
        <f t="shared" si="6"/>
        <v>0.74581654512278572</v>
      </c>
      <c r="S24" s="5">
        <f t="shared" si="7"/>
        <v>11.128201109176345</v>
      </c>
      <c r="T24" s="5">
        <f t="shared" si="8"/>
        <v>0.20303444921203229</v>
      </c>
      <c r="U24" s="5">
        <f t="shared" si="9"/>
        <v>0.34187215864752191</v>
      </c>
      <c r="V24" s="5">
        <f t="shared" si="10"/>
        <v>0.21212121212121213</v>
      </c>
      <c r="W24" s="5">
        <f t="shared" si="10"/>
        <v>10.424242424242424</v>
      </c>
      <c r="X24" s="5">
        <f t="shared" si="10"/>
        <v>0.21212121212121213</v>
      </c>
      <c r="Y24" s="5">
        <f t="shared" si="10"/>
        <v>1.2121212121212122</v>
      </c>
    </row>
    <row r="25" spans="1:25" ht="12.75" hidden="1" x14ac:dyDescent="0.2">
      <c r="A25" s="2">
        <v>24</v>
      </c>
      <c r="C25" s="2" t="s">
        <v>7</v>
      </c>
      <c r="D25" s="2" t="s">
        <v>4</v>
      </c>
      <c r="E25" s="5">
        <v>6</v>
      </c>
      <c r="F25" s="5">
        <v>277</v>
      </c>
      <c r="G25" s="5">
        <v>6</v>
      </c>
      <c r="H25" s="5">
        <v>41</v>
      </c>
      <c r="I25" s="29">
        <v>40234</v>
      </c>
      <c r="J25" s="30">
        <f t="shared" si="1"/>
        <v>7.7928257463075287E-2</v>
      </c>
      <c r="K25" s="30">
        <f t="shared" si="2"/>
        <v>0.73286234719132837</v>
      </c>
      <c r="L25" s="30">
        <f t="shared" si="3"/>
        <v>3.174854933680845E-2</v>
      </c>
      <c r="M25" s="30">
        <f t="shared" si="4"/>
        <v>4.9361859713268195E-2</v>
      </c>
      <c r="N25" s="5">
        <v>17.880371332327247</v>
      </c>
      <c r="O25" s="5">
        <v>10.124509661533974</v>
      </c>
      <c r="P25" s="5">
        <f t="shared" si="5"/>
        <v>2.5</v>
      </c>
      <c r="Q25" s="5"/>
      <c r="R25" s="5">
        <f t="shared" si="6"/>
        <v>0.63927132439095913</v>
      </c>
      <c r="S25" s="5">
        <f t="shared" si="7"/>
        <v>8.9607898466332774</v>
      </c>
      <c r="T25" s="5">
        <f t="shared" si="8"/>
        <v>0.17402952789602769</v>
      </c>
      <c r="U25" s="5">
        <f t="shared" si="9"/>
        <v>0.35041896261370992</v>
      </c>
      <c r="V25" s="5">
        <f t="shared" si="10"/>
        <v>0.18181818181818182</v>
      </c>
      <c r="W25" s="5">
        <f t="shared" si="10"/>
        <v>8.3939393939393945</v>
      </c>
      <c r="X25" s="5">
        <f t="shared" si="10"/>
        <v>0.18181818181818182</v>
      </c>
      <c r="Y25" s="5">
        <f t="shared" si="10"/>
        <v>1.2424242424242424</v>
      </c>
    </row>
    <row r="26" spans="1:25" ht="12.75" hidden="1" x14ac:dyDescent="0.2">
      <c r="A26" s="2">
        <v>25</v>
      </c>
      <c r="C26" s="2" t="s">
        <v>8</v>
      </c>
      <c r="D26" s="2" t="s">
        <v>4</v>
      </c>
      <c r="E26" s="5">
        <v>8</v>
      </c>
      <c r="F26" s="5">
        <v>2200</v>
      </c>
      <c r="G26" s="5">
        <v>2.5</v>
      </c>
      <c r="H26" s="5">
        <v>3.5</v>
      </c>
      <c r="I26" s="29">
        <v>71389.7</v>
      </c>
      <c r="J26" s="30">
        <f t="shared" si="1"/>
        <v>0.10390434328410039</v>
      </c>
      <c r="K26" s="30">
        <f t="shared" si="2"/>
        <v>5.820567378414883</v>
      </c>
      <c r="L26" s="30">
        <f t="shared" si="3"/>
        <v>1.3228562223670189E-2</v>
      </c>
      <c r="M26" s="30">
        <f t="shared" si="4"/>
        <v>4.2138172925960662E-3</v>
      </c>
      <c r="N26" s="5">
        <v>14.007646793929586</v>
      </c>
      <c r="O26" s="5">
        <v>72.123515906828487</v>
      </c>
      <c r="P26" s="5">
        <f t="shared" si="5"/>
        <v>16.772727272727277</v>
      </c>
      <c r="Q26" s="5"/>
      <c r="R26" s="5">
        <f t="shared" si="6"/>
        <v>0.8523617658546121</v>
      </c>
      <c r="S26" s="5">
        <f t="shared" si="7"/>
        <v>71.168728023802203</v>
      </c>
      <c r="T26" s="5">
        <f t="shared" si="8"/>
        <v>7.2512303290011543E-2</v>
      </c>
      <c r="U26" s="5">
        <f t="shared" si="9"/>
        <v>2.9913813881658168E-2</v>
      </c>
      <c r="V26" s="5">
        <f t="shared" si="10"/>
        <v>0.24242424242424243</v>
      </c>
      <c r="W26" s="5">
        <f t="shared" si="10"/>
        <v>66.666666666666671</v>
      </c>
      <c r="X26" s="5">
        <f t="shared" si="10"/>
        <v>7.575757575757576E-2</v>
      </c>
      <c r="Y26" s="5">
        <f t="shared" si="10"/>
        <v>0.10606060606060606</v>
      </c>
    </row>
    <row r="27" spans="1:25" ht="12.75" hidden="1" x14ac:dyDescent="0.2">
      <c r="A27" s="2">
        <v>26</v>
      </c>
      <c r="C27" s="2" t="s">
        <v>8</v>
      </c>
      <c r="D27" s="2" t="s">
        <v>4</v>
      </c>
      <c r="E27" s="5">
        <v>7</v>
      </c>
      <c r="F27" s="5">
        <v>2600</v>
      </c>
      <c r="G27" s="5">
        <v>2.5</v>
      </c>
      <c r="H27" s="5">
        <v>3.5</v>
      </c>
      <c r="I27" s="29">
        <v>73083</v>
      </c>
      <c r="J27" s="30">
        <f t="shared" si="1"/>
        <v>9.0916300373587847E-2</v>
      </c>
      <c r="K27" s="30">
        <f t="shared" si="2"/>
        <v>6.8788523563084976</v>
      </c>
      <c r="L27" s="30">
        <f t="shared" si="3"/>
        <v>1.3228562223670189E-2</v>
      </c>
      <c r="M27" s="30">
        <f t="shared" si="4"/>
        <v>4.2138172925960662E-3</v>
      </c>
      <c r="N27" s="5">
        <v>14.125533596730039</v>
      </c>
      <c r="O27" s="5">
        <v>84.956739417697065</v>
      </c>
      <c r="P27" s="5">
        <f t="shared" si="5"/>
        <v>19.795454545454547</v>
      </c>
      <c r="Q27" s="5"/>
      <c r="R27" s="5">
        <f t="shared" si="6"/>
        <v>0.74581654512278572</v>
      </c>
      <c r="S27" s="5">
        <f t="shared" si="7"/>
        <v>84.108496755402598</v>
      </c>
      <c r="T27" s="5">
        <f t="shared" si="8"/>
        <v>7.2512303290011543E-2</v>
      </c>
      <c r="U27" s="5">
        <f t="shared" si="9"/>
        <v>2.9913813881658168E-2</v>
      </c>
      <c r="V27" s="5">
        <f t="shared" si="10"/>
        <v>0.21212121212121213</v>
      </c>
      <c r="W27" s="5">
        <f t="shared" si="10"/>
        <v>78.787878787878782</v>
      </c>
      <c r="X27" s="5">
        <f t="shared" si="10"/>
        <v>7.575757575757576E-2</v>
      </c>
      <c r="Y27" s="5">
        <f t="shared" si="10"/>
        <v>0.10606060606060606</v>
      </c>
    </row>
    <row r="28" spans="1:25" ht="12.75" hidden="1" x14ac:dyDescent="0.2">
      <c r="A28" s="2">
        <v>27</v>
      </c>
      <c r="C28" s="2" t="s">
        <v>8</v>
      </c>
      <c r="D28" s="2" t="s">
        <v>4</v>
      </c>
      <c r="E28" s="5">
        <v>5</v>
      </c>
      <c r="F28" s="5">
        <v>2000</v>
      </c>
      <c r="G28" s="5">
        <v>2.5</v>
      </c>
      <c r="H28" s="5">
        <v>3.5</v>
      </c>
      <c r="I28" s="29">
        <v>72119</v>
      </c>
      <c r="J28" s="30">
        <f t="shared" si="1"/>
        <v>6.4940214552562742E-2</v>
      </c>
      <c r="K28" s="30">
        <f t="shared" si="2"/>
        <v>5.2914248894680753</v>
      </c>
      <c r="L28" s="30">
        <f t="shared" si="3"/>
        <v>1.3228562223670189E-2</v>
      </c>
      <c r="M28" s="30">
        <f t="shared" si="4"/>
        <v>4.2138172925960662E-3</v>
      </c>
      <c r="N28" s="5">
        <v>12.161496395488937</v>
      </c>
      <c r="O28" s="5">
        <v>65.333995878832809</v>
      </c>
      <c r="P28" s="5">
        <f t="shared" si="5"/>
        <v>15.234848484848486</v>
      </c>
      <c r="Q28" s="5"/>
      <c r="R28" s="5">
        <f t="shared" si="6"/>
        <v>0.53272610365913264</v>
      </c>
      <c r="S28" s="5">
        <f t="shared" si="7"/>
        <v>64.698843658002005</v>
      </c>
      <c r="T28" s="5">
        <f t="shared" si="8"/>
        <v>7.2512303290011543E-2</v>
      </c>
      <c r="U28" s="5">
        <f t="shared" si="9"/>
        <v>2.9913813881658168E-2</v>
      </c>
      <c r="V28" s="5">
        <f t="shared" si="10"/>
        <v>0.15151515151515152</v>
      </c>
      <c r="W28" s="5">
        <f t="shared" si="10"/>
        <v>60.606060606060609</v>
      </c>
      <c r="X28" s="5">
        <f t="shared" si="10"/>
        <v>7.575757575757576E-2</v>
      </c>
      <c r="Y28" s="5">
        <f t="shared" si="10"/>
        <v>0.10606060606060606</v>
      </c>
    </row>
    <row r="29" spans="1:25" ht="12.75" hidden="1" x14ac:dyDescent="0.2">
      <c r="A29" s="2">
        <v>28</v>
      </c>
      <c r="C29" s="2" t="s">
        <v>8</v>
      </c>
      <c r="D29" s="2" t="s">
        <v>4</v>
      </c>
      <c r="E29" s="5">
        <v>9</v>
      </c>
      <c r="F29" s="5">
        <v>2000</v>
      </c>
      <c r="G29" s="5">
        <v>2.5</v>
      </c>
      <c r="H29" s="5">
        <v>3.5</v>
      </c>
      <c r="I29" s="29">
        <v>70003</v>
      </c>
      <c r="J29" s="30">
        <f t="shared" si="1"/>
        <v>0.11689238619461294</v>
      </c>
      <c r="K29" s="30">
        <f t="shared" si="2"/>
        <v>5.2914248894680753</v>
      </c>
      <c r="L29" s="30">
        <f t="shared" si="3"/>
        <v>1.3228562223670189E-2</v>
      </c>
      <c r="M29" s="30">
        <f t="shared" si="4"/>
        <v>4.2138172925960662E-3</v>
      </c>
      <c r="N29" s="5">
        <v>14.086566236306286</v>
      </c>
      <c r="O29" s="5">
        <v>65.760176761760121</v>
      </c>
      <c r="P29" s="5">
        <f t="shared" si="5"/>
        <v>15.265151515151517</v>
      </c>
      <c r="Q29" s="5"/>
      <c r="R29" s="5">
        <f t="shared" si="6"/>
        <v>0.95890698658643869</v>
      </c>
      <c r="S29" s="5">
        <f t="shared" si="7"/>
        <v>64.698843658002005</v>
      </c>
      <c r="T29" s="5">
        <f t="shared" si="8"/>
        <v>7.2512303290011543E-2</v>
      </c>
      <c r="U29" s="5">
        <f t="shared" si="9"/>
        <v>2.9913813881658168E-2</v>
      </c>
      <c r="V29" s="5">
        <f t="shared" si="10"/>
        <v>0.27272727272727271</v>
      </c>
      <c r="W29" s="5">
        <f t="shared" si="10"/>
        <v>60.606060606060609</v>
      </c>
      <c r="X29" s="5">
        <f t="shared" si="10"/>
        <v>7.575757575757576E-2</v>
      </c>
      <c r="Y29" s="5">
        <f t="shared" si="10"/>
        <v>0.10606060606060606</v>
      </c>
    </row>
    <row r="30" spans="1:25" ht="12.75" hidden="1" x14ac:dyDescent="0.2">
      <c r="A30" s="2">
        <v>29</v>
      </c>
      <c r="C30" s="2" t="s">
        <v>8</v>
      </c>
      <c r="D30" s="2" t="s">
        <v>4</v>
      </c>
      <c r="E30" s="5">
        <v>7</v>
      </c>
      <c r="F30" s="5">
        <v>2200</v>
      </c>
      <c r="G30" s="5">
        <v>2.5</v>
      </c>
      <c r="H30" s="5">
        <v>3.5</v>
      </c>
      <c r="I30" s="29">
        <v>69996</v>
      </c>
      <c r="J30" s="30">
        <f t="shared" si="1"/>
        <v>9.0916300373587847E-2</v>
      </c>
      <c r="K30" s="30">
        <f t="shared" si="2"/>
        <v>5.820567378414883</v>
      </c>
      <c r="L30" s="30">
        <f t="shared" si="3"/>
        <v>1.3228562223670189E-2</v>
      </c>
      <c r="M30" s="30">
        <f t="shared" si="4"/>
        <v>4.2138172925960662E-3</v>
      </c>
      <c r="N30" s="5">
        <v>13.547750677871825</v>
      </c>
      <c r="O30" s="5">
        <v>72.01697068609667</v>
      </c>
      <c r="P30" s="5">
        <f t="shared" si="5"/>
        <v>16.765151515151519</v>
      </c>
      <c r="Q30" s="5"/>
      <c r="R30" s="5">
        <f t="shared" si="6"/>
        <v>0.74581654512278572</v>
      </c>
      <c r="S30" s="5">
        <f t="shared" si="7"/>
        <v>71.168728023802203</v>
      </c>
      <c r="T30" s="5">
        <f t="shared" si="8"/>
        <v>7.2512303290011543E-2</v>
      </c>
      <c r="U30" s="5">
        <f t="shared" si="9"/>
        <v>2.9913813881658168E-2</v>
      </c>
      <c r="V30" s="5">
        <f t="shared" si="10"/>
        <v>0.21212121212121213</v>
      </c>
      <c r="W30" s="5">
        <f t="shared" si="10"/>
        <v>66.666666666666671</v>
      </c>
      <c r="X30" s="5">
        <f t="shared" si="10"/>
        <v>7.575757575757576E-2</v>
      </c>
      <c r="Y30" s="5">
        <f t="shared" si="10"/>
        <v>0.10606060606060606</v>
      </c>
    </row>
    <row r="31" spans="1:25" ht="12.75" hidden="1" x14ac:dyDescent="0.2">
      <c r="A31" s="2">
        <v>30</v>
      </c>
      <c r="C31" s="2" t="s">
        <v>8</v>
      </c>
      <c r="D31" s="2" t="s">
        <v>4</v>
      </c>
      <c r="E31" s="5">
        <v>5</v>
      </c>
      <c r="F31" s="5">
        <v>2700</v>
      </c>
      <c r="G31" s="5">
        <v>2.5</v>
      </c>
      <c r="H31" s="5">
        <v>3.5</v>
      </c>
      <c r="I31" s="29">
        <v>71893</v>
      </c>
      <c r="J31" s="30">
        <f t="shared" si="1"/>
        <v>6.4940214552562742E-2</v>
      </c>
      <c r="K31" s="30">
        <f t="shared" si="2"/>
        <v>7.1434236007819019</v>
      </c>
      <c r="L31" s="30">
        <f t="shared" si="3"/>
        <v>1.3228562223670189E-2</v>
      </c>
      <c r="M31" s="30">
        <f t="shared" si="4"/>
        <v>4.2138172925960662E-3</v>
      </c>
      <c r="N31" s="5">
        <v>13.109026987570209</v>
      </c>
      <c r="O31" s="5">
        <v>87.978591159133515</v>
      </c>
      <c r="P31" s="5">
        <f t="shared" si="5"/>
        <v>20.537878787878789</v>
      </c>
      <c r="Q31" s="5"/>
      <c r="R31" s="5">
        <f t="shared" si="6"/>
        <v>0.53272610365913264</v>
      </c>
      <c r="S31" s="5">
        <f t="shared" si="7"/>
        <v>87.343438938302711</v>
      </c>
      <c r="T31" s="5">
        <f t="shared" si="8"/>
        <v>7.2512303290011543E-2</v>
      </c>
      <c r="U31" s="5">
        <f t="shared" si="9"/>
        <v>2.9913813881658168E-2</v>
      </c>
      <c r="V31" s="5">
        <f t="shared" si="10"/>
        <v>0.15151515151515152</v>
      </c>
      <c r="W31" s="5">
        <f t="shared" si="10"/>
        <v>81.818181818181813</v>
      </c>
      <c r="X31" s="5">
        <f t="shared" si="10"/>
        <v>7.575757575757576E-2</v>
      </c>
      <c r="Y31" s="5">
        <f t="shared" si="10"/>
        <v>0.10606060606060606</v>
      </c>
    </row>
    <row r="32" spans="1:25" ht="12.75" hidden="1" x14ac:dyDescent="0.2">
      <c r="A32" s="2">
        <v>31</v>
      </c>
      <c r="C32" s="2" t="s">
        <v>3</v>
      </c>
      <c r="D32" s="2" t="s">
        <v>4</v>
      </c>
      <c r="E32" s="5">
        <v>8</v>
      </c>
      <c r="F32" s="5">
        <v>292</v>
      </c>
      <c r="G32" s="5">
        <v>2.5</v>
      </c>
      <c r="H32" s="5">
        <v>24</v>
      </c>
      <c r="I32" s="29">
        <v>110132</v>
      </c>
      <c r="J32" s="30">
        <f t="shared" si="1"/>
        <v>0.10390434328410039</v>
      </c>
      <c r="K32" s="30">
        <f t="shared" si="2"/>
        <v>0.77254803386233895</v>
      </c>
      <c r="L32" s="30">
        <f t="shared" si="3"/>
        <v>1.3228562223670189E-2</v>
      </c>
      <c r="M32" s="30">
        <f t="shared" si="4"/>
        <v>2.8894747149230165E-2</v>
      </c>
      <c r="N32" s="5">
        <v>13.681730274667803</v>
      </c>
      <c r="O32" s="5">
        <v>10.576028538401431</v>
      </c>
      <c r="P32" s="5">
        <f t="shared" si="5"/>
        <v>2.4734848484848482</v>
      </c>
      <c r="Q32" s="5"/>
      <c r="R32" s="5">
        <f t="shared" si="6"/>
        <v>0.8523617658546121</v>
      </c>
      <c r="S32" s="5">
        <f t="shared" si="7"/>
        <v>9.4460311740682936</v>
      </c>
      <c r="T32" s="5">
        <f t="shared" si="8"/>
        <v>7.2512303290011543E-2</v>
      </c>
      <c r="U32" s="5">
        <f t="shared" si="9"/>
        <v>0.20512329518851316</v>
      </c>
      <c r="V32" s="5">
        <f t="shared" si="10"/>
        <v>0.24242424242424243</v>
      </c>
      <c r="W32" s="5">
        <f t="shared" si="10"/>
        <v>8.8484848484848477</v>
      </c>
      <c r="X32" s="5">
        <f t="shared" si="10"/>
        <v>7.575757575757576E-2</v>
      </c>
      <c r="Y32" s="5">
        <f t="shared" si="10"/>
        <v>0.72727272727272729</v>
      </c>
    </row>
    <row r="33" spans="1:25" ht="12.75" hidden="1" x14ac:dyDescent="0.2">
      <c r="A33" s="2">
        <v>32</v>
      </c>
      <c r="C33" s="2" t="s">
        <v>3</v>
      </c>
      <c r="D33" s="2" t="s">
        <v>4</v>
      </c>
      <c r="E33" s="5">
        <v>8</v>
      </c>
      <c r="F33" s="5">
        <v>354</v>
      </c>
      <c r="G33" s="5">
        <v>2.5</v>
      </c>
      <c r="H33" s="5">
        <v>39</v>
      </c>
      <c r="I33" s="29">
        <v>111009</v>
      </c>
      <c r="J33" s="30">
        <f t="shared" si="1"/>
        <v>0.10390434328410039</v>
      </c>
      <c r="K33" s="30">
        <f t="shared" si="2"/>
        <v>0.93658220543584936</v>
      </c>
      <c r="L33" s="30">
        <f t="shared" si="3"/>
        <v>1.3228562223670189E-2</v>
      </c>
      <c r="M33" s="30">
        <f t="shared" si="4"/>
        <v>4.6953964117499018E-2</v>
      </c>
      <c r="N33" s="5">
        <v>16.209121152910662</v>
      </c>
      <c r="O33" s="5">
        <v>12.709894751292312</v>
      </c>
      <c r="P33" s="5">
        <f t="shared" si="5"/>
        <v>3.0568181818181817</v>
      </c>
      <c r="Q33" s="5"/>
      <c r="R33" s="5">
        <f t="shared" si="6"/>
        <v>0.8523617658546121</v>
      </c>
      <c r="S33" s="5">
        <f t="shared" si="7"/>
        <v>11.451695327466355</v>
      </c>
      <c r="T33" s="5">
        <f t="shared" si="8"/>
        <v>7.2512303290011543E-2</v>
      </c>
      <c r="U33" s="5">
        <f t="shared" si="9"/>
        <v>0.33332535468133384</v>
      </c>
      <c r="V33" s="5">
        <f t="shared" si="10"/>
        <v>0.24242424242424243</v>
      </c>
      <c r="W33" s="5">
        <f t="shared" si="10"/>
        <v>10.727272727272727</v>
      </c>
      <c r="X33" s="5">
        <f t="shared" si="10"/>
        <v>7.575757575757576E-2</v>
      </c>
      <c r="Y33" s="5">
        <f t="shared" si="10"/>
        <v>1.1818181818181819</v>
      </c>
    </row>
    <row r="34" spans="1:25" ht="12.75" hidden="1" x14ac:dyDescent="0.2">
      <c r="A34" s="2">
        <v>33</v>
      </c>
      <c r="C34" s="2" t="s">
        <v>3</v>
      </c>
      <c r="D34" s="2" t="s">
        <v>4</v>
      </c>
      <c r="E34" s="5">
        <v>11</v>
      </c>
      <c r="F34" s="5">
        <v>409</v>
      </c>
      <c r="G34" s="5">
        <v>2.5</v>
      </c>
      <c r="H34" s="5">
        <v>24</v>
      </c>
      <c r="I34" s="29">
        <v>96786</v>
      </c>
      <c r="J34" s="30">
        <f t="shared" si="1"/>
        <v>0.14286847201563804</v>
      </c>
      <c r="K34" s="30">
        <f t="shared" si="2"/>
        <v>1.0820963898962215</v>
      </c>
      <c r="L34" s="30">
        <f t="shared" si="3"/>
        <v>1.3228562223670189E-2</v>
      </c>
      <c r="M34" s="30">
        <f t="shared" si="4"/>
        <v>2.8894747149230165E-2</v>
      </c>
      <c r="N34" s="5">
        <v>16.117653427777356</v>
      </c>
      <c r="O34" s="5">
        <v>14.680546554590029</v>
      </c>
      <c r="P34" s="5">
        <f t="shared" si="5"/>
        <v>3.3825757575757578</v>
      </c>
      <c r="Q34" s="5"/>
      <c r="R34" s="5">
        <f t="shared" si="6"/>
        <v>1.1719974280500918</v>
      </c>
      <c r="S34" s="5">
        <f t="shared" si="7"/>
        <v>13.230913528061411</v>
      </c>
      <c r="T34" s="5">
        <f t="shared" si="8"/>
        <v>7.2512303290011543E-2</v>
      </c>
      <c r="U34" s="5">
        <f t="shared" si="9"/>
        <v>0.20512329518851316</v>
      </c>
      <c r="V34" s="5">
        <f t="shared" si="10"/>
        <v>0.33333333333333331</v>
      </c>
      <c r="W34" s="5">
        <f t="shared" si="10"/>
        <v>12.393939393939394</v>
      </c>
      <c r="X34" s="5">
        <f t="shared" si="10"/>
        <v>7.575757575757576E-2</v>
      </c>
      <c r="Y34" s="5">
        <f t="shared" si="10"/>
        <v>0.72727272727272729</v>
      </c>
    </row>
    <row r="35" spans="1:25" ht="12.75" hidden="1" x14ac:dyDescent="0.2">
      <c r="A35" s="2">
        <v>34</v>
      </c>
      <c r="C35" s="2" t="s">
        <v>3</v>
      </c>
      <c r="D35" s="2" t="s">
        <v>4</v>
      </c>
      <c r="E35" s="5">
        <v>12</v>
      </c>
      <c r="F35" s="5">
        <v>362</v>
      </c>
      <c r="G35" s="5">
        <v>2.5</v>
      </c>
      <c r="H35" s="5">
        <v>33</v>
      </c>
      <c r="I35" s="29">
        <v>110387</v>
      </c>
      <c r="J35" s="30">
        <f t="shared" si="1"/>
        <v>0.15585651492615057</v>
      </c>
      <c r="K35" s="30">
        <f t="shared" si="2"/>
        <v>0.95774790499372164</v>
      </c>
      <c r="L35" s="30">
        <f t="shared" si="3"/>
        <v>1.3228562223670189E-2</v>
      </c>
      <c r="M35" s="30">
        <f t="shared" si="4"/>
        <v>3.9730277330191473E-2</v>
      </c>
      <c r="N35" s="5">
        <v>17.300989535618637</v>
      </c>
      <c r="O35" s="5">
        <v>13.343590185054497</v>
      </c>
      <c r="P35" s="5">
        <f t="shared" si="5"/>
        <v>3.1022727272727271</v>
      </c>
      <c r="Q35" s="5"/>
      <c r="R35" s="5">
        <f t="shared" si="6"/>
        <v>1.2785426487819183</v>
      </c>
      <c r="S35" s="5">
        <f t="shared" si="7"/>
        <v>11.710490702098362</v>
      </c>
      <c r="T35" s="5">
        <f t="shared" si="8"/>
        <v>7.2512303290011543E-2</v>
      </c>
      <c r="U35" s="5">
        <f t="shared" si="9"/>
        <v>0.28204453088420556</v>
      </c>
      <c r="V35" s="5">
        <f t="shared" si="10"/>
        <v>0.36363636363636365</v>
      </c>
      <c r="W35" s="5">
        <f t="shared" si="10"/>
        <v>10.969696969696969</v>
      </c>
      <c r="X35" s="5">
        <f t="shared" si="10"/>
        <v>7.575757575757576E-2</v>
      </c>
      <c r="Y35" s="5">
        <f t="shared" si="10"/>
        <v>1</v>
      </c>
    </row>
    <row r="36" spans="1:25" ht="12.75" hidden="1" x14ac:dyDescent="0.2">
      <c r="A36" s="2">
        <v>35</v>
      </c>
      <c r="C36" s="2" t="s">
        <v>3</v>
      </c>
      <c r="D36" s="2" t="s">
        <v>4</v>
      </c>
      <c r="E36" s="5">
        <v>8</v>
      </c>
      <c r="F36" s="5">
        <v>342</v>
      </c>
      <c r="G36" s="5">
        <v>2.5</v>
      </c>
      <c r="H36" s="5">
        <v>15</v>
      </c>
      <c r="I36" s="29">
        <v>99997</v>
      </c>
      <c r="J36" s="30">
        <f t="shared" si="1"/>
        <v>0.10390434328410039</v>
      </c>
      <c r="K36" s="30">
        <f t="shared" si="2"/>
        <v>0.90483365609904087</v>
      </c>
      <c r="L36" s="30">
        <f t="shared" si="3"/>
        <v>1.3228562223670189E-2</v>
      </c>
      <c r="M36" s="30">
        <f t="shared" si="4"/>
        <v>1.8059216968268853E-2</v>
      </c>
      <c r="N36" s="5">
        <v>12.65528244570107</v>
      </c>
      <c r="O36" s="5">
        <v>12.116578394155788</v>
      </c>
      <c r="P36" s="5">
        <f t="shared" si="5"/>
        <v>2.7840909090909092</v>
      </c>
      <c r="Q36" s="5"/>
      <c r="R36" s="5">
        <f t="shared" si="6"/>
        <v>0.8523617658546121</v>
      </c>
      <c r="S36" s="5">
        <f t="shared" si="7"/>
        <v>11.063502265518343</v>
      </c>
      <c r="T36" s="5">
        <f t="shared" si="8"/>
        <v>7.2512303290011543E-2</v>
      </c>
      <c r="U36" s="5">
        <f t="shared" si="9"/>
        <v>0.12820205949282071</v>
      </c>
      <c r="V36" s="5">
        <f t="shared" si="10"/>
        <v>0.24242424242424243</v>
      </c>
      <c r="W36" s="5">
        <f t="shared" si="10"/>
        <v>10.363636363636363</v>
      </c>
      <c r="X36" s="5">
        <f t="shared" si="10"/>
        <v>7.575757575757576E-2</v>
      </c>
      <c r="Y36" s="5">
        <f t="shared" si="10"/>
        <v>0.45454545454545453</v>
      </c>
    </row>
    <row r="37" spans="1:25" ht="12.75" hidden="1" x14ac:dyDescent="0.2">
      <c r="A37" s="2">
        <v>36</v>
      </c>
      <c r="C37" s="2" t="s">
        <v>3</v>
      </c>
      <c r="D37" s="2" t="s">
        <v>4</v>
      </c>
      <c r="E37" s="5">
        <v>14</v>
      </c>
      <c r="F37" s="5">
        <v>396</v>
      </c>
      <c r="G37" s="5">
        <v>2.5</v>
      </c>
      <c r="H37" s="5">
        <v>35</v>
      </c>
      <c r="I37" s="29">
        <v>105337</v>
      </c>
      <c r="J37" s="30">
        <f t="shared" si="1"/>
        <v>0.18183260074717569</v>
      </c>
      <c r="K37" s="30">
        <f t="shared" si="2"/>
        <v>1.0477021281146788</v>
      </c>
      <c r="L37" s="30">
        <f t="shared" si="3"/>
        <v>1.3228562223670189E-2</v>
      </c>
      <c r="M37" s="30">
        <f t="shared" si="4"/>
        <v>4.2138172925960657E-2</v>
      </c>
      <c r="N37" s="5">
        <v>18.661339796148532</v>
      </c>
      <c r="O37" s="5">
        <v>14.673654576636562</v>
      </c>
      <c r="P37" s="5">
        <f t="shared" si="5"/>
        <v>3.3901515151515151</v>
      </c>
      <c r="Q37" s="5"/>
      <c r="R37" s="5">
        <f t="shared" si="6"/>
        <v>1.4916330902455714</v>
      </c>
      <c r="S37" s="5">
        <f t="shared" si="7"/>
        <v>12.810371044284397</v>
      </c>
      <c r="T37" s="5">
        <f t="shared" si="8"/>
        <v>7.2512303290011543E-2</v>
      </c>
      <c r="U37" s="5">
        <f t="shared" si="9"/>
        <v>0.29913813881658163</v>
      </c>
      <c r="V37" s="5">
        <f t="shared" si="10"/>
        <v>0.42424242424242425</v>
      </c>
      <c r="W37" s="5">
        <f t="shared" si="10"/>
        <v>12</v>
      </c>
      <c r="X37" s="5">
        <f t="shared" si="10"/>
        <v>7.575757575757576E-2</v>
      </c>
      <c r="Y37" s="5">
        <f t="shared" si="10"/>
        <v>1.0606060606060606</v>
      </c>
    </row>
    <row r="38" spans="1:25" ht="12.75" hidden="1" x14ac:dyDescent="0.2">
      <c r="A38" s="2">
        <v>37</v>
      </c>
      <c r="C38" s="2" t="s">
        <v>5</v>
      </c>
      <c r="D38" s="2" t="s">
        <v>4</v>
      </c>
      <c r="E38" s="5">
        <v>5</v>
      </c>
      <c r="F38" s="5">
        <v>23</v>
      </c>
      <c r="G38" s="5">
        <v>10</v>
      </c>
      <c r="H38" s="5">
        <v>31</v>
      </c>
      <c r="I38" s="29">
        <v>35194</v>
      </c>
      <c r="J38" s="30">
        <f t="shared" si="1"/>
        <v>6.4940214552562742E-2</v>
      </c>
      <c r="K38" s="30">
        <f t="shared" si="2"/>
        <v>6.0851386228882871E-2</v>
      </c>
      <c r="L38" s="30">
        <f t="shared" si="3"/>
        <v>5.2914248894680757E-2</v>
      </c>
      <c r="M38" s="30">
        <f t="shared" si="4"/>
        <v>3.7322381734422296E-2</v>
      </c>
      <c r="N38" s="5">
        <v>9.7162769589228972</v>
      </c>
      <c r="O38" s="5">
        <v>1.8317629418380315</v>
      </c>
      <c r="P38" s="5">
        <f t="shared" si="5"/>
        <v>0.52272727272727271</v>
      </c>
      <c r="Q38" s="5"/>
      <c r="R38" s="5">
        <f t="shared" si="6"/>
        <v>0.53272610365913264</v>
      </c>
      <c r="S38" s="5">
        <f t="shared" si="7"/>
        <v>0.7440367020670231</v>
      </c>
      <c r="T38" s="5">
        <f t="shared" si="8"/>
        <v>0.29004921316004617</v>
      </c>
      <c r="U38" s="5">
        <f t="shared" si="9"/>
        <v>0.26495092295182943</v>
      </c>
      <c r="V38" s="5">
        <f t="shared" si="10"/>
        <v>0.15151515151515152</v>
      </c>
      <c r="W38" s="5">
        <f t="shared" si="10"/>
        <v>0.69696969696969702</v>
      </c>
      <c r="X38" s="5">
        <f t="shared" si="10"/>
        <v>0.30303030303030304</v>
      </c>
      <c r="Y38" s="5">
        <f t="shared" si="10"/>
        <v>0.93939393939393945</v>
      </c>
    </row>
    <row r="39" spans="1:25" ht="12.75" hidden="1" x14ac:dyDescent="0.2">
      <c r="A39" s="2">
        <v>38</v>
      </c>
      <c r="C39" s="2" t="s">
        <v>5</v>
      </c>
      <c r="D39" s="2" t="s">
        <v>4</v>
      </c>
      <c r="E39" s="5">
        <v>7</v>
      </c>
      <c r="F39" s="5">
        <v>29</v>
      </c>
      <c r="G39" s="5">
        <v>8</v>
      </c>
      <c r="H39" s="5">
        <v>29</v>
      </c>
      <c r="I39" s="29">
        <v>41346</v>
      </c>
      <c r="J39" s="30">
        <f t="shared" si="1"/>
        <v>9.0916300373587847E-2</v>
      </c>
      <c r="K39" s="30">
        <f t="shared" si="2"/>
        <v>7.6725660897287093E-2</v>
      </c>
      <c r="L39" s="30">
        <f t="shared" si="3"/>
        <v>4.2331399115744607E-2</v>
      </c>
      <c r="M39" s="30">
        <f t="shared" si="4"/>
        <v>3.4914486138653111E-2</v>
      </c>
      <c r="N39" s="5">
        <v>10.41672041558399</v>
      </c>
      <c r="O39" s="5">
        <v>2.1638464637113053</v>
      </c>
      <c r="P39" s="5">
        <f t="shared" si="5"/>
        <v>0.55303030303030298</v>
      </c>
      <c r="Q39" s="5"/>
      <c r="R39" s="5">
        <f t="shared" si="6"/>
        <v>0.74581654512278572</v>
      </c>
      <c r="S39" s="5">
        <f t="shared" si="7"/>
        <v>0.93813323304102914</v>
      </c>
      <c r="T39" s="5">
        <f t="shared" si="8"/>
        <v>0.23203937052803691</v>
      </c>
      <c r="U39" s="5">
        <f t="shared" si="9"/>
        <v>0.24785731501945338</v>
      </c>
      <c r="V39" s="5">
        <f t="shared" si="10"/>
        <v>0.21212121212121213</v>
      </c>
      <c r="W39" s="5">
        <f t="shared" si="10"/>
        <v>0.87878787878787878</v>
      </c>
      <c r="X39" s="5">
        <f t="shared" si="10"/>
        <v>0.24242424242424243</v>
      </c>
      <c r="Y39" s="5">
        <f t="shared" si="10"/>
        <v>0.87878787878787878</v>
      </c>
    </row>
    <row r="40" spans="1:25" ht="12.75" hidden="1" x14ac:dyDescent="0.2">
      <c r="A40" s="2">
        <v>39</v>
      </c>
      <c r="C40" s="2" t="s">
        <v>5</v>
      </c>
      <c r="D40" s="2" t="s">
        <v>4</v>
      </c>
      <c r="E40" s="5">
        <v>6</v>
      </c>
      <c r="F40" s="5">
        <v>28</v>
      </c>
      <c r="G40" s="5">
        <v>6</v>
      </c>
      <c r="H40" s="5">
        <v>28</v>
      </c>
      <c r="I40" s="29">
        <v>34998</v>
      </c>
      <c r="J40" s="30">
        <f t="shared" si="1"/>
        <v>7.7928257463075287E-2</v>
      </c>
      <c r="K40" s="30">
        <f t="shared" si="2"/>
        <v>7.4079948452553057E-2</v>
      </c>
      <c r="L40" s="30">
        <f t="shared" si="3"/>
        <v>3.174854933680845E-2</v>
      </c>
      <c r="M40" s="30">
        <f t="shared" si="4"/>
        <v>3.371053834076853E-2</v>
      </c>
      <c r="N40" s="5">
        <v>9.1651513899116797</v>
      </c>
      <c r="O40" s="5">
        <v>1.9583951745522803</v>
      </c>
      <c r="P40" s="5">
        <f t="shared" si="5"/>
        <v>0.51515151515151514</v>
      </c>
      <c r="Q40" s="5"/>
      <c r="R40" s="5">
        <f t="shared" si="6"/>
        <v>0.63927132439095913</v>
      </c>
      <c r="S40" s="5">
        <f t="shared" si="7"/>
        <v>0.90578381121202811</v>
      </c>
      <c r="T40" s="5">
        <f t="shared" si="8"/>
        <v>0.17402952789602769</v>
      </c>
      <c r="U40" s="5">
        <f t="shared" si="9"/>
        <v>0.23931051105326534</v>
      </c>
      <c r="V40" s="5">
        <f t="shared" si="10"/>
        <v>0.18181818181818182</v>
      </c>
      <c r="W40" s="5">
        <f t="shared" si="10"/>
        <v>0.84848484848484851</v>
      </c>
      <c r="X40" s="5">
        <f t="shared" si="10"/>
        <v>0.18181818181818182</v>
      </c>
      <c r="Y40" s="5">
        <f t="shared" si="10"/>
        <v>0.84848484848484851</v>
      </c>
    </row>
    <row r="41" spans="1:25" ht="12.75" hidden="1" x14ac:dyDescent="0.2">
      <c r="A41" s="2">
        <v>40</v>
      </c>
      <c r="C41" s="2" t="s">
        <v>5</v>
      </c>
      <c r="D41" s="2" t="s">
        <v>4</v>
      </c>
      <c r="E41" s="5">
        <v>5</v>
      </c>
      <c r="F41" s="5">
        <v>34</v>
      </c>
      <c r="G41" s="5">
        <v>7</v>
      </c>
      <c r="H41" s="5">
        <v>25</v>
      </c>
      <c r="I41" s="29">
        <v>31664</v>
      </c>
      <c r="J41" s="30">
        <f t="shared" si="1"/>
        <v>6.4940214552562742E-2</v>
      </c>
      <c r="K41" s="30">
        <f t="shared" si="2"/>
        <v>8.9954223120957286E-2</v>
      </c>
      <c r="L41" s="30">
        <f t="shared" si="3"/>
        <v>3.7039974226276529E-2</v>
      </c>
      <c r="M41" s="30">
        <f t="shared" si="4"/>
        <v>3.0098694947114757E-2</v>
      </c>
      <c r="N41" s="5">
        <v>9.2866001073213944</v>
      </c>
      <c r="O41" s="5">
        <v>2.0493109942119005</v>
      </c>
      <c r="P41" s="5">
        <f t="shared" si="5"/>
        <v>0.53787878787878785</v>
      </c>
      <c r="Q41" s="5"/>
      <c r="R41" s="5">
        <f t="shared" si="6"/>
        <v>0.53272610365913264</v>
      </c>
      <c r="S41" s="5">
        <f t="shared" si="7"/>
        <v>1.0998803421860341</v>
      </c>
      <c r="T41" s="5">
        <f t="shared" si="8"/>
        <v>0.20303444921203229</v>
      </c>
      <c r="U41" s="5">
        <f t="shared" si="9"/>
        <v>0.2136700991547012</v>
      </c>
      <c r="V41" s="5">
        <f t="shared" si="10"/>
        <v>0.15151515151515152</v>
      </c>
      <c r="W41" s="5">
        <f t="shared" si="10"/>
        <v>1.0303030303030303</v>
      </c>
      <c r="X41" s="5">
        <f t="shared" si="10"/>
        <v>0.21212121212121213</v>
      </c>
      <c r="Y41" s="5">
        <f t="shared" si="10"/>
        <v>0.75757575757575757</v>
      </c>
    </row>
    <row r="42" spans="1:25" ht="12.75" hidden="1" x14ac:dyDescent="0.2">
      <c r="A42" s="2">
        <v>41</v>
      </c>
      <c r="C42" s="2" t="s">
        <v>5</v>
      </c>
      <c r="D42" s="2" t="s">
        <v>4</v>
      </c>
      <c r="E42" s="5">
        <v>6</v>
      </c>
      <c r="F42" s="5">
        <v>37</v>
      </c>
      <c r="G42" s="5">
        <v>9</v>
      </c>
      <c r="H42" s="5">
        <v>48</v>
      </c>
      <c r="I42" s="29">
        <v>37145</v>
      </c>
      <c r="J42" s="30">
        <f t="shared" si="1"/>
        <v>7.7928257463075287E-2</v>
      </c>
      <c r="K42" s="30">
        <f t="shared" si="2"/>
        <v>9.7891360455159393E-2</v>
      </c>
      <c r="L42" s="30">
        <f t="shared" si="3"/>
        <v>4.7622824005212679E-2</v>
      </c>
      <c r="M42" s="30">
        <f t="shared" si="4"/>
        <v>5.778949429846033E-2</v>
      </c>
      <c r="N42" s="5">
        <v>12.443546713327644</v>
      </c>
      <c r="O42" s="5">
        <v>2.507490814285064</v>
      </c>
      <c r="P42" s="5">
        <f t="shared" si="5"/>
        <v>0.75757575757575757</v>
      </c>
      <c r="Q42" s="5"/>
      <c r="R42" s="5">
        <f t="shared" si="6"/>
        <v>0.63927132439095913</v>
      </c>
      <c r="S42" s="5">
        <f t="shared" si="7"/>
        <v>1.1969286076730372</v>
      </c>
      <c r="T42" s="5">
        <f t="shared" si="8"/>
        <v>0.26104429184404154</v>
      </c>
      <c r="U42" s="5">
        <f t="shared" si="9"/>
        <v>0.41024659037702632</v>
      </c>
      <c r="V42" s="5">
        <f t="shared" si="10"/>
        <v>0.18181818181818182</v>
      </c>
      <c r="W42" s="5">
        <f t="shared" si="10"/>
        <v>1.1212121212121211</v>
      </c>
      <c r="X42" s="5">
        <f t="shared" si="10"/>
        <v>0.27272727272727271</v>
      </c>
      <c r="Y42" s="5">
        <f t="shared" si="10"/>
        <v>1.4545454545454546</v>
      </c>
    </row>
    <row r="43" spans="1:25" ht="12.75" hidden="1" x14ac:dyDescent="0.2">
      <c r="A43" s="2">
        <v>42</v>
      </c>
      <c r="C43" s="2" t="s">
        <v>5</v>
      </c>
      <c r="D43" s="2" t="s">
        <v>4</v>
      </c>
      <c r="E43" s="5">
        <v>7</v>
      </c>
      <c r="F43" s="5">
        <v>51</v>
      </c>
      <c r="G43" s="5">
        <v>7</v>
      </c>
      <c r="H43" s="5">
        <v>41</v>
      </c>
      <c r="I43" s="29">
        <v>36780</v>
      </c>
      <c r="J43" s="30">
        <f t="shared" si="1"/>
        <v>9.0916300373587847E-2</v>
      </c>
      <c r="K43" s="30">
        <f t="shared" si="2"/>
        <v>0.13493133468143592</v>
      </c>
      <c r="L43" s="30">
        <f t="shared" si="3"/>
        <v>3.7039974226276529E-2</v>
      </c>
      <c r="M43" s="30">
        <f t="shared" si="4"/>
        <v>4.9361859713268195E-2</v>
      </c>
      <c r="N43" s="5">
        <v>12.650932262581737</v>
      </c>
      <c r="O43" s="5">
        <v>2.9490904702275791</v>
      </c>
      <c r="P43" s="5">
        <f t="shared" si="5"/>
        <v>0.80303030303030298</v>
      </c>
      <c r="Q43" s="5"/>
      <c r="R43" s="5">
        <f t="shared" si="6"/>
        <v>0.74581654512278572</v>
      </c>
      <c r="S43" s="5">
        <f t="shared" si="7"/>
        <v>1.6498205132790513</v>
      </c>
      <c r="T43" s="5">
        <f t="shared" si="8"/>
        <v>0.20303444921203229</v>
      </c>
      <c r="U43" s="5">
        <f t="shared" si="9"/>
        <v>0.35041896261370992</v>
      </c>
      <c r="V43" s="5">
        <f t="shared" si="10"/>
        <v>0.21212121212121213</v>
      </c>
      <c r="W43" s="5">
        <f t="shared" si="10"/>
        <v>1.5454545454545454</v>
      </c>
      <c r="X43" s="5">
        <f t="shared" si="10"/>
        <v>0.21212121212121213</v>
      </c>
      <c r="Y43" s="5">
        <f t="shared" si="10"/>
        <v>1.2424242424242424</v>
      </c>
    </row>
    <row r="44" spans="1:25" ht="12.75" hidden="1" x14ac:dyDescent="0.2">
      <c r="A44" s="2">
        <v>43</v>
      </c>
      <c r="C44" s="2" t="s">
        <v>6</v>
      </c>
      <c r="D44" s="2" t="s">
        <v>4</v>
      </c>
      <c r="E44" s="5">
        <v>6</v>
      </c>
      <c r="F44" s="5">
        <v>191</v>
      </c>
      <c r="G44" s="5">
        <v>9</v>
      </c>
      <c r="H44" s="5">
        <v>41</v>
      </c>
      <c r="I44" s="29">
        <v>89041</v>
      </c>
      <c r="J44" s="30">
        <f t="shared" si="1"/>
        <v>7.7928257463075287E-2</v>
      </c>
      <c r="K44" s="30">
        <f t="shared" si="2"/>
        <v>0.50533107694420121</v>
      </c>
      <c r="L44" s="30">
        <f t="shared" si="3"/>
        <v>4.7622824005212679E-2</v>
      </c>
      <c r="M44" s="30">
        <f t="shared" si="4"/>
        <v>4.9361859713268195E-2</v>
      </c>
      <c r="N44" s="5">
        <v>18.031744628141745</v>
      </c>
      <c r="O44" s="5">
        <v>7.4294741481879019</v>
      </c>
      <c r="P44" s="5">
        <f t="shared" si="5"/>
        <v>1.8712121212121211</v>
      </c>
      <c r="Q44" s="5"/>
      <c r="R44" s="5">
        <f t="shared" si="6"/>
        <v>0.63927132439095913</v>
      </c>
      <c r="S44" s="5">
        <f t="shared" si="7"/>
        <v>6.1787395693391911</v>
      </c>
      <c r="T44" s="5">
        <f t="shared" si="8"/>
        <v>0.26104429184404154</v>
      </c>
      <c r="U44" s="5">
        <f t="shared" si="9"/>
        <v>0.35041896261370992</v>
      </c>
      <c r="V44" s="5">
        <f t="shared" si="10"/>
        <v>0.18181818181818182</v>
      </c>
      <c r="W44" s="5">
        <f t="shared" si="10"/>
        <v>5.7878787878787881</v>
      </c>
      <c r="X44" s="5">
        <f t="shared" si="10"/>
        <v>0.27272727272727271</v>
      </c>
      <c r="Y44" s="5">
        <f t="shared" si="10"/>
        <v>1.2424242424242424</v>
      </c>
    </row>
    <row r="45" spans="1:25" ht="12.75" hidden="1" x14ac:dyDescent="0.2">
      <c r="A45" s="2">
        <v>44</v>
      </c>
      <c r="C45" s="2" t="s">
        <v>6</v>
      </c>
      <c r="D45" s="2" t="s">
        <v>4</v>
      </c>
      <c r="E45" s="5">
        <v>12</v>
      </c>
      <c r="F45" s="5">
        <v>397</v>
      </c>
      <c r="G45" s="5">
        <v>10</v>
      </c>
      <c r="H45" s="5">
        <v>46</v>
      </c>
      <c r="I45" s="29">
        <v>88761</v>
      </c>
      <c r="J45" s="30">
        <f t="shared" si="1"/>
        <v>0.15585651492615057</v>
      </c>
      <c r="K45" s="30">
        <f t="shared" si="2"/>
        <v>1.0503478405594129</v>
      </c>
      <c r="L45" s="30">
        <f t="shared" si="3"/>
        <v>5.2914248894680757E-2</v>
      </c>
      <c r="M45" s="30">
        <f t="shared" si="4"/>
        <v>5.5381598702691152E-2</v>
      </c>
      <c r="N45" s="5">
        <v>27.206169425848252</v>
      </c>
      <c r="O45" s="5">
        <v>14.804465310500014</v>
      </c>
      <c r="P45" s="5">
        <f t="shared" si="5"/>
        <v>3.5227272727272729</v>
      </c>
      <c r="Q45" s="5"/>
      <c r="R45" s="5">
        <f t="shared" si="6"/>
        <v>1.2785426487819183</v>
      </c>
      <c r="S45" s="5">
        <f t="shared" si="7"/>
        <v>12.842720466113398</v>
      </c>
      <c r="T45" s="5">
        <f t="shared" si="8"/>
        <v>0.29004921316004617</v>
      </c>
      <c r="U45" s="5">
        <f t="shared" si="9"/>
        <v>0.39315298244465019</v>
      </c>
      <c r="V45" s="5">
        <f t="shared" si="10"/>
        <v>0.36363636363636365</v>
      </c>
      <c r="W45" s="5">
        <f t="shared" si="10"/>
        <v>12.030303030303031</v>
      </c>
      <c r="X45" s="5">
        <f t="shared" si="10"/>
        <v>0.30303030303030304</v>
      </c>
      <c r="Y45" s="5">
        <f t="shared" si="10"/>
        <v>1.393939393939394</v>
      </c>
    </row>
    <row r="46" spans="1:25" ht="12.75" hidden="1" x14ac:dyDescent="0.2">
      <c r="A46" s="2">
        <v>45</v>
      </c>
      <c r="C46" s="2" t="s">
        <v>6</v>
      </c>
      <c r="D46" s="2" t="s">
        <v>4</v>
      </c>
      <c r="E46" s="5">
        <v>8</v>
      </c>
      <c r="F46" s="5">
        <v>186</v>
      </c>
      <c r="G46" s="5">
        <v>8</v>
      </c>
      <c r="H46" s="5">
        <v>47</v>
      </c>
      <c r="I46" s="29">
        <v>90231</v>
      </c>
      <c r="J46" s="30">
        <f t="shared" si="1"/>
        <v>0.10390434328410039</v>
      </c>
      <c r="K46" s="30">
        <f t="shared" si="2"/>
        <v>0.49210251472053101</v>
      </c>
      <c r="L46" s="30">
        <f t="shared" si="3"/>
        <v>4.2331399115744607E-2</v>
      </c>
      <c r="M46" s="30">
        <f t="shared" si="4"/>
        <v>5.6585546500575741E-2</v>
      </c>
      <c r="N46" s="5">
        <v>19.338941345590392</v>
      </c>
      <c r="O46" s="5">
        <v>7.5030933829876734</v>
      </c>
      <c r="P46" s="5">
        <f t="shared" si="5"/>
        <v>1.8863636363636362</v>
      </c>
      <c r="Q46" s="5"/>
      <c r="R46" s="5">
        <f t="shared" si="6"/>
        <v>0.8523617658546121</v>
      </c>
      <c r="S46" s="5">
        <f t="shared" si="7"/>
        <v>6.016992460194186</v>
      </c>
      <c r="T46" s="5">
        <f t="shared" si="8"/>
        <v>0.23203937052803691</v>
      </c>
      <c r="U46" s="5">
        <f t="shared" si="9"/>
        <v>0.4016997864108382</v>
      </c>
      <c r="V46" s="5">
        <f t="shared" si="10"/>
        <v>0.24242424242424243</v>
      </c>
      <c r="W46" s="5">
        <f t="shared" si="10"/>
        <v>5.6363636363636367</v>
      </c>
      <c r="X46" s="5">
        <f t="shared" si="10"/>
        <v>0.24242424242424243</v>
      </c>
      <c r="Y46" s="5">
        <f t="shared" si="10"/>
        <v>1.4242424242424243</v>
      </c>
    </row>
    <row r="47" spans="1:25" ht="12.75" hidden="1" x14ac:dyDescent="0.2">
      <c r="A47" s="2">
        <v>46</v>
      </c>
      <c r="C47" s="2" t="s">
        <v>6</v>
      </c>
      <c r="D47" s="2" t="s">
        <v>4</v>
      </c>
      <c r="E47" s="5">
        <v>7</v>
      </c>
      <c r="F47" s="5">
        <v>166</v>
      </c>
      <c r="G47" s="5">
        <v>9</v>
      </c>
      <c r="H47" s="5">
        <v>41</v>
      </c>
      <c r="I47" s="29">
        <v>91230</v>
      </c>
      <c r="J47" s="30">
        <f t="shared" si="1"/>
        <v>9.0916300373587847E-2</v>
      </c>
      <c r="K47" s="30">
        <f t="shared" si="2"/>
        <v>0.43918826582585024</v>
      </c>
      <c r="L47" s="30">
        <f t="shared" si="3"/>
        <v>4.7622824005212679E-2</v>
      </c>
      <c r="M47" s="30">
        <f t="shared" si="4"/>
        <v>4.9361859713268195E-2</v>
      </c>
      <c r="N47" s="5">
        <v>18.094355794497471</v>
      </c>
      <c r="O47" s="5">
        <v>6.7272838231947034</v>
      </c>
      <c r="P47" s="5">
        <f t="shared" si="5"/>
        <v>1.6893939393939392</v>
      </c>
      <c r="Q47" s="5"/>
      <c r="R47" s="5">
        <f t="shared" si="6"/>
        <v>0.74581654512278572</v>
      </c>
      <c r="S47" s="5">
        <f t="shared" si="7"/>
        <v>5.3700040236141664</v>
      </c>
      <c r="T47" s="5">
        <f t="shared" si="8"/>
        <v>0.26104429184404154</v>
      </c>
      <c r="U47" s="5">
        <f t="shared" si="9"/>
        <v>0.35041896261370992</v>
      </c>
      <c r="V47" s="5">
        <f t="shared" si="10"/>
        <v>0.21212121212121213</v>
      </c>
      <c r="W47" s="5">
        <f t="shared" si="10"/>
        <v>5.0303030303030303</v>
      </c>
      <c r="X47" s="5">
        <f t="shared" si="10"/>
        <v>0.27272727272727271</v>
      </c>
      <c r="Y47" s="5">
        <f t="shared" si="10"/>
        <v>1.2424242424242424</v>
      </c>
    </row>
    <row r="48" spans="1:25" ht="12.75" hidden="1" x14ac:dyDescent="0.2">
      <c r="A48" s="2">
        <v>47</v>
      </c>
      <c r="C48" s="2" t="s">
        <v>6</v>
      </c>
      <c r="D48" s="2" t="s">
        <v>4</v>
      </c>
      <c r="E48" s="5">
        <v>8</v>
      </c>
      <c r="F48" s="5">
        <v>142</v>
      </c>
      <c r="G48" s="5">
        <v>9</v>
      </c>
      <c r="H48" s="5">
        <v>48</v>
      </c>
      <c r="I48" s="29">
        <v>90223</v>
      </c>
      <c r="J48" s="30">
        <f t="shared" si="1"/>
        <v>0.10390434328410039</v>
      </c>
      <c r="K48" s="30">
        <f t="shared" si="2"/>
        <v>0.37569116715223333</v>
      </c>
      <c r="L48" s="30">
        <f t="shared" si="3"/>
        <v>4.7622824005212679E-2</v>
      </c>
      <c r="M48" s="30">
        <f t="shared" si="4"/>
        <v>5.778949429846033E-2</v>
      </c>
      <c r="N48" s="5">
        <v>18.715460679978843</v>
      </c>
      <c r="O48" s="5">
        <v>6.1172705477938223</v>
      </c>
      <c r="P48" s="5">
        <f t="shared" si="5"/>
        <v>1.5681818181818179</v>
      </c>
      <c r="Q48" s="5"/>
      <c r="R48" s="5">
        <f t="shared" si="6"/>
        <v>0.8523617658546121</v>
      </c>
      <c r="S48" s="5">
        <f t="shared" si="7"/>
        <v>4.5936178997181427</v>
      </c>
      <c r="T48" s="5">
        <f t="shared" si="8"/>
        <v>0.26104429184404154</v>
      </c>
      <c r="U48" s="5">
        <f t="shared" si="9"/>
        <v>0.41024659037702632</v>
      </c>
      <c r="V48" s="5">
        <f t="shared" si="10"/>
        <v>0.24242424242424243</v>
      </c>
      <c r="W48" s="5">
        <f t="shared" si="10"/>
        <v>4.3030303030303028</v>
      </c>
      <c r="X48" s="5">
        <f t="shared" si="10"/>
        <v>0.27272727272727271</v>
      </c>
      <c r="Y48" s="5">
        <f t="shared" si="10"/>
        <v>1.4545454545454546</v>
      </c>
    </row>
    <row r="49" spans="1:25" ht="12.75" hidden="1" x14ac:dyDescent="0.2">
      <c r="A49" s="2">
        <v>48</v>
      </c>
      <c r="C49" s="2" t="s">
        <v>6</v>
      </c>
      <c r="D49" s="2" t="s">
        <v>4</v>
      </c>
      <c r="E49" s="5">
        <v>7</v>
      </c>
      <c r="F49" s="5">
        <v>300</v>
      </c>
      <c r="G49" s="5">
        <v>8</v>
      </c>
      <c r="H49" s="5">
        <v>45</v>
      </c>
      <c r="I49" s="29">
        <v>87123</v>
      </c>
      <c r="J49" s="30">
        <f t="shared" si="1"/>
        <v>9.0916300373587847E-2</v>
      </c>
      <c r="K49" s="30">
        <f t="shared" si="2"/>
        <v>0.79371373342021123</v>
      </c>
      <c r="L49" s="30">
        <f t="shared" si="3"/>
        <v>4.2331399115744607E-2</v>
      </c>
      <c r="M49" s="30">
        <f t="shared" si="4"/>
        <v>5.4177650904806557E-2</v>
      </c>
      <c r="N49" s="5">
        <v>20.850450891663787</v>
      </c>
      <c r="O49" s="5">
        <v>11.067288642829585</v>
      </c>
      <c r="P49" s="5">
        <f t="shared" si="5"/>
        <v>2.7272727272727275</v>
      </c>
      <c r="Q49" s="5"/>
      <c r="R49" s="5">
        <f t="shared" si="6"/>
        <v>0.74581654512278572</v>
      </c>
      <c r="S49" s="5">
        <f t="shared" si="7"/>
        <v>9.7048265487003</v>
      </c>
      <c r="T49" s="5">
        <f t="shared" si="8"/>
        <v>0.23203937052803691</v>
      </c>
      <c r="U49" s="5">
        <f t="shared" si="9"/>
        <v>0.38460617847846212</v>
      </c>
      <c r="V49" s="5">
        <f t="shared" si="10"/>
        <v>0.21212121212121213</v>
      </c>
      <c r="W49" s="5">
        <f t="shared" si="10"/>
        <v>9.0909090909090917</v>
      </c>
      <c r="X49" s="5">
        <f t="shared" si="10"/>
        <v>0.24242424242424243</v>
      </c>
      <c r="Y49" s="5">
        <f t="shared" si="10"/>
        <v>1.3636363636363635</v>
      </c>
    </row>
    <row r="50" spans="1:25" ht="12.75" hidden="1" x14ac:dyDescent="0.2">
      <c r="A50" s="2">
        <v>55</v>
      </c>
      <c r="C50" s="2" t="s">
        <v>7</v>
      </c>
      <c r="D50" s="2" t="s">
        <v>4</v>
      </c>
      <c r="E50" s="5">
        <v>5</v>
      </c>
      <c r="F50" s="5">
        <v>614</v>
      </c>
      <c r="G50" s="5">
        <v>2.5</v>
      </c>
      <c r="H50" s="5">
        <v>32</v>
      </c>
      <c r="I50" s="29">
        <v>43210</v>
      </c>
      <c r="J50" s="30">
        <f t="shared" si="1"/>
        <v>6.4940214552562742E-2</v>
      </c>
      <c r="K50" s="30">
        <f t="shared" si="2"/>
        <v>1.624467441066699</v>
      </c>
      <c r="L50" s="30">
        <f t="shared" si="3"/>
        <v>1.3228562223670189E-2</v>
      </c>
      <c r="M50" s="30">
        <f t="shared" si="4"/>
        <v>3.8526329532306891E-2</v>
      </c>
      <c r="N50" s="5">
        <v>15.741354257727552</v>
      </c>
      <c r="O50" s="5">
        <v>20.741281136873777</v>
      </c>
      <c r="P50" s="5">
        <f t="shared" si="5"/>
        <v>4.9507575757575752</v>
      </c>
      <c r="Q50" s="5"/>
      <c r="R50" s="5">
        <f t="shared" si="6"/>
        <v>0.53272610365913264</v>
      </c>
      <c r="S50" s="5">
        <f t="shared" si="7"/>
        <v>19.862545003006616</v>
      </c>
      <c r="T50" s="5">
        <f t="shared" si="8"/>
        <v>7.2512303290011543E-2</v>
      </c>
      <c r="U50" s="5">
        <f t="shared" si="9"/>
        <v>0.27349772691801755</v>
      </c>
      <c r="V50" s="5">
        <f t="shared" si="10"/>
        <v>0.15151515151515152</v>
      </c>
      <c r="W50" s="5">
        <f t="shared" si="10"/>
        <v>18.606060606060606</v>
      </c>
      <c r="X50" s="5">
        <f t="shared" si="10"/>
        <v>7.575757575757576E-2</v>
      </c>
      <c r="Y50" s="5">
        <f t="shared" si="10"/>
        <v>0.96969696969696972</v>
      </c>
    </row>
    <row r="51" spans="1:25" ht="12.75" hidden="1" x14ac:dyDescent="0.2">
      <c r="A51" s="2">
        <v>56</v>
      </c>
      <c r="C51" s="2" t="s">
        <v>7</v>
      </c>
      <c r="D51" s="2" t="s">
        <v>4</v>
      </c>
      <c r="E51" s="5">
        <v>6</v>
      </c>
      <c r="F51" s="5">
        <v>604</v>
      </c>
      <c r="G51" s="5">
        <v>2.5</v>
      </c>
      <c r="H51" s="5">
        <v>54</v>
      </c>
      <c r="I51" s="29">
        <v>44234</v>
      </c>
      <c r="J51" s="30">
        <f t="shared" si="1"/>
        <v>7.7928257463075287E-2</v>
      </c>
      <c r="K51" s="30">
        <f t="shared" si="2"/>
        <v>1.5980103166193589</v>
      </c>
      <c r="L51" s="30">
        <f t="shared" si="3"/>
        <v>1.3228562223670189E-2</v>
      </c>
      <c r="M51" s="30">
        <f t="shared" si="4"/>
        <v>6.5013181085767868E-2</v>
      </c>
      <c r="N51" s="5">
        <v>18.70102847703992</v>
      </c>
      <c r="O51" s="5">
        <v>20.71236182657173</v>
      </c>
      <c r="P51" s="5">
        <f t="shared" si="5"/>
        <v>5.0492424242424248</v>
      </c>
      <c r="Q51" s="5"/>
      <c r="R51" s="5">
        <f t="shared" si="6"/>
        <v>0.63927132439095913</v>
      </c>
      <c r="S51" s="5">
        <f t="shared" si="7"/>
        <v>19.539050784716608</v>
      </c>
      <c r="T51" s="5">
        <f t="shared" si="8"/>
        <v>7.2512303290011543E-2</v>
      </c>
      <c r="U51" s="5">
        <f t="shared" si="9"/>
        <v>0.46152741417415455</v>
      </c>
      <c r="V51" s="5">
        <f t="shared" si="10"/>
        <v>0.18181818181818182</v>
      </c>
      <c r="W51" s="5">
        <f t="shared" si="10"/>
        <v>18.303030303030305</v>
      </c>
      <c r="X51" s="5">
        <f t="shared" si="10"/>
        <v>7.575757575757576E-2</v>
      </c>
      <c r="Y51" s="5">
        <f t="shared" si="10"/>
        <v>1.6363636363636365</v>
      </c>
    </row>
    <row r="52" spans="1:25" ht="12.75" hidden="1" x14ac:dyDescent="0.2">
      <c r="A52" s="2">
        <v>57</v>
      </c>
      <c r="C52" s="2" t="s">
        <v>7</v>
      </c>
      <c r="D52" s="2" t="s">
        <v>4</v>
      </c>
      <c r="E52" s="5">
        <v>9</v>
      </c>
      <c r="F52" s="5">
        <v>420</v>
      </c>
      <c r="G52" s="5">
        <v>2.5</v>
      </c>
      <c r="H52" s="5">
        <v>49</v>
      </c>
      <c r="I52" s="29">
        <v>45230</v>
      </c>
      <c r="J52" s="30">
        <f t="shared" si="1"/>
        <v>0.11689238619461294</v>
      </c>
      <c r="K52" s="30">
        <f t="shared" si="2"/>
        <v>1.1111992267882957</v>
      </c>
      <c r="L52" s="30">
        <f t="shared" si="3"/>
        <v>1.3228562223670189E-2</v>
      </c>
      <c r="M52" s="30">
        <f t="shared" si="4"/>
        <v>5.8993442096344918E-2</v>
      </c>
      <c r="N52" s="5">
        <v>18.445565501399322</v>
      </c>
      <c r="O52" s="5">
        <v>15.036969852400086</v>
      </c>
      <c r="P52" s="5">
        <f t="shared" si="5"/>
        <v>3.6401515151515151</v>
      </c>
      <c r="Q52" s="5"/>
      <c r="R52" s="5">
        <f t="shared" si="6"/>
        <v>0.95890698658643869</v>
      </c>
      <c r="S52" s="5">
        <f t="shared" si="7"/>
        <v>13.586757168180421</v>
      </c>
      <c r="T52" s="5">
        <f t="shared" si="8"/>
        <v>7.2512303290011543E-2</v>
      </c>
      <c r="U52" s="5">
        <f t="shared" si="9"/>
        <v>0.41879339434321433</v>
      </c>
      <c r="V52" s="5">
        <f t="shared" si="10"/>
        <v>0.27272727272727271</v>
      </c>
      <c r="W52" s="5">
        <f t="shared" si="10"/>
        <v>12.727272727272727</v>
      </c>
      <c r="X52" s="5">
        <f t="shared" si="10"/>
        <v>7.575757575757576E-2</v>
      </c>
      <c r="Y52" s="5">
        <f t="shared" si="10"/>
        <v>1.4848484848484849</v>
      </c>
    </row>
    <row r="53" spans="1:25" ht="12.75" hidden="1" x14ac:dyDescent="0.2">
      <c r="A53" s="2">
        <v>58</v>
      </c>
      <c r="C53" s="2" t="s">
        <v>7</v>
      </c>
      <c r="D53" s="2" t="s">
        <v>4</v>
      </c>
      <c r="E53" s="5">
        <v>5</v>
      </c>
      <c r="F53" s="5">
        <v>420</v>
      </c>
      <c r="G53" s="5">
        <v>2.5</v>
      </c>
      <c r="H53" s="5">
        <v>56</v>
      </c>
      <c r="I53" s="29">
        <v>42123</v>
      </c>
      <c r="J53" s="30">
        <f t="shared" si="1"/>
        <v>6.4940214552562742E-2</v>
      </c>
      <c r="K53" s="30">
        <f t="shared" si="2"/>
        <v>1.1111992267882957</v>
      </c>
      <c r="L53" s="30">
        <f t="shared" si="3"/>
        <v>1.3228562223670189E-2</v>
      </c>
      <c r="M53" s="30">
        <f t="shared" si="4"/>
        <v>6.7421076681537059E-2</v>
      </c>
      <c r="N53" s="5">
        <v>16.465382905797213</v>
      </c>
      <c r="O53" s="5">
        <v>14.670616597236096</v>
      </c>
      <c r="P53" s="5">
        <f t="shared" si="5"/>
        <v>3.6628787878787881</v>
      </c>
      <c r="Q53" s="5"/>
      <c r="R53" s="5">
        <f t="shared" si="6"/>
        <v>0.53272610365913264</v>
      </c>
      <c r="S53" s="5">
        <f t="shared" si="7"/>
        <v>13.586757168180421</v>
      </c>
      <c r="T53" s="5">
        <f t="shared" si="8"/>
        <v>7.2512303290011543E-2</v>
      </c>
      <c r="U53" s="5">
        <f t="shared" si="9"/>
        <v>0.47862102210653068</v>
      </c>
      <c r="V53" s="5">
        <f t="shared" si="10"/>
        <v>0.15151515151515152</v>
      </c>
      <c r="W53" s="5">
        <f t="shared" si="10"/>
        <v>12.727272727272727</v>
      </c>
      <c r="X53" s="5">
        <f t="shared" si="10"/>
        <v>7.575757575757576E-2</v>
      </c>
      <c r="Y53" s="5">
        <f t="shared" si="10"/>
        <v>1.696969696969697</v>
      </c>
    </row>
    <row r="54" spans="1:25" ht="12.75" hidden="1" x14ac:dyDescent="0.2">
      <c r="A54" s="2">
        <v>59</v>
      </c>
      <c r="C54" s="2" t="s">
        <v>7</v>
      </c>
      <c r="D54" s="2" t="s">
        <v>4</v>
      </c>
      <c r="E54" s="5">
        <v>5</v>
      </c>
      <c r="F54" s="5">
        <v>579</v>
      </c>
      <c r="G54" s="5">
        <v>2.5</v>
      </c>
      <c r="H54" s="5">
        <v>52</v>
      </c>
      <c r="I54" s="29">
        <v>43897</v>
      </c>
      <c r="J54" s="30">
        <f t="shared" si="1"/>
        <v>6.4940214552562742E-2</v>
      </c>
      <c r="K54" s="30">
        <f t="shared" si="2"/>
        <v>1.5318675055010078</v>
      </c>
      <c r="L54" s="30">
        <f t="shared" si="3"/>
        <v>1.3228562223670189E-2</v>
      </c>
      <c r="M54" s="30">
        <f t="shared" si="4"/>
        <v>6.2605285489998691E-2</v>
      </c>
      <c r="N54" s="5">
        <v>17.513904701955688</v>
      </c>
      <c r="O54" s="5">
        <v>19.779987452182507</v>
      </c>
      <c r="P54" s="5">
        <f t="shared" si="5"/>
        <v>4.8371212121212119</v>
      </c>
      <c r="Q54" s="5"/>
      <c r="R54" s="5">
        <f t="shared" si="6"/>
        <v>0.53272610365913264</v>
      </c>
      <c r="S54" s="5">
        <f t="shared" si="7"/>
        <v>18.730315238991583</v>
      </c>
      <c r="T54" s="5">
        <f t="shared" si="8"/>
        <v>7.2512303290011543E-2</v>
      </c>
      <c r="U54" s="5">
        <f t="shared" si="9"/>
        <v>0.44443380624177847</v>
      </c>
      <c r="V54" s="5">
        <f t="shared" si="10"/>
        <v>0.15151515151515152</v>
      </c>
      <c r="W54" s="5">
        <f t="shared" si="10"/>
        <v>17.545454545454547</v>
      </c>
      <c r="X54" s="5">
        <f t="shared" si="10"/>
        <v>7.575757575757576E-2</v>
      </c>
      <c r="Y54" s="5">
        <f t="shared" si="10"/>
        <v>1.5757575757575757</v>
      </c>
    </row>
    <row r="55" spans="1:25" ht="12.75" hidden="1" x14ac:dyDescent="0.2">
      <c r="A55" s="2">
        <v>60</v>
      </c>
      <c r="C55" s="2" t="s">
        <v>7</v>
      </c>
      <c r="D55" s="2" t="s">
        <v>4</v>
      </c>
      <c r="E55" s="5">
        <v>7</v>
      </c>
      <c r="F55" s="5">
        <v>580</v>
      </c>
      <c r="G55" s="5">
        <v>2.5</v>
      </c>
      <c r="H55" s="5">
        <v>76</v>
      </c>
      <c r="I55" s="29">
        <v>44114</v>
      </c>
      <c r="J55" s="30">
        <f t="shared" si="1"/>
        <v>9.0916300373587847E-2</v>
      </c>
      <c r="K55" s="30">
        <f t="shared" si="2"/>
        <v>1.5345132179457419</v>
      </c>
      <c r="L55" s="30">
        <f t="shared" si="3"/>
        <v>1.3228562223670189E-2</v>
      </c>
      <c r="M55" s="30">
        <f t="shared" si="4"/>
        <v>9.1500032639228859E-2</v>
      </c>
      <c r="N55" s="5">
        <v>20.955832129765927</v>
      </c>
      <c r="O55" s="5">
        <v>20.23055061066367</v>
      </c>
      <c r="P55" s="5">
        <f t="shared" si="5"/>
        <v>5.0416666666666661</v>
      </c>
      <c r="Q55" s="5"/>
      <c r="R55" s="5">
        <f t="shared" si="6"/>
        <v>0.74581654512278572</v>
      </c>
      <c r="S55" s="5">
        <f t="shared" si="7"/>
        <v>18.76266466082058</v>
      </c>
      <c r="T55" s="5">
        <f t="shared" si="8"/>
        <v>7.2512303290011543E-2</v>
      </c>
      <c r="U55" s="5">
        <f t="shared" si="9"/>
        <v>0.64955710143029166</v>
      </c>
      <c r="V55" s="5">
        <f t="shared" si="10"/>
        <v>0.21212121212121213</v>
      </c>
      <c r="W55" s="5">
        <f t="shared" si="10"/>
        <v>17.575757575757574</v>
      </c>
      <c r="X55" s="5">
        <f t="shared" si="10"/>
        <v>7.575757575757576E-2</v>
      </c>
      <c r="Y55" s="5">
        <f t="shared" si="10"/>
        <v>2.3030303030303032</v>
      </c>
    </row>
    <row r="56" spans="1:25" ht="12.75" hidden="1" x14ac:dyDescent="0.2">
      <c r="A56" s="2">
        <v>61</v>
      </c>
      <c r="C56" s="2" t="s">
        <v>8</v>
      </c>
      <c r="D56" s="2" t="s">
        <v>4</v>
      </c>
      <c r="E56" s="5">
        <v>8</v>
      </c>
      <c r="F56" s="5">
        <v>1800</v>
      </c>
      <c r="G56" s="5">
        <v>8</v>
      </c>
      <c r="H56" s="5">
        <v>83</v>
      </c>
      <c r="I56" s="29">
        <v>70342</v>
      </c>
      <c r="J56" s="30">
        <f t="shared" si="1"/>
        <v>0.10390434328410039</v>
      </c>
      <c r="K56" s="30">
        <f t="shared" si="2"/>
        <v>4.7622824005212676</v>
      </c>
      <c r="L56" s="30">
        <f t="shared" si="3"/>
        <v>4.2331399115744607E-2</v>
      </c>
      <c r="M56" s="30">
        <f t="shared" si="4"/>
        <v>9.992766722442098E-2</v>
      </c>
      <c r="N56" s="5">
        <v>39.320374454053905</v>
      </c>
      <c r="O56" s="5">
        <v>60.022745157778061</v>
      </c>
      <c r="P56" s="5">
        <f t="shared" si="5"/>
        <v>14.386363636363637</v>
      </c>
      <c r="Q56" s="5"/>
      <c r="R56" s="5">
        <f t="shared" si="6"/>
        <v>0.8523617658546121</v>
      </c>
      <c r="S56" s="5">
        <f t="shared" si="7"/>
        <v>58.228959292201807</v>
      </c>
      <c r="T56" s="5">
        <f t="shared" si="8"/>
        <v>0.23203937052803691</v>
      </c>
      <c r="U56" s="5">
        <f t="shared" si="9"/>
        <v>0.70938472919360795</v>
      </c>
      <c r="V56" s="5">
        <f t="shared" si="10"/>
        <v>0.24242424242424243</v>
      </c>
      <c r="W56" s="5">
        <f t="shared" si="10"/>
        <v>54.545454545454547</v>
      </c>
      <c r="X56" s="5">
        <f t="shared" si="10"/>
        <v>0.24242424242424243</v>
      </c>
      <c r="Y56" s="5">
        <f t="shared" si="10"/>
        <v>2.5151515151515151</v>
      </c>
    </row>
    <row r="57" spans="1:25" ht="12.75" hidden="1" x14ac:dyDescent="0.2">
      <c r="A57" s="2">
        <v>62</v>
      </c>
      <c r="C57" s="2" t="s">
        <v>8</v>
      </c>
      <c r="D57" s="2" t="s">
        <v>4</v>
      </c>
      <c r="E57" s="5">
        <v>7</v>
      </c>
      <c r="F57" s="5">
        <v>1700</v>
      </c>
      <c r="G57" s="5">
        <v>6</v>
      </c>
      <c r="H57" s="5">
        <v>130</v>
      </c>
      <c r="I57" s="29">
        <v>69993</v>
      </c>
      <c r="J57" s="30">
        <f t="shared" si="1"/>
        <v>9.0916300373587847E-2</v>
      </c>
      <c r="K57" s="30">
        <f t="shared" si="2"/>
        <v>4.4977111560478642</v>
      </c>
      <c r="L57" s="30">
        <f t="shared" si="3"/>
        <v>3.174854933680845E-2</v>
      </c>
      <c r="M57" s="30">
        <f t="shared" si="4"/>
        <v>0.15651321372499674</v>
      </c>
      <c r="N57" s="5">
        <v>39.029716183588036</v>
      </c>
      <c r="O57" s="5">
        <v>57.024947697924965</v>
      </c>
      <c r="P57" s="5">
        <f t="shared" si="5"/>
        <v>13.962121212121211</v>
      </c>
      <c r="Q57" s="5"/>
      <c r="R57" s="5">
        <f t="shared" si="6"/>
        <v>0.74581654512278572</v>
      </c>
      <c r="S57" s="5">
        <f t="shared" si="7"/>
        <v>54.994017109301709</v>
      </c>
      <c r="T57" s="5">
        <f t="shared" si="8"/>
        <v>0.17402952789602769</v>
      </c>
      <c r="U57" s="5">
        <f t="shared" si="9"/>
        <v>1.111084515604446</v>
      </c>
      <c r="V57" s="5">
        <f t="shared" si="10"/>
        <v>0.21212121212121213</v>
      </c>
      <c r="W57" s="5">
        <f t="shared" si="10"/>
        <v>51.515151515151516</v>
      </c>
      <c r="X57" s="5">
        <f t="shared" si="10"/>
        <v>0.18181818181818182</v>
      </c>
      <c r="Y57" s="5">
        <f t="shared" si="10"/>
        <v>3.9393939393939394</v>
      </c>
    </row>
    <row r="58" spans="1:25" ht="12.75" hidden="1" x14ac:dyDescent="0.2">
      <c r="A58" s="2">
        <v>63</v>
      </c>
      <c r="C58" s="2" t="s">
        <v>8</v>
      </c>
      <c r="D58" s="2" t="s">
        <v>4</v>
      </c>
      <c r="E58" s="5">
        <v>6</v>
      </c>
      <c r="F58" s="5">
        <v>1400</v>
      </c>
      <c r="G58" s="5">
        <v>6</v>
      </c>
      <c r="H58" s="5">
        <v>88</v>
      </c>
      <c r="I58" s="29">
        <v>68076</v>
      </c>
      <c r="J58" s="30">
        <f t="shared" si="1"/>
        <v>7.7928257463075287E-2</v>
      </c>
      <c r="K58" s="30">
        <f t="shared" si="2"/>
        <v>3.7039974226276531</v>
      </c>
      <c r="L58" s="30">
        <f t="shared" si="3"/>
        <v>3.174854933680845E-2</v>
      </c>
      <c r="M58" s="30">
        <f t="shared" si="4"/>
        <v>0.10594740621384395</v>
      </c>
      <c r="N58" s="5">
        <v>32.449895631373835</v>
      </c>
      <c r="O58" s="5">
        <v>46.854610161912937</v>
      </c>
      <c r="P58" s="5">
        <f t="shared" si="5"/>
        <v>11.363636363636362</v>
      </c>
      <c r="Q58" s="5"/>
      <c r="R58" s="5">
        <f t="shared" si="6"/>
        <v>0.63927132439095913</v>
      </c>
      <c r="S58" s="5">
        <f t="shared" si="7"/>
        <v>45.289190560601405</v>
      </c>
      <c r="T58" s="5">
        <f t="shared" si="8"/>
        <v>0.17402952789602769</v>
      </c>
      <c r="U58" s="5">
        <f t="shared" si="9"/>
        <v>0.75211874902454823</v>
      </c>
      <c r="V58" s="5">
        <f t="shared" si="10"/>
        <v>0.18181818181818182</v>
      </c>
      <c r="W58" s="5">
        <f t="shared" si="10"/>
        <v>42.424242424242422</v>
      </c>
      <c r="X58" s="5">
        <f t="shared" si="10"/>
        <v>0.18181818181818182</v>
      </c>
      <c r="Y58" s="5">
        <f t="shared" si="10"/>
        <v>2.6666666666666665</v>
      </c>
    </row>
    <row r="59" spans="1:25" ht="12.75" hidden="1" x14ac:dyDescent="0.2">
      <c r="A59" s="2">
        <v>64</v>
      </c>
      <c r="C59" s="2" t="s">
        <v>8</v>
      </c>
      <c r="D59" s="2" t="s">
        <v>4</v>
      </c>
      <c r="E59" s="5">
        <v>8</v>
      </c>
      <c r="F59" s="5">
        <v>1500</v>
      </c>
      <c r="G59" s="5">
        <v>5</v>
      </c>
      <c r="H59" s="5">
        <v>94</v>
      </c>
      <c r="I59" s="29">
        <v>70125</v>
      </c>
      <c r="J59" s="30">
        <f t="shared" si="1"/>
        <v>0.10390434328410039</v>
      </c>
      <c r="K59" s="30">
        <f t="shared" si="2"/>
        <v>3.9685686671010565</v>
      </c>
      <c r="L59" s="30">
        <f t="shared" si="3"/>
        <v>2.6457124447340379E-2</v>
      </c>
      <c r="M59" s="30">
        <f t="shared" si="4"/>
        <v>0.11317109300115148</v>
      </c>
      <c r="N59" s="5">
        <v>34.45916726654594</v>
      </c>
      <c r="O59" s="5">
        <v>50.324918688757819</v>
      </c>
      <c r="P59" s="5">
        <f t="shared" si="5"/>
        <v>12.174242424242424</v>
      </c>
      <c r="Q59" s="5"/>
      <c r="R59" s="5">
        <f t="shared" si="6"/>
        <v>0.8523617658546121</v>
      </c>
      <c r="S59" s="5">
        <f t="shared" si="7"/>
        <v>48.524132743501511</v>
      </c>
      <c r="T59" s="5">
        <f t="shared" si="8"/>
        <v>0.14502460658002309</v>
      </c>
      <c r="U59" s="5">
        <f t="shared" si="9"/>
        <v>0.8033995728216764</v>
      </c>
      <c r="V59" s="5">
        <f t="shared" si="10"/>
        <v>0.24242424242424243</v>
      </c>
      <c r="W59" s="5">
        <f t="shared" si="10"/>
        <v>45.454545454545453</v>
      </c>
      <c r="X59" s="5">
        <f t="shared" si="10"/>
        <v>0.15151515151515152</v>
      </c>
      <c r="Y59" s="5">
        <f t="shared" si="10"/>
        <v>2.8484848484848486</v>
      </c>
    </row>
    <row r="60" spans="1:25" ht="12.75" hidden="1" x14ac:dyDescent="0.2">
      <c r="A60" s="2">
        <v>65</v>
      </c>
      <c r="C60" s="2" t="s">
        <v>8</v>
      </c>
      <c r="D60" s="2" t="s">
        <v>4</v>
      </c>
      <c r="E60" s="5">
        <v>6</v>
      </c>
      <c r="F60" s="5">
        <v>1200</v>
      </c>
      <c r="G60" s="5">
        <v>7</v>
      </c>
      <c r="H60" s="5">
        <v>89</v>
      </c>
      <c r="I60" s="29">
        <v>71336</v>
      </c>
      <c r="J60" s="30">
        <f t="shared" si="1"/>
        <v>7.7928257463075287E-2</v>
      </c>
      <c r="K60" s="30">
        <f t="shared" si="2"/>
        <v>3.1748549336808449</v>
      </c>
      <c r="L60" s="30">
        <f t="shared" si="3"/>
        <v>3.7039974226276529E-2</v>
      </c>
      <c r="M60" s="30">
        <f t="shared" si="4"/>
        <v>0.10715135401172853</v>
      </c>
      <c r="N60" s="5">
        <v>32.541692575577059</v>
      </c>
      <c r="O60" s="5">
        <v>40.422277521394932</v>
      </c>
      <c r="P60" s="5">
        <f t="shared" si="5"/>
        <v>9.8636363636363633</v>
      </c>
      <c r="Q60" s="5"/>
      <c r="R60" s="5">
        <f t="shared" si="6"/>
        <v>0.63927132439095913</v>
      </c>
      <c r="S60" s="5">
        <f t="shared" si="7"/>
        <v>38.8193061948012</v>
      </c>
      <c r="T60" s="5">
        <f t="shared" si="8"/>
        <v>0.20303444921203229</v>
      </c>
      <c r="U60" s="5">
        <f t="shared" si="9"/>
        <v>0.76066555299073613</v>
      </c>
      <c r="V60" s="5">
        <f t="shared" si="10"/>
        <v>0.18181818181818182</v>
      </c>
      <c r="W60" s="5">
        <f t="shared" si="10"/>
        <v>36.363636363636367</v>
      </c>
      <c r="X60" s="5">
        <f t="shared" si="10"/>
        <v>0.21212121212121213</v>
      </c>
      <c r="Y60" s="5">
        <f t="shared" si="10"/>
        <v>2.6969696969696968</v>
      </c>
    </row>
    <row r="61" spans="1:25" ht="12.75" hidden="1" x14ac:dyDescent="0.2">
      <c r="A61" s="2">
        <v>66</v>
      </c>
      <c r="C61" s="2" t="s">
        <v>8</v>
      </c>
      <c r="D61" s="2" t="s">
        <v>4</v>
      </c>
      <c r="E61" s="5">
        <v>9</v>
      </c>
      <c r="F61" s="5">
        <v>1400</v>
      </c>
      <c r="G61" s="5">
        <v>9</v>
      </c>
      <c r="H61" s="5">
        <v>100</v>
      </c>
      <c r="I61" s="29">
        <v>71223</v>
      </c>
      <c r="J61" s="30">
        <f t="shared" si="1"/>
        <v>0.11689238619461294</v>
      </c>
      <c r="K61" s="30">
        <f t="shared" si="2"/>
        <v>3.7039974226276531</v>
      </c>
      <c r="L61" s="30">
        <f t="shared" si="3"/>
        <v>4.7622824005212679E-2</v>
      </c>
      <c r="M61" s="30">
        <f t="shared" si="4"/>
        <v>0.12039477978845903</v>
      </c>
      <c r="N61" s="5">
        <v>41.033471996021419</v>
      </c>
      <c r="O61" s="5">
        <v>47.363822235650694</v>
      </c>
      <c r="P61" s="5">
        <f t="shared" ref="P61:P118" si="11">AVERAGE(V61:Y61)</f>
        <v>11.5</v>
      </c>
      <c r="Q61" s="5"/>
      <c r="R61" s="5">
        <f t="shared" ref="R61:R118" si="12">((E61/$AB$2)^2+(E61/$AC$2)^2)^0.5</f>
        <v>0.95890698658643869</v>
      </c>
      <c r="S61" s="5">
        <f t="shared" ref="S61:S118" si="13">((F61/$AB$3)^2+(F61/$AC$3)^2)^0.5</f>
        <v>45.289190560601405</v>
      </c>
      <c r="T61" s="5">
        <f t="shared" ref="T61:T118" si="14">((G61/$AB$4)^2+(G61/$AC$4)^2)^0.5</f>
        <v>0.26104429184404154</v>
      </c>
      <c r="U61" s="5">
        <f t="shared" ref="U61:U118" si="15">((H61/$AB$5)^2+(H61/$AC$5)^2)^0.5</f>
        <v>0.85468039661880479</v>
      </c>
      <c r="V61" s="5">
        <f t="shared" ref="V61:Y118" si="16">E61/$AC$2</f>
        <v>0.27272727272727271</v>
      </c>
      <c r="W61" s="5">
        <f t="shared" si="16"/>
        <v>42.424242424242422</v>
      </c>
      <c r="X61" s="5">
        <f t="shared" si="16"/>
        <v>0.27272727272727271</v>
      </c>
      <c r="Y61" s="5">
        <f t="shared" si="16"/>
        <v>3.0303030303030303</v>
      </c>
    </row>
    <row r="62" spans="1:25" ht="12.75" hidden="1" x14ac:dyDescent="0.2">
      <c r="A62" s="2">
        <v>67</v>
      </c>
      <c r="C62" s="2" t="s">
        <v>9</v>
      </c>
      <c r="D62" s="2" t="s">
        <v>4</v>
      </c>
      <c r="E62" s="5">
        <v>12</v>
      </c>
      <c r="F62" s="5">
        <v>297</v>
      </c>
      <c r="G62" s="5">
        <v>10</v>
      </c>
      <c r="H62" s="5">
        <v>45</v>
      </c>
      <c r="I62" s="29">
        <v>125448</v>
      </c>
      <c r="J62" s="30">
        <f t="shared" si="1"/>
        <v>0.15585651492615057</v>
      </c>
      <c r="K62" s="30">
        <f t="shared" si="2"/>
        <v>0.78577659608600914</v>
      </c>
      <c r="L62" s="30">
        <f t="shared" si="3"/>
        <v>5.2914248894680757E-2</v>
      </c>
      <c r="M62" s="30">
        <f t="shared" si="4"/>
        <v>5.4177650904806557E-2</v>
      </c>
      <c r="N62" s="5">
        <v>25.163587335198518</v>
      </c>
      <c r="O62" s="5">
        <v>11.560976323633724</v>
      </c>
      <c r="P62" s="5">
        <f t="shared" si="11"/>
        <v>2.7575757575757573</v>
      </c>
      <c r="Q62" s="5"/>
      <c r="R62" s="5">
        <f t="shared" si="12"/>
        <v>1.2785426487819183</v>
      </c>
      <c r="S62" s="5">
        <f t="shared" si="13"/>
        <v>9.6077782832132979</v>
      </c>
      <c r="T62" s="5">
        <f t="shared" si="14"/>
        <v>0.29004921316004617</v>
      </c>
      <c r="U62" s="5">
        <f t="shared" si="15"/>
        <v>0.38460617847846212</v>
      </c>
      <c r="V62" s="5">
        <f t="shared" si="16"/>
        <v>0.36363636363636365</v>
      </c>
      <c r="W62" s="5">
        <f t="shared" si="16"/>
        <v>9</v>
      </c>
      <c r="X62" s="5">
        <f t="shared" si="16"/>
        <v>0.30303030303030304</v>
      </c>
      <c r="Y62" s="5">
        <f t="shared" si="16"/>
        <v>1.3636363636363635</v>
      </c>
    </row>
    <row r="63" spans="1:25" ht="12.75" hidden="1" x14ac:dyDescent="0.2">
      <c r="A63" s="2">
        <v>68</v>
      </c>
      <c r="C63" s="2" t="s">
        <v>9</v>
      </c>
      <c r="D63" s="2" t="s">
        <v>4</v>
      </c>
      <c r="E63" s="5">
        <v>9</v>
      </c>
      <c r="F63" s="5">
        <v>300</v>
      </c>
      <c r="G63" s="5">
        <v>12</v>
      </c>
      <c r="H63" s="5">
        <v>61</v>
      </c>
      <c r="I63" s="29">
        <v>124332</v>
      </c>
      <c r="J63" s="30">
        <f t="shared" si="1"/>
        <v>0.11689238619461294</v>
      </c>
      <c r="K63" s="30">
        <f t="shared" si="2"/>
        <v>0.79371373342021123</v>
      </c>
      <c r="L63" s="30">
        <f t="shared" si="3"/>
        <v>6.34970986736169E-2</v>
      </c>
      <c r="M63" s="30">
        <f t="shared" si="4"/>
        <v>7.3440815670960002E-2</v>
      </c>
      <c r="N63" s="5">
        <v>26.512685092830537</v>
      </c>
      <c r="O63" s="5">
        <v>11.533147633016263</v>
      </c>
      <c r="P63" s="5">
        <f t="shared" si="11"/>
        <v>2.893939393939394</v>
      </c>
      <c r="Q63" s="5"/>
      <c r="R63" s="5">
        <f t="shared" si="12"/>
        <v>0.95890698658643869</v>
      </c>
      <c r="S63" s="5">
        <f t="shared" si="13"/>
        <v>9.7048265487003</v>
      </c>
      <c r="T63" s="5">
        <f t="shared" si="14"/>
        <v>0.34805905579205537</v>
      </c>
      <c r="U63" s="5">
        <f t="shared" si="15"/>
        <v>0.52135504193747084</v>
      </c>
      <c r="V63" s="5">
        <f t="shared" si="16"/>
        <v>0.27272727272727271</v>
      </c>
      <c r="W63" s="5">
        <f t="shared" si="16"/>
        <v>9.0909090909090917</v>
      </c>
      <c r="X63" s="5">
        <f t="shared" si="16"/>
        <v>0.36363636363636365</v>
      </c>
      <c r="Y63" s="5">
        <f t="shared" si="16"/>
        <v>1.8484848484848484</v>
      </c>
    </row>
    <row r="64" spans="1:25" ht="12.75" hidden="1" x14ac:dyDescent="0.2">
      <c r="A64" s="2">
        <v>69</v>
      </c>
      <c r="C64" s="2" t="s">
        <v>9</v>
      </c>
      <c r="D64" s="2" t="s">
        <v>4</v>
      </c>
      <c r="E64" s="5">
        <v>13</v>
      </c>
      <c r="F64" s="5">
        <v>414</v>
      </c>
      <c r="G64" s="5">
        <v>10</v>
      </c>
      <c r="H64" s="5">
        <v>52</v>
      </c>
      <c r="I64" s="29">
        <v>124321</v>
      </c>
      <c r="J64" s="30">
        <f t="shared" si="1"/>
        <v>0.16884455783666313</v>
      </c>
      <c r="K64" s="30">
        <f t="shared" si="2"/>
        <v>1.0953249521198916</v>
      </c>
      <c r="L64" s="30">
        <f t="shared" si="3"/>
        <v>5.2914248894680757E-2</v>
      </c>
      <c r="M64" s="30">
        <f t="shared" si="4"/>
        <v>6.2605285489998691E-2</v>
      </c>
      <c r="N64" s="5">
        <v>28.921563114596022</v>
      </c>
      <c r="O64" s="5">
        <v>15.512231526121985</v>
      </c>
      <c r="P64" s="5">
        <f t="shared" si="11"/>
        <v>3.7045454545454546</v>
      </c>
      <c r="Q64" s="5"/>
      <c r="R64" s="5">
        <f t="shared" si="12"/>
        <v>1.3850878695137447</v>
      </c>
      <c r="S64" s="5">
        <f t="shared" si="13"/>
        <v>13.392660637206415</v>
      </c>
      <c r="T64" s="5">
        <f t="shared" si="14"/>
        <v>0.29004921316004617</v>
      </c>
      <c r="U64" s="5">
        <f t="shared" si="15"/>
        <v>0.44443380624177847</v>
      </c>
      <c r="V64" s="5">
        <f t="shared" si="16"/>
        <v>0.39393939393939392</v>
      </c>
      <c r="W64" s="5">
        <f t="shared" si="16"/>
        <v>12.545454545454545</v>
      </c>
      <c r="X64" s="5">
        <f t="shared" si="16"/>
        <v>0.30303030303030304</v>
      </c>
      <c r="Y64" s="5">
        <f t="shared" si="16"/>
        <v>1.5757575757575757</v>
      </c>
    </row>
    <row r="65" spans="1:25" ht="12.75" hidden="1" x14ac:dyDescent="0.2">
      <c r="A65" s="2">
        <v>70</v>
      </c>
      <c r="C65" s="2" t="s">
        <v>9</v>
      </c>
      <c r="D65" s="2" t="s">
        <v>4</v>
      </c>
      <c r="E65" s="5">
        <v>8</v>
      </c>
      <c r="F65" s="5">
        <v>299</v>
      </c>
      <c r="G65" s="5">
        <v>11</v>
      </c>
      <c r="H65" s="5">
        <v>48</v>
      </c>
      <c r="I65" s="29">
        <v>123336</v>
      </c>
      <c r="J65" s="30">
        <f t="shared" si="1"/>
        <v>0.10390434328410039</v>
      </c>
      <c r="K65" s="30">
        <f t="shared" si="2"/>
        <v>0.79106802097547724</v>
      </c>
      <c r="L65" s="30">
        <f t="shared" si="3"/>
        <v>5.8205673784148829E-2</v>
      </c>
      <c r="M65" s="30">
        <f t="shared" si="4"/>
        <v>5.778949429846033E-2</v>
      </c>
      <c r="N65" s="5">
        <v>23.704662515743031</v>
      </c>
      <c r="O65" s="5">
        <v>11.254139617578989</v>
      </c>
      <c r="P65" s="5">
        <f t="shared" si="11"/>
        <v>2.7727272727272729</v>
      </c>
      <c r="Q65" s="5"/>
      <c r="R65" s="5">
        <f t="shared" si="12"/>
        <v>0.8523617658546121</v>
      </c>
      <c r="S65" s="5">
        <f t="shared" si="13"/>
        <v>9.6724771268712999</v>
      </c>
      <c r="T65" s="5">
        <f t="shared" si="14"/>
        <v>0.31905413447605074</v>
      </c>
      <c r="U65" s="5">
        <f t="shared" si="15"/>
        <v>0.41024659037702632</v>
      </c>
      <c r="V65" s="5">
        <f t="shared" si="16"/>
        <v>0.24242424242424243</v>
      </c>
      <c r="W65" s="5">
        <f t="shared" si="16"/>
        <v>9.0606060606060606</v>
      </c>
      <c r="X65" s="5">
        <f t="shared" si="16"/>
        <v>0.33333333333333331</v>
      </c>
      <c r="Y65" s="5">
        <f t="shared" si="16"/>
        <v>1.4545454545454546</v>
      </c>
    </row>
    <row r="66" spans="1:25" ht="12.75" hidden="1" x14ac:dyDescent="0.2">
      <c r="A66" s="2">
        <v>71</v>
      </c>
      <c r="C66" s="2" t="s">
        <v>9</v>
      </c>
      <c r="D66" s="2" t="s">
        <v>4</v>
      </c>
      <c r="E66" s="5">
        <v>7</v>
      </c>
      <c r="F66" s="5">
        <v>350</v>
      </c>
      <c r="G66" s="5">
        <v>15</v>
      </c>
      <c r="H66" s="5">
        <v>54</v>
      </c>
      <c r="I66" s="29">
        <v>124112</v>
      </c>
      <c r="J66" s="30">
        <f t="shared" si="1"/>
        <v>9.0916300373587847E-2</v>
      </c>
      <c r="K66" s="30">
        <f t="shared" si="2"/>
        <v>0.92599935565691327</v>
      </c>
      <c r="L66" s="30">
        <f t="shared" si="3"/>
        <v>7.9371373342021129E-2</v>
      </c>
      <c r="M66" s="30">
        <f t="shared" si="4"/>
        <v>6.5013181085767868E-2</v>
      </c>
      <c r="N66" s="5">
        <v>26.539808079796536</v>
      </c>
      <c r="O66" s="5">
        <v>12.96471541918736</v>
      </c>
      <c r="P66" s="5">
        <f t="shared" si="11"/>
        <v>3.2272727272727275</v>
      </c>
      <c r="Q66" s="5"/>
      <c r="R66" s="5">
        <f t="shared" si="12"/>
        <v>0.74581654512278572</v>
      </c>
      <c r="S66" s="5">
        <f t="shared" si="13"/>
        <v>11.322297640150351</v>
      </c>
      <c r="T66" s="5">
        <f t="shared" si="14"/>
        <v>0.43507381974006926</v>
      </c>
      <c r="U66" s="5">
        <f t="shared" si="15"/>
        <v>0.46152741417415455</v>
      </c>
      <c r="V66" s="5">
        <f t="shared" si="16"/>
        <v>0.21212121212121213</v>
      </c>
      <c r="W66" s="5">
        <f t="shared" si="16"/>
        <v>10.606060606060606</v>
      </c>
      <c r="X66" s="5">
        <f t="shared" si="16"/>
        <v>0.45454545454545453</v>
      </c>
      <c r="Y66" s="5">
        <f t="shared" si="16"/>
        <v>1.6363636363636365</v>
      </c>
    </row>
    <row r="67" spans="1:25" ht="12.75" hidden="1" x14ac:dyDescent="0.2">
      <c r="A67" s="2">
        <v>72</v>
      </c>
      <c r="C67" s="2" t="s">
        <v>9</v>
      </c>
      <c r="D67" s="2" t="s">
        <v>4</v>
      </c>
      <c r="E67" s="5">
        <v>10</v>
      </c>
      <c r="F67" s="5">
        <v>312</v>
      </c>
      <c r="G67" s="5">
        <v>17</v>
      </c>
      <c r="H67" s="5">
        <v>63</v>
      </c>
      <c r="I67" s="29">
        <v>122387</v>
      </c>
      <c r="J67" s="30">
        <f t="shared" ref="J67:J130" si="17">(E67/$I$2)/($AD$2/$AD$6)</f>
        <v>0.12988042910512548</v>
      </c>
      <c r="K67" s="30">
        <f t="shared" ref="K67:K130" si="18">(F67/$I$2)/($AD$3/$AD$6)</f>
        <v>0.82546228275701972</v>
      </c>
      <c r="L67" s="30">
        <f t="shared" ref="L67:L130" si="19">(G67/$I$2)/($AD$4/$AD$6)</f>
        <v>8.9954223120957286E-2</v>
      </c>
      <c r="M67" s="30">
        <f t="shared" ref="M67:M130" si="20">(H67/$I$2)/($AD$5/$AD$6)</f>
        <v>7.584871126672918E-2</v>
      </c>
      <c r="N67" s="5">
        <v>30.232288157247716</v>
      </c>
      <c r="O67" s="5">
        <v>12.190004130208505</v>
      </c>
      <c r="P67" s="5">
        <f t="shared" si="11"/>
        <v>3.0454545454545459</v>
      </c>
      <c r="Q67" s="5"/>
      <c r="R67" s="5">
        <f t="shared" si="12"/>
        <v>1.0654522073182653</v>
      </c>
      <c r="S67" s="5">
        <f t="shared" si="13"/>
        <v>10.093019610648312</v>
      </c>
      <c r="T67" s="5">
        <f t="shared" si="14"/>
        <v>0.49308366237207846</v>
      </c>
      <c r="U67" s="5">
        <f t="shared" si="15"/>
        <v>0.53844864986984708</v>
      </c>
      <c r="V67" s="5">
        <f t="shared" si="16"/>
        <v>0.30303030303030304</v>
      </c>
      <c r="W67" s="5">
        <f t="shared" si="16"/>
        <v>9.454545454545455</v>
      </c>
      <c r="X67" s="5">
        <f t="shared" si="16"/>
        <v>0.51515151515151514</v>
      </c>
      <c r="Y67" s="5">
        <f t="shared" si="16"/>
        <v>1.9090909090909092</v>
      </c>
    </row>
    <row r="68" spans="1:25" ht="12.75" x14ac:dyDescent="0.2">
      <c r="A68" s="2">
        <v>73</v>
      </c>
      <c r="B68" s="2">
        <v>1</v>
      </c>
      <c r="C68" s="2" t="s">
        <v>3</v>
      </c>
      <c r="D68" s="2" t="s">
        <v>10</v>
      </c>
      <c r="E68" s="5">
        <v>7</v>
      </c>
      <c r="F68" s="5">
        <v>344</v>
      </c>
      <c r="G68" s="5">
        <v>2.5</v>
      </c>
      <c r="H68" s="5">
        <v>14</v>
      </c>
      <c r="I68" s="29">
        <v>141714.12</v>
      </c>
      <c r="J68" s="30">
        <f t="shared" si="17"/>
        <v>9.0916300373587847E-2</v>
      </c>
      <c r="K68" s="30">
        <f t="shared" si="18"/>
        <v>0.91012508098850897</v>
      </c>
      <c r="L68" s="30">
        <f t="shared" si="19"/>
        <v>1.3228562223670189E-2</v>
      </c>
      <c r="M68" s="30">
        <f t="shared" si="20"/>
        <v>1.6855269170384265E-2</v>
      </c>
      <c r="N68" s="5">
        <v>12.048032597619164</v>
      </c>
      <c r="O68" s="5">
        <v>12.066185213115775</v>
      </c>
      <c r="P68" s="5">
        <f t="shared" si="11"/>
        <v>2.7840909090909092</v>
      </c>
      <c r="Q68" s="5"/>
      <c r="R68" s="5">
        <f t="shared" si="12"/>
        <v>0.74581654512278572</v>
      </c>
      <c r="S68" s="5">
        <f t="shared" si="13"/>
        <v>11.128201109176345</v>
      </c>
      <c r="T68" s="5">
        <f t="shared" si="14"/>
        <v>7.2512303290011543E-2</v>
      </c>
      <c r="U68" s="5">
        <f t="shared" si="15"/>
        <v>0.11965525552663267</v>
      </c>
      <c r="V68" s="5">
        <f t="shared" si="16"/>
        <v>0.21212121212121213</v>
      </c>
      <c r="W68" s="5">
        <f t="shared" si="16"/>
        <v>10.424242424242424</v>
      </c>
      <c r="X68" s="5">
        <f t="shared" si="16"/>
        <v>7.575757575757576E-2</v>
      </c>
      <c r="Y68" s="5">
        <f t="shared" si="16"/>
        <v>0.42424242424242425</v>
      </c>
    </row>
    <row r="69" spans="1:25" ht="12.75" x14ac:dyDescent="0.2">
      <c r="A69" s="2">
        <v>74</v>
      </c>
      <c r="B69" s="2">
        <v>1</v>
      </c>
      <c r="C69" s="2" t="s">
        <v>3</v>
      </c>
      <c r="D69" s="2" t="s">
        <v>10</v>
      </c>
      <c r="E69" s="5">
        <v>6</v>
      </c>
      <c r="F69" s="5">
        <v>399</v>
      </c>
      <c r="G69" s="5">
        <v>2.5</v>
      </c>
      <c r="H69" s="5">
        <v>18</v>
      </c>
      <c r="I69" s="29">
        <v>121233</v>
      </c>
      <c r="J69" s="30">
        <f t="shared" si="17"/>
        <v>7.7928257463075287E-2</v>
      </c>
      <c r="K69" s="30">
        <f t="shared" si="18"/>
        <v>1.0556392654488811</v>
      </c>
      <c r="L69" s="30">
        <f t="shared" si="19"/>
        <v>1.3228562223670189E-2</v>
      </c>
      <c r="M69" s="30">
        <f t="shared" si="20"/>
        <v>2.1671060361922626E-2</v>
      </c>
      <c r="N69" s="5">
        <v>12.810591038640421</v>
      </c>
      <c r="O69" s="5">
        <v>13.773045408843755</v>
      </c>
      <c r="P69" s="5">
        <f t="shared" si="11"/>
        <v>3.2234848484848486</v>
      </c>
      <c r="Q69" s="5"/>
      <c r="R69" s="5">
        <f t="shared" si="12"/>
        <v>0.63927132439095913</v>
      </c>
      <c r="S69" s="5">
        <f t="shared" si="13"/>
        <v>12.907419309771399</v>
      </c>
      <c r="T69" s="5">
        <f t="shared" si="14"/>
        <v>7.2512303290011543E-2</v>
      </c>
      <c r="U69" s="5">
        <f t="shared" si="15"/>
        <v>0.15384247139138485</v>
      </c>
      <c r="V69" s="5">
        <f t="shared" si="16"/>
        <v>0.18181818181818182</v>
      </c>
      <c r="W69" s="5">
        <f t="shared" si="16"/>
        <v>12.090909090909092</v>
      </c>
      <c r="X69" s="5">
        <f t="shared" si="16"/>
        <v>7.575757575757576E-2</v>
      </c>
      <c r="Y69" s="5">
        <f t="shared" si="16"/>
        <v>0.54545454545454541</v>
      </c>
    </row>
    <row r="70" spans="1:25" ht="12.75" x14ac:dyDescent="0.2">
      <c r="A70" s="2">
        <v>75</v>
      </c>
      <c r="B70" s="2">
        <v>1</v>
      </c>
      <c r="C70" s="2" t="s">
        <v>3</v>
      </c>
      <c r="D70" s="2" t="s">
        <v>10</v>
      </c>
      <c r="E70" s="5">
        <v>10</v>
      </c>
      <c r="F70" s="5">
        <v>415</v>
      </c>
      <c r="G70" s="5">
        <v>2.5</v>
      </c>
      <c r="H70" s="5">
        <v>21</v>
      </c>
      <c r="I70" s="29">
        <v>138096</v>
      </c>
      <c r="J70" s="30">
        <f t="shared" si="17"/>
        <v>0.12988042910512548</v>
      </c>
      <c r="K70" s="30">
        <f t="shared" si="18"/>
        <v>1.0979706645646257</v>
      </c>
      <c r="L70" s="30">
        <f t="shared" si="19"/>
        <v>1.3228562223670189E-2</v>
      </c>
      <c r="M70" s="30">
        <f t="shared" si="20"/>
        <v>2.5282903755576396E-2</v>
      </c>
      <c r="N70" s="5">
        <v>15.276956858454884</v>
      </c>
      <c r="O70" s="5">
        <v>14.742457452933643</v>
      </c>
      <c r="P70" s="5">
        <f t="shared" si="11"/>
        <v>3.3977272727272729</v>
      </c>
      <c r="Q70" s="5"/>
      <c r="R70" s="5">
        <f t="shared" si="12"/>
        <v>1.0654522073182653</v>
      </c>
      <c r="S70" s="5">
        <f t="shared" si="13"/>
        <v>13.425010059035417</v>
      </c>
      <c r="T70" s="5">
        <f t="shared" si="14"/>
        <v>7.2512303290011543E-2</v>
      </c>
      <c r="U70" s="5">
        <f t="shared" si="15"/>
        <v>0.17948288328994899</v>
      </c>
      <c r="V70" s="5">
        <f t="shared" si="16"/>
        <v>0.30303030303030304</v>
      </c>
      <c r="W70" s="5">
        <f t="shared" si="16"/>
        <v>12.575757575757576</v>
      </c>
      <c r="X70" s="5">
        <f t="shared" si="16"/>
        <v>7.575757575757576E-2</v>
      </c>
      <c r="Y70" s="5">
        <f t="shared" si="16"/>
        <v>0.63636363636363635</v>
      </c>
    </row>
    <row r="71" spans="1:25" ht="12.75" x14ac:dyDescent="0.2">
      <c r="A71" s="2">
        <v>76</v>
      </c>
      <c r="B71" s="2">
        <v>1</v>
      </c>
      <c r="C71" s="2" t="s">
        <v>3</v>
      </c>
      <c r="D71" s="2" t="s">
        <v>10</v>
      </c>
      <c r="E71" s="5">
        <v>11</v>
      </c>
      <c r="F71" s="5">
        <v>394</v>
      </c>
      <c r="G71" s="5">
        <v>2.5</v>
      </c>
      <c r="H71" s="5">
        <v>13</v>
      </c>
      <c r="I71" s="29">
        <v>135900</v>
      </c>
      <c r="J71" s="30">
        <f t="shared" si="17"/>
        <v>0.14286847201563804</v>
      </c>
      <c r="K71" s="30">
        <f t="shared" si="18"/>
        <v>1.0424107032252108</v>
      </c>
      <c r="L71" s="30">
        <f t="shared" si="19"/>
        <v>1.3228562223670189E-2</v>
      </c>
      <c r="M71" s="30">
        <f t="shared" si="20"/>
        <v>1.5651321372499673E-2</v>
      </c>
      <c r="N71" s="5">
        <v>13.698659448583145</v>
      </c>
      <c r="O71" s="5">
        <v>14.101290383526944</v>
      </c>
      <c r="P71" s="5">
        <f t="shared" si="11"/>
        <v>3.185606060606061</v>
      </c>
      <c r="Q71" s="5"/>
      <c r="R71" s="5">
        <f t="shared" si="12"/>
        <v>1.1719974280500918</v>
      </c>
      <c r="S71" s="5">
        <f t="shared" si="13"/>
        <v>12.745672200626396</v>
      </c>
      <c r="T71" s="5">
        <f t="shared" si="14"/>
        <v>7.2512303290011543E-2</v>
      </c>
      <c r="U71" s="5">
        <f t="shared" si="15"/>
        <v>0.11110845156044462</v>
      </c>
      <c r="V71" s="5">
        <f t="shared" si="16"/>
        <v>0.33333333333333331</v>
      </c>
      <c r="W71" s="5">
        <f t="shared" si="16"/>
        <v>11.939393939393939</v>
      </c>
      <c r="X71" s="5">
        <f t="shared" si="16"/>
        <v>7.575757575757576E-2</v>
      </c>
      <c r="Y71" s="5">
        <f t="shared" si="16"/>
        <v>0.39393939393939392</v>
      </c>
    </row>
    <row r="72" spans="1:25" ht="12.75" x14ac:dyDescent="0.2">
      <c r="A72" s="2">
        <v>77</v>
      </c>
      <c r="B72" s="2">
        <v>1</v>
      </c>
      <c r="C72" s="2" t="s">
        <v>3</v>
      </c>
      <c r="D72" s="2" t="s">
        <v>10</v>
      </c>
      <c r="E72" s="5">
        <v>8</v>
      </c>
      <c r="F72" s="5">
        <v>432</v>
      </c>
      <c r="G72" s="5">
        <v>2.5</v>
      </c>
      <c r="H72" s="5">
        <v>11</v>
      </c>
      <c r="I72" s="29">
        <v>132907</v>
      </c>
      <c r="J72" s="30">
        <f t="shared" si="17"/>
        <v>0.10390434328410039</v>
      </c>
      <c r="K72" s="30">
        <f t="shared" si="18"/>
        <v>1.1429477761251041</v>
      </c>
      <c r="L72" s="30">
        <f t="shared" si="19"/>
        <v>1.3228562223670189E-2</v>
      </c>
      <c r="M72" s="30">
        <f t="shared" si="20"/>
        <v>1.3243425776730494E-2</v>
      </c>
      <c r="N72" s="5">
        <v>12.415425524080177</v>
      </c>
      <c r="O72" s="5">
        <v>14.993839142901127</v>
      </c>
      <c r="P72" s="5">
        <f t="shared" si="11"/>
        <v>3.435606060606061</v>
      </c>
      <c r="Q72" s="5"/>
      <c r="R72" s="5">
        <f t="shared" si="12"/>
        <v>0.8523617658546121</v>
      </c>
      <c r="S72" s="5">
        <f t="shared" si="13"/>
        <v>13.974950230128435</v>
      </c>
      <c r="T72" s="5">
        <f t="shared" si="14"/>
        <v>7.2512303290011543E-2</v>
      </c>
      <c r="U72" s="5">
        <f t="shared" si="15"/>
        <v>9.4014843628068528E-2</v>
      </c>
      <c r="V72" s="5">
        <f t="shared" si="16"/>
        <v>0.24242424242424243</v>
      </c>
      <c r="W72" s="5">
        <f t="shared" si="16"/>
        <v>13.090909090909092</v>
      </c>
      <c r="X72" s="5">
        <f t="shared" si="16"/>
        <v>7.575757575757576E-2</v>
      </c>
      <c r="Y72" s="5">
        <f t="shared" si="16"/>
        <v>0.33333333333333331</v>
      </c>
    </row>
    <row r="73" spans="1:25" ht="12.75" x14ac:dyDescent="0.2">
      <c r="A73" s="2">
        <v>78</v>
      </c>
      <c r="B73" s="2">
        <v>1</v>
      </c>
      <c r="C73" s="2" t="s">
        <v>3</v>
      </c>
      <c r="D73" s="2" t="s">
        <v>10</v>
      </c>
      <c r="E73" s="5">
        <v>12</v>
      </c>
      <c r="F73" s="5">
        <v>396</v>
      </c>
      <c r="G73" s="5">
        <v>2.5</v>
      </c>
      <c r="H73" s="5">
        <v>14</v>
      </c>
      <c r="I73" s="29">
        <v>128334</v>
      </c>
      <c r="J73" s="30">
        <f t="shared" si="17"/>
        <v>0.15585651492615057</v>
      </c>
      <c r="K73" s="30">
        <f t="shared" si="18"/>
        <v>1.0477021281146788</v>
      </c>
      <c r="L73" s="30">
        <f t="shared" si="19"/>
        <v>1.3228562223670189E-2</v>
      </c>
      <c r="M73" s="30">
        <f t="shared" si="20"/>
        <v>1.6855269170384265E-2</v>
      </c>
      <c r="N73" s="5">
        <v>14.279767001446386</v>
      </c>
      <c r="O73" s="5">
        <v>14.281081251882959</v>
      </c>
      <c r="P73" s="5">
        <f t="shared" si="11"/>
        <v>3.2159090909090908</v>
      </c>
      <c r="Q73" s="5"/>
      <c r="R73" s="5">
        <f t="shared" si="12"/>
        <v>1.2785426487819183</v>
      </c>
      <c r="S73" s="5">
        <f t="shared" si="13"/>
        <v>12.810371044284397</v>
      </c>
      <c r="T73" s="5">
        <f t="shared" si="14"/>
        <v>7.2512303290011543E-2</v>
      </c>
      <c r="U73" s="5">
        <f t="shared" si="15"/>
        <v>0.11965525552663267</v>
      </c>
      <c r="V73" s="5">
        <f t="shared" si="16"/>
        <v>0.36363636363636365</v>
      </c>
      <c r="W73" s="5">
        <f t="shared" si="16"/>
        <v>12</v>
      </c>
      <c r="X73" s="5">
        <f t="shared" si="16"/>
        <v>7.575757575757576E-2</v>
      </c>
      <c r="Y73" s="5">
        <f t="shared" si="16"/>
        <v>0.42424242424242425</v>
      </c>
    </row>
    <row r="74" spans="1:25" ht="12.75" x14ac:dyDescent="0.2">
      <c r="A74" s="2">
        <v>79</v>
      </c>
      <c r="B74" s="2">
        <v>2</v>
      </c>
      <c r="C74" s="2" t="s">
        <v>5</v>
      </c>
      <c r="D74" s="2" t="s">
        <v>10</v>
      </c>
      <c r="E74" s="5">
        <v>9</v>
      </c>
      <c r="F74" s="5">
        <v>25</v>
      </c>
      <c r="G74" s="5">
        <v>7</v>
      </c>
      <c r="H74" s="5">
        <v>29</v>
      </c>
      <c r="I74" s="29">
        <v>30568.194999999996</v>
      </c>
      <c r="J74" s="30">
        <f t="shared" si="17"/>
        <v>0.11689238619461294</v>
      </c>
      <c r="K74" s="30">
        <f t="shared" si="18"/>
        <v>6.614281111835095E-2</v>
      </c>
      <c r="L74" s="30">
        <f t="shared" si="19"/>
        <v>3.7039974226276529E-2</v>
      </c>
      <c r="M74" s="30">
        <f t="shared" si="20"/>
        <v>3.4914486138653111E-2</v>
      </c>
      <c r="N74" s="5">
        <v>10.337240993892545</v>
      </c>
      <c r="O74" s="5">
        <v>2.2185342965429493</v>
      </c>
      <c r="P74" s="5">
        <f t="shared" si="11"/>
        <v>0.53030303030303028</v>
      </c>
      <c r="Q74" s="5"/>
      <c r="R74" s="5">
        <f t="shared" si="12"/>
        <v>0.95890698658643869</v>
      </c>
      <c r="S74" s="5">
        <f t="shared" si="13"/>
        <v>0.80873554572502504</v>
      </c>
      <c r="T74" s="5">
        <f t="shared" si="14"/>
        <v>0.20303444921203229</v>
      </c>
      <c r="U74" s="5">
        <f t="shared" si="15"/>
        <v>0.24785731501945338</v>
      </c>
      <c r="V74" s="5">
        <f t="shared" si="16"/>
        <v>0.27272727272727271</v>
      </c>
      <c r="W74" s="5">
        <f t="shared" si="16"/>
        <v>0.75757575757575757</v>
      </c>
      <c r="X74" s="5">
        <f t="shared" si="16"/>
        <v>0.21212121212121213</v>
      </c>
      <c r="Y74" s="5">
        <f t="shared" si="16"/>
        <v>0.87878787878787878</v>
      </c>
    </row>
    <row r="75" spans="1:25" ht="12.75" x14ac:dyDescent="0.2">
      <c r="A75" s="2">
        <v>80</v>
      </c>
      <c r="B75" s="2">
        <v>2</v>
      </c>
      <c r="C75" s="2" t="s">
        <v>5</v>
      </c>
      <c r="D75" s="2" t="s">
        <v>10</v>
      </c>
      <c r="E75" s="5">
        <v>10</v>
      </c>
      <c r="F75" s="5">
        <v>30</v>
      </c>
      <c r="G75" s="5">
        <v>4</v>
      </c>
      <c r="H75" s="5">
        <v>32</v>
      </c>
      <c r="I75" s="29">
        <v>28674</v>
      </c>
      <c r="J75" s="30">
        <f t="shared" si="17"/>
        <v>0.12988042910512548</v>
      </c>
      <c r="K75" s="30">
        <f t="shared" si="18"/>
        <v>7.9371373342021129E-2</v>
      </c>
      <c r="L75" s="30">
        <f t="shared" si="19"/>
        <v>2.1165699557872304E-2</v>
      </c>
      <c r="M75" s="30">
        <f t="shared" si="20"/>
        <v>3.8526329532306891E-2</v>
      </c>
      <c r="N75" s="5">
        <v>9.8984640076795323</v>
      </c>
      <c r="O75" s="5">
        <v>2.4254522743703317</v>
      </c>
      <c r="P75" s="5">
        <f t="shared" si="11"/>
        <v>0.5757575757575758</v>
      </c>
      <c r="Q75" s="5"/>
      <c r="R75" s="5">
        <f t="shared" si="12"/>
        <v>1.0654522073182653</v>
      </c>
      <c r="S75" s="5">
        <f t="shared" si="13"/>
        <v>0.97048265487003016</v>
      </c>
      <c r="T75" s="5">
        <f t="shared" si="14"/>
        <v>0.11601968526401846</v>
      </c>
      <c r="U75" s="5">
        <f t="shared" si="15"/>
        <v>0.27349772691801755</v>
      </c>
      <c r="V75" s="5">
        <f t="shared" si="16"/>
        <v>0.30303030303030304</v>
      </c>
      <c r="W75" s="5">
        <f t="shared" si="16"/>
        <v>0.90909090909090906</v>
      </c>
      <c r="X75" s="5">
        <f t="shared" si="16"/>
        <v>0.12121212121212122</v>
      </c>
      <c r="Y75" s="5">
        <f t="shared" si="16"/>
        <v>0.96969696969696972</v>
      </c>
    </row>
    <row r="76" spans="1:25" ht="12.75" x14ac:dyDescent="0.2">
      <c r="A76" s="2">
        <v>81</v>
      </c>
      <c r="B76" s="2">
        <v>2</v>
      </c>
      <c r="C76" s="2" t="s">
        <v>5</v>
      </c>
      <c r="D76" s="2" t="s">
        <v>10</v>
      </c>
      <c r="E76" s="5">
        <v>5</v>
      </c>
      <c r="F76" s="5">
        <v>25</v>
      </c>
      <c r="G76" s="5">
        <v>6</v>
      </c>
      <c r="H76" s="5">
        <v>25</v>
      </c>
      <c r="I76" s="29">
        <v>30125</v>
      </c>
      <c r="J76" s="30">
        <f t="shared" si="17"/>
        <v>6.4940214552562742E-2</v>
      </c>
      <c r="K76" s="30">
        <f t="shared" si="18"/>
        <v>6.614281111835095E-2</v>
      </c>
      <c r="L76" s="30">
        <f t="shared" si="19"/>
        <v>3.174854933680845E-2</v>
      </c>
      <c r="M76" s="30">
        <f t="shared" si="20"/>
        <v>3.0098694947114757E-2</v>
      </c>
      <c r="N76" s="5">
        <v>8.2743772991171838</v>
      </c>
      <c r="O76" s="5">
        <v>1.7291612764348867</v>
      </c>
      <c r="P76" s="5">
        <f t="shared" si="11"/>
        <v>0.4621212121212121</v>
      </c>
      <c r="Q76" s="5"/>
      <c r="R76" s="5">
        <f t="shared" si="12"/>
        <v>0.53272610365913264</v>
      </c>
      <c r="S76" s="5">
        <f t="shared" si="13"/>
        <v>0.80873554572502504</v>
      </c>
      <c r="T76" s="5">
        <f t="shared" si="14"/>
        <v>0.17402952789602769</v>
      </c>
      <c r="U76" s="5">
        <f t="shared" si="15"/>
        <v>0.2136700991547012</v>
      </c>
      <c r="V76" s="5">
        <f t="shared" si="16"/>
        <v>0.15151515151515152</v>
      </c>
      <c r="W76" s="5">
        <f t="shared" si="16"/>
        <v>0.75757575757575757</v>
      </c>
      <c r="X76" s="5">
        <f t="shared" si="16"/>
        <v>0.18181818181818182</v>
      </c>
      <c r="Y76" s="5">
        <f t="shared" si="16"/>
        <v>0.75757575757575757</v>
      </c>
    </row>
    <row r="77" spans="1:25" ht="12.75" x14ac:dyDescent="0.2">
      <c r="A77" s="2">
        <v>82</v>
      </c>
      <c r="B77" s="2">
        <v>2</v>
      </c>
      <c r="C77" s="2" t="s">
        <v>5</v>
      </c>
      <c r="D77" s="2" t="s">
        <v>10</v>
      </c>
      <c r="E77" s="5">
        <v>6</v>
      </c>
      <c r="F77" s="5">
        <v>36</v>
      </c>
      <c r="G77" s="5">
        <v>8</v>
      </c>
      <c r="H77" s="5">
        <v>35</v>
      </c>
      <c r="I77" s="29">
        <v>27334</v>
      </c>
      <c r="J77" s="30">
        <f t="shared" si="17"/>
        <v>7.7928257463075287E-2</v>
      </c>
      <c r="K77" s="30">
        <f t="shared" si="18"/>
        <v>9.5245648010425357E-2</v>
      </c>
      <c r="L77" s="30">
        <f t="shared" si="19"/>
        <v>4.2331399115744607E-2</v>
      </c>
      <c r="M77" s="30">
        <f t="shared" si="20"/>
        <v>4.2138172925960657E-2</v>
      </c>
      <c r="N77" s="5">
        <v>11.088886742658849</v>
      </c>
      <c r="O77" s="5">
        <v>2.3350280195796134</v>
      </c>
      <c r="P77" s="5">
        <f t="shared" si="11"/>
        <v>0.64393939393939392</v>
      </c>
      <c r="Q77" s="5"/>
      <c r="R77" s="5">
        <f t="shared" si="12"/>
        <v>0.63927132439095913</v>
      </c>
      <c r="S77" s="5">
        <f t="shared" si="13"/>
        <v>1.164579185844036</v>
      </c>
      <c r="T77" s="5">
        <f t="shared" si="14"/>
        <v>0.23203937052803691</v>
      </c>
      <c r="U77" s="5">
        <f t="shared" si="15"/>
        <v>0.29913813881658163</v>
      </c>
      <c r="V77" s="5">
        <f t="shared" si="16"/>
        <v>0.18181818181818182</v>
      </c>
      <c r="W77" s="5">
        <f t="shared" si="16"/>
        <v>1.0909090909090908</v>
      </c>
      <c r="X77" s="5">
        <f t="shared" si="16"/>
        <v>0.24242424242424243</v>
      </c>
      <c r="Y77" s="5">
        <f t="shared" si="16"/>
        <v>1.0606060606060606</v>
      </c>
    </row>
    <row r="78" spans="1:25" ht="12.75" x14ac:dyDescent="0.2">
      <c r="A78" s="2">
        <v>83</v>
      </c>
      <c r="B78" s="2">
        <v>2</v>
      </c>
      <c r="C78" s="2" t="s">
        <v>5</v>
      </c>
      <c r="D78" s="2" t="s">
        <v>10</v>
      </c>
      <c r="E78" s="5">
        <v>8</v>
      </c>
      <c r="F78" s="5">
        <v>38</v>
      </c>
      <c r="G78" s="5">
        <v>9</v>
      </c>
      <c r="H78" s="5">
        <v>49</v>
      </c>
      <c r="I78" s="29">
        <v>35230</v>
      </c>
      <c r="J78" s="30">
        <f t="shared" si="17"/>
        <v>0.10390434328410039</v>
      </c>
      <c r="K78" s="30">
        <f t="shared" si="18"/>
        <v>0.10053707289989343</v>
      </c>
      <c r="L78" s="30">
        <f t="shared" si="19"/>
        <v>4.7622824005212679E-2</v>
      </c>
      <c r="M78" s="30">
        <f t="shared" si="20"/>
        <v>5.8993442096344918E-2</v>
      </c>
      <c r="N78" s="5">
        <v>13.530475070325808</v>
      </c>
      <c r="O78" s="5">
        <v>2.7614774815439063</v>
      </c>
      <c r="P78" s="5">
        <f t="shared" si="11"/>
        <v>0.78787878787878785</v>
      </c>
      <c r="Q78" s="5"/>
      <c r="R78" s="5">
        <f t="shared" si="12"/>
        <v>0.8523617658546121</v>
      </c>
      <c r="S78" s="5">
        <f t="shared" si="13"/>
        <v>1.2292780295020382</v>
      </c>
      <c r="T78" s="5">
        <f t="shared" si="14"/>
        <v>0.26104429184404154</v>
      </c>
      <c r="U78" s="5">
        <f t="shared" si="15"/>
        <v>0.41879339434321433</v>
      </c>
      <c r="V78" s="5">
        <f t="shared" si="16"/>
        <v>0.24242424242424243</v>
      </c>
      <c r="W78" s="5">
        <f t="shared" si="16"/>
        <v>1.1515151515151516</v>
      </c>
      <c r="X78" s="5">
        <f t="shared" si="16"/>
        <v>0.27272727272727271</v>
      </c>
      <c r="Y78" s="5">
        <f t="shared" si="16"/>
        <v>1.4848484848484849</v>
      </c>
    </row>
    <row r="79" spans="1:25" ht="12.75" x14ac:dyDescent="0.2">
      <c r="A79" s="2">
        <v>84</v>
      </c>
      <c r="B79" s="2">
        <v>2</v>
      </c>
      <c r="C79" s="2" t="s">
        <v>5</v>
      </c>
      <c r="D79" s="2" t="s">
        <v>10</v>
      </c>
      <c r="E79" s="5">
        <v>9</v>
      </c>
      <c r="F79" s="5">
        <v>46</v>
      </c>
      <c r="G79" s="5">
        <v>7</v>
      </c>
      <c r="H79" s="5">
        <v>46</v>
      </c>
      <c r="I79" s="29">
        <v>35001</v>
      </c>
      <c r="J79" s="30">
        <f t="shared" si="17"/>
        <v>0.11689238619461294</v>
      </c>
      <c r="K79" s="30">
        <f t="shared" si="18"/>
        <v>0.12170277245776574</v>
      </c>
      <c r="L79" s="30">
        <f t="shared" si="19"/>
        <v>3.7039974226276529E-2</v>
      </c>
      <c r="M79" s="30">
        <f t="shared" si="20"/>
        <v>5.5381598702691152E-2</v>
      </c>
      <c r="N79" s="5">
        <v>13.511359682262064</v>
      </c>
      <c r="O79" s="5">
        <v>3.0431678223771672</v>
      </c>
      <c r="P79" s="5">
        <f t="shared" si="11"/>
        <v>0.81818181818181823</v>
      </c>
      <c r="Q79" s="5"/>
      <c r="R79" s="5">
        <f t="shared" si="12"/>
        <v>0.95890698658643869</v>
      </c>
      <c r="S79" s="5">
        <f t="shared" si="13"/>
        <v>1.4880734041340462</v>
      </c>
      <c r="T79" s="5">
        <f t="shared" si="14"/>
        <v>0.20303444921203229</v>
      </c>
      <c r="U79" s="5">
        <f t="shared" si="15"/>
        <v>0.39315298244465019</v>
      </c>
      <c r="V79" s="5">
        <f t="shared" si="16"/>
        <v>0.27272727272727271</v>
      </c>
      <c r="W79" s="5">
        <f t="shared" si="16"/>
        <v>1.393939393939394</v>
      </c>
      <c r="X79" s="5">
        <f t="shared" si="16"/>
        <v>0.21212121212121213</v>
      </c>
      <c r="Y79" s="5">
        <f t="shared" si="16"/>
        <v>1.393939393939394</v>
      </c>
    </row>
    <row r="80" spans="1:25" ht="12.75" x14ac:dyDescent="0.2">
      <c r="A80" s="2">
        <v>85</v>
      </c>
      <c r="B80" s="2">
        <v>3</v>
      </c>
      <c r="C80" s="2" t="s">
        <v>6</v>
      </c>
      <c r="D80" s="2" t="s">
        <v>10</v>
      </c>
      <c r="E80" s="5">
        <v>8</v>
      </c>
      <c r="F80" s="5">
        <v>145</v>
      </c>
      <c r="G80" s="5">
        <v>6</v>
      </c>
      <c r="H80" s="5">
        <v>40</v>
      </c>
      <c r="I80" s="29">
        <v>115922.48899999999</v>
      </c>
      <c r="J80" s="30">
        <f t="shared" si="17"/>
        <v>0.10390434328410039</v>
      </c>
      <c r="K80" s="30">
        <f t="shared" si="18"/>
        <v>0.38362830448643548</v>
      </c>
      <c r="L80" s="30">
        <f t="shared" si="19"/>
        <v>3.174854933680845E-2</v>
      </c>
      <c r="M80" s="30">
        <f t="shared" si="20"/>
        <v>4.8157911915383614E-2</v>
      </c>
      <c r="N80" s="5">
        <v>16.242478849161493</v>
      </c>
      <c r="O80" s="5">
        <v>6.0589296176033063</v>
      </c>
      <c r="P80" s="5">
        <f t="shared" si="11"/>
        <v>1.5075757575757573</v>
      </c>
      <c r="Q80" s="5"/>
      <c r="R80" s="5">
        <f t="shared" si="12"/>
        <v>0.8523617658546121</v>
      </c>
      <c r="S80" s="5">
        <f t="shared" si="13"/>
        <v>4.6906661652051449</v>
      </c>
      <c r="T80" s="5">
        <f t="shared" si="14"/>
        <v>0.17402952789602769</v>
      </c>
      <c r="U80" s="5">
        <f t="shared" si="15"/>
        <v>0.34187215864752191</v>
      </c>
      <c r="V80" s="5">
        <f t="shared" si="16"/>
        <v>0.24242424242424243</v>
      </c>
      <c r="W80" s="5">
        <f t="shared" si="16"/>
        <v>4.3939393939393936</v>
      </c>
      <c r="X80" s="5">
        <f t="shared" si="16"/>
        <v>0.18181818181818182</v>
      </c>
      <c r="Y80" s="5">
        <f t="shared" si="16"/>
        <v>1.2121212121212122</v>
      </c>
    </row>
    <row r="81" spans="1:25" ht="12.75" x14ac:dyDescent="0.2">
      <c r="A81" s="2">
        <v>86</v>
      </c>
      <c r="B81" s="2">
        <v>3</v>
      </c>
      <c r="C81" s="2" t="s">
        <v>6</v>
      </c>
      <c r="D81" s="2" t="s">
        <v>10</v>
      </c>
      <c r="E81" s="5">
        <v>12</v>
      </c>
      <c r="F81" s="5">
        <v>156</v>
      </c>
      <c r="G81" s="5">
        <v>8</v>
      </c>
      <c r="H81" s="5">
        <v>39</v>
      </c>
      <c r="I81" s="29">
        <v>113446</v>
      </c>
      <c r="J81" s="30">
        <f t="shared" si="17"/>
        <v>0.15585651492615057</v>
      </c>
      <c r="K81" s="30">
        <f t="shared" si="18"/>
        <v>0.41273114137850986</v>
      </c>
      <c r="L81" s="30">
        <f t="shared" si="19"/>
        <v>4.2331399115744607E-2</v>
      </c>
      <c r="M81" s="30">
        <f t="shared" si="20"/>
        <v>4.6953964117499018E-2</v>
      </c>
      <c r="N81" s="5">
        <v>19.547900139763751</v>
      </c>
      <c r="O81" s="5">
        <v>6.8904171793154454</v>
      </c>
      <c r="P81" s="5">
        <f t="shared" si="11"/>
        <v>1.6287878787878787</v>
      </c>
      <c r="Q81" s="5"/>
      <c r="R81" s="5">
        <f t="shared" si="12"/>
        <v>1.2785426487819183</v>
      </c>
      <c r="S81" s="5">
        <f t="shared" si="13"/>
        <v>5.0465098053241562</v>
      </c>
      <c r="T81" s="5">
        <f t="shared" si="14"/>
        <v>0.23203937052803691</v>
      </c>
      <c r="U81" s="5">
        <f t="shared" si="15"/>
        <v>0.33332535468133384</v>
      </c>
      <c r="V81" s="5">
        <f t="shared" si="16"/>
        <v>0.36363636363636365</v>
      </c>
      <c r="W81" s="5">
        <f t="shared" si="16"/>
        <v>4.7272727272727275</v>
      </c>
      <c r="X81" s="5">
        <f t="shared" si="16"/>
        <v>0.24242424242424243</v>
      </c>
      <c r="Y81" s="5">
        <f t="shared" si="16"/>
        <v>1.1818181818181819</v>
      </c>
    </row>
    <row r="82" spans="1:25" ht="12.75" x14ac:dyDescent="0.2">
      <c r="A82" s="2">
        <v>87</v>
      </c>
      <c r="B82" s="2">
        <v>3</v>
      </c>
      <c r="C82" s="2" t="s">
        <v>6</v>
      </c>
      <c r="D82" s="2" t="s">
        <v>10</v>
      </c>
      <c r="E82" s="5">
        <v>10</v>
      </c>
      <c r="F82" s="5">
        <v>198</v>
      </c>
      <c r="G82" s="5">
        <v>9</v>
      </c>
      <c r="H82" s="5">
        <v>42</v>
      </c>
      <c r="I82" s="29">
        <v>114342</v>
      </c>
      <c r="J82" s="30">
        <f t="shared" si="17"/>
        <v>0.12988042910512548</v>
      </c>
      <c r="K82" s="30">
        <f t="shared" si="18"/>
        <v>0.52385106405733939</v>
      </c>
      <c r="L82" s="30">
        <f t="shared" si="19"/>
        <v>4.7622824005212679E-2</v>
      </c>
      <c r="M82" s="30">
        <f t="shared" si="20"/>
        <v>5.0565807511152791E-2</v>
      </c>
      <c r="N82" s="5">
        <v>20.798128143299941</v>
      </c>
      <c r="O82" s="5">
        <v>8.0906477878844036</v>
      </c>
      <c r="P82" s="5">
        <f t="shared" si="11"/>
        <v>1.9621212121212119</v>
      </c>
      <c r="Q82" s="5"/>
      <c r="R82" s="5">
        <f t="shared" si="12"/>
        <v>1.0654522073182653</v>
      </c>
      <c r="S82" s="5">
        <f t="shared" si="13"/>
        <v>6.4051855221421983</v>
      </c>
      <c r="T82" s="5">
        <f t="shared" si="14"/>
        <v>0.26104429184404154</v>
      </c>
      <c r="U82" s="5">
        <f t="shared" si="15"/>
        <v>0.35896576657989798</v>
      </c>
      <c r="V82" s="5">
        <f t="shared" si="16"/>
        <v>0.30303030303030304</v>
      </c>
      <c r="W82" s="5">
        <f t="shared" si="16"/>
        <v>6</v>
      </c>
      <c r="X82" s="5">
        <f t="shared" si="16"/>
        <v>0.27272727272727271</v>
      </c>
      <c r="Y82" s="5">
        <f t="shared" si="16"/>
        <v>1.2727272727272727</v>
      </c>
    </row>
    <row r="83" spans="1:25" ht="12.75" x14ac:dyDescent="0.2">
      <c r="A83" s="2">
        <v>88</v>
      </c>
      <c r="B83" s="2">
        <v>3</v>
      </c>
      <c r="C83" s="2" t="s">
        <v>6</v>
      </c>
      <c r="D83" s="2" t="s">
        <v>10</v>
      </c>
      <c r="E83" s="5">
        <v>9</v>
      </c>
      <c r="F83" s="5">
        <v>174</v>
      </c>
      <c r="G83" s="5">
        <v>11</v>
      </c>
      <c r="H83" s="5">
        <v>39</v>
      </c>
      <c r="I83" s="29">
        <v>110335</v>
      </c>
      <c r="J83" s="30">
        <f t="shared" si="17"/>
        <v>0.11689238619461294</v>
      </c>
      <c r="K83" s="30">
        <f t="shared" si="18"/>
        <v>0.46035396538372253</v>
      </c>
      <c r="L83" s="30">
        <f t="shared" si="19"/>
        <v>5.8205673784148829E-2</v>
      </c>
      <c r="M83" s="30">
        <f t="shared" si="20"/>
        <v>4.6953964117499018E-2</v>
      </c>
      <c r="N83" s="5">
        <v>20.244043630682803</v>
      </c>
      <c r="O83" s="5">
        <v>7.2400858739899991</v>
      </c>
      <c r="P83" s="5">
        <f t="shared" si="11"/>
        <v>1.7651515151515149</v>
      </c>
      <c r="Q83" s="5"/>
      <c r="R83" s="5">
        <f t="shared" si="12"/>
        <v>0.95890698658643869</v>
      </c>
      <c r="S83" s="5">
        <f t="shared" si="13"/>
        <v>5.6287993982461755</v>
      </c>
      <c r="T83" s="5">
        <f t="shared" si="14"/>
        <v>0.31905413447605074</v>
      </c>
      <c r="U83" s="5">
        <f t="shared" si="15"/>
        <v>0.33332535468133384</v>
      </c>
      <c r="V83" s="5">
        <f t="shared" si="16"/>
        <v>0.27272727272727271</v>
      </c>
      <c r="W83" s="5">
        <f t="shared" si="16"/>
        <v>5.2727272727272725</v>
      </c>
      <c r="X83" s="5">
        <f t="shared" si="16"/>
        <v>0.33333333333333331</v>
      </c>
      <c r="Y83" s="5">
        <f t="shared" si="16"/>
        <v>1.1818181818181819</v>
      </c>
    </row>
    <row r="84" spans="1:25" ht="12.75" x14ac:dyDescent="0.2">
      <c r="A84" s="2">
        <v>89</v>
      </c>
      <c r="B84" s="2">
        <v>3</v>
      </c>
      <c r="C84" s="2" t="s">
        <v>6</v>
      </c>
      <c r="D84" s="2" t="s">
        <v>10</v>
      </c>
      <c r="E84" s="5">
        <v>9</v>
      </c>
      <c r="F84" s="5">
        <v>154</v>
      </c>
      <c r="G84" s="5">
        <v>7</v>
      </c>
      <c r="H84" s="5">
        <v>40</v>
      </c>
      <c r="I84" s="29">
        <v>109346</v>
      </c>
      <c r="J84" s="30">
        <f t="shared" si="17"/>
        <v>0.11689238619461294</v>
      </c>
      <c r="K84" s="30">
        <f t="shared" si="18"/>
        <v>0.40743971648904181</v>
      </c>
      <c r="L84" s="30">
        <f t="shared" si="19"/>
        <v>3.7039974226276529E-2</v>
      </c>
      <c r="M84" s="30">
        <f t="shared" si="20"/>
        <v>4.8157911915383614E-2</v>
      </c>
      <c r="N84" s="5">
        <v>17.648805524964512</v>
      </c>
      <c r="O84" s="5">
        <v>6.4856245561121488</v>
      </c>
      <c r="P84" s="5">
        <f t="shared" si="11"/>
        <v>1.5909090909090908</v>
      </c>
      <c r="Q84" s="5"/>
      <c r="R84" s="5">
        <f t="shared" si="12"/>
        <v>0.95890698658643869</v>
      </c>
      <c r="S84" s="5">
        <f t="shared" si="13"/>
        <v>4.981810961666155</v>
      </c>
      <c r="T84" s="5">
        <f t="shared" si="14"/>
        <v>0.20303444921203229</v>
      </c>
      <c r="U84" s="5">
        <f t="shared" si="15"/>
        <v>0.34187215864752191</v>
      </c>
      <c r="V84" s="5">
        <f t="shared" si="16"/>
        <v>0.27272727272727271</v>
      </c>
      <c r="W84" s="5">
        <f t="shared" si="16"/>
        <v>4.666666666666667</v>
      </c>
      <c r="X84" s="5">
        <f t="shared" si="16"/>
        <v>0.21212121212121213</v>
      </c>
      <c r="Y84" s="5">
        <f t="shared" si="16"/>
        <v>1.2121212121212122</v>
      </c>
    </row>
    <row r="85" spans="1:25" ht="12.75" x14ac:dyDescent="0.2">
      <c r="A85" s="2">
        <v>90</v>
      </c>
      <c r="B85" s="2">
        <v>3</v>
      </c>
      <c r="C85" s="2" t="s">
        <v>6</v>
      </c>
      <c r="D85" s="2" t="s">
        <v>10</v>
      </c>
      <c r="E85" s="5">
        <v>6</v>
      </c>
      <c r="F85" s="5">
        <v>173</v>
      </c>
      <c r="G85" s="5">
        <v>10</v>
      </c>
      <c r="H85" s="5">
        <v>38</v>
      </c>
      <c r="I85" s="29">
        <v>107332</v>
      </c>
      <c r="J85" s="30">
        <f t="shared" si="17"/>
        <v>7.7928257463075287E-2</v>
      </c>
      <c r="K85" s="30">
        <f t="shared" si="18"/>
        <v>0.45770825293898848</v>
      </c>
      <c r="L85" s="30">
        <f t="shared" si="19"/>
        <v>5.2914248894680757E-2</v>
      </c>
      <c r="M85" s="30">
        <f t="shared" si="20"/>
        <v>4.575001631961443E-2</v>
      </c>
      <c r="N85" s="5">
        <v>17.720674146383967</v>
      </c>
      <c r="O85" s="5">
        <v>6.8505490646833254</v>
      </c>
      <c r="P85" s="5">
        <f t="shared" si="11"/>
        <v>1.7196969696969695</v>
      </c>
      <c r="Q85" s="5"/>
      <c r="R85" s="5">
        <f t="shared" si="12"/>
        <v>0.63927132439095913</v>
      </c>
      <c r="S85" s="5">
        <f t="shared" si="13"/>
        <v>5.5964499764171745</v>
      </c>
      <c r="T85" s="5">
        <f t="shared" si="14"/>
        <v>0.29004921316004617</v>
      </c>
      <c r="U85" s="5">
        <f t="shared" si="15"/>
        <v>0.32477855071514583</v>
      </c>
      <c r="V85" s="5">
        <f t="shared" si="16"/>
        <v>0.18181818181818182</v>
      </c>
      <c r="W85" s="5">
        <f t="shared" si="16"/>
        <v>5.2424242424242422</v>
      </c>
      <c r="X85" s="5">
        <f t="shared" si="16"/>
        <v>0.30303030303030304</v>
      </c>
      <c r="Y85" s="5">
        <f t="shared" si="16"/>
        <v>1.1515151515151516</v>
      </c>
    </row>
    <row r="86" spans="1:25" ht="12.75" x14ac:dyDescent="0.2">
      <c r="A86" s="2">
        <v>97</v>
      </c>
      <c r="B86" s="2">
        <v>4</v>
      </c>
      <c r="C86" s="2" t="s">
        <v>7</v>
      </c>
      <c r="D86" s="2" t="s">
        <v>10</v>
      </c>
      <c r="E86" s="5">
        <v>4</v>
      </c>
      <c r="F86" s="5">
        <v>554</v>
      </c>
      <c r="G86" s="5">
        <v>2.5</v>
      </c>
      <c r="H86" s="5">
        <v>45</v>
      </c>
      <c r="I86" s="29">
        <v>41703.198999999993</v>
      </c>
      <c r="J86" s="30">
        <f t="shared" si="17"/>
        <v>5.1952171642050196E-2</v>
      </c>
      <c r="K86" s="30">
        <f t="shared" si="18"/>
        <v>1.4657246943826567</v>
      </c>
      <c r="L86" s="30">
        <f t="shared" si="19"/>
        <v>1.3228562223670189E-2</v>
      </c>
      <c r="M86" s="30">
        <f t="shared" si="20"/>
        <v>5.4177650904806557E-2</v>
      </c>
      <c r="N86" s="5">
        <v>15.800308688642719</v>
      </c>
      <c r="O86" s="5">
        <v>18.804879057962335</v>
      </c>
      <c r="P86" s="5">
        <f t="shared" si="11"/>
        <v>4.5871212121212119</v>
      </c>
      <c r="Q86" s="5"/>
      <c r="R86" s="5">
        <f t="shared" si="12"/>
        <v>0.42618088292730605</v>
      </c>
      <c r="S86" s="5">
        <f t="shared" si="13"/>
        <v>17.921579693266555</v>
      </c>
      <c r="T86" s="5">
        <f t="shared" si="14"/>
        <v>7.2512303290011543E-2</v>
      </c>
      <c r="U86" s="5">
        <f t="shared" si="15"/>
        <v>0.38460617847846212</v>
      </c>
      <c r="V86" s="5">
        <f t="shared" si="16"/>
        <v>0.12121212121212122</v>
      </c>
      <c r="W86" s="5">
        <f t="shared" si="16"/>
        <v>16.787878787878789</v>
      </c>
      <c r="X86" s="5">
        <f t="shared" si="16"/>
        <v>7.575757575757576E-2</v>
      </c>
      <c r="Y86" s="5">
        <f t="shared" si="16"/>
        <v>1.3636363636363635</v>
      </c>
    </row>
    <row r="87" spans="1:25" ht="12.75" x14ac:dyDescent="0.2">
      <c r="A87" s="2">
        <v>98</v>
      </c>
      <c r="B87" s="2">
        <v>4</v>
      </c>
      <c r="C87" s="2" t="s">
        <v>7</v>
      </c>
      <c r="D87" s="2" t="s">
        <v>10</v>
      </c>
      <c r="E87" s="5">
        <v>8</v>
      </c>
      <c r="F87" s="5">
        <v>602</v>
      </c>
      <c r="G87" s="5">
        <v>2.5</v>
      </c>
      <c r="H87" s="5">
        <v>61</v>
      </c>
      <c r="I87" s="29">
        <v>40230</v>
      </c>
      <c r="J87" s="30">
        <f t="shared" si="17"/>
        <v>0.10390434328410039</v>
      </c>
      <c r="K87" s="30">
        <f t="shared" si="18"/>
        <v>1.5927188917298905</v>
      </c>
      <c r="L87" s="30">
        <f t="shared" si="19"/>
        <v>1.3228562223670189E-2</v>
      </c>
      <c r="M87" s="30">
        <f t="shared" si="20"/>
        <v>7.3440815670960002E-2</v>
      </c>
      <c r="N87" s="5">
        <v>20.700178128566524</v>
      </c>
      <c r="O87" s="5">
        <v>20.920581052140701</v>
      </c>
      <c r="P87" s="5">
        <f t="shared" si="11"/>
        <v>5.1022727272727266</v>
      </c>
      <c r="Q87" s="5"/>
      <c r="R87" s="5">
        <f t="shared" si="12"/>
        <v>0.8523617658546121</v>
      </c>
      <c r="S87" s="5">
        <f t="shared" si="13"/>
        <v>19.474351941058604</v>
      </c>
      <c r="T87" s="5">
        <f t="shared" si="14"/>
        <v>7.2512303290011543E-2</v>
      </c>
      <c r="U87" s="5">
        <f t="shared" si="15"/>
        <v>0.52135504193747084</v>
      </c>
      <c r="V87" s="5">
        <f t="shared" si="16"/>
        <v>0.24242424242424243</v>
      </c>
      <c r="W87" s="5">
        <f t="shared" si="16"/>
        <v>18.242424242424242</v>
      </c>
      <c r="X87" s="5">
        <f t="shared" si="16"/>
        <v>7.575757575757576E-2</v>
      </c>
      <c r="Y87" s="5">
        <f t="shared" si="16"/>
        <v>1.8484848484848484</v>
      </c>
    </row>
    <row r="88" spans="1:25" ht="12.75" x14ac:dyDescent="0.2">
      <c r="A88" s="2">
        <v>99</v>
      </c>
      <c r="B88" s="2">
        <v>4</v>
      </c>
      <c r="C88" s="2" t="s">
        <v>7</v>
      </c>
      <c r="D88" s="2" t="s">
        <v>10</v>
      </c>
      <c r="E88" s="5">
        <v>11</v>
      </c>
      <c r="F88" s="5">
        <v>541</v>
      </c>
      <c r="G88" s="5">
        <v>2.5</v>
      </c>
      <c r="H88" s="5">
        <v>58</v>
      </c>
      <c r="I88" s="29">
        <v>41004</v>
      </c>
      <c r="J88" s="30">
        <f t="shared" si="17"/>
        <v>0.14286847201563804</v>
      </c>
      <c r="K88" s="30">
        <f t="shared" si="18"/>
        <v>1.4313304326011145</v>
      </c>
      <c r="L88" s="30">
        <f t="shared" si="19"/>
        <v>1.3228562223670189E-2</v>
      </c>
      <c r="M88" s="30">
        <f t="shared" si="20"/>
        <v>6.9828972277306223E-2</v>
      </c>
      <c r="N88" s="5">
        <v>21.551350509412348</v>
      </c>
      <c r="O88" s="5">
        <v>19.241261570868552</v>
      </c>
      <c r="P88" s="5">
        <f t="shared" si="11"/>
        <v>4.6401515151515147</v>
      </c>
      <c r="Q88" s="5"/>
      <c r="R88" s="5">
        <f t="shared" si="12"/>
        <v>1.1719974280500918</v>
      </c>
      <c r="S88" s="5">
        <f t="shared" si="13"/>
        <v>17.501037209489542</v>
      </c>
      <c r="T88" s="5">
        <f t="shared" si="14"/>
        <v>7.2512303290011543E-2</v>
      </c>
      <c r="U88" s="5">
        <f t="shared" si="15"/>
        <v>0.49571463003890676</v>
      </c>
      <c r="V88" s="5">
        <f t="shared" si="16"/>
        <v>0.33333333333333331</v>
      </c>
      <c r="W88" s="5">
        <f t="shared" si="16"/>
        <v>16.393939393939394</v>
      </c>
      <c r="X88" s="5">
        <f t="shared" si="16"/>
        <v>7.575757575757576E-2</v>
      </c>
      <c r="Y88" s="5">
        <f t="shared" si="16"/>
        <v>1.7575757575757576</v>
      </c>
    </row>
    <row r="89" spans="1:25" ht="12.75" x14ac:dyDescent="0.2">
      <c r="A89" s="2">
        <v>100</v>
      </c>
      <c r="B89" s="2">
        <v>4</v>
      </c>
      <c r="C89" s="2" t="s">
        <v>7</v>
      </c>
      <c r="D89" s="2" t="s">
        <v>10</v>
      </c>
      <c r="E89" s="5">
        <v>7</v>
      </c>
      <c r="F89" s="5">
        <v>489</v>
      </c>
      <c r="G89" s="5">
        <v>2.5</v>
      </c>
      <c r="H89" s="5">
        <v>64</v>
      </c>
      <c r="I89" s="29">
        <v>39093</v>
      </c>
      <c r="J89" s="30">
        <f t="shared" si="17"/>
        <v>9.0916300373587847E-2</v>
      </c>
      <c r="K89" s="30">
        <f t="shared" si="18"/>
        <v>1.2937533854749443</v>
      </c>
      <c r="L89" s="30">
        <f t="shared" si="19"/>
        <v>1.3228562223670189E-2</v>
      </c>
      <c r="M89" s="30">
        <f t="shared" si="20"/>
        <v>7.7052659064613782E-2</v>
      </c>
      <c r="N89" s="5">
        <v>19.236086557301377</v>
      </c>
      <c r="O89" s="5">
        <v>17.184191576630326</v>
      </c>
      <c r="P89" s="5">
        <f t="shared" si="11"/>
        <v>4.2613636363636367</v>
      </c>
      <c r="Q89" s="5"/>
      <c r="R89" s="5">
        <f t="shared" si="12"/>
        <v>0.74581654512278572</v>
      </c>
      <c r="S89" s="5">
        <f t="shared" si="13"/>
        <v>15.818867274381491</v>
      </c>
      <c r="T89" s="5">
        <f t="shared" si="14"/>
        <v>7.2512303290011543E-2</v>
      </c>
      <c r="U89" s="5">
        <f t="shared" si="15"/>
        <v>0.54699545383603509</v>
      </c>
      <c r="V89" s="5">
        <f t="shared" si="16"/>
        <v>0.21212121212121213</v>
      </c>
      <c r="W89" s="5">
        <f t="shared" si="16"/>
        <v>14.818181818181818</v>
      </c>
      <c r="X89" s="5">
        <f t="shared" si="16"/>
        <v>7.575757575757576E-2</v>
      </c>
      <c r="Y89" s="5">
        <f t="shared" si="16"/>
        <v>1.9393939393939394</v>
      </c>
    </row>
    <row r="90" spans="1:25" ht="12.75" x14ac:dyDescent="0.2">
      <c r="A90" s="2">
        <v>101</v>
      </c>
      <c r="B90" s="2">
        <v>4</v>
      </c>
      <c r="C90" s="2" t="s">
        <v>7</v>
      </c>
      <c r="D90" s="2" t="s">
        <v>10</v>
      </c>
      <c r="E90" s="5">
        <v>9</v>
      </c>
      <c r="F90" s="5">
        <v>504</v>
      </c>
      <c r="G90" s="5">
        <v>2.5</v>
      </c>
      <c r="H90" s="5">
        <v>40</v>
      </c>
      <c r="I90" s="29">
        <v>40113</v>
      </c>
      <c r="J90" s="30">
        <f t="shared" si="17"/>
        <v>0.11689238619461294</v>
      </c>
      <c r="K90" s="30">
        <f t="shared" si="18"/>
        <v>1.3334390721459548</v>
      </c>
      <c r="L90" s="30">
        <f t="shared" si="19"/>
        <v>1.3228562223670189E-2</v>
      </c>
      <c r="M90" s="30">
        <f t="shared" si="20"/>
        <v>4.8157911915383614E-2</v>
      </c>
      <c r="N90" s="5">
        <v>18.350726547187573</v>
      </c>
      <c r="O90" s="5">
        <v>17.677400050340477</v>
      </c>
      <c r="P90" s="5">
        <f t="shared" si="11"/>
        <v>4.2083333333333339</v>
      </c>
      <c r="Q90" s="5"/>
      <c r="R90" s="5">
        <f t="shared" si="12"/>
        <v>0.95890698658643869</v>
      </c>
      <c r="S90" s="5">
        <f t="shared" si="13"/>
        <v>16.304108601816505</v>
      </c>
      <c r="T90" s="5">
        <f t="shared" si="14"/>
        <v>7.2512303290011543E-2</v>
      </c>
      <c r="U90" s="5">
        <f t="shared" si="15"/>
        <v>0.34187215864752191</v>
      </c>
      <c r="V90" s="5">
        <f t="shared" si="16"/>
        <v>0.27272727272727271</v>
      </c>
      <c r="W90" s="5">
        <f t="shared" si="16"/>
        <v>15.272727272727273</v>
      </c>
      <c r="X90" s="5">
        <f t="shared" si="16"/>
        <v>7.575757575757576E-2</v>
      </c>
      <c r="Y90" s="5">
        <f t="shared" si="16"/>
        <v>1.2121212121212122</v>
      </c>
    </row>
    <row r="91" spans="1:25" ht="12.75" x14ac:dyDescent="0.2">
      <c r="A91" s="2">
        <v>102</v>
      </c>
      <c r="B91" s="2">
        <v>4</v>
      </c>
      <c r="C91" s="2" t="s">
        <v>7</v>
      </c>
      <c r="D91" s="2" t="s">
        <v>10</v>
      </c>
      <c r="E91" s="5">
        <v>10</v>
      </c>
      <c r="F91" s="5">
        <v>511</v>
      </c>
      <c r="G91" s="5">
        <v>2.5</v>
      </c>
      <c r="H91" s="5">
        <v>84</v>
      </c>
      <c r="I91" s="29">
        <v>39032</v>
      </c>
      <c r="J91" s="30">
        <f t="shared" si="17"/>
        <v>0.12988042910512548</v>
      </c>
      <c r="K91" s="30">
        <f t="shared" si="18"/>
        <v>1.3519590592590933</v>
      </c>
      <c r="L91" s="30">
        <f t="shared" si="19"/>
        <v>1.3228562223670189E-2</v>
      </c>
      <c r="M91" s="30">
        <f t="shared" si="20"/>
        <v>0.10113161502230558</v>
      </c>
      <c r="N91" s="5">
        <v>22.758574220350578</v>
      </c>
      <c r="O91" s="5">
        <v>18.386450598387587</v>
      </c>
      <c r="P91" s="5">
        <f t="shared" si="11"/>
        <v>4.6022727272727275</v>
      </c>
      <c r="Q91" s="5"/>
      <c r="R91" s="5">
        <f t="shared" si="12"/>
        <v>1.0654522073182653</v>
      </c>
      <c r="S91" s="5">
        <f t="shared" si="13"/>
        <v>16.530554554619513</v>
      </c>
      <c r="T91" s="5">
        <f t="shared" si="14"/>
        <v>7.2512303290011543E-2</v>
      </c>
      <c r="U91" s="5">
        <f t="shared" si="15"/>
        <v>0.71793153315979596</v>
      </c>
      <c r="V91" s="5">
        <f t="shared" si="16"/>
        <v>0.30303030303030304</v>
      </c>
      <c r="W91" s="5">
        <f t="shared" si="16"/>
        <v>15.484848484848484</v>
      </c>
      <c r="X91" s="5">
        <f t="shared" si="16"/>
        <v>7.575757575757576E-2</v>
      </c>
      <c r="Y91" s="5">
        <f t="shared" si="16"/>
        <v>2.5454545454545454</v>
      </c>
    </row>
    <row r="92" spans="1:25" ht="12.75" x14ac:dyDescent="0.2">
      <c r="A92" s="2">
        <v>103</v>
      </c>
      <c r="B92" s="2">
        <v>5</v>
      </c>
      <c r="C92" s="2" t="s">
        <v>8</v>
      </c>
      <c r="D92" s="2" t="s">
        <v>10</v>
      </c>
      <c r="E92" s="5">
        <v>7</v>
      </c>
      <c r="F92" s="5">
        <v>1359</v>
      </c>
      <c r="G92" s="5">
        <v>9</v>
      </c>
      <c r="H92" s="5">
        <v>118</v>
      </c>
      <c r="I92" s="29">
        <v>70385.551000000007</v>
      </c>
      <c r="J92" s="30">
        <f t="shared" si="17"/>
        <v>9.0916300373587847E-2</v>
      </c>
      <c r="K92" s="30">
        <f t="shared" si="18"/>
        <v>3.595523212393557</v>
      </c>
      <c r="L92" s="30">
        <f t="shared" si="19"/>
        <v>4.7622824005212679E-2</v>
      </c>
      <c r="M92" s="30">
        <f t="shared" si="20"/>
        <v>0.14206584015038162</v>
      </c>
      <c r="N92" s="5">
        <v>39.865343040504705</v>
      </c>
      <c r="O92" s="5">
        <v>45.978247970589379</v>
      </c>
      <c r="P92" s="5">
        <f t="shared" si="11"/>
        <v>11.310606060606061</v>
      </c>
      <c r="Q92" s="5"/>
      <c r="R92" s="5">
        <f t="shared" si="12"/>
        <v>0.74581654512278572</v>
      </c>
      <c r="S92" s="5">
        <f t="shared" si="13"/>
        <v>43.96286426561236</v>
      </c>
      <c r="T92" s="5">
        <f t="shared" si="14"/>
        <v>0.26104429184404154</v>
      </c>
      <c r="U92" s="5">
        <f t="shared" si="15"/>
        <v>1.0085228680101896</v>
      </c>
      <c r="V92" s="5">
        <f t="shared" si="16"/>
        <v>0.21212121212121213</v>
      </c>
      <c r="W92" s="5">
        <f t="shared" si="16"/>
        <v>41.18181818181818</v>
      </c>
      <c r="X92" s="5">
        <f t="shared" si="16"/>
        <v>0.27272727272727271</v>
      </c>
      <c r="Y92" s="5">
        <f t="shared" si="16"/>
        <v>3.5757575757575757</v>
      </c>
    </row>
    <row r="93" spans="1:25" ht="12.75" x14ac:dyDescent="0.2">
      <c r="A93" s="2">
        <v>104</v>
      </c>
      <c r="B93" s="2">
        <v>5</v>
      </c>
      <c r="C93" s="2" t="s">
        <v>8</v>
      </c>
      <c r="D93" s="2" t="s">
        <v>10</v>
      </c>
      <c r="E93" s="5">
        <v>10</v>
      </c>
      <c r="F93" s="5">
        <v>1389</v>
      </c>
      <c r="G93" s="5">
        <v>6</v>
      </c>
      <c r="H93" s="5">
        <v>121</v>
      </c>
      <c r="I93" s="29">
        <v>68990</v>
      </c>
      <c r="J93" s="30">
        <f t="shared" si="17"/>
        <v>0.12988042910512548</v>
      </c>
      <c r="K93" s="30">
        <f t="shared" si="18"/>
        <v>3.6748945857355784</v>
      </c>
      <c r="L93" s="30">
        <f t="shared" si="19"/>
        <v>3.174854933680845E-2</v>
      </c>
      <c r="M93" s="30">
        <f t="shared" si="20"/>
        <v>0.14567768354403543</v>
      </c>
      <c r="N93" s="5">
        <v>39.846916411824921</v>
      </c>
      <c r="O93" s="5">
        <v>47.206991935605437</v>
      </c>
      <c r="P93" s="5">
        <f t="shared" si="11"/>
        <v>11.560606060606061</v>
      </c>
      <c r="Q93" s="5"/>
      <c r="R93" s="5">
        <f t="shared" si="12"/>
        <v>1.0654522073182653</v>
      </c>
      <c r="S93" s="5">
        <f t="shared" si="13"/>
        <v>44.933346920482393</v>
      </c>
      <c r="T93" s="5">
        <f t="shared" si="14"/>
        <v>0.17402952789602769</v>
      </c>
      <c r="U93" s="5">
        <f t="shared" si="15"/>
        <v>1.0341632799087537</v>
      </c>
      <c r="V93" s="5">
        <f t="shared" si="16"/>
        <v>0.30303030303030304</v>
      </c>
      <c r="W93" s="5">
        <f t="shared" si="16"/>
        <v>42.090909090909093</v>
      </c>
      <c r="X93" s="5">
        <f t="shared" si="16"/>
        <v>0.18181818181818182</v>
      </c>
      <c r="Y93" s="5">
        <f t="shared" si="16"/>
        <v>3.6666666666666665</v>
      </c>
    </row>
    <row r="94" spans="1:25" ht="12.75" x14ac:dyDescent="0.2">
      <c r="A94" s="2">
        <v>105</v>
      </c>
      <c r="B94" s="2">
        <v>5</v>
      </c>
      <c r="C94" s="2" t="s">
        <v>8</v>
      </c>
      <c r="D94" s="2" t="s">
        <v>10</v>
      </c>
      <c r="E94" s="5">
        <v>11</v>
      </c>
      <c r="F94" s="5">
        <v>1450</v>
      </c>
      <c r="G94" s="5">
        <v>9</v>
      </c>
      <c r="H94" s="5">
        <v>132</v>
      </c>
      <c r="I94" s="29">
        <v>70321</v>
      </c>
      <c r="J94" s="30">
        <f t="shared" si="17"/>
        <v>0.14286847201563804</v>
      </c>
      <c r="K94" s="30">
        <f t="shared" si="18"/>
        <v>3.8362830448643543</v>
      </c>
      <c r="L94" s="30">
        <f t="shared" si="19"/>
        <v>4.7622824005212679E-2</v>
      </c>
      <c r="M94" s="30">
        <f t="shared" si="20"/>
        <v>0.15892110932076589</v>
      </c>
      <c r="N94" s="5">
        <v>46.652968642038537</v>
      </c>
      <c r="O94" s="5">
        <v>49.467881495482409</v>
      </c>
      <c r="P94" s="5">
        <f t="shared" si="11"/>
        <v>12.136363636363637</v>
      </c>
      <c r="Q94" s="5"/>
      <c r="R94" s="5">
        <f t="shared" si="12"/>
        <v>1.1719974280500918</v>
      </c>
      <c r="S94" s="5">
        <f t="shared" si="13"/>
        <v>46.906661652051454</v>
      </c>
      <c r="T94" s="5">
        <f t="shared" si="14"/>
        <v>0.26104429184404154</v>
      </c>
      <c r="U94" s="5">
        <f t="shared" si="15"/>
        <v>1.1281781235368222</v>
      </c>
      <c r="V94" s="5">
        <f t="shared" si="16"/>
        <v>0.33333333333333331</v>
      </c>
      <c r="W94" s="5">
        <f t="shared" si="16"/>
        <v>43.939393939393938</v>
      </c>
      <c r="X94" s="5">
        <f t="shared" si="16"/>
        <v>0.27272727272727271</v>
      </c>
      <c r="Y94" s="5">
        <f t="shared" si="16"/>
        <v>4</v>
      </c>
    </row>
    <row r="95" spans="1:25" ht="12.75" x14ac:dyDescent="0.2">
      <c r="A95" s="2">
        <v>106</v>
      </c>
      <c r="B95" s="2">
        <v>6</v>
      </c>
      <c r="C95" s="2" t="s">
        <v>9</v>
      </c>
      <c r="D95" s="2" t="s">
        <v>10</v>
      </c>
      <c r="E95" s="5">
        <v>14</v>
      </c>
      <c r="F95" s="5">
        <v>351</v>
      </c>
      <c r="G95" s="5">
        <v>9</v>
      </c>
      <c r="H95" s="5">
        <v>47</v>
      </c>
      <c r="I95" s="29">
        <v>123960.12200000002</v>
      </c>
      <c r="J95" s="30">
        <f t="shared" si="17"/>
        <v>0.18183260074717569</v>
      </c>
      <c r="K95" s="30">
        <f t="shared" si="18"/>
        <v>0.92864506810164726</v>
      </c>
      <c r="L95" s="30">
        <f t="shared" si="19"/>
        <v>4.7622824005212679E-2</v>
      </c>
      <c r="M95" s="30">
        <f t="shared" si="20"/>
        <v>5.6585546500575741E-2</v>
      </c>
      <c r="N95" s="5">
        <v>26.849047427147447</v>
      </c>
      <c r="O95" s="5">
        <v>13.509024230479804</v>
      </c>
      <c r="P95" s="5">
        <f t="shared" si="11"/>
        <v>3.1893939393939394</v>
      </c>
      <c r="Q95" s="5"/>
      <c r="R95" s="5">
        <f t="shared" si="12"/>
        <v>1.4916330902455714</v>
      </c>
      <c r="S95" s="5">
        <f t="shared" si="13"/>
        <v>11.354647061979353</v>
      </c>
      <c r="T95" s="5">
        <f t="shared" si="14"/>
        <v>0.26104429184404154</v>
      </c>
      <c r="U95" s="5">
        <f t="shared" si="15"/>
        <v>0.4016997864108382</v>
      </c>
      <c r="V95" s="5">
        <f t="shared" si="16"/>
        <v>0.42424242424242425</v>
      </c>
      <c r="W95" s="5">
        <f t="shared" si="16"/>
        <v>10.636363636363637</v>
      </c>
      <c r="X95" s="5">
        <f t="shared" si="16"/>
        <v>0.27272727272727271</v>
      </c>
      <c r="Y95" s="5">
        <f t="shared" si="16"/>
        <v>1.4242424242424243</v>
      </c>
    </row>
    <row r="96" spans="1:25" ht="12.75" x14ac:dyDescent="0.2">
      <c r="A96" s="2">
        <v>107</v>
      </c>
      <c r="B96" s="2">
        <v>6</v>
      </c>
      <c r="C96" s="2" t="s">
        <v>9</v>
      </c>
      <c r="D96" s="2" t="s">
        <v>10</v>
      </c>
      <c r="E96" s="5">
        <v>11</v>
      </c>
      <c r="F96" s="5">
        <v>278</v>
      </c>
      <c r="G96" s="5">
        <v>13</v>
      </c>
      <c r="H96" s="5">
        <v>56</v>
      </c>
      <c r="I96" s="29">
        <v>122453</v>
      </c>
      <c r="J96" s="30">
        <f t="shared" si="17"/>
        <v>0.14286847201563804</v>
      </c>
      <c r="K96" s="30">
        <f t="shared" si="18"/>
        <v>0.73550805963606247</v>
      </c>
      <c r="L96" s="30">
        <f t="shared" si="19"/>
        <v>6.8788523563084986E-2</v>
      </c>
      <c r="M96" s="30">
        <f t="shared" si="20"/>
        <v>6.7421076681537059E-2</v>
      </c>
      <c r="N96" s="5">
        <v>27.313491339807712</v>
      </c>
      <c r="O96" s="5">
        <v>11.020821695726962</v>
      </c>
      <c r="P96" s="5">
        <f t="shared" si="11"/>
        <v>2.7121212121212124</v>
      </c>
      <c r="Q96" s="5"/>
      <c r="R96" s="5">
        <f t="shared" si="12"/>
        <v>1.1719974280500918</v>
      </c>
      <c r="S96" s="5">
        <f t="shared" si="13"/>
        <v>8.9931392684622793</v>
      </c>
      <c r="T96" s="5">
        <f t="shared" si="14"/>
        <v>0.37706397710805994</v>
      </c>
      <c r="U96" s="5">
        <f t="shared" si="15"/>
        <v>0.47862102210653068</v>
      </c>
      <c r="V96" s="5">
        <f t="shared" si="16"/>
        <v>0.33333333333333331</v>
      </c>
      <c r="W96" s="5">
        <f t="shared" si="16"/>
        <v>8.4242424242424239</v>
      </c>
      <c r="X96" s="5">
        <f t="shared" si="16"/>
        <v>0.39393939393939392</v>
      </c>
      <c r="Y96" s="5">
        <f t="shared" si="16"/>
        <v>1.696969696969697</v>
      </c>
    </row>
    <row r="97" spans="1:25" ht="12.75" x14ac:dyDescent="0.2">
      <c r="A97" s="2">
        <v>108</v>
      </c>
      <c r="B97" s="2">
        <v>6</v>
      </c>
      <c r="C97" s="2" t="s">
        <v>9</v>
      </c>
      <c r="D97" s="2" t="s">
        <v>10</v>
      </c>
      <c r="E97" s="5">
        <v>14</v>
      </c>
      <c r="F97" s="5">
        <v>314</v>
      </c>
      <c r="G97" s="5">
        <v>12</v>
      </c>
      <c r="H97" s="5">
        <v>42</v>
      </c>
      <c r="I97" s="29">
        <v>120113</v>
      </c>
      <c r="J97" s="30">
        <f t="shared" si="17"/>
        <v>0.18183260074717569</v>
      </c>
      <c r="K97" s="30">
        <f t="shared" si="18"/>
        <v>0.83075370764648782</v>
      </c>
      <c r="L97" s="30">
        <f t="shared" si="19"/>
        <v>6.34970986736169E-2</v>
      </c>
      <c r="M97" s="30">
        <f t="shared" si="20"/>
        <v>5.0565807511152791E-2</v>
      </c>
      <c r="N97" s="5">
        <v>27.280797205362475</v>
      </c>
      <c r="O97" s="5">
        <v>12.35637636692384</v>
      </c>
      <c r="P97" s="5">
        <f t="shared" si="11"/>
        <v>2.893939393939394</v>
      </c>
      <c r="Q97" s="5"/>
      <c r="R97" s="5">
        <f t="shared" si="12"/>
        <v>1.4916330902455714</v>
      </c>
      <c r="S97" s="5">
        <f t="shared" si="13"/>
        <v>10.157718454306316</v>
      </c>
      <c r="T97" s="5">
        <f t="shared" si="14"/>
        <v>0.34805905579205537</v>
      </c>
      <c r="U97" s="5">
        <f t="shared" si="15"/>
        <v>0.35896576657989798</v>
      </c>
      <c r="V97" s="5">
        <f t="shared" si="16"/>
        <v>0.42424242424242425</v>
      </c>
      <c r="W97" s="5">
        <f t="shared" si="16"/>
        <v>9.5151515151515156</v>
      </c>
      <c r="X97" s="5">
        <f t="shared" si="16"/>
        <v>0.36363636363636365</v>
      </c>
      <c r="Y97" s="5">
        <f t="shared" si="16"/>
        <v>1.2727272727272727</v>
      </c>
    </row>
    <row r="98" spans="1:25" ht="12.75" x14ac:dyDescent="0.2">
      <c r="A98" s="2">
        <v>109</v>
      </c>
      <c r="B98" s="2">
        <v>6</v>
      </c>
      <c r="C98" s="2" t="s">
        <v>9</v>
      </c>
      <c r="D98" s="2" t="s">
        <v>10</v>
      </c>
      <c r="E98" s="5">
        <v>9</v>
      </c>
      <c r="F98" s="5">
        <v>257</v>
      </c>
      <c r="G98" s="5">
        <v>11</v>
      </c>
      <c r="H98" s="5">
        <v>58</v>
      </c>
      <c r="I98" s="29">
        <v>119876</v>
      </c>
      <c r="J98" s="30">
        <f t="shared" si="17"/>
        <v>0.11689238619461294</v>
      </c>
      <c r="K98" s="30">
        <f t="shared" si="18"/>
        <v>0.67994809829664771</v>
      </c>
      <c r="L98" s="30">
        <f t="shared" si="19"/>
        <v>5.8205673784148829E-2</v>
      </c>
      <c r="M98" s="30">
        <f t="shared" si="20"/>
        <v>6.9828972277306223E-2</v>
      </c>
      <c r="N98" s="5">
        <v>24.645298353109869</v>
      </c>
      <c r="O98" s="5">
        <v>10.087477161154654</v>
      </c>
      <c r="P98" s="5">
        <f t="shared" si="11"/>
        <v>2.5378787878787881</v>
      </c>
      <c r="Q98" s="5"/>
      <c r="R98" s="5">
        <f t="shared" si="12"/>
        <v>0.95890698658643869</v>
      </c>
      <c r="S98" s="5">
        <f t="shared" si="13"/>
        <v>8.3138014100532587</v>
      </c>
      <c r="T98" s="5">
        <f t="shared" si="14"/>
        <v>0.31905413447605074</v>
      </c>
      <c r="U98" s="5">
        <f t="shared" si="15"/>
        <v>0.49571463003890676</v>
      </c>
      <c r="V98" s="5">
        <f t="shared" si="16"/>
        <v>0.27272727272727271</v>
      </c>
      <c r="W98" s="5">
        <f t="shared" si="16"/>
        <v>7.7878787878787881</v>
      </c>
      <c r="X98" s="5">
        <f t="shared" si="16"/>
        <v>0.33333333333333331</v>
      </c>
      <c r="Y98" s="5">
        <f t="shared" si="16"/>
        <v>1.7575757575757576</v>
      </c>
    </row>
    <row r="99" spans="1:25" ht="12.75" x14ac:dyDescent="0.2">
      <c r="A99" s="2">
        <v>110</v>
      </c>
      <c r="B99" s="2">
        <v>6</v>
      </c>
      <c r="C99" s="2" t="s">
        <v>9</v>
      </c>
      <c r="D99" s="2" t="s">
        <v>10</v>
      </c>
      <c r="E99" s="5">
        <v>7</v>
      </c>
      <c r="F99" s="5">
        <v>305</v>
      </c>
      <c r="G99" s="5">
        <v>14</v>
      </c>
      <c r="H99" s="5">
        <v>55</v>
      </c>
      <c r="I99" s="29">
        <v>120123</v>
      </c>
      <c r="J99" s="30">
        <f t="shared" si="17"/>
        <v>9.0916300373587847E-2</v>
      </c>
      <c r="K99" s="30">
        <f t="shared" si="18"/>
        <v>0.80694229564388154</v>
      </c>
      <c r="L99" s="30">
        <f t="shared" si="19"/>
        <v>7.4079948452553057E-2</v>
      </c>
      <c r="M99" s="30">
        <f t="shared" si="20"/>
        <v>6.6217128883652471E-2</v>
      </c>
      <c r="N99" s="5">
        <v>25.31961824239254</v>
      </c>
      <c r="O99" s="5">
        <v>11.4885333195325</v>
      </c>
      <c r="P99" s="5">
        <f t="shared" si="11"/>
        <v>2.8863636363636362</v>
      </c>
      <c r="Q99" s="5"/>
      <c r="R99" s="5">
        <f t="shared" si="12"/>
        <v>0.74581654512278572</v>
      </c>
      <c r="S99" s="5">
        <f t="shared" si="13"/>
        <v>9.866573657845306</v>
      </c>
      <c r="T99" s="5">
        <f t="shared" si="14"/>
        <v>0.40606889842406457</v>
      </c>
      <c r="U99" s="5">
        <f t="shared" si="15"/>
        <v>0.47007421814034256</v>
      </c>
      <c r="V99" s="5">
        <f t="shared" si="16"/>
        <v>0.21212121212121213</v>
      </c>
      <c r="W99" s="5">
        <f t="shared" si="16"/>
        <v>9.2424242424242422</v>
      </c>
      <c r="X99" s="5">
        <f t="shared" si="16"/>
        <v>0.42424242424242425</v>
      </c>
      <c r="Y99" s="5">
        <f t="shared" si="16"/>
        <v>1.6666666666666667</v>
      </c>
    </row>
    <row r="100" spans="1:25" ht="12.75" x14ac:dyDescent="0.2">
      <c r="A100" s="2">
        <v>111</v>
      </c>
      <c r="B100" s="2">
        <v>6</v>
      </c>
      <c r="C100" s="2" t="s">
        <v>9</v>
      </c>
      <c r="D100" s="2" t="s">
        <v>10</v>
      </c>
      <c r="E100" s="5">
        <v>13</v>
      </c>
      <c r="F100" s="5">
        <v>311</v>
      </c>
      <c r="G100" s="5">
        <v>18</v>
      </c>
      <c r="H100" s="5">
        <v>61</v>
      </c>
      <c r="I100" s="29">
        <v>123451</v>
      </c>
      <c r="J100" s="30">
        <f t="shared" si="17"/>
        <v>0.16884455783666313</v>
      </c>
      <c r="K100" s="30">
        <f t="shared" si="18"/>
        <v>0.82281657031228572</v>
      </c>
      <c r="L100" s="30">
        <f t="shared" si="19"/>
        <v>9.5245648010425357E-2</v>
      </c>
      <c r="M100" s="30">
        <f t="shared" si="20"/>
        <v>7.3440815670960002E-2</v>
      </c>
      <c r="N100" s="5">
        <v>32.457235193168749</v>
      </c>
      <c r="O100" s="5">
        <v>12.48920168395861</v>
      </c>
      <c r="P100" s="5">
        <f t="shared" si="11"/>
        <v>3.0530303030303028</v>
      </c>
      <c r="Q100" s="5"/>
      <c r="R100" s="5">
        <f t="shared" si="12"/>
        <v>1.3850878695137447</v>
      </c>
      <c r="S100" s="5">
        <f t="shared" si="13"/>
        <v>10.060670188819312</v>
      </c>
      <c r="T100" s="5">
        <f t="shared" si="14"/>
        <v>0.52208858368808309</v>
      </c>
      <c r="U100" s="5">
        <f t="shared" si="15"/>
        <v>0.52135504193747084</v>
      </c>
      <c r="V100" s="5">
        <f t="shared" si="16"/>
        <v>0.39393939393939392</v>
      </c>
      <c r="W100" s="5">
        <f t="shared" si="16"/>
        <v>9.4242424242424239</v>
      </c>
      <c r="X100" s="5">
        <f t="shared" si="16"/>
        <v>0.54545454545454541</v>
      </c>
      <c r="Y100" s="5">
        <f t="shared" si="16"/>
        <v>1.8484848484848484</v>
      </c>
    </row>
    <row r="101" spans="1:25" ht="12.75" x14ac:dyDescent="0.2">
      <c r="A101" s="2">
        <v>112</v>
      </c>
      <c r="B101" s="2">
        <v>1</v>
      </c>
      <c r="C101" s="2" t="s">
        <v>3</v>
      </c>
      <c r="D101" s="2" t="s">
        <v>10</v>
      </c>
      <c r="E101" s="5">
        <v>14</v>
      </c>
      <c r="F101" s="5">
        <v>1300</v>
      </c>
      <c r="G101" s="5">
        <v>2.5</v>
      </c>
      <c r="H101" s="5">
        <v>3.5</v>
      </c>
      <c r="I101" s="29">
        <v>132324</v>
      </c>
      <c r="J101" s="30">
        <f t="shared" si="17"/>
        <v>0.18183260074717569</v>
      </c>
      <c r="K101" s="30">
        <f t="shared" si="18"/>
        <v>3.4394261781542488</v>
      </c>
      <c r="L101" s="30">
        <f t="shared" si="19"/>
        <v>1.3228562223670189E-2</v>
      </c>
      <c r="M101" s="30">
        <f t="shared" si="20"/>
        <v>4.2138172925960662E-3</v>
      </c>
      <c r="N101" s="5">
        <v>14.125533596730039</v>
      </c>
      <c r="O101" s="5">
        <v>43.648307585118538</v>
      </c>
      <c r="P101" s="5">
        <f t="shared" si="11"/>
        <v>10</v>
      </c>
      <c r="Q101" s="5"/>
      <c r="R101" s="5">
        <f t="shared" si="12"/>
        <v>1.4916330902455714</v>
      </c>
      <c r="S101" s="5">
        <f t="shared" si="13"/>
        <v>42.054248377701299</v>
      </c>
      <c r="T101" s="5">
        <f t="shared" si="14"/>
        <v>7.2512303290011543E-2</v>
      </c>
      <c r="U101" s="5">
        <f t="shared" si="15"/>
        <v>2.9913813881658168E-2</v>
      </c>
      <c r="V101" s="5">
        <f t="shared" si="16"/>
        <v>0.42424242424242425</v>
      </c>
      <c r="W101" s="5">
        <f t="shared" si="16"/>
        <v>39.393939393939391</v>
      </c>
      <c r="X101" s="5">
        <f t="shared" si="16"/>
        <v>7.575757575757576E-2</v>
      </c>
      <c r="Y101" s="5">
        <f t="shared" si="16"/>
        <v>0.10606060606060606</v>
      </c>
    </row>
    <row r="102" spans="1:25" ht="12.75" x14ac:dyDescent="0.2">
      <c r="A102" s="2">
        <v>113</v>
      </c>
      <c r="B102" s="2">
        <v>1</v>
      </c>
      <c r="C102" s="2" t="s">
        <v>3</v>
      </c>
      <c r="D102" s="2" t="s">
        <v>10</v>
      </c>
      <c r="E102" s="5">
        <v>19</v>
      </c>
      <c r="F102" s="5">
        <v>1900</v>
      </c>
      <c r="G102" s="5">
        <v>2.5</v>
      </c>
      <c r="H102" s="5">
        <v>3.5</v>
      </c>
      <c r="I102" s="29">
        <v>123453</v>
      </c>
      <c r="J102" s="30">
        <f t="shared" si="17"/>
        <v>0.24677281529973843</v>
      </c>
      <c r="K102" s="30">
        <f t="shared" si="18"/>
        <v>5.0268536449946719</v>
      </c>
      <c r="L102" s="30">
        <f t="shared" si="19"/>
        <v>1.3228562223670189E-2</v>
      </c>
      <c r="M102" s="30">
        <f t="shared" si="20"/>
        <v>4.2138172925960662E-3</v>
      </c>
      <c r="N102" s="5">
        <v>16.763465921378906</v>
      </c>
      <c r="O102" s="5">
        <v>63.590686786178274</v>
      </c>
      <c r="P102" s="5">
        <f t="shared" si="11"/>
        <v>14.583333333333336</v>
      </c>
      <c r="Q102" s="5"/>
      <c r="R102" s="5">
        <f t="shared" si="12"/>
        <v>2.0243591939047039</v>
      </c>
      <c r="S102" s="5">
        <f t="shared" si="13"/>
        <v>61.463901475101906</v>
      </c>
      <c r="T102" s="5">
        <f t="shared" si="14"/>
        <v>7.2512303290011543E-2</v>
      </c>
      <c r="U102" s="5">
        <f t="shared" si="15"/>
        <v>2.9913813881658168E-2</v>
      </c>
      <c r="V102" s="5">
        <f t="shared" si="16"/>
        <v>0.5757575757575758</v>
      </c>
      <c r="W102" s="5">
        <f t="shared" si="16"/>
        <v>57.575757575757578</v>
      </c>
      <c r="X102" s="5">
        <f t="shared" si="16"/>
        <v>7.575757575757576E-2</v>
      </c>
      <c r="Y102" s="5">
        <f t="shared" si="16"/>
        <v>0.10606060606060606</v>
      </c>
    </row>
    <row r="103" spans="1:25" ht="12.75" x14ac:dyDescent="0.2">
      <c r="A103" s="2">
        <v>114</v>
      </c>
      <c r="B103" s="2">
        <v>1</v>
      </c>
      <c r="C103" s="2" t="s">
        <v>3</v>
      </c>
      <c r="D103" s="2" t="s">
        <v>10</v>
      </c>
      <c r="E103" s="5">
        <v>10</v>
      </c>
      <c r="F103" s="5">
        <v>1601</v>
      </c>
      <c r="G103" s="5">
        <v>2.5</v>
      </c>
      <c r="H103" s="5">
        <v>3.5</v>
      </c>
      <c r="I103" s="29">
        <v>140032</v>
      </c>
      <c r="J103" s="30">
        <f t="shared" si="17"/>
        <v>0.12988042910512548</v>
      </c>
      <c r="K103" s="30">
        <f t="shared" si="18"/>
        <v>4.2357856240191945</v>
      </c>
      <c r="L103" s="30">
        <f t="shared" si="19"/>
        <v>1.3228562223670189E-2</v>
      </c>
      <c r="M103" s="30">
        <f t="shared" si="20"/>
        <v>4.2138172925960662E-3</v>
      </c>
      <c r="N103" s="5">
        <v>13.679960657959265</v>
      </c>
      <c r="O103" s="5">
        <v>52.95930267272054</v>
      </c>
      <c r="P103" s="5">
        <f t="shared" si="11"/>
        <v>12.250000000000002</v>
      </c>
      <c r="Q103" s="5"/>
      <c r="R103" s="5">
        <f t="shared" si="12"/>
        <v>1.0654522073182653</v>
      </c>
      <c r="S103" s="5">
        <f t="shared" si="13"/>
        <v>51.791424348230606</v>
      </c>
      <c r="T103" s="5">
        <f t="shared" si="14"/>
        <v>7.2512303290011543E-2</v>
      </c>
      <c r="U103" s="5">
        <f t="shared" si="15"/>
        <v>2.9913813881658168E-2</v>
      </c>
      <c r="V103" s="5">
        <f t="shared" si="16"/>
        <v>0.30303030303030304</v>
      </c>
      <c r="W103" s="5">
        <f t="shared" si="16"/>
        <v>48.515151515151516</v>
      </c>
      <c r="X103" s="5">
        <f t="shared" si="16"/>
        <v>7.575757575757576E-2</v>
      </c>
      <c r="Y103" s="5">
        <f t="shared" si="16"/>
        <v>0.10606060606060606</v>
      </c>
    </row>
    <row r="104" spans="1:25" ht="12.75" x14ac:dyDescent="0.2">
      <c r="A104" s="2">
        <v>115</v>
      </c>
      <c r="B104" s="2">
        <v>1</v>
      </c>
      <c r="C104" s="2" t="s">
        <v>3</v>
      </c>
      <c r="D104" s="2" t="s">
        <v>10</v>
      </c>
      <c r="E104" s="5">
        <v>11</v>
      </c>
      <c r="F104" s="5">
        <v>1100</v>
      </c>
      <c r="G104" s="5">
        <v>2.5</v>
      </c>
      <c r="H104" s="5">
        <v>3.5</v>
      </c>
      <c r="I104" s="29">
        <v>138341</v>
      </c>
      <c r="J104" s="30">
        <f t="shared" si="17"/>
        <v>0.14286847201563804</v>
      </c>
      <c r="K104" s="30">
        <f t="shared" si="18"/>
        <v>2.9102836892074415</v>
      </c>
      <c r="L104" s="30">
        <f t="shared" si="19"/>
        <v>1.3228562223670189E-2</v>
      </c>
      <c r="M104" s="30">
        <f t="shared" si="20"/>
        <v>4.2138172925960662E-3</v>
      </c>
      <c r="N104" s="5">
        <v>12.7550850265782</v>
      </c>
      <c r="O104" s="5">
        <v>36.858787557122859</v>
      </c>
      <c r="P104" s="5">
        <f t="shared" si="11"/>
        <v>8.4621212121212146</v>
      </c>
      <c r="Q104" s="5"/>
      <c r="R104" s="5">
        <f t="shared" si="12"/>
        <v>1.1719974280500918</v>
      </c>
      <c r="S104" s="5">
        <f t="shared" si="13"/>
        <v>35.584364011901101</v>
      </c>
      <c r="T104" s="5">
        <f t="shared" si="14"/>
        <v>7.2512303290011543E-2</v>
      </c>
      <c r="U104" s="5">
        <f t="shared" si="15"/>
        <v>2.9913813881658168E-2</v>
      </c>
      <c r="V104" s="5">
        <f t="shared" si="16"/>
        <v>0.33333333333333331</v>
      </c>
      <c r="W104" s="5">
        <f t="shared" si="16"/>
        <v>33.333333333333336</v>
      </c>
      <c r="X104" s="5">
        <f t="shared" si="16"/>
        <v>7.575757575757576E-2</v>
      </c>
      <c r="Y104" s="5">
        <f t="shared" si="16"/>
        <v>0.10606060606060606</v>
      </c>
    </row>
    <row r="105" spans="1:25" ht="12.75" x14ac:dyDescent="0.2">
      <c r="A105" s="2">
        <v>116</v>
      </c>
      <c r="B105" s="2">
        <v>1</v>
      </c>
      <c r="C105" s="2" t="s">
        <v>3</v>
      </c>
      <c r="D105" s="2" t="s">
        <v>10</v>
      </c>
      <c r="E105" s="5">
        <v>11</v>
      </c>
      <c r="F105" s="5">
        <v>2000</v>
      </c>
      <c r="G105" s="5">
        <v>2.5</v>
      </c>
      <c r="H105" s="5">
        <v>3.5</v>
      </c>
      <c r="I105" s="29">
        <v>123444</v>
      </c>
      <c r="J105" s="30">
        <f t="shared" si="17"/>
        <v>0.14286847201563804</v>
      </c>
      <c r="K105" s="30">
        <f t="shared" si="18"/>
        <v>5.2914248894680753</v>
      </c>
      <c r="L105" s="30">
        <f t="shared" si="19"/>
        <v>1.3228562223670189E-2</v>
      </c>
      <c r="M105" s="30">
        <f t="shared" si="20"/>
        <v>4.2138172925960662E-3</v>
      </c>
      <c r="N105" s="5">
        <v>14.811283188326497</v>
      </c>
      <c r="O105" s="5">
        <v>65.97326720322377</v>
      </c>
      <c r="P105" s="5">
        <f t="shared" si="11"/>
        <v>15.280303030303033</v>
      </c>
      <c r="Q105" s="5"/>
      <c r="R105" s="5">
        <f t="shared" si="12"/>
        <v>1.1719974280500918</v>
      </c>
      <c r="S105" s="5">
        <f t="shared" si="13"/>
        <v>64.698843658002005</v>
      </c>
      <c r="T105" s="5">
        <f t="shared" si="14"/>
        <v>7.2512303290011543E-2</v>
      </c>
      <c r="U105" s="5">
        <f t="shared" si="15"/>
        <v>2.9913813881658168E-2</v>
      </c>
      <c r="V105" s="5">
        <f t="shared" si="16"/>
        <v>0.33333333333333331</v>
      </c>
      <c r="W105" s="5">
        <f t="shared" si="16"/>
        <v>60.606060606060609</v>
      </c>
      <c r="X105" s="5">
        <f t="shared" si="16"/>
        <v>7.575757575757576E-2</v>
      </c>
      <c r="Y105" s="5">
        <f t="shared" si="16"/>
        <v>0.10606060606060606</v>
      </c>
    </row>
    <row r="106" spans="1:25" ht="12.75" x14ac:dyDescent="0.2">
      <c r="A106" s="2">
        <v>117</v>
      </c>
      <c r="B106" s="2">
        <v>1</v>
      </c>
      <c r="C106" s="2" t="s">
        <v>3</v>
      </c>
      <c r="D106" s="2" t="s">
        <v>10</v>
      </c>
      <c r="E106" s="5">
        <v>23</v>
      </c>
      <c r="F106" s="5">
        <v>2300</v>
      </c>
      <c r="G106" s="5">
        <v>2.5</v>
      </c>
      <c r="H106" s="5">
        <v>3.5</v>
      </c>
      <c r="I106" s="29">
        <v>132098</v>
      </c>
      <c r="J106" s="30">
        <f t="shared" si="17"/>
        <v>0.29872498694178862</v>
      </c>
      <c r="K106" s="30">
        <f t="shared" si="18"/>
        <v>6.0851386228882873</v>
      </c>
      <c r="L106" s="30">
        <f t="shared" si="19"/>
        <v>1.3228562223670189E-2</v>
      </c>
      <c r="M106" s="30">
        <f t="shared" si="20"/>
        <v>4.2138172925960662E-3</v>
      </c>
      <c r="N106" s="5">
        <v>18.443822476054898</v>
      </c>
      <c r="O106" s="5">
        <v>76.956636400705989</v>
      </c>
      <c r="P106" s="5">
        <f t="shared" si="11"/>
        <v>17.643939393939398</v>
      </c>
      <c r="Q106" s="5"/>
      <c r="R106" s="5">
        <f t="shared" si="12"/>
        <v>2.4505400768320103</v>
      </c>
      <c r="S106" s="5">
        <f t="shared" si="13"/>
        <v>74.403670206702301</v>
      </c>
      <c r="T106" s="5">
        <f t="shared" si="14"/>
        <v>7.2512303290011543E-2</v>
      </c>
      <c r="U106" s="5">
        <f t="shared" si="15"/>
        <v>2.9913813881658168E-2</v>
      </c>
      <c r="V106" s="5">
        <f t="shared" si="16"/>
        <v>0.69696969696969702</v>
      </c>
      <c r="W106" s="5">
        <f t="shared" si="16"/>
        <v>69.696969696969703</v>
      </c>
      <c r="X106" s="5">
        <f t="shared" si="16"/>
        <v>7.575757575757576E-2</v>
      </c>
      <c r="Y106" s="5">
        <f t="shared" si="16"/>
        <v>0.10606060606060606</v>
      </c>
    </row>
    <row r="107" spans="1:25" ht="12.75" x14ac:dyDescent="0.2">
      <c r="A107" s="2">
        <v>118</v>
      </c>
      <c r="B107" s="2">
        <v>2</v>
      </c>
      <c r="C107" s="2" t="s">
        <v>5</v>
      </c>
      <c r="D107" s="2" t="s">
        <v>10</v>
      </c>
      <c r="E107" s="5">
        <v>7</v>
      </c>
      <c r="F107" s="5">
        <v>43</v>
      </c>
      <c r="G107" s="5">
        <v>8</v>
      </c>
      <c r="H107" s="5">
        <v>31</v>
      </c>
      <c r="I107" s="29">
        <v>29023</v>
      </c>
      <c r="J107" s="30">
        <f t="shared" si="17"/>
        <v>9.0916300373587847E-2</v>
      </c>
      <c r="K107" s="30">
        <f t="shared" si="18"/>
        <v>0.11376563512356362</v>
      </c>
      <c r="L107" s="30">
        <f t="shared" si="19"/>
        <v>4.2331399115744607E-2</v>
      </c>
      <c r="M107" s="30">
        <f t="shared" si="20"/>
        <v>3.7322381734422296E-2</v>
      </c>
      <c r="N107" s="5">
        <v>11.687982327758455</v>
      </c>
      <c r="O107" s="5">
        <v>2.6338319772496952</v>
      </c>
      <c r="P107" s="5">
        <f t="shared" si="11"/>
        <v>0.67424242424242431</v>
      </c>
      <c r="Q107" s="5"/>
      <c r="R107" s="5">
        <f t="shared" si="12"/>
        <v>0.74581654512278572</v>
      </c>
      <c r="S107" s="5">
        <f t="shared" si="13"/>
        <v>1.3910251386470431</v>
      </c>
      <c r="T107" s="5">
        <f t="shared" si="14"/>
        <v>0.23203937052803691</v>
      </c>
      <c r="U107" s="5">
        <f t="shared" si="15"/>
        <v>0.26495092295182943</v>
      </c>
      <c r="V107" s="5">
        <f t="shared" si="16"/>
        <v>0.21212121212121213</v>
      </c>
      <c r="W107" s="5">
        <f t="shared" si="16"/>
        <v>1.303030303030303</v>
      </c>
      <c r="X107" s="5">
        <f t="shared" si="16"/>
        <v>0.24242424242424243</v>
      </c>
      <c r="Y107" s="5">
        <f t="shared" si="16"/>
        <v>0.93939393939393945</v>
      </c>
    </row>
    <row r="108" spans="1:25" ht="12.75" x14ac:dyDescent="0.2">
      <c r="A108" s="2">
        <v>119</v>
      </c>
      <c r="B108" s="2">
        <v>2</v>
      </c>
      <c r="C108" s="2" t="s">
        <v>5</v>
      </c>
      <c r="D108" s="2" t="s">
        <v>10</v>
      </c>
      <c r="E108" s="5">
        <v>8</v>
      </c>
      <c r="F108" s="5">
        <v>36</v>
      </c>
      <c r="G108" s="5">
        <v>7</v>
      </c>
      <c r="H108" s="5">
        <v>61</v>
      </c>
      <c r="I108" s="29">
        <v>27003</v>
      </c>
      <c r="J108" s="30">
        <f t="shared" si="17"/>
        <v>0.10390434328410039</v>
      </c>
      <c r="K108" s="30">
        <f t="shared" si="18"/>
        <v>9.5245648010425357E-2</v>
      </c>
      <c r="L108" s="30">
        <f t="shared" si="19"/>
        <v>3.7039974226276529E-2</v>
      </c>
      <c r="M108" s="30">
        <f t="shared" si="20"/>
        <v>7.3440815670960002E-2</v>
      </c>
      <c r="N108" s="5">
        <v>13.24158866429665</v>
      </c>
      <c r="O108" s="5">
        <v>2.7413304428481506</v>
      </c>
      <c r="P108" s="5">
        <f t="shared" si="11"/>
        <v>0.8484848484848484</v>
      </c>
      <c r="Q108" s="5"/>
      <c r="R108" s="5">
        <f t="shared" si="12"/>
        <v>0.8523617658546121</v>
      </c>
      <c r="S108" s="5">
        <f t="shared" si="13"/>
        <v>1.164579185844036</v>
      </c>
      <c r="T108" s="5">
        <f t="shared" si="14"/>
        <v>0.20303444921203229</v>
      </c>
      <c r="U108" s="5">
        <f t="shared" si="15"/>
        <v>0.52135504193747084</v>
      </c>
      <c r="V108" s="5">
        <f t="shared" si="16"/>
        <v>0.24242424242424243</v>
      </c>
      <c r="W108" s="5">
        <f t="shared" si="16"/>
        <v>1.0909090909090908</v>
      </c>
      <c r="X108" s="5">
        <f t="shared" si="16"/>
        <v>0.21212121212121213</v>
      </c>
      <c r="Y108" s="5">
        <f t="shared" si="16"/>
        <v>1.8484848484848484</v>
      </c>
    </row>
    <row r="109" spans="1:25" ht="12.75" x14ac:dyDescent="0.2">
      <c r="A109" s="2">
        <v>120</v>
      </c>
      <c r="B109" s="2">
        <v>2</v>
      </c>
      <c r="C109" s="2" t="s">
        <v>5</v>
      </c>
      <c r="D109" s="2" t="s">
        <v>10</v>
      </c>
      <c r="E109" s="5">
        <v>6</v>
      </c>
      <c r="F109" s="5">
        <v>40</v>
      </c>
      <c r="G109" s="5">
        <v>9</v>
      </c>
      <c r="H109" s="5">
        <v>65</v>
      </c>
      <c r="I109" s="29">
        <v>20909</v>
      </c>
      <c r="J109" s="30">
        <f t="shared" si="17"/>
        <v>7.7928257463075287E-2</v>
      </c>
      <c r="K109" s="30">
        <f t="shared" si="18"/>
        <v>0.10582849778936151</v>
      </c>
      <c r="L109" s="30">
        <f t="shared" si="19"/>
        <v>4.7622824005212679E-2</v>
      </c>
      <c r="M109" s="30">
        <f t="shared" si="20"/>
        <v>7.8256606862498371E-2</v>
      </c>
      <c r="N109" s="5">
        <v>13.687583422648132</v>
      </c>
      <c r="O109" s="5">
        <v>2.749834747197264</v>
      </c>
      <c r="P109" s="5">
        <f t="shared" si="11"/>
        <v>0.90909090909090917</v>
      </c>
      <c r="Q109" s="5"/>
      <c r="R109" s="5">
        <f t="shared" si="12"/>
        <v>0.63927132439095913</v>
      </c>
      <c r="S109" s="5">
        <f t="shared" si="13"/>
        <v>1.2939768731600401</v>
      </c>
      <c r="T109" s="5">
        <f t="shared" si="14"/>
        <v>0.26104429184404154</v>
      </c>
      <c r="U109" s="5">
        <f t="shared" si="15"/>
        <v>0.55554225780222299</v>
      </c>
      <c r="V109" s="5">
        <f t="shared" si="16"/>
        <v>0.18181818181818182</v>
      </c>
      <c r="W109" s="5">
        <f t="shared" si="16"/>
        <v>1.2121212121212122</v>
      </c>
      <c r="X109" s="5">
        <f t="shared" si="16"/>
        <v>0.27272727272727271</v>
      </c>
      <c r="Y109" s="5">
        <f t="shared" si="16"/>
        <v>1.9696969696969697</v>
      </c>
    </row>
    <row r="110" spans="1:25" ht="12.75" x14ac:dyDescent="0.2">
      <c r="A110" s="2">
        <v>121</v>
      </c>
      <c r="B110" s="2">
        <v>2</v>
      </c>
      <c r="C110" s="2" t="s">
        <v>5</v>
      </c>
      <c r="D110" s="2" t="s">
        <v>10</v>
      </c>
      <c r="E110" s="5">
        <v>9</v>
      </c>
      <c r="F110" s="5">
        <v>40</v>
      </c>
      <c r="G110" s="5">
        <v>11</v>
      </c>
      <c r="H110" s="5">
        <v>48</v>
      </c>
      <c r="I110" s="29">
        <v>25001</v>
      </c>
      <c r="J110" s="30">
        <f t="shared" si="17"/>
        <v>0.11689238619461294</v>
      </c>
      <c r="K110" s="30">
        <f t="shared" si="18"/>
        <v>0.10582849778936151</v>
      </c>
      <c r="L110" s="30">
        <f t="shared" si="19"/>
        <v>5.8205673784148829E-2</v>
      </c>
      <c r="M110" s="30">
        <f t="shared" si="20"/>
        <v>5.778949429846033E-2</v>
      </c>
      <c r="N110" s="5">
        <v>14.764512369022533</v>
      </c>
      <c r="O110" s="5">
        <v>2.9821845845995556</v>
      </c>
      <c r="P110" s="5">
        <f t="shared" si="11"/>
        <v>0.81818181818181812</v>
      </c>
      <c r="Q110" s="5"/>
      <c r="R110" s="5">
        <f t="shared" si="12"/>
        <v>0.95890698658643869</v>
      </c>
      <c r="S110" s="5">
        <f t="shared" si="13"/>
        <v>1.2939768731600401</v>
      </c>
      <c r="T110" s="5">
        <f t="shared" si="14"/>
        <v>0.31905413447605074</v>
      </c>
      <c r="U110" s="5">
        <f t="shared" si="15"/>
        <v>0.41024659037702632</v>
      </c>
      <c r="V110" s="5">
        <f t="shared" si="16"/>
        <v>0.27272727272727271</v>
      </c>
      <c r="W110" s="5">
        <f t="shared" si="16"/>
        <v>1.2121212121212122</v>
      </c>
      <c r="X110" s="5">
        <f t="shared" si="16"/>
        <v>0.33333333333333331</v>
      </c>
      <c r="Y110" s="5">
        <f t="shared" si="16"/>
        <v>1.4545454545454546</v>
      </c>
    </row>
    <row r="111" spans="1:25" ht="12.75" x14ac:dyDescent="0.2">
      <c r="A111" s="2">
        <v>122</v>
      </c>
      <c r="B111" s="2">
        <v>2</v>
      </c>
      <c r="C111" s="2" t="s">
        <v>5</v>
      </c>
      <c r="D111" s="2" t="s">
        <v>10</v>
      </c>
      <c r="E111" s="5">
        <v>7</v>
      </c>
      <c r="F111" s="5">
        <v>28</v>
      </c>
      <c r="G111" s="5">
        <v>6</v>
      </c>
      <c r="H111" s="5">
        <v>34</v>
      </c>
      <c r="I111" s="29">
        <v>30398</v>
      </c>
      <c r="J111" s="30">
        <f t="shared" si="17"/>
        <v>9.0916300373587847E-2</v>
      </c>
      <c r="K111" s="30">
        <f t="shared" si="18"/>
        <v>7.4079948452553057E-2</v>
      </c>
      <c r="L111" s="30">
        <f t="shared" si="19"/>
        <v>3.174854933680845E-2</v>
      </c>
      <c r="M111" s="30">
        <f t="shared" si="20"/>
        <v>4.0934225128076068E-2</v>
      </c>
      <c r="N111" s="5">
        <v>9.9989998499649921</v>
      </c>
      <c r="O111" s="5">
        <v>2.1162212190812353</v>
      </c>
      <c r="P111" s="5">
        <f t="shared" si="11"/>
        <v>0.56818181818181812</v>
      </c>
      <c r="Q111" s="5"/>
      <c r="R111" s="5">
        <f t="shared" si="12"/>
        <v>0.74581654512278572</v>
      </c>
      <c r="S111" s="5">
        <f t="shared" si="13"/>
        <v>0.90578381121202811</v>
      </c>
      <c r="T111" s="5">
        <f t="shared" si="14"/>
        <v>0.17402952789602769</v>
      </c>
      <c r="U111" s="5">
        <f t="shared" si="15"/>
        <v>0.29059133485039362</v>
      </c>
      <c r="V111" s="5">
        <f t="shared" si="16"/>
        <v>0.21212121212121213</v>
      </c>
      <c r="W111" s="5">
        <f t="shared" si="16"/>
        <v>0.84848484848484851</v>
      </c>
      <c r="X111" s="5">
        <f t="shared" si="16"/>
        <v>0.18181818181818182</v>
      </c>
      <c r="Y111" s="5">
        <f t="shared" si="16"/>
        <v>1.0303030303030303</v>
      </c>
    </row>
    <row r="112" spans="1:25" ht="12.75" x14ac:dyDescent="0.2">
      <c r="A112" s="2">
        <v>123</v>
      </c>
      <c r="B112" s="2">
        <v>3</v>
      </c>
      <c r="C112" s="2" t="s">
        <v>5</v>
      </c>
      <c r="D112" s="2" t="s">
        <v>10</v>
      </c>
      <c r="E112" s="5">
        <v>5</v>
      </c>
      <c r="F112" s="5">
        <v>38</v>
      </c>
      <c r="G112" s="5">
        <v>8</v>
      </c>
      <c r="H112" s="5">
        <v>44</v>
      </c>
      <c r="I112" s="29">
        <v>25667</v>
      </c>
      <c r="J112" s="30">
        <f t="shared" si="17"/>
        <v>6.4940214552562742E-2</v>
      </c>
      <c r="K112" s="30">
        <f t="shared" si="18"/>
        <v>0.10053707289989343</v>
      </c>
      <c r="L112" s="30">
        <f t="shared" si="19"/>
        <v>4.2331399115744607E-2</v>
      </c>
      <c r="M112" s="30">
        <f t="shared" si="20"/>
        <v>5.2973703106921975E-2</v>
      </c>
      <c r="N112" s="5">
        <v>11.371272532217178</v>
      </c>
      <c r="O112" s="5">
        <v>2.3701028782014819</v>
      </c>
      <c r="P112" s="5">
        <f t="shared" si="11"/>
        <v>0.71969696969696972</v>
      </c>
      <c r="Q112" s="5"/>
      <c r="R112" s="5">
        <f t="shared" si="12"/>
        <v>0.53272610365913264</v>
      </c>
      <c r="S112" s="5">
        <f t="shared" si="13"/>
        <v>1.2292780295020382</v>
      </c>
      <c r="T112" s="5">
        <f t="shared" si="14"/>
        <v>0.23203937052803691</v>
      </c>
      <c r="U112" s="5">
        <f t="shared" si="15"/>
        <v>0.37605937451227411</v>
      </c>
      <c r="V112" s="5">
        <f t="shared" si="16"/>
        <v>0.15151515151515152</v>
      </c>
      <c r="W112" s="5">
        <f t="shared" si="16"/>
        <v>1.1515151515151516</v>
      </c>
      <c r="X112" s="5">
        <f t="shared" si="16"/>
        <v>0.24242424242424243</v>
      </c>
      <c r="Y112" s="5">
        <f t="shared" si="16"/>
        <v>1.3333333333333333</v>
      </c>
    </row>
    <row r="113" spans="1:25" ht="12.75" x14ac:dyDescent="0.2">
      <c r="A113" s="2">
        <v>124</v>
      </c>
      <c r="B113" s="2">
        <v>3</v>
      </c>
      <c r="C113" s="2" t="s">
        <v>6</v>
      </c>
      <c r="D113" s="2" t="s">
        <v>10</v>
      </c>
      <c r="E113" s="5">
        <v>7</v>
      </c>
      <c r="F113" s="5">
        <v>121</v>
      </c>
      <c r="G113" s="5">
        <v>10</v>
      </c>
      <c r="H113" s="5">
        <v>60</v>
      </c>
      <c r="I113" s="29">
        <v>113000</v>
      </c>
      <c r="J113" s="30">
        <f t="shared" si="17"/>
        <v>9.0916300373587847E-2</v>
      </c>
      <c r="K113" s="30">
        <f t="shared" si="18"/>
        <v>0.32013120581281856</v>
      </c>
      <c r="L113" s="30">
        <f t="shared" si="19"/>
        <v>5.2914248894680757E-2</v>
      </c>
      <c r="M113" s="30">
        <f t="shared" si="20"/>
        <v>7.2236867873075414E-2</v>
      </c>
      <c r="N113" s="5">
        <v>18.879638196015101</v>
      </c>
      <c r="O113" s="5">
        <v>5.4629540375632359</v>
      </c>
      <c r="P113" s="5">
        <f t="shared" si="11"/>
        <v>1.5</v>
      </c>
      <c r="Q113" s="5"/>
      <c r="R113" s="5">
        <f t="shared" si="12"/>
        <v>0.74581654512278572</v>
      </c>
      <c r="S113" s="5">
        <f t="shared" si="13"/>
        <v>3.9142800413091217</v>
      </c>
      <c r="T113" s="5">
        <f t="shared" si="14"/>
        <v>0.29004921316004617</v>
      </c>
      <c r="U113" s="5">
        <f t="shared" si="15"/>
        <v>0.51280823797128283</v>
      </c>
      <c r="V113" s="5">
        <f t="shared" si="16"/>
        <v>0.21212121212121213</v>
      </c>
      <c r="W113" s="5">
        <f t="shared" si="16"/>
        <v>3.6666666666666665</v>
      </c>
      <c r="X113" s="5">
        <f t="shared" si="16"/>
        <v>0.30303030303030304</v>
      </c>
      <c r="Y113" s="5">
        <f t="shared" si="16"/>
        <v>1.8181818181818181</v>
      </c>
    </row>
    <row r="114" spans="1:25" ht="12.75" x14ac:dyDescent="0.2">
      <c r="A114" s="2">
        <v>125</v>
      </c>
      <c r="B114" s="2">
        <v>3</v>
      </c>
      <c r="C114" s="2" t="s">
        <v>6</v>
      </c>
      <c r="D114" s="2" t="s">
        <v>10</v>
      </c>
      <c r="E114" s="5">
        <v>6</v>
      </c>
      <c r="F114" s="5">
        <v>114</v>
      </c>
      <c r="G114" s="5">
        <v>8</v>
      </c>
      <c r="H114" s="5">
        <v>71</v>
      </c>
      <c r="I114" s="29">
        <v>112005</v>
      </c>
      <c r="J114" s="30">
        <f t="shared" si="17"/>
        <v>7.7928257463075287E-2</v>
      </c>
      <c r="K114" s="30">
        <f t="shared" si="18"/>
        <v>0.30161121869968027</v>
      </c>
      <c r="L114" s="30">
        <f t="shared" si="19"/>
        <v>4.2331399115744607E-2</v>
      </c>
      <c r="M114" s="30">
        <f t="shared" si="20"/>
        <v>8.5480293649805902E-2</v>
      </c>
      <c r="N114" s="5">
        <v>17.653715017448686</v>
      </c>
      <c r="O114" s="5">
        <v>5.165967865024462</v>
      </c>
      <c r="P114" s="5">
        <f t="shared" si="11"/>
        <v>1.5075757575757576</v>
      </c>
      <c r="Q114" s="5"/>
      <c r="R114" s="5">
        <f t="shared" si="12"/>
        <v>0.63927132439095913</v>
      </c>
      <c r="S114" s="5">
        <f t="shared" si="13"/>
        <v>3.6878340885061145</v>
      </c>
      <c r="T114" s="5">
        <f t="shared" si="14"/>
        <v>0.23203937052803691</v>
      </c>
      <c r="U114" s="5">
        <f t="shared" si="15"/>
        <v>0.60682308159935139</v>
      </c>
      <c r="V114" s="5">
        <f t="shared" si="16"/>
        <v>0.18181818181818182</v>
      </c>
      <c r="W114" s="5">
        <f t="shared" si="16"/>
        <v>3.4545454545454546</v>
      </c>
      <c r="X114" s="5">
        <f t="shared" si="16"/>
        <v>0.24242424242424243</v>
      </c>
      <c r="Y114" s="5">
        <f t="shared" si="16"/>
        <v>2.1515151515151514</v>
      </c>
    </row>
    <row r="115" spans="1:25" ht="12.75" x14ac:dyDescent="0.2">
      <c r="A115" s="2">
        <v>126</v>
      </c>
      <c r="B115" s="2">
        <v>3</v>
      </c>
      <c r="C115" s="2" t="s">
        <v>6</v>
      </c>
      <c r="D115" s="2" t="s">
        <v>10</v>
      </c>
      <c r="E115" s="5">
        <v>6</v>
      </c>
      <c r="F115" s="5">
        <v>119</v>
      </c>
      <c r="G115" s="5">
        <v>7</v>
      </c>
      <c r="H115" s="5">
        <v>65</v>
      </c>
      <c r="I115" s="29">
        <v>111098</v>
      </c>
      <c r="J115" s="30">
        <f t="shared" si="17"/>
        <v>7.7928257463075287E-2</v>
      </c>
      <c r="K115" s="30">
        <f t="shared" si="18"/>
        <v>0.31483978092335052</v>
      </c>
      <c r="L115" s="30">
        <f t="shared" si="19"/>
        <v>3.7039974226276529E-2</v>
      </c>
      <c r="M115" s="30">
        <f t="shared" si="20"/>
        <v>7.8256606862498371E-2</v>
      </c>
      <c r="N115" s="5">
        <v>16.881553299430472</v>
      </c>
      <c r="O115" s="5">
        <v>5.2474292290563342</v>
      </c>
      <c r="P115" s="5">
        <f t="shared" si="11"/>
        <v>1.4924242424242422</v>
      </c>
      <c r="Q115" s="5"/>
      <c r="R115" s="5">
        <f t="shared" si="12"/>
        <v>0.63927132439095913</v>
      </c>
      <c r="S115" s="5">
        <f t="shared" si="13"/>
        <v>3.8495811976511192</v>
      </c>
      <c r="T115" s="5">
        <f t="shared" si="14"/>
        <v>0.20303444921203229</v>
      </c>
      <c r="U115" s="5">
        <f t="shared" si="15"/>
        <v>0.55554225780222299</v>
      </c>
      <c r="V115" s="5">
        <f t="shared" si="16"/>
        <v>0.18181818181818182</v>
      </c>
      <c r="W115" s="5">
        <f t="shared" si="16"/>
        <v>3.606060606060606</v>
      </c>
      <c r="X115" s="5">
        <f t="shared" si="16"/>
        <v>0.21212121212121213</v>
      </c>
      <c r="Y115" s="5">
        <f t="shared" si="16"/>
        <v>1.9696969696969697</v>
      </c>
    </row>
    <row r="116" spans="1:25" ht="12.75" x14ac:dyDescent="0.2">
      <c r="A116" s="2">
        <v>127</v>
      </c>
      <c r="B116" s="2">
        <v>3</v>
      </c>
      <c r="C116" s="2" t="s">
        <v>6</v>
      </c>
      <c r="D116" s="2" t="s">
        <v>10</v>
      </c>
      <c r="E116" s="5">
        <v>6</v>
      </c>
      <c r="F116" s="5">
        <v>108</v>
      </c>
      <c r="G116" s="5">
        <v>11</v>
      </c>
      <c r="H116" s="5">
        <v>45</v>
      </c>
      <c r="I116" s="29">
        <v>113094</v>
      </c>
      <c r="J116" s="30">
        <f t="shared" si="17"/>
        <v>7.7928257463075287E-2</v>
      </c>
      <c r="K116" s="30">
        <f t="shared" si="18"/>
        <v>0.28573694403127603</v>
      </c>
      <c r="L116" s="30">
        <f t="shared" si="19"/>
        <v>5.8205673784148829E-2</v>
      </c>
      <c r="M116" s="30">
        <f t="shared" si="20"/>
        <v>5.4177650904806557E-2</v>
      </c>
      <c r="N116" s="5">
        <v>16.827905068841481</v>
      </c>
      <c r="O116" s="5">
        <v>4.8366691948775813</v>
      </c>
      <c r="P116" s="5">
        <f t="shared" si="11"/>
        <v>1.2878787878787878</v>
      </c>
      <c r="Q116" s="5"/>
      <c r="R116" s="5">
        <f t="shared" si="12"/>
        <v>0.63927132439095913</v>
      </c>
      <c r="S116" s="5">
        <f t="shared" si="13"/>
        <v>3.4937375575321088</v>
      </c>
      <c r="T116" s="5">
        <f t="shared" si="14"/>
        <v>0.31905413447605074</v>
      </c>
      <c r="U116" s="5">
        <f t="shared" si="15"/>
        <v>0.38460617847846212</v>
      </c>
      <c r="V116" s="5">
        <f t="shared" si="16"/>
        <v>0.18181818181818182</v>
      </c>
      <c r="W116" s="5">
        <f t="shared" si="16"/>
        <v>3.2727272727272729</v>
      </c>
      <c r="X116" s="5">
        <f t="shared" si="16"/>
        <v>0.33333333333333331</v>
      </c>
      <c r="Y116" s="5">
        <f t="shared" si="16"/>
        <v>1.3636363636363635</v>
      </c>
    </row>
    <row r="117" spans="1:25" ht="12.75" x14ac:dyDescent="0.2">
      <c r="A117" s="2">
        <v>128</v>
      </c>
      <c r="B117" s="2">
        <v>3</v>
      </c>
      <c r="C117" s="2" t="s">
        <v>6</v>
      </c>
      <c r="D117" s="2" t="s">
        <v>10</v>
      </c>
      <c r="E117" s="5">
        <v>6</v>
      </c>
      <c r="F117" s="5">
        <v>115</v>
      </c>
      <c r="G117" s="5">
        <v>10</v>
      </c>
      <c r="H117" s="5">
        <v>62</v>
      </c>
      <c r="I117" s="29">
        <v>114342</v>
      </c>
      <c r="J117" s="30">
        <f t="shared" si="17"/>
        <v>7.7928257463075287E-2</v>
      </c>
      <c r="K117" s="30">
        <f t="shared" si="18"/>
        <v>0.30425693114441432</v>
      </c>
      <c r="L117" s="30">
        <f t="shared" si="19"/>
        <v>5.2914248894680757E-2</v>
      </c>
      <c r="M117" s="30">
        <f t="shared" si="20"/>
        <v>7.4644763468844591E-2</v>
      </c>
      <c r="N117" s="5">
        <v>18.084029100710847</v>
      </c>
      <c r="O117" s="5">
        <v>5.1794058937897791</v>
      </c>
      <c r="P117" s="5">
        <f t="shared" si="11"/>
        <v>1.4621212121212122</v>
      </c>
      <c r="Q117" s="5"/>
      <c r="R117" s="5">
        <f t="shared" si="12"/>
        <v>0.63927132439095913</v>
      </c>
      <c r="S117" s="5">
        <f t="shared" si="13"/>
        <v>3.7201835103351155</v>
      </c>
      <c r="T117" s="5">
        <f t="shared" si="14"/>
        <v>0.29004921316004617</v>
      </c>
      <c r="U117" s="5">
        <f t="shared" si="15"/>
        <v>0.52990184590365885</v>
      </c>
      <c r="V117" s="5">
        <f t="shared" si="16"/>
        <v>0.18181818181818182</v>
      </c>
      <c r="W117" s="5">
        <f t="shared" si="16"/>
        <v>3.4848484848484849</v>
      </c>
      <c r="X117" s="5">
        <f t="shared" si="16"/>
        <v>0.30303030303030304</v>
      </c>
      <c r="Y117" s="5">
        <f t="shared" si="16"/>
        <v>1.8787878787878789</v>
      </c>
    </row>
    <row r="118" spans="1:25" ht="12.75" x14ac:dyDescent="0.2">
      <c r="A118" s="2">
        <v>129</v>
      </c>
      <c r="B118" s="2">
        <v>3</v>
      </c>
      <c r="C118" s="2" t="s">
        <v>6</v>
      </c>
      <c r="D118" s="2" t="s">
        <v>10</v>
      </c>
      <c r="E118" s="5">
        <v>7</v>
      </c>
      <c r="F118" s="5">
        <v>107</v>
      </c>
      <c r="G118" s="5">
        <v>9</v>
      </c>
      <c r="H118" s="5">
        <v>56</v>
      </c>
      <c r="I118" s="29">
        <v>112341</v>
      </c>
      <c r="J118" s="30">
        <f t="shared" si="17"/>
        <v>9.0916300373587847E-2</v>
      </c>
      <c r="K118" s="30">
        <f t="shared" si="18"/>
        <v>0.28309123158654204</v>
      </c>
      <c r="L118" s="30">
        <f t="shared" si="19"/>
        <v>4.7622824005212679E-2</v>
      </c>
      <c r="M118" s="30">
        <f t="shared" si="20"/>
        <v>6.7421076681537059E-2</v>
      </c>
      <c r="N118" s="5">
        <v>17.52722213030016</v>
      </c>
      <c r="O118" s="5">
        <v>4.9468699947764652</v>
      </c>
      <c r="P118" s="5">
        <f t="shared" si="11"/>
        <v>1.356060606060606</v>
      </c>
      <c r="Q118" s="5"/>
      <c r="R118" s="5">
        <f t="shared" si="12"/>
        <v>0.74581654512278572</v>
      </c>
      <c r="S118" s="5">
        <f t="shared" si="13"/>
        <v>3.4613881357031073</v>
      </c>
      <c r="T118" s="5">
        <f t="shared" si="14"/>
        <v>0.26104429184404154</v>
      </c>
      <c r="U118" s="5">
        <f t="shared" si="15"/>
        <v>0.47862102210653068</v>
      </c>
      <c r="V118" s="5">
        <f t="shared" si="16"/>
        <v>0.21212121212121213</v>
      </c>
      <c r="W118" s="5">
        <f t="shared" si="16"/>
        <v>3.2424242424242422</v>
      </c>
      <c r="X118" s="5">
        <f t="shared" si="16"/>
        <v>0.27272727272727271</v>
      </c>
      <c r="Y118" s="5">
        <f t="shared" ref="Y118:Y180" si="21">H118/$AC$2</f>
        <v>1.696969696969697</v>
      </c>
    </row>
    <row r="119" spans="1:25" ht="12.75" x14ac:dyDescent="0.2">
      <c r="A119" s="2">
        <v>130</v>
      </c>
      <c r="B119" s="2">
        <v>4</v>
      </c>
      <c r="C119" s="2" t="s">
        <v>7</v>
      </c>
      <c r="D119" s="2" t="s">
        <v>10</v>
      </c>
      <c r="E119" s="5">
        <v>2</v>
      </c>
      <c r="F119" s="5">
        <v>415</v>
      </c>
      <c r="G119" s="5">
        <v>2.5</v>
      </c>
      <c r="H119" s="5">
        <v>38</v>
      </c>
      <c r="I119" s="29">
        <v>40231</v>
      </c>
      <c r="J119" s="30">
        <f t="shared" si="17"/>
        <v>2.5976085821025098E-2</v>
      </c>
      <c r="K119" s="30">
        <f t="shared" si="18"/>
        <v>1.0979706645646257</v>
      </c>
      <c r="L119" s="30">
        <f t="shared" si="19"/>
        <v>1.3228562223670189E-2</v>
      </c>
      <c r="M119" s="30">
        <f t="shared" si="20"/>
        <v>4.575001631961443E-2</v>
      </c>
      <c r="N119" s="5">
        <v>11.849101688355525</v>
      </c>
      <c r="O119" s="5">
        <v>14.035391354504227</v>
      </c>
      <c r="P119" s="5">
        <f t="shared" ref="P119:P181" si="22">AVERAGE(V119:Y119)</f>
        <v>3.4659090909090913</v>
      </c>
      <c r="Q119" s="5"/>
      <c r="R119" s="5">
        <f t="shared" ref="R119:R181" si="23">((E119/$AB$2)^2+(E119/$AC$2)^2)^0.5</f>
        <v>0.21309044146365302</v>
      </c>
      <c r="S119" s="5">
        <f t="shared" ref="S119:S181" si="24">((F119/$AB$3)^2+(F119/$AC$3)^2)^0.5</f>
        <v>13.425010059035417</v>
      </c>
      <c r="T119" s="5">
        <f t="shared" ref="T119:T181" si="25">((G119/$AB$4)^2+(G119/$AC$4)^2)^0.5</f>
        <v>7.2512303290011543E-2</v>
      </c>
      <c r="U119" s="5">
        <f t="shared" ref="U119:U181" si="26">((H119/$AB$5)^2+(H119/$AC$5)^2)^0.5</f>
        <v>0.32477855071514583</v>
      </c>
      <c r="V119" s="5">
        <f t="shared" ref="V119:Y181" si="27">E119/$AC$2</f>
        <v>6.0606060606060608E-2</v>
      </c>
      <c r="W119" s="5">
        <f t="shared" si="27"/>
        <v>12.575757575757576</v>
      </c>
      <c r="X119" s="5">
        <f t="shared" si="27"/>
        <v>7.575757575757576E-2</v>
      </c>
      <c r="Y119" s="5">
        <f t="shared" si="21"/>
        <v>1.1515151515151516</v>
      </c>
    </row>
    <row r="120" spans="1:25" ht="12.75" x14ac:dyDescent="0.2">
      <c r="A120" s="2">
        <v>131</v>
      </c>
      <c r="B120" s="2">
        <v>4</v>
      </c>
      <c r="C120" s="2" t="s">
        <v>7</v>
      </c>
      <c r="D120" s="2" t="s">
        <v>10</v>
      </c>
      <c r="E120" s="5">
        <v>2</v>
      </c>
      <c r="F120" s="5">
        <v>283</v>
      </c>
      <c r="G120" s="5">
        <v>2.5</v>
      </c>
      <c r="H120" s="5">
        <v>29</v>
      </c>
      <c r="I120" s="29">
        <v>41034</v>
      </c>
      <c r="J120" s="30">
        <f t="shared" si="17"/>
        <v>2.5976085821025098E-2</v>
      </c>
      <c r="K120" s="30">
        <f t="shared" si="18"/>
        <v>0.74873662185973255</v>
      </c>
      <c r="L120" s="30">
        <f t="shared" si="19"/>
        <v>1.3228562223670189E-2</v>
      </c>
      <c r="M120" s="30">
        <f t="shared" si="20"/>
        <v>3.4914486138653111E-2</v>
      </c>
      <c r="N120" s="5">
        <v>10.064069137682221</v>
      </c>
      <c r="O120" s="5">
        <v>9.6883464373804014</v>
      </c>
      <c r="P120" s="5">
        <f t="shared" si="22"/>
        <v>2.3977272727272729</v>
      </c>
      <c r="Q120" s="5"/>
      <c r="R120" s="5">
        <f t="shared" si="23"/>
        <v>0.21309044146365302</v>
      </c>
      <c r="S120" s="5">
        <f t="shared" si="24"/>
        <v>9.1548863776072835</v>
      </c>
      <c r="T120" s="5">
        <f t="shared" si="25"/>
        <v>7.2512303290011543E-2</v>
      </c>
      <c r="U120" s="5">
        <f t="shared" si="26"/>
        <v>0.24785731501945338</v>
      </c>
      <c r="V120" s="5">
        <f t="shared" si="27"/>
        <v>6.0606060606060608E-2</v>
      </c>
      <c r="W120" s="5">
        <f t="shared" si="27"/>
        <v>8.5757575757575761</v>
      </c>
      <c r="X120" s="5">
        <f t="shared" si="27"/>
        <v>7.575757575757576E-2</v>
      </c>
      <c r="Y120" s="5">
        <f t="shared" si="21"/>
        <v>0.87878787878787878</v>
      </c>
    </row>
    <row r="121" spans="1:25" ht="12.75" x14ac:dyDescent="0.2">
      <c r="A121" s="2">
        <v>132</v>
      </c>
      <c r="B121" s="2">
        <v>4</v>
      </c>
      <c r="C121" s="2" t="s">
        <v>7</v>
      </c>
      <c r="D121" s="2" t="s">
        <v>10</v>
      </c>
      <c r="E121" s="5">
        <v>2</v>
      </c>
      <c r="F121" s="5">
        <v>333</v>
      </c>
      <c r="G121" s="5">
        <v>2.5</v>
      </c>
      <c r="H121" s="5">
        <v>26</v>
      </c>
      <c r="I121" s="29">
        <v>40339</v>
      </c>
      <c r="J121" s="30">
        <f t="shared" si="17"/>
        <v>2.5976085821025098E-2</v>
      </c>
      <c r="K121" s="30">
        <f t="shared" si="18"/>
        <v>0.88102224409643448</v>
      </c>
      <c r="L121" s="30">
        <f t="shared" si="19"/>
        <v>1.3228562223670189E-2</v>
      </c>
      <c r="M121" s="30">
        <f t="shared" si="20"/>
        <v>3.1302642744999346E-2</v>
      </c>
      <c r="N121" s="5">
        <v>10.199570839324478</v>
      </c>
      <c r="O121" s="5">
        <v>11.280177116931888</v>
      </c>
      <c r="P121" s="5">
        <f t="shared" si="22"/>
        <v>2.7537878787878789</v>
      </c>
      <c r="Q121" s="5"/>
      <c r="R121" s="5">
        <f t="shared" si="23"/>
        <v>0.21309044146365302</v>
      </c>
      <c r="S121" s="5">
        <f t="shared" si="24"/>
        <v>10.772357469057335</v>
      </c>
      <c r="T121" s="5">
        <f t="shared" si="25"/>
        <v>7.2512303290011543E-2</v>
      </c>
      <c r="U121" s="5">
        <f t="shared" si="26"/>
        <v>0.22221690312088924</v>
      </c>
      <c r="V121" s="5">
        <f t="shared" si="27"/>
        <v>6.0606060606060608E-2</v>
      </c>
      <c r="W121" s="5">
        <f t="shared" si="27"/>
        <v>10.090909090909092</v>
      </c>
      <c r="X121" s="5">
        <f t="shared" si="27"/>
        <v>7.575757575757576E-2</v>
      </c>
      <c r="Y121" s="5">
        <f t="shared" si="21"/>
        <v>0.78787878787878785</v>
      </c>
    </row>
    <row r="122" spans="1:25" ht="12.75" x14ac:dyDescent="0.2">
      <c r="A122" s="2">
        <v>133</v>
      </c>
      <c r="B122" s="2">
        <v>4</v>
      </c>
      <c r="C122" s="2" t="s">
        <v>7</v>
      </c>
      <c r="D122" s="2" t="s">
        <v>10</v>
      </c>
      <c r="E122" s="5">
        <v>2</v>
      </c>
      <c r="F122" s="5">
        <v>445</v>
      </c>
      <c r="G122" s="5">
        <v>2.5</v>
      </c>
      <c r="H122" s="5">
        <v>25</v>
      </c>
      <c r="I122" s="29">
        <v>39998</v>
      </c>
      <c r="J122" s="30">
        <f t="shared" si="17"/>
        <v>2.5976085821025098E-2</v>
      </c>
      <c r="K122" s="30">
        <f t="shared" si="18"/>
        <v>1.1773420379066468</v>
      </c>
      <c r="L122" s="30">
        <f t="shared" si="19"/>
        <v>1.3228562223670189E-2</v>
      </c>
      <c r="M122" s="30">
        <f t="shared" si="20"/>
        <v>3.0098694947114757E-2</v>
      </c>
      <c r="N122" s="5">
        <v>10.859316928366514</v>
      </c>
      <c r="O122" s="5">
        <v>14.894765557813813</v>
      </c>
      <c r="P122" s="5">
        <f t="shared" si="22"/>
        <v>3.5946969696969697</v>
      </c>
      <c r="Q122" s="5"/>
      <c r="R122" s="5">
        <f t="shared" si="23"/>
        <v>0.21309044146365302</v>
      </c>
      <c r="S122" s="5">
        <f t="shared" si="24"/>
        <v>14.395492713905448</v>
      </c>
      <c r="T122" s="5">
        <f t="shared" si="25"/>
        <v>7.2512303290011543E-2</v>
      </c>
      <c r="U122" s="5">
        <f t="shared" si="26"/>
        <v>0.2136700991547012</v>
      </c>
      <c r="V122" s="5">
        <f t="shared" si="27"/>
        <v>6.0606060606060608E-2</v>
      </c>
      <c r="W122" s="5">
        <f t="shared" si="27"/>
        <v>13.484848484848484</v>
      </c>
      <c r="X122" s="5">
        <f t="shared" si="27"/>
        <v>7.575757575757576E-2</v>
      </c>
      <c r="Y122" s="5">
        <f t="shared" si="21"/>
        <v>0.75757575757575757</v>
      </c>
    </row>
    <row r="123" spans="1:25" ht="12.75" x14ac:dyDescent="0.2">
      <c r="A123" s="2">
        <v>134</v>
      </c>
      <c r="B123" s="2">
        <v>4</v>
      </c>
      <c r="C123" s="2" t="s">
        <v>7</v>
      </c>
      <c r="D123" s="2" t="s">
        <v>10</v>
      </c>
      <c r="E123" s="5">
        <v>2</v>
      </c>
      <c r="F123" s="5">
        <v>729</v>
      </c>
      <c r="G123" s="5">
        <v>2.5</v>
      </c>
      <c r="H123" s="5">
        <v>30</v>
      </c>
      <c r="I123" s="29">
        <v>40007</v>
      </c>
      <c r="J123" s="30">
        <f t="shared" si="17"/>
        <v>2.5976085821025098E-2</v>
      </c>
      <c r="K123" s="30">
        <f t="shared" si="18"/>
        <v>1.9287243722111134</v>
      </c>
      <c r="L123" s="30">
        <f t="shared" si="19"/>
        <v>1.3228562223670189E-2</v>
      </c>
      <c r="M123" s="30">
        <f t="shared" si="20"/>
        <v>3.6118433936537707E-2</v>
      </c>
      <c r="N123" s="5">
        <v>12.858481933644597</v>
      </c>
      <c r="O123" s="5">
        <v>24.124735377081038</v>
      </c>
      <c r="P123" s="5">
        <f t="shared" si="22"/>
        <v>5.7840909090909092</v>
      </c>
      <c r="Q123" s="5"/>
      <c r="R123" s="5">
        <f t="shared" si="23"/>
        <v>0.21309044146365302</v>
      </c>
      <c r="S123" s="5">
        <f t="shared" si="24"/>
        <v>23.582728513341731</v>
      </c>
      <c r="T123" s="5">
        <f t="shared" si="25"/>
        <v>7.2512303290011543E-2</v>
      </c>
      <c r="U123" s="5">
        <f t="shared" si="26"/>
        <v>0.25640411898564142</v>
      </c>
      <c r="V123" s="5">
        <f t="shared" si="27"/>
        <v>6.0606060606060608E-2</v>
      </c>
      <c r="W123" s="5">
        <f t="shared" si="27"/>
        <v>22.09090909090909</v>
      </c>
      <c r="X123" s="5">
        <f t="shared" si="27"/>
        <v>7.575757575757576E-2</v>
      </c>
      <c r="Y123" s="5">
        <f t="shared" si="21"/>
        <v>0.90909090909090906</v>
      </c>
    </row>
    <row r="124" spans="1:25" ht="12.75" x14ac:dyDescent="0.2">
      <c r="A124" s="2">
        <v>135</v>
      </c>
      <c r="B124" s="2">
        <v>4</v>
      </c>
      <c r="C124" s="2" t="s">
        <v>7</v>
      </c>
      <c r="D124" s="2" t="s">
        <v>10</v>
      </c>
      <c r="E124" s="5">
        <v>2</v>
      </c>
      <c r="F124" s="5">
        <v>652</v>
      </c>
      <c r="G124" s="5">
        <v>2.5</v>
      </c>
      <c r="H124" s="5">
        <v>37</v>
      </c>
      <c r="I124" s="29">
        <v>37092</v>
      </c>
      <c r="J124" s="30">
        <f t="shared" si="17"/>
        <v>2.5976085821025098E-2</v>
      </c>
      <c r="K124" s="30">
        <f t="shared" si="18"/>
        <v>1.7250045139665926</v>
      </c>
      <c r="L124" s="30">
        <f t="shared" si="19"/>
        <v>1.3228562223670189E-2</v>
      </c>
      <c r="M124" s="30">
        <f t="shared" si="20"/>
        <v>4.4546068521729834E-2</v>
      </c>
      <c r="N124" s="5">
        <v>13.177706581650384</v>
      </c>
      <c r="O124" s="5">
        <v>21.693657524011279</v>
      </c>
      <c r="P124" s="5">
        <f t="shared" si="22"/>
        <v>5.2537878787878789</v>
      </c>
      <c r="Q124" s="5"/>
      <c r="R124" s="5">
        <f t="shared" si="23"/>
        <v>0.21309044146365302</v>
      </c>
      <c r="S124" s="5">
        <f t="shared" si="24"/>
        <v>21.091823032508657</v>
      </c>
      <c r="T124" s="5">
        <f t="shared" si="25"/>
        <v>7.2512303290011543E-2</v>
      </c>
      <c r="U124" s="5">
        <f t="shared" si="26"/>
        <v>0.31623174674895771</v>
      </c>
      <c r="V124" s="5">
        <f t="shared" si="27"/>
        <v>6.0606060606060608E-2</v>
      </c>
      <c r="W124" s="5">
        <f t="shared" si="27"/>
        <v>19.757575757575758</v>
      </c>
      <c r="X124" s="5">
        <f t="shared" si="27"/>
        <v>7.575757575757576E-2</v>
      </c>
      <c r="Y124" s="5">
        <f t="shared" si="21"/>
        <v>1.1212121212121211</v>
      </c>
    </row>
    <row r="125" spans="1:25" ht="12.75" x14ac:dyDescent="0.2">
      <c r="A125" s="2">
        <v>136</v>
      </c>
      <c r="B125" s="2">
        <v>5</v>
      </c>
      <c r="C125" s="2" t="s">
        <v>8</v>
      </c>
      <c r="D125" s="2" t="s">
        <v>10</v>
      </c>
      <c r="E125" s="5">
        <v>8</v>
      </c>
      <c r="F125" s="5">
        <v>2200</v>
      </c>
      <c r="G125" s="5">
        <v>7</v>
      </c>
      <c r="H125" s="5">
        <v>115</v>
      </c>
      <c r="I125" s="29">
        <v>70234</v>
      </c>
      <c r="J125" s="30">
        <f t="shared" si="17"/>
        <v>0.10390434328410039</v>
      </c>
      <c r="K125" s="30">
        <f t="shared" si="18"/>
        <v>5.820567378414883</v>
      </c>
      <c r="L125" s="30">
        <f t="shared" si="19"/>
        <v>3.7039974226276529E-2</v>
      </c>
      <c r="M125" s="30">
        <f t="shared" si="20"/>
        <v>0.13845399675672787</v>
      </c>
      <c r="N125" s="5">
        <v>43.382256639985371</v>
      </c>
      <c r="O125" s="5">
        <v>73.207006694980464</v>
      </c>
      <c r="P125" s="5">
        <f t="shared" si="22"/>
        <v>17.651515151515156</v>
      </c>
      <c r="Q125" s="5"/>
      <c r="R125" s="5">
        <f t="shared" si="23"/>
        <v>0.8523617658546121</v>
      </c>
      <c r="S125" s="5">
        <f t="shared" si="24"/>
        <v>71.168728023802203</v>
      </c>
      <c r="T125" s="5">
        <f t="shared" si="25"/>
        <v>0.20303444921203229</v>
      </c>
      <c r="U125" s="5">
        <f t="shared" si="26"/>
        <v>0.9828824561116255</v>
      </c>
      <c r="V125" s="5">
        <f t="shared" si="27"/>
        <v>0.24242424242424243</v>
      </c>
      <c r="W125" s="5">
        <f t="shared" si="27"/>
        <v>66.666666666666671</v>
      </c>
      <c r="X125" s="5">
        <f t="shared" si="27"/>
        <v>0.21212121212121213</v>
      </c>
      <c r="Y125" s="5">
        <f t="shared" si="21"/>
        <v>3.4848484848484849</v>
      </c>
    </row>
    <row r="126" spans="1:25" ht="12.75" x14ac:dyDescent="0.2">
      <c r="A126" s="2">
        <v>138</v>
      </c>
      <c r="B126" s="2">
        <v>5</v>
      </c>
      <c r="C126" s="2" t="s">
        <v>8</v>
      </c>
      <c r="D126" s="2" t="s">
        <v>10</v>
      </c>
      <c r="E126" s="5">
        <v>7</v>
      </c>
      <c r="F126" s="5">
        <v>2100</v>
      </c>
      <c r="G126" s="5">
        <v>9</v>
      </c>
      <c r="H126" s="5">
        <v>103</v>
      </c>
      <c r="I126" s="29">
        <v>68673</v>
      </c>
      <c r="J126" s="30">
        <f t="shared" si="17"/>
        <v>9.0916300373587847E-2</v>
      </c>
      <c r="K126" s="30">
        <f t="shared" si="18"/>
        <v>5.5559961339414787</v>
      </c>
      <c r="L126" s="30">
        <f t="shared" si="19"/>
        <v>4.7622824005212679E-2</v>
      </c>
      <c r="M126" s="30">
        <f t="shared" si="20"/>
        <v>0.12400662318211279</v>
      </c>
      <c r="N126" s="5">
        <v>42.961978100186798</v>
      </c>
      <c r="O126" s="5">
        <v>69.820967486386309</v>
      </c>
      <c r="P126" s="5">
        <f t="shared" si="22"/>
        <v>16.810606060606059</v>
      </c>
      <c r="Q126" s="5"/>
      <c r="R126" s="5">
        <f t="shared" si="23"/>
        <v>0.74581654512278572</v>
      </c>
      <c r="S126" s="5">
        <f t="shared" si="24"/>
        <v>67.933785840902104</v>
      </c>
      <c r="T126" s="5">
        <f t="shared" si="25"/>
        <v>0.26104429184404154</v>
      </c>
      <c r="U126" s="5">
        <f t="shared" si="26"/>
        <v>0.88032080851736894</v>
      </c>
      <c r="V126" s="5">
        <f t="shared" si="27"/>
        <v>0.21212121212121213</v>
      </c>
      <c r="W126" s="5">
        <f t="shared" si="27"/>
        <v>63.636363636363633</v>
      </c>
      <c r="X126" s="5">
        <f t="shared" si="27"/>
        <v>0.27272727272727271</v>
      </c>
      <c r="Y126" s="5">
        <f t="shared" si="21"/>
        <v>3.1212121212121211</v>
      </c>
    </row>
    <row r="127" spans="1:25" ht="12.75" x14ac:dyDescent="0.2">
      <c r="A127" s="2">
        <v>139</v>
      </c>
      <c r="B127" s="2">
        <v>5</v>
      </c>
      <c r="C127" s="2" t="s">
        <v>8</v>
      </c>
      <c r="D127" s="2" t="s">
        <v>10</v>
      </c>
      <c r="E127" s="5">
        <v>7</v>
      </c>
      <c r="F127" s="5">
        <v>2100</v>
      </c>
      <c r="G127" s="5">
        <v>8</v>
      </c>
      <c r="H127" s="5">
        <v>134</v>
      </c>
      <c r="I127" s="29">
        <v>70124</v>
      </c>
      <c r="J127" s="30">
        <f t="shared" si="17"/>
        <v>9.0916300373587847E-2</v>
      </c>
      <c r="K127" s="30">
        <f t="shared" si="18"/>
        <v>5.5559961339414787</v>
      </c>
      <c r="L127" s="30">
        <f t="shared" si="19"/>
        <v>4.2331399115744607E-2</v>
      </c>
      <c r="M127" s="30">
        <f t="shared" si="20"/>
        <v>0.16132900491653507</v>
      </c>
      <c r="N127" s="5">
        <v>44.551571947868418</v>
      </c>
      <c r="O127" s="5">
        <v>70.056913488022133</v>
      </c>
      <c r="P127" s="5">
        <f t="shared" si="22"/>
        <v>17.037878787878789</v>
      </c>
      <c r="Q127" s="5"/>
      <c r="R127" s="5">
        <f t="shared" si="23"/>
        <v>0.74581654512278572</v>
      </c>
      <c r="S127" s="5">
        <f t="shared" si="24"/>
        <v>67.933785840902104</v>
      </c>
      <c r="T127" s="5">
        <f t="shared" si="25"/>
        <v>0.23203937052803691</v>
      </c>
      <c r="U127" s="5">
        <f t="shared" si="26"/>
        <v>1.1452717314691985</v>
      </c>
      <c r="V127" s="5">
        <f t="shared" si="27"/>
        <v>0.21212121212121213</v>
      </c>
      <c r="W127" s="5">
        <f t="shared" si="27"/>
        <v>63.636363636363633</v>
      </c>
      <c r="X127" s="5">
        <f t="shared" si="27"/>
        <v>0.24242424242424243</v>
      </c>
      <c r="Y127" s="5">
        <f t="shared" si="21"/>
        <v>4.0606060606060606</v>
      </c>
    </row>
    <row r="128" spans="1:25" ht="12.75" x14ac:dyDescent="0.2">
      <c r="A128" s="2">
        <v>140</v>
      </c>
      <c r="B128" s="2">
        <v>5</v>
      </c>
      <c r="C128" s="2" t="s">
        <v>8</v>
      </c>
      <c r="D128" s="2" t="s">
        <v>10</v>
      </c>
      <c r="E128" s="5">
        <v>7</v>
      </c>
      <c r="F128" s="5">
        <v>2000</v>
      </c>
      <c r="G128" s="5">
        <v>7</v>
      </c>
      <c r="H128" s="5">
        <v>100</v>
      </c>
      <c r="I128" s="29">
        <v>67334</v>
      </c>
      <c r="J128" s="30">
        <f t="shared" si="17"/>
        <v>9.0916300373587847E-2</v>
      </c>
      <c r="K128" s="30">
        <f t="shared" si="18"/>
        <v>5.2914248894680753</v>
      </c>
      <c r="L128" s="30">
        <f t="shared" si="19"/>
        <v>3.7039974226276529E-2</v>
      </c>
      <c r="M128" s="30">
        <f t="shared" si="20"/>
        <v>0.12039477978845903</v>
      </c>
      <c r="N128" s="5">
        <v>39.56320998414882</v>
      </c>
      <c r="O128" s="5">
        <v>66.502375048955628</v>
      </c>
      <c r="P128" s="5">
        <f t="shared" si="22"/>
        <v>16.015151515151516</v>
      </c>
      <c r="Q128" s="5"/>
      <c r="R128" s="5">
        <f t="shared" si="23"/>
        <v>0.74581654512278572</v>
      </c>
      <c r="S128" s="5">
        <f t="shared" si="24"/>
        <v>64.698843658002005</v>
      </c>
      <c r="T128" s="5">
        <f t="shared" si="25"/>
        <v>0.20303444921203229</v>
      </c>
      <c r="U128" s="5">
        <f t="shared" si="26"/>
        <v>0.85468039661880479</v>
      </c>
      <c r="V128" s="5">
        <f t="shared" si="27"/>
        <v>0.21212121212121213</v>
      </c>
      <c r="W128" s="5">
        <f t="shared" si="27"/>
        <v>60.606060606060609</v>
      </c>
      <c r="X128" s="5">
        <f t="shared" si="27"/>
        <v>0.21212121212121213</v>
      </c>
      <c r="Y128" s="5">
        <f t="shared" si="21"/>
        <v>3.0303030303030303</v>
      </c>
    </row>
    <row r="129" spans="1:25" ht="12.75" x14ac:dyDescent="0.2">
      <c r="A129" s="2">
        <v>141</v>
      </c>
      <c r="B129" s="2">
        <v>5</v>
      </c>
      <c r="C129" s="2" t="s">
        <v>8</v>
      </c>
      <c r="D129" s="2" t="s">
        <v>10</v>
      </c>
      <c r="E129" s="5">
        <v>6</v>
      </c>
      <c r="F129" s="5">
        <v>1700</v>
      </c>
      <c r="G129" s="5">
        <v>6</v>
      </c>
      <c r="H129" s="5">
        <v>84</v>
      </c>
      <c r="I129" s="29">
        <v>69345</v>
      </c>
      <c r="J129" s="30">
        <f t="shared" si="17"/>
        <v>7.7928257463075287E-2</v>
      </c>
      <c r="K129" s="30">
        <f t="shared" si="18"/>
        <v>4.4977111560478642</v>
      </c>
      <c r="L129" s="30">
        <f t="shared" si="19"/>
        <v>3.174854933680845E-2</v>
      </c>
      <c r="M129" s="30">
        <f t="shared" si="20"/>
        <v>0.10113161502230558</v>
      </c>
      <c r="N129" s="5">
        <v>33.669966107221896</v>
      </c>
      <c r="O129" s="5">
        <v>56.525249494748493</v>
      </c>
      <c r="P129" s="5">
        <f t="shared" si="22"/>
        <v>13.606060606060606</v>
      </c>
      <c r="Q129" s="5"/>
      <c r="R129" s="5">
        <f t="shared" si="23"/>
        <v>0.63927132439095913</v>
      </c>
      <c r="S129" s="5">
        <f t="shared" si="24"/>
        <v>54.994017109301709</v>
      </c>
      <c r="T129" s="5">
        <f t="shared" si="25"/>
        <v>0.17402952789602769</v>
      </c>
      <c r="U129" s="5">
        <f t="shared" si="26"/>
        <v>0.71793153315979596</v>
      </c>
      <c r="V129" s="5">
        <f t="shared" si="27"/>
        <v>0.18181818181818182</v>
      </c>
      <c r="W129" s="5">
        <f t="shared" si="27"/>
        <v>51.515151515151516</v>
      </c>
      <c r="X129" s="5">
        <f t="shared" si="27"/>
        <v>0.18181818181818182</v>
      </c>
      <c r="Y129" s="5">
        <f t="shared" si="21"/>
        <v>2.5454545454545454</v>
      </c>
    </row>
    <row r="130" spans="1:25" ht="12.75" x14ac:dyDescent="0.2">
      <c r="A130" s="2">
        <v>142</v>
      </c>
      <c r="B130" s="2">
        <v>6</v>
      </c>
      <c r="C130" s="2" t="s">
        <v>9</v>
      </c>
      <c r="D130" s="2" t="s">
        <v>10</v>
      </c>
      <c r="E130" s="5">
        <v>8</v>
      </c>
      <c r="F130" s="5">
        <v>224</v>
      </c>
      <c r="G130" s="5">
        <v>13</v>
      </c>
      <c r="H130" s="5">
        <v>51</v>
      </c>
      <c r="I130" s="29">
        <v>122113</v>
      </c>
      <c r="J130" s="30">
        <f t="shared" si="17"/>
        <v>0.10390434328410039</v>
      </c>
      <c r="K130" s="30">
        <f t="shared" si="18"/>
        <v>0.59263958762042446</v>
      </c>
      <c r="L130" s="30">
        <f t="shared" si="19"/>
        <v>6.8788523563084986E-2</v>
      </c>
      <c r="M130" s="30">
        <f t="shared" si="20"/>
        <v>6.1401337692114102E-2</v>
      </c>
      <c r="N130" s="5">
        <v>23.345215410615413</v>
      </c>
      <c r="O130" s="5">
        <v>8.9115832349344881</v>
      </c>
      <c r="P130" s="5">
        <f t="shared" si="22"/>
        <v>2.2424242424242422</v>
      </c>
      <c r="Q130" s="5"/>
      <c r="R130" s="5">
        <f t="shared" si="23"/>
        <v>0.8523617658546121</v>
      </c>
      <c r="S130" s="5">
        <f t="shared" si="24"/>
        <v>7.2462704896962249</v>
      </c>
      <c r="T130" s="5">
        <f t="shared" si="25"/>
        <v>0.37706397710805994</v>
      </c>
      <c r="U130" s="5">
        <f t="shared" si="26"/>
        <v>0.43588700227559041</v>
      </c>
      <c r="V130" s="5">
        <f t="shared" si="27"/>
        <v>0.24242424242424243</v>
      </c>
      <c r="W130" s="5">
        <f t="shared" si="27"/>
        <v>6.7878787878787881</v>
      </c>
      <c r="X130" s="5">
        <f t="shared" si="27"/>
        <v>0.39393939393939392</v>
      </c>
      <c r="Y130" s="5">
        <f t="shared" si="21"/>
        <v>1.5454545454545454</v>
      </c>
    </row>
    <row r="131" spans="1:25" ht="12.75" x14ac:dyDescent="0.2">
      <c r="A131" s="2">
        <v>143</v>
      </c>
      <c r="B131" s="2">
        <v>6</v>
      </c>
      <c r="C131" s="2" t="s">
        <v>9</v>
      </c>
      <c r="D131" s="2" t="s">
        <v>10</v>
      </c>
      <c r="E131" s="5">
        <v>9</v>
      </c>
      <c r="F131" s="5">
        <v>62</v>
      </c>
      <c r="G131" s="5">
        <v>11</v>
      </c>
      <c r="H131" s="5">
        <v>54</v>
      </c>
      <c r="I131" s="29">
        <v>121223</v>
      </c>
      <c r="J131" s="30">
        <f t="shared" ref="J131:J194" si="28">(E131/$I$2)/($AD$2/$AD$6)</f>
        <v>0.11689238619461294</v>
      </c>
      <c r="K131" s="30">
        <f t="shared" ref="K131:K194" si="29">(F131/$I$2)/($AD$3/$AD$6)</f>
        <v>0.16403417157351033</v>
      </c>
      <c r="L131" s="30">
        <f t="shared" ref="L131:L194" si="30">(G131/$I$2)/($AD$4/$AD$6)</f>
        <v>5.8205673784148829E-2</v>
      </c>
      <c r="M131" s="30">
        <f t="shared" ref="M131:M194" si="31">(H131/$I$2)/($AD$5/$AD$6)</f>
        <v>6.5013181085767868E-2</v>
      </c>
      <c r="N131" s="5">
        <v>16.966418026529659</v>
      </c>
      <c r="O131" s="5">
        <v>3.7451526886347066</v>
      </c>
      <c r="P131" s="5">
        <f t="shared" si="22"/>
        <v>1.0303030303030303</v>
      </c>
      <c r="Q131" s="5"/>
      <c r="R131" s="5">
        <f t="shared" si="23"/>
        <v>0.95890698658643869</v>
      </c>
      <c r="S131" s="5">
        <f t="shared" si="24"/>
        <v>2.0056641533980626</v>
      </c>
      <c r="T131" s="5">
        <f t="shared" si="25"/>
        <v>0.31905413447605074</v>
      </c>
      <c r="U131" s="5">
        <f t="shared" si="26"/>
        <v>0.46152741417415455</v>
      </c>
      <c r="V131" s="5">
        <f t="shared" si="27"/>
        <v>0.27272727272727271</v>
      </c>
      <c r="W131" s="5">
        <f t="shared" si="27"/>
        <v>1.8787878787878789</v>
      </c>
      <c r="X131" s="5">
        <f t="shared" si="27"/>
        <v>0.33333333333333331</v>
      </c>
      <c r="Y131" s="5">
        <f t="shared" si="21"/>
        <v>1.6363636363636365</v>
      </c>
    </row>
    <row r="132" spans="1:25" ht="12.75" x14ac:dyDescent="0.2">
      <c r="A132" s="2">
        <v>144</v>
      </c>
      <c r="B132" s="2">
        <v>6</v>
      </c>
      <c r="C132" s="2" t="s">
        <v>9</v>
      </c>
      <c r="D132" s="2" t="s">
        <v>10</v>
      </c>
      <c r="E132" s="5">
        <v>16</v>
      </c>
      <c r="F132" s="5">
        <v>76</v>
      </c>
      <c r="G132" s="5">
        <v>12</v>
      </c>
      <c r="H132" s="5">
        <v>29</v>
      </c>
      <c r="I132" s="29">
        <v>122156</v>
      </c>
      <c r="J132" s="30">
        <f t="shared" si="28"/>
        <v>0.20780868656820078</v>
      </c>
      <c r="K132" s="30">
        <f t="shared" si="29"/>
        <v>0.20107414579978686</v>
      </c>
      <c r="L132" s="30">
        <f t="shared" si="30"/>
        <v>6.34970986736169E-2</v>
      </c>
      <c r="M132" s="30">
        <f t="shared" si="31"/>
        <v>3.4914486138653111E-2</v>
      </c>
      <c r="N132" s="5">
        <v>18.034877920410164</v>
      </c>
      <c r="O132" s="5">
        <v>4.7591959615248092</v>
      </c>
      <c r="P132" s="5">
        <f t="shared" si="22"/>
        <v>1.0075757575757576</v>
      </c>
      <c r="Q132" s="5"/>
      <c r="R132" s="5">
        <f t="shared" si="23"/>
        <v>1.7047235317092242</v>
      </c>
      <c r="S132" s="5">
        <f t="shared" si="24"/>
        <v>2.4585560590040765</v>
      </c>
      <c r="T132" s="5">
        <f t="shared" si="25"/>
        <v>0.34805905579205537</v>
      </c>
      <c r="U132" s="5">
        <f t="shared" si="26"/>
        <v>0.24785731501945338</v>
      </c>
      <c r="V132" s="5">
        <f t="shared" si="27"/>
        <v>0.48484848484848486</v>
      </c>
      <c r="W132" s="5">
        <f t="shared" si="27"/>
        <v>2.3030303030303032</v>
      </c>
      <c r="X132" s="5">
        <f t="shared" si="27"/>
        <v>0.36363636363636365</v>
      </c>
      <c r="Y132" s="5">
        <f t="shared" si="21"/>
        <v>0.87878787878787878</v>
      </c>
    </row>
    <row r="133" spans="1:25" ht="12.75" x14ac:dyDescent="0.2">
      <c r="A133" s="2">
        <v>145</v>
      </c>
      <c r="B133" s="2">
        <v>6</v>
      </c>
      <c r="C133" s="2" t="s">
        <v>9</v>
      </c>
      <c r="D133" s="2" t="s">
        <v>10</v>
      </c>
      <c r="E133" s="5">
        <v>15</v>
      </c>
      <c r="F133" s="5">
        <v>65</v>
      </c>
      <c r="G133" s="5">
        <v>18</v>
      </c>
      <c r="H133" s="5">
        <v>39</v>
      </c>
      <c r="I133" s="29">
        <v>124112</v>
      </c>
      <c r="J133" s="30">
        <f t="shared" si="28"/>
        <v>0.19482064365768823</v>
      </c>
      <c r="K133" s="30">
        <f t="shared" si="29"/>
        <v>0.17197130890771245</v>
      </c>
      <c r="L133" s="30">
        <f t="shared" si="30"/>
        <v>9.5245648010425357E-2</v>
      </c>
      <c r="M133" s="30">
        <f t="shared" si="31"/>
        <v>4.6953964117499018E-2</v>
      </c>
      <c r="N133" s="5">
        <v>20.338570918187209</v>
      </c>
      <c r="O133" s="5">
        <v>4.5563046682318795</v>
      </c>
      <c r="P133" s="5">
        <f t="shared" si="22"/>
        <v>1.0378787878787878</v>
      </c>
      <c r="Q133" s="5"/>
      <c r="R133" s="5">
        <f t="shared" si="23"/>
        <v>1.5981783109773977</v>
      </c>
      <c r="S133" s="5">
        <f t="shared" si="24"/>
        <v>2.1027124188850652</v>
      </c>
      <c r="T133" s="5">
        <f t="shared" si="25"/>
        <v>0.52208858368808309</v>
      </c>
      <c r="U133" s="5">
        <f t="shared" si="26"/>
        <v>0.33332535468133384</v>
      </c>
      <c r="V133" s="5">
        <f t="shared" si="27"/>
        <v>0.45454545454545453</v>
      </c>
      <c r="W133" s="5">
        <f t="shared" si="27"/>
        <v>1.9696969696969697</v>
      </c>
      <c r="X133" s="5">
        <f t="shared" si="27"/>
        <v>0.54545454545454541</v>
      </c>
      <c r="Y133" s="5">
        <f t="shared" si="21"/>
        <v>1.1818181818181819</v>
      </c>
    </row>
    <row r="134" spans="1:25" ht="12.75" x14ac:dyDescent="0.2">
      <c r="A134" s="2">
        <v>146</v>
      </c>
      <c r="B134" s="2">
        <v>6</v>
      </c>
      <c r="C134" s="2" t="s">
        <v>9</v>
      </c>
      <c r="D134" s="2" t="s">
        <v>10</v>
      </c>
      <c r="E134" s="5">
        <v>19</v>
      </c>
      <c r="F134" s="5">
        <v>85</v>
      </c>
      <c r="G134" s="5">
        <v>19</v>
      </c>
      <c r="H134" s="5">
        <v>81</v>
      </c>
      <c r="I134" s="29">
        <v>121321</v>
      </c>
      <c r="J134" s="30">
        <f t="shared" si="28"/>
        <v>0.24677281529973843</v>
      </c>
      <c r="K134" s="30">
        <f t="shared" si="29"/>
        <v>0.22488555780239319</v>
      </c>
      <c r="L134" s="30">
        <f t="shared" si="30"/>
        <v>0.10053707289989343</v>
      </c>
      <c r="M134" s="30">
        <f t="shared" si="31"/>
        <v>9.7519771628651802E-2</v>
      </c>
      <c r="N134" s="5">
        <v>28.076165177932356</v>
      </c>
      <c r="O134" s="5">
        <v>6.017444675635109</v>
      </c>
      <c r="P134" s="5">
        <f t="shared" si="22"/>
        <v>1.5454545454545454</v>
      </c>
      <c r="Q134" s="5"/>
      <c r="R134" s="5">
        <f t="shared" si="23"/>
        <v>2.0243591939047039</v>
      </c>
      <c r="S134" s="5">
        <f t="shared" si="24"/>
        <v>2.7497008554650852</v>
      </c>
      <c r="T134" s="5">
        <f t="shared" si="25"/>
        <v>0.55109350500408771</v>
      </c>
      <c r="U134" s="5">
        <f t="shared" si="26"/>
        <v>0.69229112126123182</v>
      </c>
      <c r="V134" s="5">
        <f t="shared" si="27"/>
        <v>0.5757575757575758</v>
      </c>
      <c r="W134" s="5">
        <f t="shared" si="27"/>
        <v>2.5757575757575757</v>
      </c>
      <c r="X134" s="5">
        <f t="shared" si="27"/>
        <v>0.5757575757575758</v>
      </c>
      <c r="Y134" s="5">
        <f t="shared" si="21"/>
        <v>2.4545454545454546</v>
      </c>
    </row>
    <row r="135" spans="1:25" ht="12.75" x14ac:dyDescent="0.2">
      <c r="A135" s="2">
        <v>147</v>
      </c>
      <c r="B135" s="2">
        <v>6</v>
      </c>
      <c r="C135" s="2" t="s">
        <v>9</v>
      </c>
      <c r="D135" s="2" t="s">
        <v>10</v>
      </c>
      <c r="E135" s="5">
        <v>6</v>
      </c>
      <c r="F135" s="5">
        <v>76</v>
      </c>
      <c r="G135" s="5">
        <v>10</v>
      </c>
      <c r="H135" s="5">
        <v>28</v>
      </c>
      <c r="I135" s="29">
        <v>123441</v>
      </c>
      <c r="J135" s="30">
        <f t="shared" si="28"/>
        <v>7.7928257463075287E-2</v>
      </c>
      <c r="K135" s="30">
        <f t="shared" si="29"/>
        <v>0.20107414579978686</v>
      </c>
      <c r="L135" s="30">
        <f t="shared" si="30"/>
        <v>5.2914248894680757E-2</v>
      </c>
      <c r="M135" s="30">
        <f t="shared" si="31"/>
        <v>3.371053834076853E-2</v>
      </c>
      <c r="N135" s="5">
        <v>13.366438997467441</v>
      </c>
      <c r="O135" s="5">
        <v>3.6271871076083468</v>
      </c>
      <c r="P135" s="5">
        <f t="shared" si="22"/>
        <v>0.90909090909090917</v>
      </c>
      <c r="Q135" s="5"/>
      <c r="R135" s="5">
        <f t="shared" si="23"/>
        <v>0.63927132439095913</v>
      </c>
      <c r="S135" s="5">
        <f t="shared" si="24"/>
        <v>2.4585560590040765</v>
      </c>
      <c r="T135" s="5">
        <f t="shared" si="25"/>
        <v>0.29004921316004617</v>
      </c>
      <c r="U135" s="5">
        <f t="shared" si="26"/>
        <v>0.23931051105326534</v>
      </c>
      <c r="V135" s="5">
        <f t="shared" si="27"/>
        <v>0.18181818181818182</v>
      </c>
      <c r="W135" s="5">
        <f t="shared" si="27"/>
        <v>2.3030303030303032</v>
      </c>
      <c r="X135" s="5">
        <f t="shared" si="27"/>
        <v>0.30303030303030304</v>
      </c>
      <c r="Y135" s="5">
        <f t="shared" si="21"/>
        <v>0.84848484848484851</v>
      </c>
    </row>
    <row r="136" spans="1:25" ht="12.75" x14ac:dyDescent="0.2">
      <c r="A136" s="2">
        <v>148</v>
      </c>
      <c r="B136" s="2">
        <v>1</v>
      </c>
      <c r="C136" s="2" t="s">
        <v>3</v>
      </c>
      <c r="D136" s="2" t="s">
        <v>10</v>
      </c>
      <c r="E136" s="5">
        <v>10.23</v>
      </c>
      <c r="F136" s="5">
        <v>721.84</v>
      </c>
      <c r="G136" s="5">
        <v>2.5</v>
      </c>
      <c r="H136" s="5">
        <v>23.96</v>
      </c>
      <c r="I136" s="29">
        <v>142452</v>
      </c>
      <c r="J136" s="30">
        <f t="shared" si="28"/>
        <v>0.13286767897454335</v>
      </c>
      <c r="K136" s="30">
        <f t="shared" si="29"/>
        <v>1.9097810711068177</v>
      </c>
      <c r="L136" s="30">
        <f t="shared" si="30"/>
        <v>1.3228562223670189E-2</v>
      </c>
      <c r="M136" s="30">
        <f t="shared" si="31"/>
        <v>2.8846589237314781E-2</v>
      </c>
      <c r="N136" s="5">
        <v>18.23563337914722</v>
      </c>
      <c r="O136" s="5">
        <v>24.718357987452546</v>
      </c>
      <c r="P136" s="5">
        <f t="shared" si="22"/>
        <v>5.7464393939393936</v>
      </c>
      <c r="Q136" s="5"/>
      <c r="R136" s="5">
        <f t="shared" si="23"/>
        <v>1.0899576080865854</v>
      </c>
      <c r="S136" s="5">
        <f t="shared" si="24"/>
        <v>23.351106653046084</v>
      </c>
      <c r="T136" s="5">
        <f t="shared" si="25"/>
        <v>7.2512303290011543E-2</v>
      </c>
      <c r="U136" s="5">
        <f t="shared" si="26"/>
        <v>0.2047814230298656</v>
      </c>
      <c r="V136" s="5">
        <f t="shared" si="27"/>
        <v>0.31</v>
      </c>
      <c r="W136" s="5">
        <f t="shared" si="27"/>
        <v>21.873939393939395</v>
      </c>
      <c r="X136" s="5">
        <f t="shared" si="27"/>
        <v>7.575757575757576E-2</v>
      </c>
      <c r="Y136" s="5">
        <f t="shared" si="21"/>
        <v>0.72606060606060607</v>
      </c>
    </row>
    <row r="137" spans="1:25" ht="12.75" x14ac:dyDescent="0.2">
      <c r="A137" s="2">
        <v>149</v>
      </c>
      <c r="B137" s="2">
        <v>1</v>
      </c>
      <c r="C137" s="2" t="s">
        <v>3</v>
      </c>
      <c r="D137" s="2" t="s">
        <v>10</v>
      </c>
      <c r="E137" s="5">
        <v>9.74</v>
      </c>
      <c r="F137" s="5">
        <v>892.32</v>
      </c>
      <c r="G137" s="5">
        <v>2.5</v>
      </c>
      <c r="H137" s="5">
        <v>36.03</v>
      </c>
      <c r="I137" s="29">
        <v>138234</v>
      </c>
      <c r="J137" s="30">
        <f t="shared" si="28"/>
        <v>0.12650353794839223</v>
      </c>
      <c r="K137" s="30">
        <f t="shared" si="29"/>
        <v>2.3608221286850766</v>
      </c>
      <c r="L137" s="30">
        <f t="shared" si="30"/>
        <v>1.3228562223670189E-2</v>
      </c>
      <c r="M137" s="30">
        <f t="shared" si="31"/>
        <v>4.3378239157781787E-2</v>
      </c>
      <c r="N137" s="5">
        <v>21.033229756482854</v>
      </c>
      <c r="O137" s="5">
        <v>30.284240186573939</v>
      </c>
      <c r="P137" s="5">
        <f t="shared" si="22"/>
        <v>7.1256818181818193</v>
      </c>
      <c r="Q137" s="5"/>
      <c r="R137" s="5">
        <f t="shared" si="23"/>
        <v>1.0377504499279904</v>
      </c>
      <c r="S137" s="5">
        <f t="shared" si="24"/>
        <v>28.86603608645418</v>
      </c>
      <c r="T137" s="5">
        <f t="shared" si="25"/>
        <v>7.2512303290011543E-2</v>
      </c>
      <c r="U137" s="5">
        <f t="shared" si="26"/>
        <v>0.30794134690175534</v>
      </c>
      <c r="V137" s="5">
        <f t="shared" si="27"/>
        <v>0.29515151515151516</v>
      </c>
      <c r="W137" s="5">
        <f t="shared" si="27"/>
        <v>27.040000000000003</v>
      </c>
      <c r="X137" s="5">
        <f t="shared" si="27"/>
        <v>7.575757575757576E-2</v>
      </c>
      <c r="Y137" s="5">
        <f t="shared" si="21"/>
        <v>1.0918181818181818</v>
      </c>
    </row>
    <row r="138" spans="1:25" ht="12.75" x14ac:dyDescent="0.2">
      <c r="A138" s="2">
        <v>150</v>
      </c>
      <c r="B138" s="2">
        <v>1</v>
      </c>
      <c r="C138" s="2" t="s">
        <v>3</v>
      </c>
      <c r="D138" s="2" t="s">
        <v>10</v>
      </c>
      <c r="E138" s="5">
        <v>13.28</v>
      </c>
      <c r="F138" s="5">
        <v>714.5</v>
      </c>
      <c r="G138" s="5">
        <v>2.5</v>
      </c>
      <c r="H138" s="5">
        <v>31.6</v>
      </c>
      <c r="I138" s="29">
        <v>125091</v>
      </c>
      <c r="J138" s="30">
        <f t="shared" si="28"/>
        <v>0.17248120985160662</v>
      </c>
      <c r="K138" s="30">
        <f t="shared" si="29"/>
        <v>1.8903615417624697</v>
      </c>
      <c r="L138" s="30">
        <f t="shared" si="30"/>
        <v>1.3228562223670189E-2</v>
      </c>
      <c r="M138" s="30">
        <f t="shared" si="31"/>
        <v>3.8044750413153056E-2</v>
      </c>
      <c r="N138" s="5">
        <v>20.806156077681408</v>
      </c>
      <c r="O138" s="5">
        <v>24.871173736761428</v>
      </c>
      <c r="P138" s="5">
        <f t="shared" si="22"/>
        <v>5.7718181818181815</v>
      </c>
      <c r="Q138" s="5"/>
      <c r="R138" s="5">
        <f t="shared" si="23"/>
        <v>1.4149205313186561</v>
      </c>
      <c r="S138" s="5">
        <f t="shared" si="24"/>
        <v>23.113661896821217</v>
      </c>
      <c r="T138" s="5">
        <f t="shared" si="25"/>
        <v>7.2512303290011543E-2</v>
      </c>
      <c r="U138" s="5">
        <f t="shared" si="26"/>
        <v>0.27007900533154228</v>
      </c>
      <c r="V138" s="5">
        <f t="shared" si="27"/>
        <v>0.40242424242424241</v>
      </c>
      <c r="W138" s="5">
        <f t="shared" si="27"/>
        <v>21.651515151515152</v>
      </c>
      <c r="X138" s="5">
        <f t="shared" si="27"/>
        <v>7.575757575757576E-2</v>
      </c>
      <c r="Y138" s="5">
        <f t="shared" si="21"/>
        <v>0.95757575757575764</v>
      </c>
    </row>
    <row r="139" spans="1:25" ht="12.75" x14ac:dyDescent="0.2">
      <c r="A139" s="2">
        <v>151</v>
      </c>
      <c r="B139" s="2">
        <v>1</v>
      </c>
      <c r="C139" s="2" t="s">
        <v>3</v>
      </c>
      <c r="D139" s="2" t="s">
        <v>10</v>
      </c>
      <c r="E139" s="5">
        <v>9.26</v>
      </c>
      <c r="F139" s="5">
        <v>514.17999999999995</v>
      </c>
      <c r="G139" s="5">
        <v>2.5</v>
      </c>
      <c r="H139" s="5">
        <v>28.91</v>
      </c>
      <c r="I139" s="29">
        <v>133000</v>
      </c>
      <c r="J139" s="30">
        <f t="shared" si="28"/>
        <v>0.1202692773513462</v>
      </c>
      <c r="K139" s="30">
        <f t="shared" si="29"/>
        <v>1.3603724248333475</v>
      </c>
      <c r="L139" s="30">
        <f t="shared" si="30"/>
        <v>1.3228562223670189E-2</v>
      </c>
      <c r="M139" s="30">
        <f t="shared" si="31"/>
        <v>3.4806130836843502E-2</v>
      </c>
      <c r="N139" s="5">
        <v>17.1263008539221</v>
      </c>
      <c r="O139" s="5">
        <v>17.939634865964958</v>
      </c>
      <c r="P139" s="5">
        <f t="shared" si="22"/>
        <v>4.2034090909090907</v>
      </c>
      <c r="Q139" s="5"/>
      <c r="R139" s="5">
        <f t="shared" si="23"/>
        <v>0.9866087439767135</v>
      </c>
      <c r="S139" s="5">
        <f t="shared" si="24"/>
        <v>16.633425716035738</v>
      </c>
      <c r="T139" s="5">
        <f t="shared" si="25"/>
        <v>7.2512303290011543E-2</v>
      </c>
      <c r="U139" s="5">
        <f t="shared" si="26"/>
        <v>0.24708810266249645</v>
      </c>
      <c r="V139" s="5">
        <f t="shared" si="27"/>
        <v>0.28060606060606058</v>
      </c>
      <c r="W139" s="5">
        <f t="shared" si="27"/>
        <v>15.58121212121212</v>
      </c>
      <c r="X139" s="5">
        <f t="shared" si="27"/>
        <v>7.575757575757576E-2</v>
      </c>
      <c r="Y139" s="5">
        <f t="shared" si="21"/>
        <v>0.8760606060606061</v>
      </c>
    </row>
    <row r="140" spans="1:25" ht="12.75" x14ac:dyDescent="0.2">
      <c r="A140" s="2">
        <v>152</v>
      </c>
      <c r="B140" s="2">
        <v>1</v>
      </c>
      <c r="C140" s="2" t="s">
        <v>3</v>
      </c>
      <c r="D140" s="2" t="s">
        <v>10</v>
      </c>
      <c r="E140" s="5">
        <v>11.35</v>
      </c>
      <c r="F140" s="5">
        <v>379.4</v>
      </c>
      <c r="G140" s="5">
        <v>2.5</v>
      </c>
      <c r="H140" s="5">
        <v>23.92</v>
      </c>
      <c r="I140" s="29">
        <v>125767</v>
      </c>
      <c r="J140" s="30">
        <f t="shared" si="28"/>
        <v>0.14741428703431741</v>
      </c>
      <c r="K140" s="30">
        <f t="shared" si="29"/>
        <v>1.0037833015320938</v>
      </c>
      <c r="L140" s="30">
        <f t="shared" si="30"/>
        <v>1.3228562223670189E-2</v>
      </c>
      <c r="M140" s="30">
        <f t="shared" si="31"/>
        <v>2.8798431325399398E-2</v>
      </c>
      <c r="N140" s="5">
        <v>15.928819652942741</v>
      </c>
      <c r="O140" s="5">
        <v>13.75961075139044</v>
      </c>
      <c r="P140" s="5">
        <f t="shared" si="22"/>
        <v>3.1603787878787877</v>
      </c>
      <c r="Q140" s="5"/>
      <c r="R140" s="5">
        <f t="shared" si="23"/>
        <v>1.209288255306231</v>
      </c>
      <c r="S140" s="5">
        <f t="shared" si="24"/>
        <v>12.27337064192298</v>
      </c>
      <c r="T140" s="5">
        <f t="shared" si="25"/>
        <v>7.2512303290011543E-2</v>
      </c>
      <c r="U140" s="5">
        <f t="shared" si="26"/>
        <v>0.2044395508712181</v>
      </c>
      <c r="V140" s="5">
        <f t="shared" si="27"/>
        <v>0.34393939393939393</v>
      </c>
      <c r="W140" s="5">
        <f t="shared" si="27"/>
        <v>11.496969696969696</v>
      </c>
      <c r="X140" s="5">
        <f t="shared" si="27"/>
        <v>7.575757575757576E-2</v>
      </c>
      <c r="Y140" s="5">
        <f t="shared" si="21"/>
        <v>0.72484848484848485</v>
      </c>
    </row>
    <row r="141" spans="1:25" ht="12.75" x14ac:dyDescent="0.2">
      <c r="A141" s="2">
        <v>153</v>
      </c>
      <c r="B141" s="2">
        <v>1</v>
      </c>
      <c r="C141" s="2" t="s">
        <v>3</v>
      </c>
      <c r="D141" s="2" t="s">
        <v>10</v>
      </c>
      <c r="E141" s="5">
        <v>9.7200000000000006</v>
      </c>
      <c r="F141" s="5">
        <v>659.63</v>
      </c>
      <c r="G141" s="5">
        <v>2.5</v>
      </c>
      <c r="H141" s="5">
        <v>23.54</v>
      </c>
      <c r="I141" s="29">
        <v>135098</v>
      </c>
      <c r="J141" s="30">
        <f t="shared" si="28"/>
        <v>0.12624377709018197</v>
      </c>
      <c r="K141" s="30">
        <f t="shared" si="29"/>
        <v>1.7451912999199133</v>
      </c>
      <c r="L141" s="30">
        <f t="shared" si="30"/>
        <v>1.3228562223670189E-2</v>
      </c>
      <c r="M141" s="30">
        <f t="shared" si="31"/>
        <v>2.8340931162203254E-2</v>
      </c>
      <c r="N141" s="5">
        <v>17.525212190206457</v>
      </c>
      <c r="O141" s="5">
        <v>22.647972735231363</v>
      </c>
      <c r="P141" s="5">
        <f t="shared" si="22"/>
        <v>5.2681060606060601</v>
      </c>
      <c r="Q141" s="5"/>
      <c r="R141" s="5">
        <f t="shared" si="23"/>
        <v>1.0356195455133539</v>
      </c>
      <c r="S141" s="5">
        <f t="shared" si="24"/>
        <v>21.338649121063934</v>
      </c>
      <c r="T141" s="5">
        <f t="shared" si="25"/>
        <v>7.2512303290011543E-2</v>
      </c>
      <c r="U141" s="5">
        <f t="shared" si="26"/>
        <v>0.20119176536406663</v>
      </c>
      <c r="V141" s="5">
        <f t="shared" si="27"/>
        <v>0.29454545454545455</v>
      </c>
      <c r="W141" s="5">
        <f t="shared" si="27"/>
        <v>19.988787878787878</v>
      </c>
      <c r="X141" s="5">
        <f t="shared" si="27"/>
        <v>7.575757575757576E-2</v>
      </c>
      <c r="Y141" s="5">
        <f t="shared" si="21"/>
        <v>0.71333333333333326</v>
      </c>
    </row>
    <row r="142" spans="1:25" ht="12.75" x14ac:dyDescent="0.2">
      <c r="A142" s="2">
        <v>154</v>
      </c>
      <c r="B142" s="2">
        <v>2</v>
      </c>
      <c r="C142" s="2" t="s">
        <v>5</v>
      </c>
      <c r="D142" s="2" t="s">
        <v>10</v>
      </c>
      <c r="E142" s="5">
        <v>2</v>
      </c>
      <c r="F142" s="5">
        <v>35.78</v>
      </c>
      <c r="G142" s="5">
        <v>2.5</v>
      </c>
      <c r="H142" s="5">
        <v>35.11</v>
      </c>
      <c r="I142" s="29">
        <v>27092</v>
      </c>
      <c r="J142" s="30">
        <f t="shared" si="28"/>
        <v>2.5976085821025098E-2</v>
      </c>
      <c r="K142" s="30">
        <f t="shared" si="29"/>
        <v>9.4663591272583864E-2</v>
      </c>
      <c r="L142" s="30">
        <f t="shared" si="30"/>
        <v>1.3228562223670189E-2</v>
      </c>
      <c r="M142" s="30">
        <f t="shared" si="31"/>
        <v>4.2270607183727958E-2</v>
      </c>
      <c r="N142" s="5">
        <v>6.294993625670303</v>
      </c>
      <c r="O142" s="5">
        <v>1.7431433450481828</v>
      </c>
      <c r="P142" s="5">
        <f t="shared" si="22"/>
        <v>0.57113636363636355</v>
      </c>
      <c r="Q142" s="5"/>
      <c r="R142" s="5">
        <f t="shared" si="23"/>
        <v>0.21309044146365302</v>
      </c>
      <c r="S142" s="5">
        <f t="shared" si="24"/>
        <v>1.1574623130416561</v>
      </c>
      <c r="T142" s="5">
        <f t="shared" si="25"/>
        <v>7.2512303290011543E-2</v>
      </c>
      <c r="U142" s="5">
        <f t="shared" si="26"/>
        <v>0.30007828725286234</v>
      </c>
      <c r="V142" s="5">
        <f t="shared" si="27"/>
        <v>6.0606060606060608E-2</v>
      </c>
      <c r="W142" s="5">
        <f t="shared" si="27"/>
        <v>1.0842424242424242</v>
      </c>
      <c r="X142" s="5">
        <f t="shared" si="27"/>
        <v>7.575757575757576E-2</v>
      </c>
      <c r="Y142" s="5">
        <f t="shared" si="21"/>
        <v>1.063939393939394</v>
      </c>
    </row>
    <row r="143" spans="1:25" ht="12.75" x14ac:dyDescent="0.2">
      <c r="A143" s="2">
        <v>155</v>
      </c>
      <c r="B143" s="2">
        <v>2</v>
      </c>
      <c r="C143" s="2" t="s">
        <v>5</v>
      </c>
      <c r="D143" s="2" t="s">
        <v>10</v>
      </c>
      <c r="E143" s="5">
        <v>4.07</v>
      </c>
      <c r="F143" s="5">
        <v>36.24</v>
      </c>
      <c r="G143" s="5">
        <v>2.5</v>
      </c>
      <c r="H143" s="5">
        <v>28.63</v>
      </c>
      <c r="I143" s="29">
        <v>26554</v>
      </c>
      <c r="J143" s="30">
        <f t="shared" si="28"/>
        <v>5.2861334645786073E-2</v>
      </c>
      <c r="K143" s="30">
        <f t="shared" si="29"/>
        <v>9.5880618997161535E-2</v>
      </c>
      <c r="L143" s="30">
        <f t="shared" si="30"/>
        <v>1.3228562223670189E-2</v>
      </c>
      <c r="M143" s="30">
        <f t="shared" si="31"/>
        <v>3.446902545343581E-2</v>
      </c>
      <c r="N143" s="5">
        <v>7.1675542857611498</v>
      </c>
      <c r="O143" s="5">
        <v>1.9231893963035058</v>
      </c>
      <c r="P143" s="5">
        <f t="shared" si="22"/>
        <v>0.54121212121212114</v>
      </c>
      <c r="Q143" s="5"/>
      <c r="R143" s="5">
        <f t="shared" si="23"/>
        <v>0.43363904837853395</v>
      </c>
      <c r="S143" s="5">
        <f t="shared" si="24"/>
        <v>1.1723430470829965</v>
      </c>
      <c r="T143" s="5">
        <f t="shared" si="25"/>
        <v>7.2512303290011543E-2</v>
      </c>
      <c r="U143" s="5">
        <f t="shared" si="26"/>
        <v>0.24469499755196381</v>
      </c>
      <c r="V143" s="5">
        <f t="shared" si="27"/>
        <v>0.12333333333333334</v>
      </c>
      <c r="W143" s="5">
        <f t="shared" si="27"/>
        <v>1.0981818181818181</v>
      </c>
      <c r="X143" s="5">
        <f t="shared" si="27"/>
        <v>7.575757575757576E-2</v>
      </c>
      <c r="Y143" s="5">
        <f t="shared" si="21"/>
        <v>0.86757575757575756</v>
      </c>
    </row>
    <row r="144" spans="1:25" ht="12.75" x14ac:dyDescent="0.2">
      <c r="A144" s="2">
        <v>156</v>
      </c>
      <c r="B144" s="2">
        <v>2</v>
      </c>
      <c r="C144" s="2" t="s">
        <v>5</v>
      </c>
      <c r="D144" s="2" t="s">
        <v>10</v>
      </c>
      <c r="E144" s="5">
        <v>4.3099999999999996</v>
      </c>
      <c r="F144" s="5">
        <v>37.19</v>
      </c>
      <c r="G144" s="5">
        <v>2.5</v>
      </c>
      <c r="H144" s="5">
        <v>38.299999999999997</v>
      </c>
      <c r="I144" s="29">
        <v>29001</v>
      </c>
      <c r="J144" s="30">
        <f t="shared" si="28"/>
        <v>5.5978464944309074E-2</v>
      </c>
      <c r="K144" s="30">
        <f t="shared" si="29"/>
        <v>9.8394045819658854E-2</v>
      </c>
      <c r="L144" s="30">
        <f t="shared" si="30"/>
        <v>1.3228562223670189E-2</v>
      </c>
      <c r="M144" s="30">
        <f t="shared" si="31"/>
        <v>4.6111200658979799E-2</v>
      </c>
      <c r="N144" s="5">
        <v>7.8703774331512939</v>
      </c>
      <c r="O144" s="5">
        <v>2.0621397943697333</v>
      </c>
      <c r="P144" s="5">
        <f t="shared" si="22"/>
        <v>0.62348484848484842</v>
      </c>
      <c r="Q144" s="5"/>
      <c r="R144" s="5">
        <f t="shared" si="23"/>
        <v>0.45920990135417228</v>
      </c>
      <c r="S144" s="5">
        <f t="shared" si="24"/>
        <v>1.2030749978205473</v>
      </c>
      <c r="T144" s="5">
        <f t="shared" si="25"/>
        <v>7.2512303290011543E-2</v>
      </c>
      <c r="U144" s="5">
        <f t="shared" si="26"/>
        <v>0.3273425919050022</v>
      </c>
      <c r="V144" s="5">
        <f t="shared" si="27"/>
        <v>0.13060606060606059</v>
      </c>
      <c r="W144" s="5">
        <f t="shared" si="27"/>
        <v>1.126969696969697</v>
      </c>
      <c r="X144" s="5">
        <f t="shared" si="27"/>
        <v>7.575757575757576E-2</v>
      </c>
      <c r="Y144" s="5">
        <f t="shared" si="21"/>
        <v>1.1606060606060604</v>
      </c>
    </row>
    <row r="145" spans="1:25" ht="12.75" x14ac:dyDescent="0.2">
      <c r="A145" s="2">
        <v>157</v>
      </c>
      <c r="B145" s="2">
        <v>2</v>
      </c>
      <c r="C145" s="2" t="s">
        <v>5</v>
      </c>
      <c r="D145" s="2" t="s">
        <v>10</v>
      </c>
      <c r="E145" s="5">
        <v>2</v>
      </c>
      <c r="F145" s="5">
        <v>45.34</v>
      </c>
      <c r="G145" s="5">
        <v>2.5</v>
      </c>
      <c r="H145" s="5">
        <v>44.48</v>
      </c>
      <c r="I145" s="29">
        <v>30123</v>
      </c>
      <c r="J145" s="30">
        <f t="shared" si="28"/>
        <v>2.5976085821025098E-2</v>
      </c>
      <c r="K145" s="30">
        <f t="shared" si="29"/>
        <v>0.11995660224424128</v>
      </c>
      <c r="L145" s="30">
        <f t="shared" si="30"/>
        <v>1.3228562223670189E-2</v>
      </c>
      <c r="M145" s="30">
        <f t="shared" si="31"/>
        <v>5.3551598049906571E-2</v>
      </c>
      <c r="N145" s="5">
        <v>7.0858030483641326</v>
      </c>
      <c r="O145" s="5">
        <v>2.1324873708966146</v>
      </c>
      <c r="P145" s="5">
        <f t="shared" si="22"/>
        <v>0.71454545454545448</v>
      </c>
      <c r="Q145" s="5"/>
      <c r="R145" s="5">
        <f t="shared" si="23"/>
        <v>0.21309044146365302</v>
      </c>
      <c r="S145" s="5">
        <f t="shared" si="24"/>
        <v>1.4667227857269056</v>
      </c>
      <c r="T145" s="5">
        <f t="shared" si="25"/>
        <v>7.2512303290011543E-2</v>
      </c>
      <c r="U145" s="5">
        <f t="shared" si="26"/>
        <v>0.38016184041604434</v>
      </c>
      <c r="V145" s="5">
        <f t="shared" si="27"/>
        <v>6.0606060606060608E-2</v>
      </c>
      <c r="W145" s="5">
        <f t="shared" si="27"/>
        <v>1.373939393939394</v>
      </c>
      <c r="X145" s="5">
        <f t="shared" si="27"/>
        <v>7.575757575757576E-2</v>
      </c>
      <c r="Y145" s="5">
        <f t="shared" si="21"/>
        <v>1.3478787878787877</v>
      </c>
    </row>
    <row r="146" spans="1:25" ht="12.75" x14ac:dyDescent="0.2">
      <c r="A146" s="2">
        <v>158</v>
      </c>
      <c r="B146" s="2">
        <v>2</v>
      </c>
      <c r="C146" s="2" t="s">
        <v>5</v>
      </c>
      <c r="D146" s="2" t="s">
        <v>10</v>
      </c>
      <c r="E146" s="5">
        <v>2</v>
      </c>
      <c r="F146" s="5">
        <v>38.409999999999997</v>
      </c>
      <c r="G146" s="5">
        <v>2.5</v>
      </c>
      <c r="H146" s="5">
        <v>30.66</v>
      </c>
      <c r="I146" s="29">
        <v>31109</v>
      </c>
      <c r="J146" s="30">
        <f t="shared" si="28"/>
        <v>2.5976085821025098E-2</v>
      </c>
      <c r="K146" s="30">
        <f t="shared" si="29"/>
        <v>0.10162181500223437</v>
      </c>
      <c r="L146" s="30">
        <f t="shared" si="30"/>
        <v>1.3228562223670189E-2</v>
      </c>
      <c r="M146" s="30">
        <f t="shared" si="31"/>
        <v>3.6913039483141535E-2</v>
      </c>
      <c r="N146" s="5">
        <v>6.194148566283376</v>
      </c>
      <c r="O146" s="5">
        <v>1.7901890468089183</v>
      </c>
      <c r="P146" s="5">
        <f t="shared" si="22"/>
        <v>0.55734848484848476</v>
      </c>
      <c r="Q146" s="5"/>
      <c r="R146" s="5">
        <f t="shared" si="23"/>
        <v>0.21309044146365302</v>
      </c>
      <c r="S146" s="5">
        <f t="shared" si="24"/>
        <v>1.2425412924519283</v>
      </c>
      <c r="T146" s="5">
        <f t="shared" si="25"/>
        <v>7.2512303290011543E-2</v>
      </c>
      <c r="U146" s="5">
        <f t="shared" si="26"/>
        <v>0.2620450096033255</v>
      </c>
      <c r="V146" s="5">
        <f t="shared" si="27"/>
        <v>6.0606060606060608E-2</v>
      </c>
      <c r="W146" s="5">
        <f t="shared" si="27"/>
        <v>1.1639393939393938</v>
      </c>
      <c r="X146" s="5">
        <f t="shared" si="27"/>
        <v>7.575757575757576E-2</v>
      </c>
      <c r="Y146" s="5">
        <f t="shared" si="21"/>
        <v>0.92909090909090908</v>
      </c>
    </row>
    <row r="147" spans="1:25" ht="12.75" x14ac:dyDescent="0.2">
      <c r="A147" s="2">
        <v>159</v>
      </c>
      <c r="B147" s="2">
        <v>2</v>
      </c>
      <c r="C147" s="2" t="s">
        <v>5</v>
      </c>
      <c r="D147" s="2" t="s">
        <v>10</v>
      </c>
      <c r="E147" s="5">
        <v>2</v>
      </c>
      <c r="F147" s="5">
        <v>34.74</v>
      </c>
      <c r="G147" s="5">
        <v>2.5</v>
      </c>
      <c r="H147" s="5">
        <v>40.28</v>
      </c>
      <c r="I147" s="29">
        <v>27004</v>
      </c>
      <c r="J147" s="30">
        <f t="shared" si="28"/>
        <v>2.5976085821025098E-2</v>
      </c>
      <c r="K147" s="30">
        <f t="shared" si="29"/>
        <v>9.1912050330060474E-2</v>
      </c>
      <c r="L147" s="30">
        <f t="shared" si="30"/>
        <v>1.3228562223670189E-2</v>
      </c>
      <c r="M147" s="30">
        <f t="shared" si="31"/>
        <v>4.8495017298791292E-2</v>
      </c>
      <c r="N147" s="5">
        <v>6.4670664327922536</v>
      </c>
      <c r="O147" s="5">
        <v>1.753686922851214</v>
      </c>
      <c r="P147" s="5">
        <f t="shared" si="22"/>
        <v>0.60242424242424242</v>
      </c>
      <c r="Q147" s="5"/>
      <c r="R147" s="5">
        <f t="shared" si="23"/>
        <v>0.21309044146365302</v>
      </c>
      <c r="S147" s="5">
        <f t="shared" si="24"/>
        <v>1.123818914339495</v>
      </c>
      <c r="T147" s="5">
        <f t="shared" si="25"/>
        <v>7.2512303290011543E-2</v>
      </c>
      <c r="U147" s="5">
        <f t="shared" si="26"/>
        <v>0.34426526375805455</v>
      </c>
      <c r="V147" s="5">
        <f t="shared" si="27"/>
        <v>6.0606060606060608E-2</v>
      </c>
      <c r="W147" s="5">
        <f t="shared" si="27"/>
        <v>1.0527272727272727</v>
      </c>
      <c r="X147" s="5">
        <f t="shared" si="27"/>
        <v>7.575757575757576E-2</v>
      </c>
      <c r="Y147" s="5">
        <f t="shared" si="21"/>
        <v>1.2206060606060607</v>
      </c>
    </row>
    <row r="148" spans="1:25" ht="12.75" x14ac:dyDescent="0.2">
      <c r="A148" s="2">
        <v>160</v>
      </c>
      <c r="B148" s="2">
        <v>3</v>
      </c>
      <c r="C148" s="2" t="s">
        <v>6</v>
      </c>
      <c r="D148" s="2" t="s">
        <v>10</v>
      </c>
      <c r="E148" s="5">
        <v>12.74</v>
      </c>
      <c r="F148" s="5">
        <v>171.07</v>
      </c>
      <c r="G148" s="5">
        <v>2.5</v>
      </c>
      <c r="H148" s="5">
        <v>89.52</v>
      </c>
      <c r="I148" s="29">
        <v>113452</v>
      </c>
      <c r="J148" s="30">
        <f t="shared" si="28"/>
        <v>0.16546766667992988</v>
      </c>
      <c r="K148" s="30">
        <f t="shared" si="29"/>
        <v>0.45260202792065179</v>
      </c>
      <c r="L148" s="30">
        <f t="shared" si="30"/>
        <v>1.3228562223670189E-2</v>
      </c>
      <c r="M148" s="30">
        <f t="shared" si="31"/>
        <v>0.10777740686662851</v>
      </c>
      <c r="N148" s="5">
        <v>18.686838986987755</v>
      </c>
      <c r="O148" s="5">
        <v>7.7290238987538373</v>
      </c>
      <c r="P148" s="5">
        <f t="shared" si="22"/>
        <v>2.0896212121212119</v>
      </c>
      <c r="Q148" s="5"/>
      <c r="R148" s="5">
        <f t="shared" si="23"/>
        <v>1.35738611212347</v>
      </c>
      <c r="S148" s="5">
        <f t="shared" si="24"/>
        <v>5.5340155922872016</v>
      </c>
      <c r="T148" s="5">
        <f t="shared" si="25"/>
        <v>7.2512303290011543E-2</v>
      </c>
      <c r="U148" s="5">
        <f t="shared" si="26"/>
        <v>0.76510989105315397</v>
      </c>
      <c r="V148" s="5">
        <f t="shared" si="27"/>
        <v>0.38606060606060605</v>
      </c>
      <c r="W148" s="5">
        <f t="shared" si="27"/>
        <v>5.1839393939393936</v>
      </c>
      <c r="X148" s="5">
        <f t="shared" si="27"/>
        <v>7.575757575757576E-2</v>
      </c>
      <c r="Y148" s="5">
        <f t="shared" si="21"/>
        <v>2.7127272727272724</v>
      </c>
    </row>
    <row r="149" spans="1:25" ht="12.75" x14ac:dyDescent="0.2">
      <c r="A149" s="2">
        <v>161</v>
      </c>
      <c r="B149" s="2">
        <v>3</v>
      </c>
      <c r="C149" s="2" t="s">
        <v>6</v>
      </c>
      <c r="D149" s="2" t="s">
        <v>10</v>
      </c>
      <c r="E149" s="5">
        <v>8.52</v>
      </c>
      <c r="F149" s="5">
        <v>137</v>
      </c>
      <c r="G149" s="5">
        <v>2.5</v>
      </c>
      <c r="H149" s="5">
        <v>86.13</v>
      </c>
      <c r="I149" s="29">
        <v>109997</v>
      </c>
      <c r="J149" s="30">
        <f t="shared" si="28"/>
        <v>0.11065812559756689</v>
      </c>
      <c r="K149" s="30">
        <f t="shared" si="29"/>
        <v>0.36246260492856319</v>
      </c>
      <c r="L149" s="30">
        <f t="shared" si="30"/>
        <v>1.3228562223670189E-2</v>
      </c>
      <c r="M149" s="30">
        <f t="shared" si="31"/>
        <v>0.10369602383179975</v>
      </c>
      <c r="N149" s="5">
        <v>15.832469374397238</v>
      </c>
      <c r="O149" s="5">
        <v>6.1482846001060869</v>
      </c>
      <c r="P149" s="5">
        <f t="shared" si="22"/>
        <v>1.7738636363636364</v>
      </c>
      <c r="Q149" s="5"/>
      <c r="R149" s="5">
        <f t="shared" si="23"/>
        <v>0.90776528063516193</v>
      </c>
      <c r="S149" s="5">
        <f t="shared" si="24"/>
        <v>4.4318707905731376</v>
      </c>
      <c r="T149" s="5">
        <f t="shared" si="25"/>
        <v>7.2512303290011543E-2</v>
      </c>
      <c r="U149" s="5">
        <f t="shared" si="26"/>
        <v>0.73613622560777647</v>
      </c>
      <c r="V149" s="5">
        <f t="shared" si="27"/>
        <v>0.25818181818181818</v>
      </c>
      <c r="W149" s="5">
        <f t="shared" si="27"/>
        <v>4.1515151515151514</v>
      </c>
      <c r="X149" s="5">
        <f t="shared" si="27"/>
        <v>7.575757575757576E-2</v>
      </c>
      <c r="Y149" s="5">
        <f t="shared" si="21"/>
        <v>2.61</v>
      </c>
    </row>
    <row r="150" spans="1:25" ht="12.75" x14ac:dyDescent="0.2">
      <c r="A150" s="2">
        <v>162</v>
      </c>
      <c r="B150" s="2">
        <v>3</v>
      </c>
      <c r="C150" s="2" t="s">
        <v>6</v>
      </c>
      <c r="D150" s="2" t="s">
        <v>10</v>
      </c>
      <c r="E150" s="5">
        <v>11.93</v>
      </c>
      <c r="F150" s="5">
        <v>132.46</v>
      </c>
      <c r="G150" s="5">
        <v>2.5</v>
      </c>
      <c r="H150" s="5">
        <v>94.04</v>
      </c>
      <c r="I150" s="29">
        <v>109235</v>
      </c>
      <c r="J150" s="30">
        <f t="shared" si="28"/>
        <v>0.15494735192241468</v>
      </c>
      <c r="K150" s="30">
        <f t="shared" si="29"/>
        <v>0.3504510704294706</v>
      </c>
      <c r="L150" s="30">
        <f t="shared" si="30"/>
        <v>1.3228562223670189E-2</v>
      </c>
      <c r="M150" s="30">
        <f t="shared" si="31"/>
        <v>0.11321925091306687</v>
      </c>
      <c r="N150" s="5">
        <v>17.457395781831806</v>
      </c>
      <c r="O150" s="5">
        <v>6.4323426470704987</v>
      </c>
      <c r="P150" s="5">
        <f t="shared" si="22"/>
        <v>1.8252272727272731</v>
      </c>
      <c r="Q150" s="5"/>
      <c r="R150" s="5">
        <f t="shared" si="23"/>
        <v>1.2710844833306905</v>
      </c>
      <c r="S150" s="5">
        <f t="shared" si="24"/>
        <v>4.2850044154694729</v>
      </c>
      <c r="T150" s="5">
        <f t="shared" si="25"/>
        <v>7.2512303290011543E-2</v>
      </c>
      <c r="U150" s="5">
        <f t="shared" si="26"/>
        <v>0.80374144498032407</v>
      </c>
      <c r="V150" s="5">
        <f t="shared" si="27"/>
        <v>0.36151515151515151</v>
      </c>
      <c r="W150" s="5">
        <f t="shared" si="27"/>
        <v>4.0139393939393946</v>
      </c>
      <c r="X150" s="5">
        <f t="shared" si="27"/>
        <v>7.575757575757576E-2</v>
      </c>
      <c r="Y150" s="5">
        <f t="shared" si="21"/>
        <v>2.8496969696969701</v>
      </c>
    </row>
    <row r="151" spans="1:25" ht="12.75" x14ac:dyDescent="0.2">
      <c r="A151" s="2">
        <v>163</v>
      </c>
      <c r="B151" s="2">
        <v>3</v>
      </c>
      <c r="C151" s="2" t="s">
        <v>6</v>
      </c>
      <c r="D151" s="2" t="s">
        <v>10</v>
      </c>
      <c r="E151" s="5">
        <v>8.7899999999999991</v>
      </c>
      <c r="F151" s="5">
        <v>142.04</v>
      </c>
      <c r="G151" s="5">
        <v>2.5</v>
      </c>
      <c r="H151" s="5">
        <v>95.45</v>
      </c>
      <c r="I151" s="29">
        <v>111342</v>
      </c>
      <c r="J151" s="30">
        <f t="shared" si="28"/>
        <v>0.11416489718340529</v>
      </c>
      <c r="K151" s="30">
        <f t="shared" si="29"/>
        <v>0.37579699565002267</v>
      </c>
      <c r="L151" s="30">
        <f t="shared" si="30"/>
        <v>1.3228562223670189E-2</v>
      </c>
      <c r="M151" s="30">
        <f t="shared" si="31"/>
        <v>0.11491681730808415</v>
      </c>
      <c r="N151" s="5">
        <v>16.520145658831268</v>
      </c>
      <c r="O151" s="5">
        <v>6.4197491086867187</v>
      </c>
      <c r="P151" s="5">
        <f t="shared" si="22"/>
        <v>1.8846969696969698</v>
      </c>
      <c r="Q151" s="5"/>
      <c r="R151" s="5">
        <f t="shared" si="23"/>
        <v>0.93653249023275498</v>
      </c>
      <c r="S151" s="5">
        <f t="shared" si="24"/>
        <v>4.5949118765913024</v>
      </c>
      <c r="T151" s="5">
        <f t="shared" si="25"/>
        <v>7.2512303290011543E-2</v>
      </c>
      <c r="U151" s="5">
        <f t="shared" si="26"/>
        <v>0.81579243857264916</v>
      </c>
      <c r="V151" s="5">
        <f t="shared" si="27"/>
        <v>0.26636363636363636</v>
      </c>
      <c r="W151" s="5">
        <f t="shared" si="27"/>
        <v>4.3042424242424238</v>
      </c>
      <c r="X151" s="5">
        <f t="shared" si="27"/>
        <v>7.575757575757576E-2</v>
      </c>
      <c r="Y151" s="5">
        <f t="shared" si="21"/>
        <v>2.8924242424242426</v>
      </c>
    </row>
    <row r="152" spans="1:25" ht="12.75" x14ac:dyDescent="0.2">
      <c r="A152" s="2">
        <v>164</v>
      </c>
      <c r="B152" s="2">
        <v>3</v>
      </c>
      <c r="C152" s="2" t="s">
        <v>6</v>
      </c>
      <c r="D152" s="2" t="s">
        <v>10</v>
      </c>
      <c r="E152" s="5">
        <v>13.95</v>
      </c>
      <c r="F152" s="5">
        <v>131.35</v>
      </c>
      <c r="G152" s="5">
        <v>2.5</v>
      </c>
      <c r="H152" s="5">
        <v>78.209999999999994</v>
      </c>
      <c r="I152" s="29">
        <v>113421</v>
      </c>
      <c r="J152" s="30">
        <f t="shared" si="28"/>
        <v>0.18118319860165003</v>
      </c>
      <c r="K152" s="30">
        <f t="shared" si="29"/>
        <v>0.34751432961581585</v>
      </c>
      <c r="L152" s="30">
        <f t="shared" si="30"/>
        <v>1.3228562223670189E-2</v>
      </c>
      <c r="M152" s="30">
        <f t="shared" si="31"/>
        <v>9.4160757272553783E-2</v>
      </c>
      <c r="N152" s="5">
        <v>17.299623321477256</v>
      </c>
      <c r="O152" s="5">
        <v>6.4763602279338395</v>
      </c>
      <c r="P152" s="5">
        <f t="shared" si="22"/>
        <v>1.7121969696969694</v>
      </c>
      <c r="Q152" s="5"/>
      <c r="R152" s="5">
        <f t="shared" si="23"/>
        <v>1.4863058292089799</v>
      </c>
      <c r="S152" s="5">
        <f t="shared" si="24"/>
        <v>4.2490965572392811</v>
      </c>
      <c r="T152" s="5">
        <f t="shared" si="25"/>
        <v>7.2512303290011543E-2</v>
      </c>
      <c r="U152" s="5">
        <f t="shared" si="26"/>
        <v>0.66844553819556718</v>
      </c>
      <c r="V152" s="5">
        <f t="shared" si="27"/>
        <v>0.42272727272727273</v>
      </c>
      <c r="W152" s="5">
        <f t="shared" si="27"/>
        <v>3.98030303030303</v>
      </c>
      <c r="X152" s="5">
        <f t="shared" si="27"/>
        <v>7.575757575757576E-2</v>
      </c>
      <c r="Y152" s="5">
        <f t="shared" si="21"/>
        <v>2.3699999999999997</v>
      </c>
    </row>
    <row r="153" spans="1:25" ht="12.75" x14ac:dyDescent="0.2">
      <c r="A153" s="2">
        <v>165</v>
      </c>
      <c r="B153" s="2">
        <v>3</v>
      </c>
      <c r="C153" s="2" t="s">
        <v>6</v>
      </c>
      <c r="D153" s="2" t="s">
        <v>10</v>
      </c>
      <c r="E153" s="5">
        <v>7.51</v>
      </c>
      <c r="F153" s="5">
        <v>144.85</v>
      </c>
      <c r="G153" s="5">
        <v>2.5</v>
      </c>
      <c r="H153" s="5">
        <v>84.07</v>
      </c>
      <c r="I153" s="29">
        <v>112341</v>
      </c>
      <c r="J153" s="30">
        <f t="shared" si="28"/>
        <v>9.7540202257949238E-2</v>
      </c>
      <c r="K153" s="30">
        <f t="shared" si="29"/>
        <v>0.38323144761972533</v>
      </c>
      <c r="L153" s="30">
        <f t="shared" si="30"/>
        <v>1.3228562223670189E-2</v>
      </c>
      <c r="M153" s="30">
        <f t="shared" si="31"/>
        <v>0.10121589136815749</v>
      </c>
      <c r="N153" s="5">
        <v>15.462149759084896</v>
      </c>
      <c r="O153" s="5">
        <v>6.2770104723542532</v>
      </c>
      <c r="P153" s="5">
        <f t="shared" si="22"/>
        <v>1.8100757575757576</v>
      </c>
      <c r="Q153" s="5"/>
      <c r="R153" s="5">
        <f t="shared" si="23"/>
        <v>0.80015460769601721</v>
      </c>
      <c r="S153" s="5">
        <f t="shared" si="24"/>
        <v>4.6858137519307954</v>
      </c>
      <c r="T153" s="5">
        <f t="shared" si="25"/>
        <v>7.2512303290011543E-2</v>
      </c>
      <c r="U153" s="5">
        <f t="shared" si="26"/>
        <v>0.71852980943742906</v>
      </c>
      <c r="V153" s="5">
        <f t="shared" si="27"/>
        <v>0.22757575757575757</v>
      </c>
      <c r="W153" s="5">
        <f t="shared" si="27"/>
        <v>4.3893939393939396</v>
      </c>
      <c r="X153" s="5">
        <f t="shared" si="27"/>
        <v>7.575757575757576E-2</v>
      </c>
      <c r="Y153" s="5">
        <f t="shared" si="21"/>
        <v>2.5475757575757574</v>
      </c>
    </row>
    <row r="154" spans="1:25" ht="12.75" x14ac:dyDescent="0.2">
      <c r="A154" s="2">
        <v>166</v>
      </c>
      <c r="B154" s="2">
        <v>4</v>
      </c>
      <c r="C154" s="2" t="s">
        <v>7</v>
      </c>
      <c r="D154" s="2" t="s">
        <v>10</v>
      </c>
      <c r="E154" s="5">
        <v>4.07</v>
      </c>
      <c r="F154" s="5">
        <v>855.07</v>
      </c>
      <c r="G154" s="5">
        <v>2.5</v>
      </c>
      <c r="H154" s="5">
        <v>26.81</v>
      </c>
      <c r="I154" s="29">
        <v>38231</v>
      </c>
      <c r="J154" s="30">
        <f t="shared" si="28"/>
        <v>5.2861334645786073E-2</v>
      </c>
      <c r="K154" s="30">
        <f t="shared" si="29"/>
        <v>2.2622693401187335</v>
      </c>
      <c r="L154" s="30">
        <f t="shared" si="30"/>
        <v>1.3228562223670189E-2</v>
      </c>
      <c r="M154" s="30">
        <f t="shared" si="31"/>
        <v>3.2277840461285859E-2</v>
      </c>
      <c r="N154" s="5">
        <v>15.539721368857171</v>
      </c>
      <c r="O154" s="5">
        <v>28.396311289325936</v>
      </c>
      <c r="P154" s="5">
        <f t="shared" si="22"/>
        <v>6.7306818181818189</v>
      </c>
      <c r="Q154" s="5"/>
      <c r="R154" s="5">
        <f t="shared" si="23"/>
        <v>0.43363904837853395</v>
      </c>
      <c r="S154" s="5">
        <f t="shared" si="24"/>
        <v>27.66102012332389</v>
      </c>
      <c r="T154" s="5">
        <f t="shared" si="25"/>
        <v>7.2512303290011543E-2</v>
      </c>
      <c r="U154" s="5">
        <f t="shared" si="26"/>
        <v>0.22913981433350153</v>
      </c>
      <c r="V154" s="5">
        <f t="shared" si="27"/>
        <v>0.12333333333333334</v>
      </c>
      <c r="W154" s="5">
        <f t="shared" si="27"/>
        <v>25.911212121212124</v>
      </c>
      <c r="X154" s="5">
        <f t="shared" si="27"/>
        <v>7.575757575757576E-2</v>
      </c>
      <c r="Y154" s="5">
        <f t="shared" si="21"/>
        <v>0.81242424242424238</v>
      </c>
    </row>
    <row r="155" spans="1:25" ht="12.75" x14ac:dyDescent="0.2">
      <c r="A155" s="2">
        <v>167</v>
      </c>
      <c r="B155" s="2">
        <v>4</v>
      </c>
      <c r="C155" s="2" t="s">
        <v>7</v>
      </c>
      <c r="D155" s="2" t="s">
        <v>10</v>
      </c>
      <c r="E155" s="5">
        <v>4.93</v>
      </c>
      <c r="F155" s="5">
        <v>737.64</v>
      </c>
      <c r="G155" s="5">
        <v>2.5</v>
      </c>
      <c r="H155" s="5">
        <v>28.02</v>
      </c>
      <c r="I155" s="29">
        <v>38335</v>
      </c>
      <c r="J155" s="30">
        <f t="shared" si="28"/>
        <v>6.4031051548826851E-2</v>
      </c>
      <c r="K155" s="30">
        <f t="shared" si="29"/>
        <v>1.9515833277336154</v>
      </c>
      <c r="L155" s="30">
        <f t="shared" si="30"/>
        <v>1.3228562223670189E-2</v>
      </c>
      <c r="M155" s="30">
        <f t="shared" si="31"/>
        <v>3.3734617296726215E-2</v>
      </c>
      <c r="N155" s="5">
        <v>15.885828938808475</v>
      </c>
      <c r="O155" s="5">
        <v>24.699489206574807</v>
      </c>
      <c r="P155" s="5">
        <f t="shared" si="22"/>
        <v>5.8567424242424231</v>
      </c>
      <c r="Q155" s="5"/>
      <c r="R155" s="5">
        <f t="shared" si="23"/>
        <v>0.52526793820790474</v>
      </c>
      <c r="S155" s="5">
        <f t="shared" si="24"/>
        <v>23.862227517944302</v>
      </c>
      <c r="T155" s="5">
        <f t="shared" si="25"/>
        <v>7.2512303290011543E-2</v>
      </c>
      <c r="U155" s="5">
        <f t="shared" si="26"/>
        <v>0.23948144713258909</v>
      </c>
      <c r="V155" s="5">
        <f t="shared" si="27"/>
        <v>0.14939393939393938</v>
      </c>
      <c r="W155" s="5">
        <f t="shared" si="27"/>
        <v>22.352727272727272</v>
      </c>
      <c r="X155" s="5">
        <f t="shared" si="27"/>
        <v>7.575757575757576E-2</v>
      </c>
      <c r="Y155" s="5">
        <f t="shared" si="21"/>
        <v>0.84909090909090912</v>
      </c>
    </row>
    <row r="156" spans="1:25" ht="12.75" x14ac:dyDescent="0.2">
      <c r="A156" s="2">
        <v>168</v>
      </c>
      <c r="B156" s="2">
        <v>4</v>
      </c>
      <c r="C156" s="2" t="s">
        <v>7</v>
      </c>
      <c r="D156" s="2" t="s">
        <v>10</v>
      </c>
      <c r="E156" s="5">
        <v>4.33</v>
      </c>
      <c r="F156" s="5">
        <v>716.25</v>
      </c>
      <c r="G156" s="5">
        <v>2.5</v>
      </c>
      <c r="H156" s="5">
        <v>30.66</v>
      </c>
      <c r="I156" s="29">
        <v>39334</v>
      </c>
      <c r="J156" s="30">
        <f t="shared" si="28"/>
        <v>5.6238225802519339E-2</v>
      </c>
      <c r="K156" s="30">
        <f t="shared" si="29"/>
        <v>1.8949915385407545</v>
      </c>
      <c r="L156" s="30">
        <f t="shared" si="30"/>
        <v>1.3228562223670189E-2</v>
      </c>
      <c r="M156" s="30">
        <f t="shared" si="31"/>
        <v>3.6913039483141535E-2</v>
      </c>
      <c r="N156" s="5">
        <v>15.613532615368127</v>
      </c>
      <c r="O156" s="5">
        <v>23.966171503684119</v>
      </c>
      <c r="P156" s="5">
        <f t="shared" si="22"/>
        <v>5.710151515151515</v>
      </c>
      <c r="Q156" s="5"/>
      <c r="R156" s="5">
        <f t="shared" si="23"/>
        <v>0.46134080576880881</v>
      </c>
      <c r="S156" s="5">
        <f t="shared" si="24"/>
        <v>23.170273385021972</v>
      </c>
      <c r="T156" s="5">
        <f t="shared" si="25"/>
        <v>7.2512303290011543E-2</v>
      </c>
      <c r="U156" s="5">
        <f t="shared" si="26"/>
        <v>0.2620450096033255</v>
      </c>
      <c r="V156" s="5">
        <f t="shared" si="27"/>
        <v>0.13121212121212122</v>
      </c>
      <c r="W156" s="5">
        <f t="shared" si="27"/>
        <v>21.704545454545453</v>
      </c>
      <c r="X156" s="5">
        <f t="shared" si="27"/>
        <v>7.575757575757576E-2</v>
      </c>
      <c r="Y156" s="5">
        <f t="shared" si="21"/>
        <v>0.92909090909090908</v>
      </c>
    </row>
    <row r="157" spans="1:25" ht="12.75" x14ac:dyDescent="0.2">
      <c r="A157" s="2">
        <v>169</v>
      </c>
      <c r="B157" s="2">
        <v>4</v>
      </c>
      <c r="C157" s="2" t="s">
        <v>7</v>
      </c>
      <c r="D157" s="2" t="s">
        <v>10</v>
      </c>
      <c r="E157" s="5">
        <v>4.3499999999999996</v>
      </c>
      <c r="F157" s="5">
        <v>636.61</v>
      </c>
      <c r="G157" s="5">
        <v>2.5</v>
      </c>
      <c r="H157" s="5">
        <v>29.26</v>
      </c>
      <c r="I157" s="29">
        <v>40112</v>
      </c>
      <c r="J157" s="30">
        <f t="shared" si="28"/>
        <v>5.6497986660729575E-2</v>
      </c>
      <c r="K157" s="30">
        <f t="shared" si="29"/>
        <v>1.6842869994421357</v>
      </c>
      <c r="L157" s="30">
        <f t="shared" si="30"/>
        <v>1.3228562223670189E-2</v>
      </c>
      <c r="M157" s="30">
        <f t="shared" si="31"/>
        <v>3.5227512566103111E-2</v>
      </c>
      <c r="N157" s="5">
        <v>15.001312670735055</v>
      </c>
      <c r="O157" s="5">
        <v>21.38002892808445</v>
      </c>
      <c r="P157" s="5">
        <f t="shared" si="22"/>
        <v>5.0963636363636367</v>
      </c>
      <c r="Q157" s="5"/>
      <c r="R157" s="5">
        <f t="shared" si="23"/>
        <v>0.4634717101834453</v>
      </c>
      <c r="S157" s="5">
        <f t="shared" si="24"/>
        <v>20.593965430560331</v>
      </c>
      <c r="T157" s="5">
        <f t="shared" si="25"/>
        <v>7.2512303290011543E-2</v>
      </c>
      <c r="U157" s="5">
        <f t="shared" si="26"/>
        <v>0.25007948405066227</v>
      </c>
      <c r="V157" s="5">
        <f t="shared" si="27"/>
        <v>0.13181818181818181</v>
      </c>
      <c r="W157" s="5">
        <f t="shared" si="27"/>
        <v>19.291212121212123</v>
      </c>
      <c r="X157" s="5">
        <f t="shared" si="27"/>
        <v>7.575757575757576E-2</v>
      </c>
      <c r="Y157" s="5">
        <f t="shared" si="21"/>
        <v>0.88666666666666671</v>
      </c>
    </row>
    <row r="158" spans="1:25" ht="12.75" x14ac:dyDescent="0.2">
      <c r="A158" s="2">
        <v>170</v>
      </c>
      <c r="B158" s="2">
        <v>4</v>
      </c>
      <c r="C158" s="2" t="s">
        <v>7</v>
      </c>
      <c r="D158" s="2" t="s">
        <v>10</v>
      </c>
      <c r="E158" s="5">
        <v>6</v>
      </c>
      <c r="F158" s="5">
        <v>663.53</v>
      </c>
      <c r="G158" s="5">
        <v>2.5</v>
      </c>
      <c r="H158" s="5">
        <v>35.17</v>
      </c>
      <c r="I158" s="29">
        <v>37339</v>
      </c>
      <c r="J158" s="30">
        <f t="shared" si="28"/>
        <v>7.7928257463075287E-2</v>
      </c>
      <c r="K158" s="30">
        <f t="shared" si="29"/>
        <v>1.7555095784543759</v>
      </c>
      <c r="L158" s="30">
        <f t="shared" si="30"/>
        <v>1.3228562223670189E-2</v>
      </c>
      <c r="M158" s="30">
        <f t="shared" si="31"/>
        <v>4.234284405160104E-2</v>
      </c>
      <c r="N158" s="5">
        <v>17.199509027464153</v>
      </c>
      <c r="O158" s="5">
        <v>22.477186589368838</v>
      </c>
      <c r="P158" s="5">
        <f t="shared" si="22"/>
        <v>5.3575757575757574</v>
      </c>
      <c r="Q158" s="5"/>
      <c r="R158" s="5">
        <f t="shared" si="23"/>
        <v>0.63927132439095913</v>
      </c>
      <c r="S158" s="5">
        <f t="shared" si="24"/>
        <v>21.464811866197035</v>
      </c>
      <c r="T158" s="5">
        <f t="shared" si="25"/>
        <v>7.2512303290011543E-2</v>
      </c>
      <c r="U158" s="5">
        <f t="shared" si="26"/>
        <v>0.30059109549083363</v>
      </c>
      <c r="V158" s="5">
        <f t="shared" si="27"/>
        <v>0.18181818181818182</v>
      </c>
      <c r="W158" s="5">
        <f t="shared" si="27"/>
        <v>20.106969696969696</v>
      </c>
      <c r="X158" s="5">
        <f t="shared" si="27"/>
        <v>7.575757575757576E-2</v>
      </c>
      <c r="Y158" s="5">
        <f t="shared" si="21"/>
        <v>1.0657575757575759</v>
      </c>
    </row>
    <row r="159" spans="1:25" ht="12.75" x14ac:dyDescent="0.2">
      <c r="A159" s="2">
        <v>171</v>
      </c>
      <c r="B159" s="2">
        <v>4</v>
      </c>
      <c r="C159" s="2" t="s">
        <v>7</v>
      </c>
      <c r="D159" s="2" t="s">
        <v>10</v>
      </c>
      <c r="E159" s="5">
        <v>5</v>
      </c>
      <c r="F159" s="5">
        <v>597.16999999999996</v>
      </c>
      <c r="G159" s="5">
        <v>2.5</v>
      </c>
      <c r="H159" s="5">
        <v>29.95</v>
      </c>
      <c r="I159" s="29">
        <v>38092</v>
      </c>
      <c r="J159" s="30">
        <f t="shared" si="28"/>
        <v>6.4940214552562742E-2</v>
      </c>
      <c r="K159" s="30">
        <f t="shared" si="29"/>
        <v>1.5799401006218252</v>
      </c>
      <c r="L159" s="30">
        <f t="shared" si="30"/>
        <v>1.3228562223670189E-2</v>
      </c>
      <c r="M159" s="30">
        <f t="shared" si="31"/>
        <v>3.6058236546643474E-2</v>
      </c>
      <c r="N159" s="5">
        <v>15.37574640885221</v>
      </c>
      <c r="O159" s="5">
        <v>20.179319419361004</v>
      </c>
      <c r="P159" s="5">
        <f t="shared" si="22"/>
        <v>4.8077272727272717</v>
      </c>
      <c r="Q159" s="5"/>
      <c r="R159" s="5">
        <f t="shared" si="23"/>
        <v>0.53272610365913264</v>
      </c>
      <c r="S159" s="5">
        <f t="shared" si="24"/>
        <v>19.318104233624528</v>
      </c>
      <c r="T159" s="5">
        <f t="shared" si="25"/>
        <v>7.2512303290011543E-2</v>
      </c>
      <c r="U159" s="5">
        <f t="shared" si="26"/>
        <v>0.25597677878733199</v>
      </c>
      <c r="V159" s="5">
        <f t="shared" si="27"/>
        <v>0.15151515151515152</v>
      </c>
      <c r="W159" s="5">
        <f t="shared" si="27"/>
        <v>18.096060606060604</v>
      </c>
      <c r="X159" s="5">
        <f t="shared" si="27"/>
        <v>7.575757575757576E-2</v>
      </c>
      <c r="Y159" s="5">
        <f t="shared" si="21"/>
        <v>0.90757575757575759</v>
      </c>
    </row>
    <row r="160" spans="1:25" ht="12.75" x14ac:dyDescent="0.2">
      <c r="A160" s="2">
        <v>172</v>
      </c>
      <c r="B160" s="2">
        <v>5</v>
      </c>
      <c r="C160" s="2" t="s">
        <v>8</v>
      </c>
      <c r="D160" s="2" t="s">
        <v>10</v>
      </c>
      <c r="E160" s="5">
        <v>8.83</v>
      </c>
      <c r="F160" s="5">
        <v>1298.6500000000001</v>
      </c>
      <c r="G160" s="5">
        <v>2.5</v>
      </c>
      <c r="H160" s="5">
        <v>90.56</v>
      </c>
      <c r="I160" s="29">
        <v>70124</v>
      </c>
      <c r="J160" s="30">
        <f t="shared" si="28"/>
        <v>0.11468441889982579</v>
      </c>
      <c r="K160" s="30">
        <f t="shared" si="29"/>
        <v>3.4358544663538582</v>
      </c>
      <c r="L160" s="30">
        <f t="shared" si="30"/>
        <v>1.3228562223670189E-2</v>
      </c>
      <c r="M160" s="30">
        <f t="shared" si="31"/>
        <v>0.1090295125764285</v>
      </c>
      <c r="N160" s="5">
        <v>28.383589269835525</v>
      </c>
      <c r="O160" s="5">
        <v>43.79788182776219</v>
      </c>
      <c r="P160" s="5">
        <f t="shared" si="22"/>
        <v>10.610151515151516</v>
      </c>
      <c r="Q160" s="5"/>
      <c r="R160" s="5">
        <f t="shared" si="23"/>
        <v>0.94079429906202816</v>
      </c>
      <c r="S160" s="5">
        <f t="shared" si="24"/>
        <v>42.010576658232161</v>
      </c>
      <c r="T160" s="5">
        <f t="shared" si="25"/>
        <v>7.2512303290011543E-2</v>
      </c>
      <c r="U160" s="5">
        <f t="shared" si="26"/>
        <v>0.77399856717798954</v>
      </c>
      <c r="V160" s="5">
        <f t="shared" si="27"/>
        <v>0.26757575757575758</v>
      </c>
      <c r="W160" s="5">
        <f t="shared" si="27"/>
        <v>39.353030303030309</v>
      </c>
      <c r="X160" s="5">
        <f t="shared" si="27"/>
        <v>7.575757575757576E-2</v>
      </c>
      <c r="Y160" s="5">
        <f t="shared" si="21"/>
        <v>2.7442424242424241</v>
      </c>
    </row>
    <row r="161" spans="1:25" ht="12.75" x14ac:dyDescent="0.2">
      <c r="A161" s="2">
        <v>173</v>
      </c>
      <c r="B161" s="2">
        <v>5</v>
      </c>
      <c r="C161" s="2" t="s">
        <v>8</v>
      </c>
      <c r="D161" s="2" t="s">
        <v>10</v>
      </c>
      <c r="E161" s="5">
        <v>8.81</v>
      </c>
      <c r="F161" s="5">
        <v>1770.76</v>
      </c>
      <c r="G161" s="5">
        <v>2.5</v>
      </c>
      <c r="H161" s="5">
        <v>84.66</v>
      </c>
      <c r="I161" s="29">
        <v>71998</v>
      </c>
      <c r="J161" s="30">
        <f t="shared" si="28"/>
        <v>0.11442465804161557</v>
      </c>
      <c r="K161" s="30">
        <f t="shared" si="29"/>
        <v>4.6849217686372437</v>
      </c>
      <c r="L161" s="30">
        <f t="shared" si="30"/>
        <v>1.3228562223670189E-2</v>
      </c>
      <c r="M161" s="30">
        <f t="shared" si="31"/>
        <v>0.10192622056890939</v>
      </c>
      <c r="N161" s="5">
        <v>30.142097703549076</v>
      </c>
      <c r="O161" s="5">
        <v>59.017810319636702</v>
      </c>
      <c r="P161" s="5">
        <f t="shared" si="22"/>
        <v>14.141893939393938</v>
      </c>
      <c r="Q161" s="5"/>
      <c r="R161" s="5">
        <f t="shared" si="23"/>
        <v>0.93866339464739168</v>
      </c>
      <c r="S161" s="5">
        <f t="shared" si="24"/>
        <v>57.283062197921815</v>
      </c>
      <c r="T161" s="5">
        <f t="shared" si="25"/>
        <v>7.2512303290011543E-2</v>
      </c>
      <c r="U161" s="5">
        <f t="shared" si="26"/>
        <v>0.7235724237774801</v>
      </c>
      <c r="V161" s="5">
        <f t="shared" si="27"/>
        <v>0.26696969696969697</v>
      </c>
      <c r="W161" s="5">
        <f t="shared" si="27"/>
        <v>53.659393939393937</v>
      </c>
      <c r="X161" s="5">
        <f t="shared" si="27"/>
        <v>7.575757575757576E-2</v>
      </c>
      <c r="Y161" s="5">
        <f t="shared" si="21"/>
        <v>2.5654545454545454</v>
      </c>
    </row>
    <row r="162" spans="1:25" ht="12.75" x14ac:dyDescent="0.2">
      <c r="A162" s="2">
        <v>174</v>
      </c>
      <c r="B162" s="2">
        <v>5</v>
      </c>
      <c r="C162" s="2" t="s">
        <v>8</v>
      </c>
      <c r="D162" s="2" t="s">
        <v>10</v>
      </c>
      <c r="E162" s="5">
        <v>6.33</v>
      </c>
      <c r="F162" s="5">
        <v>1181.94</v>
      </c>
      <c r="G162" s="5">
        <v>2.5</v>
      </c>
      <c r="H162" s="5">
        <v>85.52</v>
      </c>
      <c r="I162" s="29">
        <v>67093</v>
      </c>
      <c r="J162" s="30">
        <f t="shared" si="28"/>
        <v>8.2214311623544437E-2</v>
      </c>
      <c r="K162" s="30">
        <f t="shared" si="29"/>
        <v>3.1270733669289483</v>
      </c>
      <c r="L162" s="30">
        <f t="shared" si="30"/>
        <v>1.3228562223670189E-2</v>
      </c>
      <c r="M162" s="30">
        <f t="shared" si="31"/>
        <v>0.10296161567509016</v>
      </c>
      <c r="N162" s="5">
        <v>25.147030731772379</v>
      </c>
      <c r="O162" s="5">
        <v>39.712941862280324</v>
      </c>
      <c r="P162" s="5">
        <f t="shared" si="22"/>
        <v>9.6688636363636391</v>
      </c>
      <c r="Q162" s="5"/>
      <c r="R162" s="5">
        <f t="shared" si="23"/>
        <v>0.67443124723246195</v>
      </c>
      <c r="S162" s="5">
        <f t="shared" si="24"/>
        <v>38.235075636569448</v>
      </c>
      <c r="T162" s="5">
        <f t="shared" si="25"/>
        <v>7.2512303290011543E-2</v>
      </c>
      <c r="U162" s="5">
        <f t="shared" si="26"/>
        <v>0.7309226751884017</v>
      </c>
      <c r="V162" s="5">
        <f t="shared" si="27"/>
        <v>0.19181818181818183</v>
      </c>
      <c r="W162" s="5">
        <f t="shared" si="27"/>
        <v>35.81636363636364</v>
      </c>
      <c r="X162" s="5">
        <f t="shared" si="27"/>
        <v>7.575757575757576E-2</v>
      </c>
      <c r="Y162" s="5">
        <f t="shared" si="21"/>
        <v>2.5915151515151513</v>
      </c>
    </row>
    <row r="163" spans="1:25" ht="12.75" x14ac:dyDescent="0.2">
      <c r="A163" s="2">
        <v>175</v>
      </c>
      <c r="B163" s="2">
        <v>5</v>
      </c>
      <c r="C163" s="2" t="s">
        <v>8</v>
      </c>
      <c r="D163" s="2" t="s">
        <v>10</v>
      </c>
      <c r="E163" s="5">
        <v>6.43</v>
      </c>
      <c r="F163" s="5">
        <v>1888.91</v>
      </c>
      <c r="G163" s="5">
        <v>2.5</v>
      </c>
      <c r="H163" s="5">
        <v>82.91</v>
      </c>
      <c r="I163" s="29">
        <v>69770</v>
      </c>
      <c r="J163" s="30">
        <f t="shared" si="28"/>
        <v>8.3513115914595676E-2</v>
      </c>
      <c r="K163" s="30">
        <f t="shared" si="29"/>
        <v>4.9975126939825714</v>
      </c>
      <c r="L163" s="30">
        <f t="shared" si="30"/>
        <v>1.3228562223670189E-2</v>
      </c>
      <c r="M163" s="30">
        <f t="shared" si="31"/>
        <v>9.981931192261137E-2</v>
      </c>
      <c r="N163" s="5">
        <v>28.166137352810921</v>
      </c>
      <c r="O163" s="5">
        <v>62.571359976450601</v>
      </c>
      <c r="P163" s="5">
        <f t="shared" si="22"/>
        <v>15.00568181818182</v>
      </c>
      <c r="Q163" s="5"/>
      <c r="R163" s="5">
        <f t="shared" si="23"/>
        <v>0.68508576930564447</v>
      </c>
      <c r="S163" s="5">
        <f t="shared" si="24"/>
        <v>61.105146387018294</v>
      </c>
      <c r="T163" s="5">
        <f t="shared" si="25"/>
        <v>7.2512303290011543E-2</v>
      </c>
      <c r="U163" s="5">
        <f t="shared" si="26"/>
        <v>0.70861551683665092</v>
      </c>
      <c r="V163" s="5">
        <f t="shared" si="27"/>
        <v>0.19484848484848483</v>
      </c>
      <c r="W163" s="5">
        <f t="shared" si="27"/>
        <v>57.239696969696972</v>
      </c>
      <c r="X163" s="5">
        <f t="shared" si="27"/>
        <v>7.575757575757576E-2</v>
      </c>
      <c r="Y163" s="5">
        <f t="shared" si="21"/>
        <v>2.5124242424242422</v>
      </c>
    </row>
    <row r="164" spans="1:25" ht="12.75" x14ac:dyDescent="0.2">
      <c r="A164" s="2">
        <v>176</v>
      </c>
      <c r="B164" s="2">
        <v>5</v>
      </c>
      <c r="C164" s="2" t="s">
        <v>8</v>
      </c>
      <c r="D164" s="2" t="s">
        <v>10</v>
      </c>
      <c r="E164" s="5">
        <v>8.98</v>
      </c>
      <c r="F164" s="5">
        <v>1508.76</v>
      </c>
      <c r="G164" s="5">
        <v>2.5</v>
      </c>
      <c r="H164" s="5">
        <v>96.38</v>
      </c>
      <c r="I164" s="29">
        <v>68773</v>
      </c>
      <c r="J164" s="30">
        <f t="shared" si="28"/>
        <v>0.11663262533640269</v>
      </c>
      <c r="K164" s="30">
        <f t="shared" si="29"/>
        <v>3.9917451081169268</v>
      </c>
      <c r="L164" s="30">
        <f t="shared" si="30"/>
        <v>1.3228562223670189E-2</v>
      </c>
      <c r="M164" s="30">
        <f t="shared" si="31"/>
        <v>0.11603648876011681</v>
      </c>
      <c r="N164" s="5">
        <v>30.05666974220642</v>
      </c>
      <c r="O164" s="5">
        <v>50.660543030446576</v>
      </c>
      <c r="P164" s="5">
        <f t="shared" si="22"/>
        <v>12.247121212121213</v>
      </c>
      <c r="Q164" s="5"/>
      <c r="R164" s="5">
        <f t="shared" si="23"/>
        <v>0.95677608217180221</v>
      </c>
      <c r="S164" s="5">
        <f t="shared" si="24"/>
        <v>48.807513678723559</v>
      </c>
      <c r="T164" s="5">
        <f t="shared" si="25"/>
        <v>7.2512303290011543E-2</v>
      </c>
      <c r="U164" s="5">
        <f t="shared" si="26"/>
        <v>0.82374096626120397</v>
      </c>
      <c r="V164" s="5">
        <f t="shared" si="27"/>
        <v>0.27212121212121215</v>
      </c>
      <c r="W164" s="5">
        <f t="shared" si="27"/>
        <v>45.72</v>
      </c>
      <c r="X164" s="5">
        <f t="shared" si="27"/>
        <v>7.575757575757576E-2</v>
      </c>
      <c r="Y164" s="5">
        <f t="shared" si="21"/>
        <v>2.9206060606060604</v>
      </c>
    </row>
    <row r="165" spans="1:25" ht="12.75" x14ac:dyDescent="0.2">
      <c r="A165" s="2">
        <v>177</v>
      </c>
      <c r="B165" s="2">
        <v>5</v>
      </c>
      <c r="C165" s="2" t="s">
        <v>8</v>
      </c>
      <c r="D165" s="2" t="s">
        <v>10</v>
      </c>
      <c r="E165" s="5">
        <v>8.11</v>
      </c>
      <c r="F165" s="5">
        <v>1560.7</v>
      </c>
      <c r="G165" s="5">
        <v>2.5</v>
      </c>
      <c r="H165" s="5">
        <v>88.23</v>
      </c>
      <c r="I165" s="29">
        <v>71100</v>
      </c>
      <c r="J165" s="30">
        <f t="shared" si="28"/>
        <v>0.10533302800425676</v>
      </c>
      <c r="K165" s="30">
        <f t="shared" si="29"/>
        <v>4.1291634124964132</v>
      </c>
      <c r="L165" s="30">
        <f t="shared" si="30"/>
        <v>1.3228562223670189E-2</v>
      </c>
      <c r="M165" s="30">
        <f t="shared" si="31"/>
        <v>0.1062243142073574</v>
      </c>
      <c r="N165" s="5">
        <v>28.904079647124902</v>
      </c>
      <c r="O165" s="5">
        <v>52.178421205883772</v>
      </c>
      <c r="P165" s="5">
        <f t="shared" si="22"/>
        <v>12.572272727272727</v>
      </c>
      <c r="Q165" s="5"/>
      <c r="R165" s="5">
        <f t="shared" si="23"/>
        <v>0.86408174013511296</v>
      </c>
      <c r="S165" s="5">
        <f t="shared" si="24"/>
        <v>50.487742648521873</v>
      </c>
      <c r="T165" s="5">
        <f t="shared" si="25"/>
        <v>7.2512303290011543E-2</v>
      </c>
      <c r="U165" s="5">
        <f t="shared" si="26"/>
        <v>0.75408451393677145</v>
      </c>
      <c r="V165" s="5">
        <f t="shared" si="27"/>
        <v>0.24575757575757573</v>
      </c>
      <c r="W165" s="5">
        <f t="shared" si="27"/>
        <v>47.293939393939397</v>
      </c>
      <c r="X165" s="5">
        <f t="shared" si="27"/>
        <v>7.575757575757576E-2</v>
      </c>
      <c r="Y165" s="5">
        <f t="shared" si="21"/>
        <v>2.6736363636363638</v>
      </c>
    </row>
    <row r="166" spans="1:25" ht="12.75" x14ac:dyDescent="0.2">
      <c r="A166" s="2">
        <v>178</v>
      </c>
      <c r="B166" s="2">
        <v>6</v>
      </c>
      <c r="C166" s="2" t="s">
        <v>9</v>
      </c>
      <c r="D166" s="2" t="s">
        <v>10</v>
      </c>
      <c r="E166" s="5">
        <v>14.67</v>
      </c>
      <c r="F166" s="5">
        <v>72.34</v>
      </c>
      <c r="G166" s="5">
        <v>2.5</v>
      </c>
      <c r="H166" s="5">
        <v>51.89</v>
      </c>
      <c r="I166" s="29">
        <v>120123</v>
      </c>
      <c r="J166" s="30">
        <f t="shared" si="28"/>
        <v>0.19053458949721905</v>
      </c>
      <c r="K166" s="30">
        <f t="shared" si="29"/>
        <v>0.1913908382520603</v>
      </c>
      <c r="L166" s="30">
        <f t="shared" si="30"/>
        <v>1.3228562223670189E-2</v>
      </c>
      <c r="M166" s="30">
        <f t="shared" si="31"/>
        <v>6.2472851232231383E-2</v>
      </c>
      <c r="N166" s="5">
        <v>13.620500816359872</v>
      </c>
      <c r="O166" s="5">
        <v>4.4191815243413375</v>
      </c>
      <c r="P166" s="5">
        <f t="shared" si="22"/>
        <v>1.0712121212121213</v>
      </c>
      <c r="Q166" s="5"/>
      <c r="R166" s="5">
        <f t="shared" si="23"/>
        <v>1.5630183881358952</v>
      </c>
      <c r="S166" s="5">
        <f t="shared" si="24"/>
        <v>2.3401571751099328</v>
      </c>
      <c r="T166" s="5">
        <f t="shared" si="25"/>
        <v>7.2512303290011543E-2</v>
      </c>
      <c r="U166" s="5">
        <f t="shared" si="26"/>
        <v>0.44349365780549782</v>
      </c>
      <c r="V166" s="5">
        <f t="shared" si="27"/>
        <v>0.44454545454545452</v>
      </c>
      <c r="W166" s="5">
        <f t="shared" si="27"/>
        <v>2.1921212121212124</v>
      </c>
      <c r="X166" s="5">
        <f t="shared" si="27"/>
        <v>7.575757575757576E-2</v>
      </c>
      <c r="Y166" s="5">
        <f t="shared" si="21"/>
        <v>1.5724242424242425</v>
      </c>
    </row>
    <row r="167" spans="1:25" ht="12.75" x14ac:dyDescent="0.2">
      <c r="A167" s="2">
        <v>179</v>
      </c>
      <c r="B167" s="2">
        <v>6</v>
      </c>
      <c r="C167" s="2" t="s">
        <v>9</v>
      </c>
      <c r="D167" s="2" t="s">
        <v>10</v>
      </c>
      <c r="E167" s="5">
        <v>10.79</v>
      </c>
      <c r="F167" s="5">
        <v>61.84</v>
      </c>
      <c r="G167" s="5">
        <v>2.5</v>
      </c>
      <c r="H167" s="5">
        <v>48.97</v>
      </c>
      <c r="I167" s="29">
        <v>119876</v>
      </c>
      <c r="J167" s="30">
        <f t="shared" si="28"/>
        <v>0.1401409830044304</v>
      </c>
      <c r="K167" s="30">
        <f t="shared" si="29"/>
        <v>0.16361085758235291</v>
      </c>
      <c r="L167" s="30">
        <f t="shared" si="30"/>
        <v>1.3228562223670189E-2</v>
      </c>
      <c r="M167" s="30">
        <f t="shared" si="31"/>
        <v>5.8957323662408384E-2</v>
      </c>
      <c r="N167" s="5">
        <v>11.954330587687759</v>
      </c>
      <c r="O167" s="5">
        <v>3.6411604711160703</v>
      </c>
      <c r="P167" s="5">
        <f t="shared" si="22"/>
        <v>0.94015151515151518</v>
      </c>
      <c r="Q167" s="5"/>
      <c r="R167" s="5">
        <f t="shared" si="23"/>
        <v>1.1496229316964079</v>
      </c>
      <c r="S167" s="5">
        <f t="shared" si="24"/>
        <v>2.0004882459054221</v>
      </c>
      <c r="T167" s="5">
        <f t="shared" si="25"/>
        <v>7.2512303290011543E-2</v>
      </c>
      <c r="U167" s="5">
        <f t="shared" si="26"/>
        <v>0.41853699022422869</v>
      </c>
      <c r="V167" s="5">
        <f t="shared" si="27"/>
        <v>0.32696969696969697</v>
      </c>
      <c r="W167" s="5">
        <f t="shared" si="27"/>
        <v>1.873939393939394</v>
      </c>
      <c r="X167" s="5">
        <f t="shared" si="27"/>
        <v>7.575757575757576E-2</v>
      </c>
      <c r="Y167" s="5">
        <f t="shared" si="21"/>
        <v>1.4839393939393939</v>
      </c>
    </row>
    <row r="168" spans="1:25" ht="12.75" x14ac:dyDescent="0.2">
      <c r="A168" s="2">
        <v>180</v>
      </c>
      <c r="B168" s="2">
        <v>6</v>
      </c>
      <c r="C168" s="2" t="s">
        <v>9</v>
      </c>
      <c r="D168" s="2" t="s">
        <v>10</v>
      </c>
      <c r="E168" s="5">
        <v>14.47</v>
      </c>
      <c r="F168" s="5">
        <v>126.22</v>
      </c>
      <c r="G168" s="5">
        <v>2.5</v>
      </c>
      <c r="H168" s="5">
        <v>84.65</v>
      </c>
      <c r="I168" s="29">
        <v>118232</v>
      </c>
      <c r="J168" s="30">
        <f t="shared" si="28"/>
        <v>0.1879369809151166</v>
      </c>
      <c r="K168" s="30">
        <f t="shared" si="29"/>
        <v>0.33394182477433026</v>
      </c>
      <c r="L168" s="30">
        <f t="shared" si="30"/>
        <v>1.3228562223670189E-2</v>
      </c>
      <c r="M168" s="30">
        <f t="shared" si="31"/>
        <v>0.10191418109093058</v>
      </c>
      <c r="N168" s="5">
        <v>17.630958439102727</v>
      </c>
      <c r="O168" s="5">
        <v>6.4208526262738665</v>
      </c>
      <c r="P168" s="5">
        <f t="shared" si="22"/>
        <v>1.7260606060606063</v>
      </c>
      <c r="Q168" s="5"/>
      <c r="R168" s="5">
        <f t="shared" si="23"/>
        <v>1.54170934398953</v>
      </c>
      <c r="S168" s="5">
        <f t="shared" si="24"/>
        <v>4.0831440232565068</v>
      </c>
      <c r="T168" s="5">
        <f t="shared" si="25"/>
        <v>7.2512303290011543E-2</v>
      </c>
      <c r="U168" s="5">
        <f t="shared" si="26"/>
        <v>0.72348695573781829</v>
      </c>
      <c r="V168" s="5">
        <f t="shared" si="27"/>
        <v>0.43848484848484848</v>
      </c>
      <c r="W168" s="5">
        <f t="shared" si="27"/>
        <v>3.8248484848484847</v>
      </c>
      <c r="X168" s="5">
        <f t="shared" si="27"/>
        <v>7.575757575757576E-2</v>
      </c>
      <c r="Y168" s="5">
        <f t="shared" si="21"/>
        <v>2.5651515151515154</v>
      </c>
    </row>
    <row r="169" spans="1:25" ht="12.75" x14ac:dyDescent="0.2">
      <c r="A169" s="2">
        <v>181</v>
      </c>
      <c r="B169" s="2">
        <v>6</v>
      </c>
      <c r="C169" s="2" t="s">
        <v>9</v>
      </c>
      <c r="D169" s="2" t="s">
        <v>10</v>
      </c>
      <c r="E169" s="5">
        <v>13.82</v>
      </c>
      <c r="F169" s="5">
        <v>187.73</v>
      </c>
      <c r="G169" s="5">
        <v>2.5</v>
      </c>
      <c r="H169" s="5">
        <v>58.49</v>
      </c>
      <c r="I169" s="29">
        <v>119764</v>
      </c>
      <c r="J169" s="30">
        <f t="shared" si="28"/>
        <v>0.17949475302328341</v>
      </c>
      <c r="K169" s="30">
        <f t="shared" si="29"/>
        <v>0.49667959724992083</v>
      </c>
      <c r="L169" s="30">
        <f t="shared" si="30"/>
        <v>1.3228562223670189E-2</v>
      </c>
      <c r="M169" s="30">
        <f t="shared" si="31"/>
        <v>7.0418906698269682E-2</v>
      </c>
      <c r="N169" s="5">
        <v>17.548938034411023</v>
      </c>
      <c r="O169" s="5">
        <v>8.1178267777445523</v>
      </c>
      <c r="P169" s="5">
        <f t="shared" si="22"/>
        <v>1.988939393939394</v>
      </c>
      <c r="Q169" s="5"/>
      <c r="R169" s="5">
        <f t="shared" si="23"/>
        <v>1.4724549505138427</v>
      </c>
      <c r="S169" s="5">
        <f t="shared" si="24"/>
        <v>6.0729569599583586</v>
      </c>
      <c r="T169" s="5">
        <f t="shared" si="25"/>
        <v>7.2512303290011543E-2</v>
      </c>
      <c r="U169" s="5">
        <f t="shared" si="26"/>
        <v>0.4999025639823389</v>
      </c>
      <c r="V169" s="5">
        <f t="shared" si="27"/>
        <v>0.41878787878787882</v>
      </c>
      <c r="W169" s="5">
        <f t="shared" si="27"/>
        <v>5.6887878787878785</v>
      </c>
      <c r="X169" s="5">
        <f t="shared" si="27"/>
        <v>7.575757575757576E-2</v>
      </c>
      <c r="Y169" s="5">
        <f t="shared" si="21"/>
        <v>1.7724242424242425</v>
      </c>
    </row>
    <row r="170" spans="1:25" ht="12.75" x14ac:dyDescent="0.2">
      <c r="A170" s="2">
        <v>182</v>
      </c>
      <c r="B170" s="2">
        <v>6</v>
      </c>
      <c r="C170" s="2" t="s">
        <v>9</v>
      </c>
      <c r="D170" s="2" t="s">
        <v>10</v>
      </c>
      <c r="E170" s="5">
        <v>9.86</v>
      </c>
      <c r="F170" s="5">
        <v>99.89</v>
      </c>
      <c r="G170" s="5">
        <v>2.5</v>
      </c>
      <c r="H170" s="5">
        <v>67.650000000000006</v>
      </c>
      <c r="I170" s="29">
        <v>119234</v>
      </c>
      <c r="J170" s="30">
        <f t="shared" si="28"/>
        <v>0.1280621030976537</v>
      </c>
      <c r="K170" s="30">
        <f t="shared" si="29"/>
        <v>0.26428021610448299</v>
      </c>
      <c r="L170" s="30">
        <f t="shared" si="30"/>
        <v>1.3228562223670189E-2</v>
      </c>
      <c r="M170" s="30">
        <f t="shared" si="31"/>
        <v>8.1447068526892541E-2</v>
      </c>
      <c r="N170" s="5">
        <v>14.285211890257646</v>
      </c>
      <c r="O170" s="5">
        <v>4.9326232145173527</v>
      </c>
      <c r="P170" s="5">
        <f t="shared" si="22"/>
        <v>1.3628787878787878</v>
      </c>
      <c r="Q170" s="5"/>
      <c r="R170" s="5">
        <f t="shared" si="23"/>
        <v>1.0505358764158095</v>
      </c>
      <c r="S170" s="5">
        <f t="shared" si="24"/>
        <v>3.2313837464989104</v>
      </c>
      <c r="T170" s="5">
        <f t="shared" si="25"/>
        <v>7.2512303290011543E-2</v>
      </c>
      <c r="U170" s="5">
        <f t="shared" si="26"/>
        <v>0.57819128831262134</v>
      </c>
      <c r="V170" s="5">
        <f t="shared" si="27"/>
        <v>0.29878787878787877</v>
      </c>
      <c r="W170" s="5">
        <f t="shared" si="27"/>
        <v>3.0269696969696969</v>
      </c>
      <c r="X170" s="5">
        <f t="shared" si="27"/>
        <v>7.575757575757576E-2</v>
      </c>
      <c r="Y170" s="5">
        <f t="shared" si="21"/>
        <v>2.0500000000000003</v>
      </c>
    </row>
    <row r="171" spans="1:25" ht="12.75" x14ac:dyDescent="0.2">
      <c r="A171" s="2">
        <v>183</v>
      </c>
      <c r="B171" s="2">
        <v>6</v>
      </c>
      <c r="C171" s="2" t="s">
        <v>9</v>
      </c>
      <c r="D171" s="2" t="s">
        <v>10</v>
      </c>
      <c r="E171" s="5">
        <v>11.11</v>
      </c>
      <c r="F171" s="5">
        <v>108.05</v>
      </c>
      <c r="G171" s="5">
        <v>2.5</v>
      </c>
      <c r="H171" s="5">
        <v>67.400000000000006</v>
      </c>
      <c r="I171" s="29">
        <v>121335</v>
      </c>
      <c r="J171" s="30">
        <f t="shared" si="28"/>
        <v>0.14429715673579441</v>
      </c>
      <c r="K171" s="30">
        <f t="shared" si="29"/>
        <v>0.2858692296535128</v>
      </c>
      <c r="L171" s="30">
        <f t="shared" si="30"/>
        <v>1.3228562223670189E-2</v>
      </c>
      <c r="M171" s="30">
        <f t="shared" si="31"/>
        <v>8.1146081577421383E-2</v>
      </c>
      <c r="N171" s="5">
        <v>14.995801603416233</v>
      </c>
      <c r="O171" s="5">
        <v>5.3276393215652371</v>
      </c>
      <c r="P171" s="5">
        <f t="shared" si="22"/>
        <v>1.4322727272727271</v>
      </c>
      <c r="Q171" s="5"/>
      <c r="R171" s="5">
        <f t="shared" si="23"/>
        <v>1.1837174023305925</v>
      </c>
      <c r="S171" s="5">
        <f t="shared" si="24"/>
        <v>3.4953550286235586</v>
      </c>
      <c r="T171" s="5">
        <f t="shared" si="25"/>
        <v>7.2512303290011543E-2</v>
      </c>
      <c r="U171" s="5">
        <f t="shared" si="26"/>
        <v>0.5760545873210744</v>
      </c>
      <c r="V171" s="5">
        <f t="shared" si="27"/>
        <v>0.33666666666666667</v>
      </c>
      <c r="W171" s="5">
        <f t="shared" si="27"/>
        <v>3.274242424242424</v>
      </c>
      <c r="X171" s="5">
        <f t="shared" si="27"/>
        <v>7.575757575757576E-2</v>
      </c>
      <c r="Y171" s="5">
        <f t="shared" si="21"/>
        <v>2.0424242424242425</v>
      </c>
    </row>
    <row r="172" spans="1:25" ht="12.75" x14ac:dyDescent="0.2">
      <c r="A172" s="2">
        <v>184</v>
      </c>
      <c r="B172" s="2">
        <v>1</v>
      </c>
      <c r="C172" s="2" t="s">
        <v>3</v>
      </c>
      <c r="D172" s="2" t="s">
        <v>10</v>
      </c>
      <c r="E172" s="5">
        <v>22.63</v>
      </c>
      <c r="F172" s="5">
        <v>1163.48</v>
      </c>
      <c r="G172" s="5">
        <v>2.5</v>
      </c>
      <c r="H172" s="5">
        <v>50.64</v>
      </c>
      <c r="I172" s="29">
        <v>132887</v>
      </c>
      <c r="J172" s="30">
        <f t="shared" si="28"/>
        <v>0.29391941106489894</v>
      </c>
      <c r="K172" s="30">
        <f t="shared" si="29"/>
        <v>3.078233515199158</v>
      </c>
      <c r="L172" s="30">
        <f t="shared" si="30"/>
        <v>1.3228562223670189E-2</v>
      </c>
      <c r="M172" s="30">
        <f t="shared" si="31"/>
        <v>6.0967916484875651E-2</v>
      </c>
      <c r="N172" s="5">
        <v>30.213726782300522</v>
      </c>
      <c r="O172" s="5">
        <v>40.554346110905094</v>
      </c>
      <c r="P172" s="5">
        <f t="shared" si="22"/>
        <v>9.3882575757575761</v>
      </c>
      <c r="Q172" s="5"/>
      <c r="R172" s="5">
        <f t="shared" si="23"/>
        <v>2.4111183451612339</v>
      </c>
      <c r="S172" s="5">
        <f t="shared" si="24"/>
        <v>37.637905309606083</v>
      </c>
      <c r="T172" s="5">
        <f t="shared" si="25"/>
        <v>7.2512303290011543E-2</v>
      </c>
      <c r="U172" s="5">
        <f t="shared" si="26"/>
        <v>0.4328101528477627</v>
      </c>
      <c r="V172" s="5">
        <f t="shared" si="27"/>
        <v>0.68575757575757568</v>
      </c>
      <c r="W172" s="5">
        <f t="shared" si="27"/>
        <v>35.256969696969698</v>
      </c>
      <c r="X172" s="5">
        <f t="shared" si="27"/>
        <v>7.575757575757576E-2</v>
      </c>
      <c r="Y172" s="5">
        <f t="shared" si="21"/>
        <v>1.5345454545454547</v>
      </c>
    </row>
    <row r="173" spans="1:25" ht="12.75" x14ac:dyDescent="0.2">
      <c r="A173" s="2">
        <v>185</v>
      </c>
      <c r="B173" s="2">
        <v>1</v>
      </c>
      <c r="C173" s="2" t="s">
        <v>3</v>
      </c>
      <c r="D173" s="2" t="s">
        <v>10</v>
      </c>
      <c r="E173" s="5">
        <v>16.420000000000002</v>
      </c>
      <c r="F173" s="5">
        <v>671.3</v>
      </c>
      <c r="G173" s="5">
        <v>2.5</v>
      </c>
      <c r="H173" s="5">
        <v>30.8</v>
      </c>
      <c r="I173" s="29">
        <v>125005</v>
      </c>
      <c r="J173" s="30">
        <f t="shared" si="28"/>
        <v>0.21326366459061608</v>
      </c>
      <c r="K173" s="30">
        <f t="shared" si="29"/>
        <v>1.7760667641499592</v>
      </c>
      <c r="L173" s="30">
        <f t="shared" si="30"/>
        <v>1.3228562223670189E-2</v>
      </c>
      <c r="M173" s="30">
        <f t="shared" si="31"/>
        <v>3.7081592174845378E-2</v>
      </c>
      <c r="N173" s="5">
        <v>21.462491365683086</v>
      </c>
      <c r="O173" s="5">
        <v>23.801393263673567</v>
      </c>
      <c r="P173" s="5">
        <f t="shared" si="22"/>
        <v>5.4622727272727261</v>
      </c>
      <c r="Q173" s="5"/>
      <c r="R173" s="5">
        <f t="shared" si="23"/>
        <v>1.7494725244165916</v>
      </c>
      <c r="S173" s="5">
        <f t="shared" si="24"/>
        <v>21.716166873808373</v>
      </c>
      <c r="T173" s="5">
        <f t="shared" si="25"/>
        <v>7.2512303290011543E-2</v>
      </c>
      <c r="U173" s="5">
        <f t="shared" si="26"/>
        <v>0.2632415621585919</v>
      </c>
      <c r="V173" s="5">
        <f t="shared" si="27"/>
        <v>0.49757575757575762</v>
      </c>
      <c r="W173" s="5">
        <f t="shared" si="27"/>
        <v>20.34242424242424</v>
      </c>
      <c r="X173" s="5">
        <f t="shared" si="27"/>
        <v>7.575757575757576E-2</v>
      </c>
      <c r="Y173" s="5">
        <f t="shared" si="21"/>
        <v>0.93333333333333335</v>
      </c>
    </row>
    <row r="174" spans="1:25" ht="12.75" x14ac:dyDescent="0.2">
      <c r="A174" s="2">
        <v>186</v>
      </c>
      <c r="B174" s="2">
        <v>1</v>
      </c>
      <c r="C174" s="2" t="s">
        <v>3</v>
      </c>
      <c r="D174" s="2" t="s">
        <v>10</v>
      </c>
      <c r="E174" s="5">
        <v>17.47</v>
      </c>
      <c r="F174" s="5">
        <v>332</v>
      </c>
      <c r="G174" s="5">
        <v>2.5</v>
      </c>
      <c r="H174" s="5">
        <v>50.33</v>
      </c>
      <c r="I174" s="29">
        <v>126331</v>
      </c>
      <c r="J174" s="30">
        <f t="shared" si="28"/>
        <v>0.22690110964665419</v>
      </c>
      <c r="K174" s="30">
        <f t="shared" si="29"/>
        <v>0.87837653165170049</v>
      </c>
      <c r="L174" s="30">
        <f t="shared" si="30"/>
        <v>1.3228562223670189E-2</v>
      </c>
      <c r="M174" s="30">
        <f t="shared" si="31"/>
        <v>6.0594692667531418E-2</v>
      </c>
      <c r="N174" s="5">
        <v>20.667335239482174</v>
      </c>
      <c r="O174" s="5">
        <v>13.104026000321598</v>
      </c>
      <c r="P174" s="5">
        <f t="shared" si="22"/>
        <v>3.0477272727272728</v>
      </c>
      <c r="Q174" s="5"/>
      <c r="R174" s="5">
        <f t="shared" si="23"/>
        <v>1.8613450061850092</v>
      </c>
      <c r="S174" s="5">
        <f t="shared" si="24"/>
        <v>10.740008047228333</v>
      </c>
      <c r="T174" s="5">
        <f t="shared" si="25"/>
        <v>7.2512303290011543E-2</v>
      </c>
      <c r="U174" s="5">
        <f t="shared" si="26"/>
        <v>0.43016064361824441</v>
      </c>
      <c r="V174" s="5">
        <f t="shared" si="27"/>
        <v>0.52939393939393931</v>
      </c>
      <c r="W174" s="5">
        <f t="shared" si="27"/>
        <v>10.060606060606061</v>
      </c>
      <c r="X174" s="5">
        <f t="shared" si="27"/>
        <v>7.575757575757576E-2</v>
      </c>
      <c r="Y174" s="5">
        <f t="shared" si="21"/>
        <v>1.5251515151515151</v>
      </c>
    </row>
    <row r="175" spans="1:25" ht="12.75" x14ac:dyDescent="0.2">
      <c r="A175" s="2">
        <v>187</v>
      </c>
      <c r="B175" s="2">
        <v>1</v>
      </c>
      <c r="C175" s="2" t="s">
        <v>3</v>
      </c>
      <c r="D175" s="2" t="s">
        <v>10</v>
      </c>
      <c r="E175" s="5">
        <v>16.489999999999998</v>
      </c>
      <c r="F175" s="5">
        <v>396</v>
      </c>
      <c r="G175" s="5">
        <v>2.5</v>
      </c>
      <c r="H175" s="5">
        <v>45.45</v>
      </c>
      <c r="I175" s="29">
        <v>113000</v>
      </c>
      <c r="J175" s="30">
        <f t="shared" si="28"/>
        <v>0.21417282759435188</v>
      </c>
      <c r="K175" s="30">
        <f t="shared" si="29"/>
        <v>1.0477021281146788</v>
      </c>
      <c r="L175" s="30">
        <f t="shared" si="30"/>
        <v>1.3228562223670189E-2</v>
      </c>
      <c r="M175" s="30">
        <f t="shared" si="31"/>
        <v>5.4719427413854625E-2</v>
      </c>
      <c r="N175" s="5">
        <v>20.753074093767342</v>
      </c>
      <c r="O175" s="5">
        <v>15.028266277705473</v>
      </c>
      <c r="P175" s="5">
        <f t="shared" si="22"/>
        <v>3.4881818181818183</v>
      </c>
      <c r="Q175" s="5"/>
      <c r="R175" s="5">
        <f t="shared" si="23"/>
        <v>1.7569306898678192</v>
      </c>
      <c r="S175" s="5">
        <f t="shared" si="24"/>
        <v>12.810371044284397</v>
      </c>
      <c r="T175" s="5">
        <f t="shared" si="25"/>
        <v>7.2512303290011543E-2</v>
      </c>
      <c r="U175" s="5">
        <f t="shared" si="26"/>
        <v>0.38845224026324676</v>
      </c>
      <c r="V175" s="5">
        <f t="shared" si="27"/>
        <v>0.49969696969696964</v>
      </c>
      <c r="W175" s="5">
        <f t="shared" si="27"/>
        <v>12</v>
      </c>
      <c r="X175" s="5">
        <f t="shared" si="27"/>
        <v>7.575757575757576E-2</v>
      </c>
      <c r="Y175" s="5">
        <f t="shared" si="21"/>
        <v>1.3772727272727274</v>
      </c>
    </row>
    <row r="176" spans="1:25" ht="12.75" x14ac:dyDescent="0.2">
      <c r="A176" s="2">
        <v>188</v>
      </c>
      <c r="B176" s="2">
        <v>1</v>
      </c>
      <c r="C176" s="2" t="s">
        <v>3</v>
      </c>
      <c r="D176" s="2" t="s">
        <v>10</v>
      </c>
      <c r="E176" s="5">
        <v>11.27</v>
      </c>
      <c r="F176" s="5">
        <v>592.67999999999995</v>
      </c>
      <c r="G176" s="5">
        <v>2.5</v>
      </c>
      <c r="H176" s="5">
        <v>33.659999999999997</v>
      </c>
      <c r="I176" s="29">
        <v>104885</v>
      </c>
      <c r="J176" s="30">
        <f t="shared" si="28"/>
        <v>0.14637524360147641</v>
      </c>
      <c r="K176" s="30">
        <f t="shared" si="29"/>
        <v>1.5680608517449692</v>
      </c>
      <c r="L176" s="30">
        <f t="shared" si="30"/>
        <v>1.3228562223670189E-2</v>
      </c>
      <c r="M176" s="30">
        <f t="shared" si="31"/>
        <v>4.0524882876795301E-2</v>
      </c>
      <c r="N176" s="5">
        <v>19.361302896894099</v>
      </c>
      <c r="O176" s="5">
        <v>20.733817692051897</v>
      </c>
      <c r="P176" s="5">
        <f t="shared" si="22"/>
        <v>4.8493181818181803</v>
      </c>
      <c r="Q176" s="5"/>
      <c r="R176" s="5">
        <f t="shared" si="23"/>
        <v>1.2007646376476846</v>
      </c>
      <c r="S176" s="5">
        <f t="shared" si="24"/>
        <v>19.172855329612311</v>
      </c>
      <c r="T176" s="5">
        <f t="shared" si="25"/>
        <v>7.2512303290011543E-2</v>
      </c>
      <c r="U176" s="5">
        <f t="shared" si="26"/>
        <v>0.28768542150188964</v>
      </c>
      <c r="V176" s="5">
        <f t="shared" si="27"/>
        <v>0.34151515151515149</v>
      </c>
      <c r="W176" s="5">
        <f t="shared" si="27"/>
        <v>17.959999999999997</v>
      </c>
      <c r="X176" s="5">
        <f t="shared" si="27"/>
        <v>7.575757575757576E-2</v>
      </c>
      <c r="Y176" s="5">
        <f t="shared" si="21"/>
        <v>1.0199999999999998</v>
      </c>
    </row>
    <row r="177" spans="1:25" ht="12.75" x14ac:dyDescent="0.2">
      <c r="A177" s="2">
        <v>189</v>
      </c>
      <c r="B177" s="2">
        <v>1</v>
      </c>
      <c r="C177" s="2" t="s">
        <v>3</v>
      </c>
      <c r="D177" s="2" t="s">
        <v>10</v>
      </c>
      <c r="E177" s="5">
        <v>21.85</v>
      </c>
      <c r="F177" s="5">
        <v>205.76</v>
      </c>
      <c r="G177" s="5">
        <v>2.5</v>
      </c>
      <c r="H177" s="5">
        <v>56.81</v>
      </c>
      <c r="I177" s="29">
        <v>105342</v>
      </c>
      <c r="J177" s="30">
        <f t="shared" si="28"/>
        <v>0.28378873759469919</v>
      </c>
      <c r="K177" s="30">
        <f t="shared" si="29"/>
        <v>0.54438179262847552</v>
      </c>
      <c r="L177" s="30">
        <f t="shared" si="30"/>
        <v>1.3228562223670189E-2</v>
      </c>
      <c r="M177" s="30">
        <f t="shared" si="31"/>
        <v>6.8396274397823573E-2</v>
      </c>
      <c r="N177" s="5">
        <v>19.988458360009059</v>
      </c>
      <c r="O177" s="5">
        <v>9.5422863451348086</v>
      </c>
      <c r="P177" s="5">
        <f t="shared" si="22"/>
        <v>2.1736363636363638</v>
      </c>
      <c r="Q177" s="5"/>
      <c r="R177" s="5">
        <f t="shared" si="23"/>
        <v>2.3280130729904096</v>
      </c>
      <c r="S177" s="5">
        <f t="shared" si="24"/>
        <v>6.6562170355352457</v>
      </c>
      <c r="T177" s="5">
        <f t="shared" si="25"/>
        <v>7.2512303290011543E-2</v>
      </c>
      <c r="U177" s="5">
        <f t="shared" si="26"/>
        <v>0.48554393331914297</v>
      </c>
      <c r="V177" s="5">
        <f t="shared" si="27"/>
        <v>0.66212121212121211</v>
      </c>
      <c r="W177" s="5">
        <f t="shared" si="27"/>
        <v>6.2351515151515144</v>
      </c>
      <c r="X177" s="5">
        <f t="shared" si="27"/>
        <v>7.575757575757576E-2</v>
      </c>
      <c r="Y177" s="5">
        <f t="shared" si="21"/>
        <v>1.7215151515151517</v>
      </c>
    </row>
    <row r="178" spans="1:25" ht="12.75" x14ac:dyDescent="0.2">
      <c r="A178" s="2">
        <v>190</v>
      </c>
      <c r="B178" s="2">
        <v>2</v>
      </c>
      <c r="C178" s="2" t="s">
        <v>5</v>
      </c>
      <c r="D178" s="2" t="s">
        <v>10</v>
      </c>
      <c r="E178" s="5">
        <v>2</v>
      </c>
      <c r="F178" s="5">
        <v>40.340000000000003</v>
      </c>
      <c r="G178" s="5">
        <v>2.5</v>
      </c>
      <c r="H178" s="5">
        <v>27.51</v>
      </c>
      <c r="I178" s="29">
        <v>26458</v>
      </c>
      <c r="J178" s="30">
        <f t="shared" si="28"/>
        <v>2.5976085821025098E-2</v>
      </c>
      <c r="K178" s="30">
        <f t="shared" si="29"/>
        <v>0.10672804002057108</v>
      </c>
      <c r="L178" s="30">
        <f t="shared" si="30"/>
        <v>1.3228562223670189E-2</v>
      </c>
      <c r="M178" s="30">
        <f t="shared" si="31"/>
        <v>3.3120603919805078E-2</v>
      </c>
      <c r="N178" s="5">
        <v>6.1028700754205474</v>
      </c>
      <c r="O178" s="5">
        <v>1.8257009984453982</v>
      </c>
      <c r="P178" s="5">
        <f t="shared" si="22"/>
        <v>0.5481060606060606</v>
      </c>
      <c r="Q178" s="5"/>
      <c r="R178" s="5">
        <f t="shared" si="23"/>
        <v>0.21309044146365302</v>
      </c>
      <c r="S178" s="5">
        <f t="shared" si="24"/>
        <v>1.3049756765819007</v>
      </c>
      <c r="T178" s="5">
        <f t="shared" si="25"/>
        <v>7.2512303290011543E-2</v>
      </c>
      <c r="U178" s="5">
        <f t="shared" si="26"/>
        <v>0.2351225771098332</v>
      </c>
      <c r="V178" s="5">
        <f t="shared" si="27"/>
        <v>6.0606060606060608E-2</v>
      </c>
      <c r="W178" s="5">
        <f t="shared" si="27"/>
        <v>1.2224242424242426</v>
      </c>
      <c r="X178" s="5">
        <f t="shared" si="27"/>
        <v>7.575757575757576E-2</v>
      </c>
      <c r="Y178" s="5">
        <f t="shared" si="21"/>
        <v>0.83363636363636373</v>
      </c>
    </row>
    <row r="179" spans="1:25" ht="12.75" x14ac:dyDescent="0.2">
      <c r="A179" s="2">
        <v>191</v>
      </c>
      <c r="B179" s="2">
        <v>2</v>
      </c>
      <c r="C179" s="2" t="s">
        <v>5</v>
      </c>
      <c r="D179" s="2" t="s">
        <v>10</v>
      </c>
      <c r="E179" s="5">
        <v>2</v>
      </c>
      <c r="F179" s="5">
        <v>42.71</v>
      </c>
      <c r="G179" s="5">
        <v>2.5</v>
      </c>
      <c r="H179" s="5">
        <v>34.119999999999997</v>
      </c>
      <c r="I179" s="29">
        <v>25987</v>
      </c>
      <c r="J179" s="30">
        <f t="shared" si="28"/>
        <v>2.5976085821025098E-2</v>
      </c>
      <c r="K179" s="30">
        <f t="shared" si="29"/>
        <v>0.11299837851459076</v>
      </c>
      <c r="L179" s="30">
        <f t="shared" si="30"/>
        <v>1.3228562223670189E-2</v>
      </c>
      <c r="M179" s="30">
        <f t="shared" si="31"/>
        <v>4.1078698863822219E-2</v>
      </c>
      <c r="N179" s="5">
        <v>6.5329923814756263</v>
      </c>
      <c r="O179" s="5">
        <v>1.9588635023966332</v>
      </c>
      <c r="P179" s="5">
        <f t="shared" si="22"/>
        <v>0.61613636363636359</v>
      </c>
      <c r="Q179" s="5"/>
      <c r="R179" s="5">
        <f t="shared" si="23"/>
        <v>0.21309044146365302</v>
      </c>
      <c r="S179" s="5">
        <f t="shared" si="24"/>
        <v>1.3816438063166327</v>
      </c>
      <c r="T179" s="5">
        <f t="shared" si="25"/>
        <v>7.2512303290011543E-2</v>
      </c>
      <c r="U179" s="5">
        <f t="shared" si="26"/>
        <v>0.29161695132633614</v>
      </c>
      <c r="V179" s="5">
        <f t="shared" si="27"/>
        <v>6.0606060606060608E-2</v>
      </c>
      <c r="W179" s="5">
        <f t="shared" si="27"/>
        <v>1.2942424242424242</v>
      </c>
      <c r="X179" s="5">
        <f t="shared" si="27"/>
        <v>7.575757575757576E-2</v>
      </c>
      <c r="Y179" s="5">
        <f t="shared" si="21"/>
        <v>1.0339393939393939</v>
      </c>
    </row>
    <row r="180" spans="1:25" ht="12.75" x14ac:dyDescent="0.2">
      <c r="A180" s="2">
        <v>192</v>
      </c>
      <c r="B180" s="2">
        <v>2</v>
      </c>
      <c r="C180" s="2" t="s">
        <v>5</v>
      </c>
      <c r="D180" s="2" t="s">
        <v>10</v>
      </c>
      <c r="E180" s="5">
        <v>2</v>
      </c>
      <c r="F180" s="5">
        <v>34.840000000000003</v>
      </c>
      <c r="G180" s="5">
        <v>2.5</v>
      </c>
      <c r="H180" s="5">
        <v>34.68</v>
      </c>
      <c r="I180" s="29">
        <v>28764</v>
      </c>
      <c r="J180" s="30">
        <f t="shared" si="28"/>
        <v>2.5976085821025098E-2</v>
      </c>
      <c r="K180" s="30">
        <f t="shared" si="29"/>
        <v>9.2176621574533879E-2</v>
      </c>
      <c r="L180" s="30">
        <f t="shared" si="30"/>
        <v>1.3228562223670189E-2</v>
      </c>
      <c r="M180" s="30">
        <f t="shared" si="31"/>
        <v>4.1752909630637589E-2</v>
      </c>
      <c r="N180" s="5">
        <v>6.2340002023404812</v>
      </c>
      <c r="O180" s="5">
        <v>1.7090597628234609</v>
      </c>
      <c r="P180" s="5">
        <f t="shared" si="22"/>
        <v>0.56075757575757579</v>
      </c>
      <c r="Q180" s="5"/>
      <c r="R180" s="5">
        <f t="shared" si="23"/>
        <v>0.21309044146365302</v>
      </c>
      <c r="S180" s="5">
        <f t="shared" si="24"/>
        <v>1.1270538565223951</v>
      </c>
      <c r="T180" s="5">
        <f t="shared" si="25"/>
        <v>7.2512303290011543E-2</v>
      </c>
      <c r="U180" s="5">
        <f t="shared" si="26"/>
        <v>0.29640316154740148</v>
      </c>
      <c r="V180" s="5">
        <f t="shared" si="27"/>
        <v>6.0606060606060608E-2</v>
      </c>
      <c r="W180" s="5">
        <f t="shared" si="27"/>
        <v>1.0557575757575759</v>
      </c>
      <c r="X180" s="5">
        <f t="shared" si="27"/>
        <v>7.575757575757576E-2</v>
      </c>
      <c r="Y180" s="5">
        <f t="shared" si="21"/>
        <v>1.0509090909090908</v>
      </c>
    </row>
    <row r="181" spans="1:25" ht="12.75" x14ac:dyDescent="0.2">
      <c r="A181" s="2">
        <v>193</v>
      </c>
      <c r="B181" s="2">
        <v>2</v>
      </c>
      <c r="C181" s="2" t="s">
        <v>5</v>
      </c>
      <c r="D181" s="2" t="s">
        <v>10</v>
      </c>
      <c r="E181" s="5">
        <v>2</v>
      </c>
      <c r="F181" s="5">
        <v>45.14</v>
      </c>
      <c r="G181" s="5">
        <v>2.5</v>
      </c>
      <c r="H181" s="5">
        <v>31.64</v>
      </c>
      <c r="I181" s="29">
        <v>24332</v>
      </c>
      <c r="J181" s="30">
        <f t="shared" si="28"/>
        <v>2.5976085821025098E-2</v>
      </c>
      <c r="K181" s="30">
        <f t="shared" si="29"/>
        <v>0.11942745975529447</v>
      </c>
      <c r="L181" s="30">
        <f t="shared" si="30"/>
        <v>1.3228562223670189E-2</v>
      </c>
      <c r="M181" s="30">
        <f t="shared" si="31"/>
        <v>3.8092908325068432E-2</v>
      </c>
      <c r="N181" s="5">
        <v>6.5002043599570873</v>
      </c>
      <c r="O181" s="5">
        <v>2.0162765236049598</v>
      </c>
      <c r="P181" s="5">
        <f t="shared" si="22"/>
        <v>0.61575757575757573</v>
      </c>
      <c r="Q181" s="5"/>
      <c r="R181" s="5">
        <f t="shared" si="23"/>
        <v>0.21309044146365302</v>
      </c>
      <c r="S181" s="5">
        <f t="shared" si="24"/>
        <v>1.4602529013611054</v>
      </c>
      <c r="T181" s="5">
        <f t="shared" si="25"/>
        <v>7.2512303290011543E-2</v>
      </c>
      <c r="U181" s="5">
        <f t="shared" si="26"/>
        <v>0.27042087749018984</v>
      </c>
      <c r="V181" s="5">
        <f t="shared" si="27"/>
        <v>6.0606060606060608E-2</v>
      </c>
      <c r="W181" s="5">
        <f t="shared" si="27"/>
        <v>1.3678787878787879</v>
      </c>
      <c r="X181" s="5">
        <f t="shared" si="27"/>
        <v>7.575757575757576E-2</v>
      </c>
      <c r="Y181" s="5">
        <f t="shared" si="27"/>
        <v>0.95878787878787886</v>
      </c>
    </row>
    <row r="182" spans="1:25" ht="12.75" x14ac:dyDescent="0.2">
      <c r="A182" s="2">
        <v>194</v>
      </c>
      <c r="B182" s="2">
        <v>2</v>
      </c>
      <c r="C182" s="2" t="s">
        <v>5</v>
      </c>
      <c r="D182" s="2" t="s">
        <v>10</v>
      </c>
      <c r="E182" s="5">
        <v>2</v>
      </c>
      <c r="F182" s="5">
        <v>44.01</v>
      </c>
      <c r="G182" s="5">
        <v>2.5</v>
      </c>
      <c r="H182" s="5">
        <v>29.35</v>
      </c>
      <c r="I182" s="29">
        <v>25008</v>
      </c>
      <c r="J182" s="30">
        <f t="shared" si="28"/>
        <v>2.5976085821025098E-2</v>
      </c>
      <c r="K182" s="30">
        <f t="shared" si="29"/>
        <v>0.11643780469274498</v>
      </c>
      <c r="L182" s="30">
        <f t="shared" si="30"/>
        <v>1.3228562223670189E-2</v>
      </c>
      <c r="M182" s="30">
        <f t="shared" si="31"/>
        <v>3.5335867867912728E-2</v>
      </c>
      <c r="N182" s="5">
        <v>6.3389506656617449</v>
      </c>
      <c r="O182" s="5">
        <v>1.9601494958556178</v>
      </c>
      <c r="P182" s="5">
        <f t="shared" ref="P182:P245" si="32">AVERAGE(V182:Y182)</f>
        <v>0.58984848484848484</v>
      </c>
      <c r="Q182" s="5"/>
      <c r="R182" s="5">
        <f t="shared" ref="R182:R245" si="33">((E182/$AB$2)^2+(E182/$AC$2)^2)^0.5</f>
        <v>0.21309044146365302</v>
      </c>
      <c r="S182" s="5">
        <f t="shared" ref="S182:S245" si="34">((F182/$AB$3)^2+(F182/$AC$3)^2)^0.5</f>
        <v>1.4236980546943341</v>
      </c>
      <c r="T182" s="5">
        <f t="shared" ref="T182:T245" si="35">((G182/$AB$4)^2+(G182/$AC$4)^2)^0.5</f>
        <v>7.2512303290011543E-2</v>
      </c>
      <c r="U182" s="5">
        <f t="shared" ref="U182:U245" si="36">((H182/$AB$5)^2+(H182/$AC$5)^2)^0.5</f>
        <v>0.2508486964076192</v>
      </c>
      <c r="V182" s="5">
        <f t="shared" ref="V182:Y245" si="37">E182/$AC$2</f>
        <v>6.0606060606060608E-2</v>
      </c>
      <c r="W182" s="5">
        <f t="shared" si="37"/>
        <v>1.3336363636363635</v>
      </c>
      <c r="X182" s="5">
        <f t="shared" si="37"/>
        <v>7.575757575757576E-2</v>
      </c>
      <c r="Y182" s="5">
        <f t="shared" si="37"/>
        <v>0.8893939393939394</v>
      </c>
    </row>
    <row r="183" spans="1:25" ht="12.75" x14ac:dyDescent="0.2">
      <c r="A183" s="2">
        <v>195</v>
      </c>
      <c r="B183" s="2">
        <v>2</v>
      </c>
      <c r="C183" s="2" t="s">
        <v>5</v>
      </c>
      <c r="D183" s="2" t="s">
        <v>10</v>
      </c>
      <c r="E183" s="5">
        <v>2</v>
      </c>
      <c r="F183" s="5">
        <v>36.21</v>
      </c>
      <c r="G183" s="5">
        <v>2.5</v>
      </c>
      <c r="H183" s="5">
        <v>36.18</v>
      </c>
      <c r="I183" s="29">
        <v>27321</v>
      </c>
      <c r="J183" s="30">
        <f t="shared" si="28"/>
        <v>2.5976085821025098E-2</v>
      </c>
      <c r="K183" s="30">
        <f t="shared" si="29"/>
        <v>9.5801247623819502E-2</v>
      </c>
      <c r="L183" s="30">
        <f t="shared" si="30"/>
        <v>1.3228562223670189E-2</v>
      </c>
      <c r="M183" s="30">
        <f t="shared" si="31"/>
        <v>4.3558831327464471E-2</v>
      </c>
      <c r="N183" s="5">
        <v>6.36138638566855</v>
      </c>
      <c r="O183" s="5">
        <v>1.7661986766784743</v>
      </c>
      <c r="P183" s="5">
        <f t="shared" si="32"/>
        <v>0.58250000000000002</v>
      </c>
      <c r="Q183" s="5"/>
      <c r="R183" s="5">
        <f t="shared" si="33"/>
        <v>0.21309044146365302</v>
      </c>
      <c r="S183" s="5">
        <f t="shared" si="34"/>
        <v>1.1713725644281263</v>
      </c>
      <c r="T183" s="5">
        <f t="shared" si="35"/>
        <v>7.2512303290011543E-2</v>
      </c>
      <c r="U183" s="5">
        <f t="shared" si="36"/>
        <v>0.30922336749668355</v>
      </c>
      <c r="V183" s="5">
        <f t="shared" si="37"/>
        <v>6.0606060606060608E-2</v>
      </c>
      <c r="W183" s="5">
        <f t="shared" si="37"/>
        <v>1.0972727272727274</v>
      </c>
      <c r="X183" s="5">
        <f t="shared" si="37"/>
        <v>7.575757575757576E-2</v>
      </c>
      <c r="Y183" s="5">
        <f t="shared" si="37"/>
        <v>1.0963636363636364</v>
      </c>
    </row>
    <row r="184" spans="1:25" ht="12.75" x14ac:dyDescent="0.2">
      <c r="A184" s="2">
        <v>196</v>
      </c>
      <c r="B184" s="2">
        <v>3</v>
      </c>
      <c r="C184" s="2" t="s">
        <v>6</v>
      </c>
      <c r="D184" s="2" t="s">
        <v>10</v>
      </c>
      <c r="E184" s="5">
        <v>2</v>
      </c>
      <c r="F184" s="5">
        <v>172.96</v>
      </c>
      <c r="G184" s="5">
        <v>8.6199999999999992</v>
      </c>
      <c r="H184" s="5">
        <v>35.46</v>
      </c>
      <c r="I184" s="29">
        <v>109097</v>
      </c>
      <c r="J184" s="30">
        <f t="shared" si="28"/>
        <v>2.5976085821025098E-2</v>
      </c>
      <c r="K184" s="30">
        <f t="shared" si="29"/>
        <v>0.45760242444119914</v>
      </c>
      <c r="L184" s="30">
        <f t="shared" si="30"/>
        <v>4.5612082547214806E-2</v>
      </c>
      <c r="M184" s="30">
        <f t="shared" si="31"/>
        <v>4.2691988912987568E-2</v>
      </c>
      <c r="N184" s="5">
        <v>12.750887661146932</v>
      </c>
      <c r="O184" s="5">
        <v>6.3613385313926551</v>
      </c>
      <c r="P184" s="5">
        <f t="shared" si="32"/>
        <v>1.6593939393939392</v>
      </c>
      <c r="Q184" s="5"/>
      <c r="R184" s="5">
        <f t="shared" si="33"/>
        <v>0.21309044146365302</v>
      </c>
      <c r="S184" s="5">
        <f t="shared" si="34"/>
        <v>5.5951559995440139</v>
      </c>
      <c r="T184" s="5">
        <f t="shared" si="35"/>
        <v>0.25002242174395972</v>
      </c>
      <c r="U184" s="5">
        <f t="shared" si="36"/>
        <v>0.30306966864102819</v>
      </c>
      <c r="V184" s="5">
        <f t="shared" si="37"/>
        <v>6.0606060606060608E-2</v>
      </c>
      <c r="W184" s="5">
        <f t="shared" si="37"/>
        <v>5.2412121212121212</v>
      </c>
      <c r="X184" s="5">
        <f t="shared" si="37"/>
        <v>0.26121212121212117</v>
      </c>
      <c r="Y184" s="5">
        <f t="shared" si="37"/>
        <v>1.0745454545454545</v>
      </c>
    </row>
    <row r="185" spans="1:25" ht="12.75" x14ac:dyDescent="0.2">
      <c r="A185" s="2">
        <v>197</v>
      </c>
      <c r="B185" s="2">
        <v>3</v>
      </c>
      <c r="C185" s="2" t="s">
        <v>6</v>
      </c>
      <c r="D185" s="2" t="s">
        <v>10</v>
      </c>
      <c r="E185" s="5">
        <v>6.53</v>
      </c>
      <c r="F185" s="5">
        <v>184.71</v>
      </c>
      <c r="G185" s="5">
        <v>2.5</v>
      </c>
      <c r="H185" s="5">
        <v>36.93</v>
      </c>
      <c r="I185" s="29">
        <v>108764</v>
      </c>
      <c r="J185" s="30">
        <f t="shared" si="28"/>
        <v>8.4811920205646943E-2</v>
      </c>
      <c r="K185" s="30">
        <f t="shared" si="29"/>
        <v>0.4886895456668241</v>
      </c>
      <c r="L185" s="30">
        <f t="shared" si="30"/>
        <v>1.3228562223670189E-2</v>
      </c>
      <c r="M185" s="30">
        <f t="shared" si="31"/>
        <v>4.4461792175877916E-2</v>
      </c>
      <c r="N185" s="5">
        <v>12.917121024779931</v>
      </c>
      <c r="O185" s="5">
        <v>7.0591477711749384</v>
      </c>
      <c r="P185" s="5">
        <f t="shared" si="32"/>
        <v>1.7475000000000003</v>
      </c>
      <c r="Q185" s="5"/>
      <c r="R185" s="5">
        <f t="shared" si="33"/>
        <v>0.6957402913788272</v>
      </c>
      <c r="S185" s="5">
        <f t="shared" si="34"/>
        <v>5.9752617060347752</v>
      </c>
      <c r="T185" s="5">
        <f t="shared" si="35"/>
        <v>7.2512303290011543E-2</v>
      </c>
      <c r="U185" s="5">
        <f t="shared" si="36"/>
        <v>0.31563347047132456</v>
      </c>
      <c r="V185" s="5">
        <f t="shared" si="37"/>
        <v>0.19787878787878788</v>
      </c>
      <c r="W185" s="5">
        <f t="shared" si="37"/>
        <v>5.5972727272727276</v>
      </c>
      <c r="X185" s="5">
        <f t="shared" si="37"/>
        <v>7.575757575757576E-2</v>
      </c>
      <c r="Y185" s="5">
        <f t="shared" si="37"/>
        <v>1.1190909090909091</v>
      </c>
    </row>
    <row r="186" spans="1:25" ht="12.75" x14ac:dyDescent="0.2">
      <c r="A186" s="2">
        <v>198</v>
      </c>
      <c r="B186" s="2">
        <v>3</v>
      </c>
      <c r="C186" s="2" t="s">
        <v>6</v>
      </c>
      <c r="D186" s="2" t="s">
        <v>10</v>
      </c>
      <c r="E186" s="5">
        <v>2</v>
      </c>
      <c r="F186" s="5">
        <v>145.84</v>
      </c>
      <c r="G186" s="5">
        <v>7.15</v>
      </c>
      <c r="H186" s="5">
        <v>36.880000000000003</v>
      </c>
      <c r="I186" s="29">
        <v>110994</v>
      </c>
      <c r="J186" s="30">
        <f t="shared" si="28"/>
        <v>2.5976085821025098E-2</v>
      </c>
      <c r="K186" s="30">
        <f t="shared" si="29"/>
        <v>0.38585070294001206</v>
      </c>
      <c r="L186" s="30">
        <f t="shared" si="30"/>
        <v>3.7833687959696737E-2</v>
      </c>
      <c r="M186" s="30">
        <f t="shared" si="31"/>
        <v>4.440159478598369E-2</v>
      </c>
      <c r="N186" s="5">
        <v>11.775677510585401</v>
      </c>
      <c r="O186" s="5">
        <v>5.4535214386876083</v>
      </c>
      <c r="P186" s="5">
        <f t="shared" si="32"/>
        <v>1.4535606060606061</v>
      </c>
      <c r="Q186" s="5"/>
      <c r="R186" s="5">
        <f t="shared" si="33"/>
        <v>0.21309044146365302</v>
      </c>
      <c r="S186" s="5">
        <f t="shared" si="34"/>
        <v>4.7178396795415063</v>
      </c>
      <c r="T186" s="5">
        <f t="shared" si="35"/>
        <v>0.20738518740943299</v>
      </c>
      <c r="U186" s="5">
        <f t="shared" si="36"/>
        <v>0.31520613027301519</v>
      </c>
      <c r="V186" s="5">
        <f t="shared" si="37"/>
        <v>6.0606060606060608E-2</v>
      </c>
      <c r="W186" s="5">
        <f t="shared" si="37"/>
        <v>4.4193939393939399</v>
      </c>
      <c r="X186" s="5">
        <f t="shared" si="37"/>
        <v>0.21666666666666667</v>
      </c>
      <c r="Y186" s="5">
        <f t="shared" si="37"/>
        <v>1.1175757575757577</v>
      </c>
    </row>
    <row r="187" spans="1:25" ht="12.75" x14ac:dyDescent="0.2">
      <c r="A187" s="2">
        <v>199</v>
      </c>
      <c r="B187" s="2">
        <v>3</v>
      </c>
      <c r="C187" s="2" t="s">
        <v>6</v>
      </c>
      <c r="D187" s="2" t="s">
        <v>10</v>
      </c>
      <c r="E187" s="5">
        <v>7.79</v>
      </c>
      <c r="F187" s="5">
        <v>193.15</v>
      </c>
      <c r="G187" s="5">
        <v>2.5</v>
      </c>
      <c r="H187" s="5">
        <v>36.58</v>
      </c>
      <c r="I187" s="29">
        <v>108670</v>
      </c>
      <c r="J187" s="30">
        <f t="shared" si="28"/>
        <v>0.10117685427289275</v>
      </c>
      <c r="K187" s="30">
        <f t="shared" si="29"/>
        <v>0.5110193587003794</v>
      </c>
      <c r="L187" s="30">
        <f t="shared" si="30"/>
        <v>1.3228562223670189E-2</v>
      </c>
      <c r="M187" s="30">
        <f t="shared" si="31"/>
        <v>4.4040410446618307E-2</v>
      </c>
      <c r="N187" s="5">
        <v>13.618804079716792</v>
      </c>
      <c r="O187" s="5">
        <v>7.4634324881456431</v>
      </c>
      <c r="P187" s="5">
        <f t="shared" si="32"/>
        <v>1.8183333333333336</v>
      </c>
      <c r="Q187" s="5"/>
      <c r="R187" s="5">
        <f t="shared" si="33"/>
        <v>0.8299872695009286</v>
      </c>
      <c r="S187" s="5">
        <f t="shared" si="34"/>
        <v>6.2482908262715444</v>
      </c>
      <c r="T187" s="5">
        <f t="shared" si="35"/>
        <v>7.2512303290011543E-2</v>
      </c>
      <c r="U187" s="5">
        <f t="shared" si="36"/>
        <v>0.31264208908315877</v>
      </c>
      <c r="V187" s="5">
        <f t="shared" si="37"/>
        <v>0.23606060606060605</v>
      </c>
      <c r="W187" s="5">
        <f t="shared" si="37"/>
        <v>5.8530303030303035</v>
      </c>
      <c r="X187" s="5">
        <f t="shared" si="37"/>
        <v>7.575757575757576E-2</v>
      </c>
      <c r="Y187" s="5">
        <f t="shared" si="37"/>
        <v>1.1084848484848484</v>
      </c>
    </row>
    <row r="188" spans="1:25" ht="12.75" x14ac:dyDescent="0.2">
      <c r="A188" s="2">
        <v>200</v>
      </c>
      <c r="B188" s="2">
        <v>3</v>
      </c>
      <c r="C188" s="2" t="s">
        <v>6</v>
      </c>
      <c r="D188" s="2" t="s">
        <v>10</v>
      </c>
      <c r="E188" s="5">
        <v>6.31</v>
      </c>
      <c r="F188" s="5">
        <v>141.59</v>
      </c>
      <c r="G188" s="5">
        <v>2.5</v>
      </c>
      <c r="H188" s="5">
        <v>33.049999999999997</v>
      </c>
      <c r="I188" s="29">
        <v>113004</v>
      </c>
      <c r="J188" s="30">
        <f t="shared" si="28"/>
        <v>8.1954550765334172E-2</v>
      </c>
      <c r="K188" s="30">
        <f t="shared" si="29"/>
        <v>0.37460642504989239</v>
      </c>
      <c r="L188" s="30">
        <f t="shared" si="30"/>
        <v>1.3228562223670189E-2</v>
      </c>
      <c r="M188" s="30">
        <f t="shared" si="31"/>
        <v>3.9790474720085699E-2</v>
      </c>
      <c r="N188" s="5">
        <v>11.655431478857881</v>
      </c>
      <c r="O188" s="5">
        <v>5.6076391539586039</v>
      </c>
      <c r="P188" s="5">
        <f t="shared" si="32"/>
        <v>1.3897727272727276</v>
      </c>
      <c r="Q188" s="5"/>
      <c r="R188" s="5">
        <f t="shared" si="33"/>
        <v>0.67230034281782525</v>
      </c>
      <c r="S188" s="5">
        <f t="shared" si="34"/>
        <v>4.5803546367682522</v>
      </c>
      <c r="T188" s="5">
        <f t="shared" si="35"/>
        <v>7.2512303290011543E-2</v>
      </c>
      <c r="U188" s="5">
        <f t="shared" si="36"/>
        <v>0.28247187108251492</v>
      </c>
      <c r="V188" s="5">
        <f t="shared" si="37"/>
        <v>0.19121212121212119</v>
      </c>
      <c r="W188" s="5">
        <f t="shared" si="37"/>
        <v>4.290606060606061</v>
      </c>
      <c r="X188" s="5">
        <f t="shared" si="37"/>
        <v>7.575757575757576E-2</v>
      </c>
      <c r="Y188" s="5">
        <f t="shared" si="37"/>
        <v>1.0015151515151515</v>
      </c>
    </row>
    <row r="189" spans="1:25" ht="12.75" x14ac:dyDescent="0.2">
      <c r="A189" s="2">
        <v>201</v>
      </c>
      <c r="B189" s="2">
        <v>3</v>
      </c>
      <c r="C189" s="2" t="s">
        <v>6</v>
      </c>
      <c r="D189" s="2" t="s">
        <v>10</v>
      </c>
      <c r="E189" s="5">
        <v>2</v>
      </c>
      <c r="F189" s="5">
        <v>172.1</v>
      </c>
      <c r="G189" s="5">
        <v>9.74</v>
      </c>
      <c r="H189" s="5">
        <v>36.840000000000003</v>
      </c>
      <c r="I189" s="29">
        <v>112088</v>
      </c>
      <c r="J189" s="30">
        <f t="shared" si="28"/>
        <v>2.5976085821025098E-2</v>
      </c>
      <c r="K189" s="30">
        <f t="shared" si="29"/>
        <v>0.45532711173872786</v>
      </c>
      <c r="L189" s="30">
        <f t="shared" si="30"/>
        <v>5.1538478423419055E-2</v>
      </c>
      <c r="M189" s="30">
        <f t="shared" si="31"/>
        <v>4.4353436874068307E-2</v>
      </c>
      <c r="N189" s="5">
        <v>13.255843352129169</v>
      </c>
      <c r="O189" s="5">
        <v>6.3777981299669788</v>
      </c>
      <c r="P189" s="5">
        <f t="shared" si="32"/>
        <v>1.6718181818181816</v>
      </c>
      <c r="Q189" s="5"/>
      <c r="R189" s="5">
        <f t="shared" si="33"/>
        <v>0.21309044146365302</v>
      </c>
      <c r="S189" s="5">
        <f t="shared" si="34"/>
        <v>5.5673354967710722</v>
      </c>
      <c r="T189" s="5">
        <f t="shared" si="35"/>
        <v>0.28250793361788495</v>
      </c>
      <c r="U189" s="5">
        <f t="shared" si="36"/>
        <v>0.31486425811436775</v>
      </c>
      <c r="V189" s="5">
        <f t="shared" si="37"/>
        <v>6.0606060606060608E-2</v>
      </c>
      <c r="W189" s="5">
        <f t="shared" si="37"/>
        <v>5.2151515151515149</v>
      </c>
      <c r="X189" s="5">
        <f t="shared" si="37"/>
        <v>0.29515151515151516</v>
      </c>
      <c r="Y189" s="5">
        <f t="shared" si="37"/>
        <v>1.1163636363636364</v>
      </c>
    </row>
    <row r="190" spans="1:25" ht="12.75" x14ac:dyDescent="0.2">
      <c r="A190" s="2">
        <v>202</v>
      </c>
      <c r="B190" s="2">
        <v>4</v>
      </c>
      <c r="C190" s="2" t="s">
        <v>7</v>
      </c>
      <c r="D190" s="2" t="s">
        <v>10</v>
      </c>
      <c r="E190" s="5">
        <v>2</v>
      </c>
      <c r="F190" s="5">
        <v>601.22</v>
      </c>
      <c r="G190" s="5">
        <v>2.5</v>
      </c>
      <c r="H190" s="5">
        <v>37.5</v>
      </c>
      <c r="I190" s="29">
        <v>38765</v>
      </c>
      <c r="J190" s="30">
        <f t="shared" si="28"/>
        <v>2.5976085821025098E-2</v>
      </c>
      <c r="K190" s="30">
        <f t="shared" si="29"/>
        <v>1.5906552360229982</v>
      </c>
      <c r="L190" s="30">
        <f t="shared" si="30"/>
        <v>1.3228562223670189E-2</v>
      </c>
      <c r="M190" s="30">
        <f t="shared" si="31"/>
        <v>4.5148042420672128E-2</v>
      </c>
      <c r="N190" s="5">
        <v>12.956678274652253</v>
      </c>
      <c r="O190" s="5">
        <v>20.055227285517702</v>
      </c>
      <c r="P190" s="5">
        <f t="shared" si="32"/>
        <v>4.872878787878788</v>
      </c>
      <c r="Q190" s="5"/>
      <c r="R190" s="5">
        <f t="shared" si="33"/>
        <v>0.21309044146365302</v>
      </c>
      <c r="S190" s="5">
        <f t="shared" si="34"/>
        <v>19.449119392031985</v>
      </c>
      <c r="T190" s="5">
        <f t="shared" si="35"/>
        <v>7.2512303290011543E-2</v>
      </c>
      <c r="U190" s="5">
        <f t="shared" si="36"/>
        <v>0.32050514873205177</v>
      </c>
      <c r="V190" s="5">
        <f t="shared" si="37"/>
        <v>6.0606060606060608E-2</v>
      </c>
      <c r="W190" s="5">
        <f t="shared" si="37"/>
        <v>18.218787878787879</v>
      </c>
      <c r="X190" s="5">
        <f t="shared" si="37"/>
        <v>7.575757575757576E-2</v>
      </c>
      <c r="Y190" s="5">
        <f t="shared" si="37"/>
        <v>1.1363636363636365</v>
      </c>
    </row>
    <row r="191" spans="1:25" ht="12.75" x14ac:dyDescent="0.2">
      <c r="A191" s="2">
        <v>203</v>
      </c>
      <c r="B191" s="2">
        <v>4</v>
      </c>
      <c r="C191" s="2" t="s">
        <v>7</v>
      </c>
      <c r="D191" s="2" t="s">
        <v>10</v>
      </c>
      <c r="E191" s="5">
        <v>2</v>
      </c>
      <c r="F191" s="5">
        <v>331.23</v>
      </c>
      <c r="G191" s="5">
        <v>2.5</v>
      </c>
      <c r="H191" s="5">
        <v>38.85</v>
      </c>
      <c r="I191" s="29">
        <v>39667</v>
      </c>
      <c r="J191" s="30">
        <f t="shared" si="28"/>
        <v>2.5976085821025098E-2</v>
      </c>
      <c r="K191" s="30">
        <f t="shared" si="29"/>
        <v>0.87633933306925538</v>
      </c>
      <c r="L191" s="30">
        <f t="shared" si="30"/>
        <v>1.3228562223670189E-2</v>
      </c>
      <c r="M191" s="30">
        <f t="shared" si="31"/>
        <v>4.6773371947816333E-2</v>
      </c>
      <c r="N191" s="5">
        <v>11.261796494450405</v>
      </c>
      <c r="O191" s="5">
        <v>11.332745071260073</v>
      </c>
      <c r="P191" s="5">
        <f t="shared" si="32"/>
        <v>2.8377272727272729</v>
      </c>
      <c r="Q191" s="5"/>
      <c r="R191" s="5">
        <f t="shared" si="33"/>
        <v>0.21309044146365302</v>
      </c>
      <c r="S191" s="5">
        <f t="shared" si="34"/>
        <v>10.715098992420003</v>
      </c>
      <c r="T191" s="5">
        <f t="shared" si="35"/>
        <v>7.2512303290011543E-2</v>
      </c>
      <c r="U191" s="5">
        <f t="shared" si="36"/>
        <v>0.33204333408640568</v>
      </c>
      <c r="V191" s="5">
        <f t="shared" si="37"/>
        <v>6.0606060606060608E-2</v>
      </c>
      <c r="W191" s="5">
        <f t="shared" si="37"/>
        <v>10.037272727272727</v>
      </c>
      <c r="X191" s="5">
        <f t="shared" si="37"/>
        <v>7.575757575757576E-2</v>
      </c>
      <c r="Y191" s="5">
        <f t="shared" si="37"/>
        <v>1.1772727272727272</v>
      </c>
    </row>
    <row r="192" spans="1:25" ht="12.75" x14ac:dyDescent="0.2">
      <c r="A192" s="2">
        <v>204</v>
      </c>
      <c r="B192" s="2">
        <v>4</v>
      </c>
      <c r="C192" s="2" t="s">
        <v>7</v>
      </c>
      <c r="D192" s="2" t="s">
        <v>10</v>
      </c>
      <c r="E192" s="5">
        <v>2</v>
      </c>
      <c r="F192" s="5">
        <v>514.69000000000005</v>
      </c>
      <c r="G192" s="5">
        <v>2.5</v>
      </c>
      <c r="H192" s="5">
        <v>30.31</v>
      </c>
      <c r="I192" s="29">
        <v>39786</v>
      </c>
      <c r="J192" s="30">
        <f t="shared" si="28"/>
        <v>2.5976085821025098E-2</v>
      </c>
      <c r="K192" s="30">
        <f t="shared" si="29"/>
        <v>1.3617217381801618</v>
      </c>
      <c r="L192" s="30">
        <f t="shared" si="30"/>
        <v>1.3228562223670189E-2</v>
      </c>
      <c r="M192" s="30">
        <f t="shared" si="31"/>
        <v>3.6491657753881926E-2</v>
      </c>
      <c r="N192" s="5">
        <v>11.817086646794815</v>
      </c>
      <c r="O192" s="5">
        <v>17.194580294137353</v>
      </c>
      <c r="P192" s="5">
        <f t="shared" si="32"/>
        <v>4.1628787878787881</v>
      </c>
      <c r="Q192" s="5"/>
      <c r="R192" s="5">
        <f t="shared" si="33"/>
        <v>0.21309044146365302</v>
      </c>
      <c r="S192" s="5">
        <f t="shared" si="34"/>
        <v>16.649923921168529</v>
      </c>
      <c r="T192" s="5">
        <f t="shared" si="35"/>
        <v>7.2512303290011543E-2</v>
      </c>
      <c r="U192" s="5">
        <f t="shared" si="36"/>
        <v>0.25905362821515965</v>
      </c>
      <c r="V192" s="5">
        <f t="shared" si="37"/>
        <v>6.0606060606060608E-2</v>
      </c>
      <c r="W192" s="5">
        <f t="shared" si="37"/>
        <v>15.596666666666668</v>
      </c>
      <c r="X192" s="5">
        <f t="shared" si="37"/>
        <v>7.575757575757576E-2</v>
      </c>
      <c r="Y192" s="5">
        <f t="shared" si="37"/>
        <v>0.91848484848484846</v>
      </c>
    </row>
    <row r="193" spans="1:25" ht="12.75" x14ac:dyDescent="0.2">
      <c r="A193" s="2">
        <v>205</v>
      </c>
      <c r="B193" s="2">
        <v>4</v>
      </c>
      <c r="C193" s="2" t="s">
        <v>7</v>
      </c>
      <c r="D193" s="2" t="s">
        <v>10</v>
      </c>
      <c r="E193" s="5">
        <v>2</v>
      </c>
      <c r="F193" s="5">
        <v>482.33</v>
      </c>
      <c r="G193" s="5">
        <v>2.5</v>
      </c>
      <c r="H193" s="5">
        <v>25.66</v>
      </c>
      <c r="I193" s="29">
        <v>41234</v>
      </c>
      <c r="J193" s="30">
        <f t="shared" si="28"/>
        <v>2.5976085821025098E-2</v>
      </c>
      <c r="K193" s="30">
        <f t="shared" si="29"/>
        <v>1.2761064834685683</v>
      </c>
      <c r="L193" s="30">
        <f t="shared" si="30"/>
        <v>1.3228562223670189E-2</v>
      </c>
      <c r="M193" s="30">
        <f t="shared" si="31"/>
        <v>3.0893300493718585E-2</v>
      </c>
      <c r="N193" s="5">
        <v>11.152641318432998</v>
      </c>
      <c r="O193" s="5">
        <v>16.108010365308104</v>
      </c>
      <c r="P193" s="5">
        <f t="shared" si="32"/>
        <v>3.8824999999999998</v>
      </c>
      <c r="Q193" s="5"/>
      <c r="R193" s="5">
        <f t="shared" si="33"/>
        <v>0.21309044146365302</v>
      </c>
      <c r="S193" s="5">
        <f t="shared" si="34"/>
        <v>15.603096630782055</v>
      </c>
      <c r="T193" s="5">
        <f t="shared" si="35"/>
        <v>7.2512303290011543E-2</v>
      </c>
      <c r="U193" s="5">
        <f t="shared" si="36"/>
        <v>0.21931098977238531</v>
      </c>
      <c r="V193" s="5">
        <f t="shared" si="37"/>
        <v>6.0606060606060608E-2</v>
      </c>
      <c r="W193" s="5">
        <f t="shared" si="37"/>
        <v>14.616060606060605</v>
      </c>
      <c r="X193" s="5">
        <f t="shared" si="37"/>
        <v>7.575757575757576E-2</v>
      </c>
      <c r="Y193" s="5">
        <f t="shared" si="37"/>
        <v>0.77757575757575759</v>
      </c>
    </row>
    <row r="194" spans="1:25" ht="12.75" x14ac:dyDescent="0.2">
      <c r="A194" s="2">
        <v>206</v>
      </c>
      <c r="B194" s="2">
        <v>4</v>
      </c>
      <c r="C194" s="2" t="s">
        <v>7</v>
      </c>
      <c r="D194" s="2" t="s">
        <v>10</v>
      </c>
      <c r="E194" s="5">
        <v>2</v>
      </c>
      <c r="F194" s="5">
        <v>427.31</v>
      </c>
      <c r="G194" s="5">
        <v>2.5</v>
      </c>
      <c r="H194" s="5">
        <v>26.84</v>
      </c>
      <c r="I194" s="29">
        <v>41338</v>
      </c>
      <c r="J194" s="30">
        <f t="shared" si="28"/>
        <v>2.5976085821025098E-2</v>
      </c>
      <c r="K194" s="30">
        <f t="shared" si="29"/>
        <v>1.1305393847593017</v>
      </c>
      <c r="L194" s="30">
        <f t="shared" si="30"/>
        <v>1.3228562223670189E-2</v>
      </c>
      <c r="M194" s="30">
        <f t="shared" si="31"/>
        <v>3.23139588952224E-2</v>
      </c>
      <c r="N194" s="5">
        <v>10.942306998499046</v>
      </c>
      <c r="O194" s="5">
        <v>14.338230404956571</v>
      </c>
      <c r="P194" s="5">
        <f t="shared" si="32"/>
        <v>3.4746212121212121</v>
      </c>
      <c r="Q194" s="5"/>
      <c r="R194" s="5">
        <f t="shared" si="33"/>
        <v>0.21309044146365302</v>
      </c>
      <c r="S194" s="5">
        <f t="shared" si="34"/>
        <v>13.823231441750419</v>
      </c>
      <c r="T194" s="5">
        <f t="shared" si="35"/>
        <v>7.2512303290011543E-2</v>
      </c>
      <c r="U194" s="5">
        <f t="shared" si="36"/>
        <v>0.22939621845248717</v>
      </c>
      <c r="V194" s="5">
        <f t="shared" si="37"/>
        <v>6.0606060606060608E-2</v>
      </c>
      <c r="W194" s="5">
        <f t="shared" si="37"/>
        <v>12.948787878787879</v>
      </c>
      <c r="X194" s="5">
        <f t="shared" si="37"/>
        <v>7.575757575757576E-2</v>
      </c>
      <c r="Y194" s="5">
        <f t="shared" si="37"/>
        <v>0.81333333333333335</v>
      </c>
    </row>
    <row r="195" spans="1:25" ht="12.75" x14ac:dyDescent="0.2">
      <c r="A195" s="2">
        <v>207</v>
      </c>
      <c r="B195" s="2">
        <v>5</v>
      </c>
      <c r="C195" s="2" t="s">
        <v>8</v>
      </c>
      <c r="D195" s="2" t="s">
        <v>10</v>
      </c>
      <c r="E195" s="5">
        <v>7.29</v>
      </c>
      <c r="F195" s="5">
        <v>1233.1199999999999</v>
      </c>
      <c r="G195" s="5">
        <v>2.5</v>
      </c>
      <c r="H195" s="5">
        <v>186.84</v>
      </c>
      <c r="I195" s="29">
        <v>71009</v>
      </c>
      <c r="J195" s="30">
        <f t="shared" ref="J195:J258" si="38">(E195/$I$2)/($AD$2/$AD$6)</f>
        <v>9.4682832817636467E-2</v>
      </c>
      <c r="K195" s="30">
        <f t="shared" ref="K195:K258" si="39">(F195/$I$2)/($AD$3/$AD$6)</f>
        <v>3.2624809298504363</v>
      </c>
      <c r="L195" s="30">
        <f t="shared" ref="L195:L258" si="40">(G195/$I$2)/($AD$4/$AD$6)</f>
        <v>1.3228562223670189E-2</v>
      </c>
      <c r="M195" s="30">
        <f t="shared" ref="M195:M258" si="41">(H195/$I$2)/($AD$5/$AD$6)</f>
        <v>0.22494560655675686</v>
      </c>
      <c r="N195" s="5">
        <v>32.008895342048149</v>
      </c>
      <c r="O195" s="5">
        <v>42.336830861245318</v>
      </c>
      <c r="P195" s="5">
        <f t="shared" si="32"/>
        <v>10.831439393939394</v>
      </c>
      <c r="Q195" s="5"/>
      <c r="R195" s="5">
        <f t="shared" si="33"/>
        <v>0.77671465913501536</v>
      </c>
      <c r="S195" s="5">
        <f t="shared" si="34"/>
        <v>39.890719045777715</v>
      </c>
      <c r="T195" s="5">
        <f t="shared" si="35"/>
        <v>7.2512303290011543E-2</v>
      </c>
      <c r="U195" s="5">
        <f t="shared" si="36"/>
        <v>1.596884853042575</v>
      </c>
      <c r="V195" s="5">
        <f t="shared" si="37"/>
        <v>0.22090909090909092</v>
      </c>
      <c r="W195" s="5">
        <f t="shared" si="37"/>
        <v>37.367272727272727</v>
      </c>
      <c r="X195" s="5">
        <f t="shared" si="37"/>
        <v>7.575757575757576E-2</v>
      </c>
      <c r="Y195" s="5">
        <f t="shared" si="37"/>
        <v>5.6618181818181821</v>
      </c>
    </row>
    <row r="196" spans="1:25" ht="12.75" x14ac:dyDescent="0.2">
      <c r="A196" s="2">
        <v>208</v>
      </c>
      <c r="B196" s="2">
        <v>5</v>
      </c>
      <c r="C196" s="2" t="s">
        <v>8</v>
      </c>
      <c r="D196" s="2" t="s">
        <v>10</v>
      </c>
      <c r="E196" s="5">
        <v>8.02</v>
      </c>
      <c r="F196" s="5">
        <v>1067.5999999999999</v>
      </c>
      <c r="G196" s="5">
        <v>2.5</v>
      </c>
      <c r="H196" s="5">
        <v>177.8</v>
      </c>
      <c r="I196" s="29">
        <v>68995</v>
      </c>
      <c r="J196" s="30">
        <f t="shared" si="38"/>
        <v>0.10416410414231062</v>
      </c>
      <c r="K196" s="30">
        <f t="shared" si="39"/>
        <v>2.8245626059980586</v>
      </c>
      <c r="L196" s="30">
        <f t="shared" si="40"/>
        <v>1.3228562223670189E-2</v>
      </c>
      <c r="M196" s="30">
        <f t="shared" si="41"/>
        <v>0.21406191846388017</v>
      </c>
      <c r="N196" s="5">
        <v>31.231919517739289</v>
      </c>
      <c r="O196" s="5">
        <v>36.982869463388958</v>
      </c>
      <c r="P196" s="5">
        <f t="shared" si="32"/>
        <v>9.5145454545454555</v>
      </c>
      <c r="Q196" s="5"/>
      <c r="R196" s="5">
        <f t="shared" si="33"/>
        <v>0.85449267026924869</v>
      </c>
      <c r="S196" s="5">
        <f t="shared" si="34"/>
        <v>34.536242744641463</v>
      </c>
      <c r="T196" s="5">
        <f t="shared" si="35"/>
        <v>7.2512303290011543E-2</v>
      </c>
      <c r="U196" s="5">
        <f t="shared" si="36"/>
        <v>1.5196217451882348</v>
      </c>
      <c r="V196" s="5">
        <f t="shared" si="37"/>
        <v>0.24303030303030301</v>
      </c>
      <c r="W196" s="5">
        <f t="shared" si="37"/>
        <v>32.351515151515152</v>
      </c>
      <c r="X196" s="5">
        <f t="shared" si="37"/>
        <v>7.575757575757576E-2</v>
      </c>
      <c r="Y196" s="5">
        <f t="shared" si="37"/>
        <v>5.3878787878787886</v>
      </c>
    </row>
    <row r="197" spans="1:25" ht="12.75" x14ac:dyDescent="0.2">
      <c r="A197" s="2">
        <v>209</v>
      </c>
      <c r="B197" s="2">
        <v>5</v>
      </c>
      <c r="C197" s="2" t="s">
        <v>8</v>
      </c>
      <c r="D197" s="2" t="s">
        <v>10</v>
      </c>
      <c r="E197" s="5">
        <v>8.92</v>
      </c>
      <c r="F197" s="5">
        <v>1154.51</v>
      </c>
      <c r="G197" s="5">
        <v>2.5</v>
      </c>
      <c r="H197" s="5">
        <v>164.85</v>
      </c>
      <c r="I197" s="29">
        <v>68334</v>
      </c>
      <c r="J197" s="30">
        <f t="shared" si="38"/>
        <v>0.11585334276177194</v>
      </c>
      <c r="K197" s="30">
        <f t="shared" si="39"/>
        <v>3.0545014745698937</v>
      </c>
      <c r="L197" s="30">
        <f t="shared" si="40"/>
        <v>1.3228562223670189E-2</v>
      </c>
      <c r="M197" s="30">
        <f t="shared" si="41"/>
        <v>0.19847079448127469</v>
      </c>
      <c r="N197" s="5">
        <v>32.094667484077362</v>
      </c>
      <c r="O197" s="5">
        <v>39.779567301843954</v>
      </c>
      <c r="P197" s="5">
        <f t="shared" si="32"/>
        <v>10.081666666666667</v>
      </c>
      <c r="Q197" s="5"/>
      <c r="R197" s="5">
        <f t="shared" si="33"/>
        <v>0.95038336892789255</v>
      </c>
      <c r="S197" s="5">
        <f t="shared" si="34"/>
        <v>37.347730995799949</v>
      </c>
      <c r="T197" s="5">
        <f t="shared" si="35"/>
        <v>7.2512303290011543E-2</v>
      </c>
      <c r="U197" s="5">
        <f t="shared" si="36"/>
        <v>1.4089406338260995</v>
      </c>
      <c r="V197" s="5">
        <f t="shared" si="37"/>
        <v>0.27030303030303032</v>
      </c>
      <c r="W197" s="5">
        <f t="shared" si="37"/>
        <v>34.985151515151514</v>
      </c>
      <c r="X197" s="5">
        <f t="shared" si="37"/>
        <v>7.575757575757576E-2</v>
      </c>
      <c r="Y197" s="5">
        <f t="shared" si="37"/>
        <v>4.9954545454545451</v>
      </c>
    </row>
    <row r="198" spans="1:25" ht="12.75" x14ac:dyDescent="0.2">
      <c r="A198" s="2">
        <v>210</v>
      </c>
      <c r="B198" s="2">
        <v>5</v>
      </c>
      <c r="C198" s="2" t="s">
        <v>8</v>
      </c>
      <c r="D198" s="2" t="s">
        <v>10</v>
      </c>
      <c r="E198" s="5">
        <v>7.66</v>
      </c>
      <c r="F198" s="5">
        <v>1021.01</v>
      </c>
      <c r="G198" s="5">
        <v>2.5</v>
      </c>
      <c r="H198" s="5">
        <v>173.45</v>
      </c>
      <c r="I198" s="29">
        <v>67034</v>
      </c>
      <c r="J198" s="30">
        <f t="shared" si="38"/>
        <v>9.9488408694526118E-2</v>
      </c>
      <c r="K198" s="30">
        <f t="shared" si="39"/>
        <v>2.7012988631978998</v>
      </c>
      <c r="L198" s="30">
        <f t="shared" si="40"/>
        <v>1.3228562223670189E-2</v>
      </c>
      <c r="M198" s="30">
        <f t="shared" si="41"/>
        <v>0.20882474554308214</v>
      </c>
      <c r="N198" s="5">
        <v>30.3443802340351</v>
      </c>
      <c r="O198" s="5">
        <v>35.400175023659422</v>
      </c>
      <c r="P198" s="5">
        <f t="shared" si="32"/>
        <v>9.1259090909090901</v>
      </c>
      <c r="Q198" s="5"/>
      <c r="R198" s="5">
        <f t="shared" si="33"/>
        <v>0.81613639080579115</v>
      </c>
      <c r="S198" s="5">
        <f t="shared" si="34"/>
        <v>33.029083181628309</v>
      </c>
      <c r="T198" s="5">
        <f t="shared" si="35"/>
        <v>7.2512303290011543E-2</v>
      </c>
      <c r="U198" s="5">
        <f t="shared" si="36"/>
        <v>1.4824431479353168</v>
      </c>
      <c r="V198" s="5">
        <f t="shared" si="37"/>
        <v>0.23212121212121212</v>
      </c>
      <c r="W198" s="5">
        <f t="shared" si="37"/>
        <v>30.939696969696968</v>
      </c>
      <c r="X198" s="5">
        <f t="shared" si="37"/>
        <v>7.575757575757576E-2</v>
      </c>
      <c r="Y198" s="5">
        <f t="shared" si="37"/>
        <v>5.2560606060606059</v>
      </c>
    </row>
    <row r="199" spans="1:25" ht="12.75" x14ac:dyDescent="0.2">
      <c r="A199" s="2">
        <v>211</v>
      </c>
      <c r="B199" s="2">
        <v>5</v>
      </c>
      <c r="C199" s="2" t="s">
        <v>8</v>
      </c>
      <c r="D199" s="2" t="s">
        <v>10</v>
      </c>
      <c r="E199" s="5">
        <v>8.5500000000000007</v>
      </c>
      <c r="F199" s="5">
        <v>1563.56</v>
      </c>
      <c r="G199" s="5">
        <v>2.5</v>
      </c>
      <c r="H199" s="5">
        <v>177.81</v>
      </c>
      <c r="I199" s="29">
        <v>67443</v>
      </c>
      <c r="J199" s="30">
        <f t="shared" si="38"/>
        <v>0.1110477668848823</v>
      </c>
      <c r="K199" s="30">
        <f t="shared" si="39"/>
        <v>4.1367301500883515</v>
      </c>
      <c r="L199" s="30">
        <f t="shared" si="40"/>
        <v>1.3228562223670189E-2</v>
      </c>
      <c r="M199" s="30">
        <f t="shared" si="41"/>
        <v>0.21407395794185899</v>
      </c>
      <c r="N199" s="5">
        <v>34.912360740310639</v>
      </c>
      <c r="O199" s="5">
        <v>53.083443148727831</v>
      </c>
      <c r="P199" s="5">
        <f t="shared" si="32"/>
        <v>13.27590909090909</v>
      </c>
      <c r="Q199" s="5"/>
      <c r="R199" s="5">
        <f t="shared" si="33"/>
        <v>0.91096163725711687</v>
      </c>
      <c r="S199" s="5">
        <f t="shared" si="34"/>
        <v>50.580261994952807</v>
      </c>
      <c r="T199" s="5">
        <f t="shared" si="35"/>
        <v>7.2512303290011543E-2</v>
      </c>
      <c r="U199" s="5">
        <f t="shared" si="36"/>
        <v>1.5197072132278968</v>
      </c>
      <c r="V199" s="5">
        <f t="shared" si="37"/>
        <v>0.25909090909090909</v>
      </c>
      <c r="W199" s="5">
        <f t="shared" si="37"/>
        <v>47.380606060606056</v>
      </c>
      <c r="X199" s="5">
        <f t="shared" si="37"/>
        <v>7.575757575757576E-2</v>
      </c>
      <c r="Y199" s="5">
        <f t="shared" si="37"/>
        <v>5.3881818181818186</v>
      </c>
    </row>
    <row r="200" spans="1:25" ht="12.75" x14ac:dyDescent="0.2">
      <c r="A200" s="2">
        <v>212</v>
      </c>
      <c r="B200" s="2">
        <v>5</v>
      </c>
      <c r="C200" s="2" t="s">
        <v>8</v>
      </c>
      <c r="D200" s="2" t="s">
        <v>10</v>
      </c>
      <c r="E200" s="5">
        <v>6.83</v>
      </c>
      <c r="F200" s="5">
        <v>1436.46</v>
      </c>
      <c r="G200" s="5">
        <v>2.5</v>
      </c>
      <c r="H200" s="5">
        <v>191.05</v>
      </c>
      <c r="I200" s="29">
        <v>70346</v>
      </c>
      <c r="J200" s="30">
        <f t="shared" si="38"/>
        <v>8.8708333078800702E-2</v>
      </c>
      <c r="K200" s="30">
        <f t="shared" si="39"/>
        <v>3.800460098362656</v>
      </c>
      <c r="L200" s="30">
        <f t="shared" si="40"/>
        <v>1.3228562223670189E-2</v>
      </c>
      <c r="M200" s="30">
        <f t="shared" si="41"/>
        <v>0.23001422678585096</v>
      </c>
      <c r="N200" s="5">
        <v>32.8991990569343</v>
      </c>
      <c r="O200" s="5">
        <v>48.901733539115398</v>
      </c>
      <c r="P200" s="5">
        <f t="shared" si="32"/>
        <v>12.40030303030303</v>
      </c>
      <c r="Q200" s="5"/>
      <c r="R200" s="5">
        <f t="shared" si="33"/>
        <v>0.72770385759837519</v>
      </c>
      <c r="S200" s="5">
        <f t="shared" si="34"/>
        <v>46.468650480486779</v>
      </c>
      <c r="T200" s="5">
        <f t="shared" si="35"/>
        <v>7.2512303290011543E-2</v>
      </c>
      <c r="U200" s="5">
        <f t="shared" si="36"/>
        <v>1.6328668977402265</v>
      </c>
      <c r="V200" s="5">
        <f t="shared" si="37"/>
        <v>0.20696969696969697</v>
      </c>
      <c r="W200" s="5">
        <f t="shared" si="37"/>
        <v>43.529090909090911</v>
      </c>
      <c r="X200" s="5">
        <f t="shared" si="37"/>
        <v>7.575757575757576E-2</v>
      </c>
      <c r="Y200" s="5">
        <f t="shared" si="37"/>
        <v>5.78939393939394</v>
      </c>
    </row>
    <row r="201" spans="1:25" ht="12.75" x14ac:dyDescent="0.2">
      <c r="A201" s="2">
        <v>213</v>
      </c>
      <c r="B201" s="2">
        <v>6</v>
      </c>
      <c r="C201" s="2" t="s">
        <v>9</v>
      </c>
      <c r="D201" s="2" t="s">
        <v>10</v>
      </c>
      <c r="E201" s="5">
        <v>2</v>
      </c>
      <c r="F201" s="5">
        <v>67.13</v>
      </c>
      <c r="G201" s="5">
        <v>7.29</v>
      </c>
      <c r="H201" s="5">
        <v>26.19</v>
      </c>
      <c r="I201" s="29">
        <v>122123</v>
      </c>
      <c r="J201" s="30">
        <f t="shared" si="38"/>
        <v>2.5976085821025098E-2</v>
      </c>
      <c r="K201" s="30">
        <f t="shared" si="39"/>
        <v>0.17760667641499592</v>
      </c>
      <c r="L201" s="30">
        <f t="shared" si="40"/>
        <v>3.8574487444222268E-2</v>
      </c>
      <c r="M201" s="30">
        <f t="shared" si="41"/>
        <v>3.1531392826597421E-2</v>
      </c>
      <c r="N201" s="5">
        <v>8.9472056484181817</v>
      </c>
      <c r="O201" s="5">
        <v>2.8199938011126284</v>
      </c>
      <c r="P201" s="5">
        <f t="shared" si="32"/>
        <v>0.77734848484848484</v>
      </c>
      <c r="Q201" s="5"/>
      <c r="R201" s="5">
        <f t="shared" si="33"/>
        <v>0.21309044146365302</v>
      </c>
      <c r="S201" s="5">
        <f t="shared" si="34"/>
        <v>2.1716166873808369</v>
      </c>
      <c r="T201" s="5">
        <f t="shared" si="35"/>
        <v>0.21144587639367363</v>
      </c>
      <c r="U201" s="5">
        <f t="shared" si="36"/>
        <v>0.22384079587446495</v>
      </c>
      <c r="V201" s="5">
        <f t="shared" si="37"/>
        <v>6.0606060606060608E-2</v>
      </c>
      <c r="W201" s="5">
        <f t="shared" si="37"/>
        <v>2.0342424242424242</v>
      </c>
      <c r="X201" s="5">
        <f t="shared" si="37"/>
        <v>0.22090909090909092</v>
      </c>
      <c r="Y201" s="5">
        <f t="shared" si="37"/>
        <v>0.7936363636363637</v>
      </c>
    </row>
    <row r="202" spans="1:25" ht="12.75" x14ac:dyDescent="0.2">
      <c r="A202" s="2">
        <v>214</v>
      </c>
      <c r="B202" s="2">
        <v>6</v>
      </c>
      <c r="C202" s="2" t="s">
        <v>9</v>
      </c>
      <c r="D202" s="2" t="s">
        <v>10</v>
      </c>
      <c r="E202" s="5">
        <v>2</v>
      </c>
      <c r="F202" s="5">
        <v>55.79</v>
      </c>
      <c r="G202" s="5">
        <v>10.58</v>
      </c>
      <c r="H202" s="5">
        <v>30.52</v>
      </c>
      <c r="I202" s="29">
        <v>120123</v>
      </c>
      <c r="J202" s="30">
        <f t="shared" si="38"/>
        <v>2.5976085821025098E-2</v>
      </c>
      <c r="K202" s="30">
        <f t="shared" si="39"/>
        <v>0.14760429729171196</v>
      </c>
      <c r="L202" s="30">
        <f t="shared" si="40"/>
        <v>5.5983275330572242E-2</v>
      </c>
      <c r="M202" s="30">
        <f t="shared" si="41"/>
        <v>3.6744486791437693E-2</v>
      </c>
      <c r="N202" s="5">
        <v>9.7420227782997522</v>
      </c>
      <c r="O202" s="5">
        <v>2.5855852098750072</v>
      </c>
      <c r="P202" s="5">
        <f t="shared" si="32"/>
        <v>0.74916666666666665</v>
      </c>
      <c r="Q202" s="5"/>
      <c r="R202" s="5">
        <f t="shared" si="33"/>
        <v>0.21309044146365302</v>
      </c>
      <c r="S202" s="5">
        <f t="shared" si="34"/>
        <v>1.8047742438399659</v>
      </c>
      <c r="T202" s="5">
        <f t="shared" si="35"/>
        <v>0.30687206752332885</v>
      </c>
      <c r="U202" s="5">
        <f t="shared" si="36"/>
        <v>0.2608484570480592</v>
      </c>
      <c r="V202" s="5">
        <f t="shared" si="37"/>
        <v>6.0606060606060608E-2</v>
      </c>
      <c r="W202" s="5">
        <f t="shared" si="37"/>
        <v>1.6906060606060607</v>
      </c>
      <c r="X202" s="5">
        <f t="shared" si="37"/>
        <v>0.32060606060606062</v>
      </c>
      <c r="Y202" s="5">
        <f t="shared" si="37"/>
        <v>0.92484848484848481</v>
      </c>
    </row>
    <row r="203" spans="1:25" ht="12.75" x14ac:dyDescent="0.2">
      <c r="A203" s="2">
        <v>215</v>
      </c>
      <c r="B203" s="2">
        <v>6</v>
      </c>
      <c r="C203" s="2" t="s">
        <v>9</v>
      </c>
      <c r="D203" s="2" t="s">
        <v>10</v>
      </c>
      <c r="E203" s="5">
        <v>2</v>
      </c>
      <c r="F203" s="5">
        <v>41.02</v>
      </c>
      <c r="G203" s="5">
        <v>9.51</v>
      </c>
      <c r="H203" s="5">
        <v>32.200000000000003</v>
      </c>
      <c r="I203" s="29">
        <v>121321</v>
      </c>
      <c r="J203" s="30">
        <f t="shared" si="38"/>
        <v>2.5976085821025098E-2</v>
      </c>
      <c r="K203" s="30">
        <f t="shared" si="39"/>
        <v>0.10852712448299023</v>
      </c>
      <c r="L203" s="30">
        <f t="shared" si="40"/>
        <v>5.0321450698841391E-2</v>
      </c>
      <c r="M203" s="30">
        <f t="shared" si="41"/>
        <v>3.8767119091883809E-2</v>
      </c>
      <c r="N203" s="5">
        <v>8.9022648803186009</v>
      </c>
      <c r="O203" s="5">
        <v>2.0911076143157334</v>
      </c>
      <c r="P203" s="5">
        <f t="shared" si="32"/>
        <v>0.64189393939393935</v>
      </c>
      <c r="Q203" s="5"/>
      <c r="R203" s="5">
        <f t="shared" si="33"/>
        <v>0.21309044146365302</v>
      </c>
      <c r="S203" s="5">
        <f t="shared" si="34"/>
        <v>1.3269732834256214</v>
      </c>
      <c r="T203" s="5">
        <f t="shared" si="35"/>
        <v>0.27583680171520392</v>
      </c>
      <c r="U203" s="5">
        <f t="shared" si="36"/>
        <v>0.27520708771125513</v>
      </c>
      <c r="V203" s="5">
        <f t="shared" si="37"/>
        <v>6.0606060606060608E-2</v>
      </c>
      <c r="W203" s="5">
        <f t="shared" si="37"/>
        <v>1.2430303030303032</v>
      </c>
      <c r="X203" s="5">
        <f t="shared" si="37"/>
        <v>0.28818181818181815</v>
      </c>
      <c r="Y203" s="5">
        <f t="shared" si="37"/>
        <v>0.97575757575757582</v>
      </c>
    </row>
    <row r="204" spans="1:25" ht="12.75" x14ac:dyDescent="0.2">
      <c r="A204" s="2">
        <v>216</v>
      </c>
      <c r="B204" s="2">
        <v>6</v>
      </c>
      <c r="C204" s="2" t="s">
        <v>9</v>
      </c>
      <c r="D204" s="2" t="s">
        <v>10</v>
      </c>
      <c r="E204" s="5">
        <v>6.66</v>
      </c>
      <c r="F204" s="5">
        <v>49.22</v>
      </c>
      <c r="G204" s="5">
        <v>8.8699999999999992</v>
      </c>
      <c r="H204" s="5">
        <v>29.09</v>
      </c>
      <c r="I204" s="29">
        <v>120231</v>
      </c>
      <c r="J204" s="30">
        <f t="shared" si="38"/>
        <v>8.6500365784013572E-2</v>
      </c>
      <c r="K204" s="30">
        <f t="shared" si="39"/>
        <v>0.13022196652980933</v>
      </c>
      <c r="L204" s="30">
        <f t="shared" si="40"/>
        <v>4.6934938769581824E-2</v>
      </c>
      <c r="M204" s="30">
        <f t="shared" si="41"/>
        <v>3.5022841440462728E-2</v>
      </c>
      <c r="N204" s="5">
        <v>12.058847336251517</v>
      </c>
      <c r="O204" s="5">
        <v>2.8077298919467655</v>
      </c>
      <c r="P204" s="5">
        <f t="shared" si="32"/>
        <v>0.71090909090909093</v>
      </c>
      <c r="Q204" s="5"/>
      <c r="R204" s="5">
        <f t="shared" si="33"/>
        <v>0.70959117007396466</v>
      </c>
      <c r="S204" s="5">
        <f t="shared" si="34"/>
        <v>1.5922385424234293</v>
      </c>
      <c r="T204" s="5">
        <f t="shared" si="35"/>
        <v>0.25727365207296093</v>
      </c>
      <c r="U204" s="5">
        <f t="shared" si="36"/>
        <v>0.24862652737641031</v>
      </c>
      <c r="V204" s="5">
        <f t="shared" si="37"/>
        <v>0.20181818181818181</v>
      </c>
      <c r="W204" s="5">
        <f t="shared" si="37"/>
        <v>1.4915151515151515</v>
      </c>
      <c r="X204" s="5">
        <f t="shared" si="37"/>
        <v>0.26878787878787874</v>
      </c>
      <c r="Y204" s="5">
        <f t="shared" si="37"/>
        <v>0.88151515151515147</v>
      </c>
    </row>
    <row r="205" spans="1:25" ht="12.75" hidden="1" x14ac:dyDescent="0.2">
      <c r="A205" s="2">
        <v>217</v>
      </c>
      <c r="C205" s="2" t="s">
        <v>3</v>
      </c>
      <c r="D205" s="2" t="s">
        <v>11</v>
      </c>
      <c r="E205" s="5">
        <v>20.13</v>
      </c>
      <c r="F205" s="5">
        <v>232.44</v>
      </c>
      <c r="G205" s="5">
        <v>2.5</v>
      </c>
      <c r="H205" s="5">
        <v>34.1</v>
      </c>
      <c r="I205" s="29">
        <v>89797.46</v>
      </c>
      <c r="J205" s="30">
        <f t="shared" si="38"/>
        <v>0.26144930378861758</v>
      </c>
      <c r="K205" s="30">
        <f t="shared" si="39"/>
        <v>0.61496940065397965</v>
      </c>
      <c r="L205" s="30">
        <f t="shared" si="40"/>
        <v>1.3228562223670189E-2</v>
      </c>
      <c r="M205" s="30">
        <f t="shared" si="41"/>
        <v>4.1054619907864527E-2</v>
      </c>
      <c r="N205" s="5">
        <v>17.770402287304915</v>
      </c>
      <c r="O205" s="5">
        <v>10.028013221801684</v>
      </c>
      <c r="P205" s="5">
        <f t="shared" si="32"/>
        <v>2.1906818181818184</v>
      </c>
      <c r="Q205" s="5"/>
      <c r="R205" s="5">
        <f t="shared" si="33"/>
        <v>2.1447552933316674</v>
      </c>
      <c r="S205" s="5">
        <f t="shared" si="34"/>
        <v>7.5192996099329932</v>
      </c>
      <c r="T205" s="5">
        <f t="shared" si="35"/>
        <v>7.2512303290011543E-2</v>
      </c>
      <c r="U205" s="5">
        <f t="shared" si="36"/>
        <v>0.29144601524701247</v>
      </c>
      <c r="V205" s="5">
        <f t="shared" si="37"/>
        <v>0.61</v>
      </c>
      <c r="W205" s="5">
        <f t="shared" si="37"/>
        <v>7.0436363636363639</v>
      </c>
      <c r="X205" s="5">
        <f t="shared" si="37"/>
        <v>7.575757575757576E-2</v>
      </c>
      <c r="Y205" s="5">
        <f t="shared" si="37"/>
        <v>1.0333333333333334</v>
      </c>
    </row>
    <row r="206" spans="1:25" ht="12.75" hidden="1" x14ac:dyDescent="0.2">
      <c r="A206" s="2">
        <v>218</v>
      </c>
      <c r="C206" s="2" t="s">
        <v>3</v>
      </c>
      <c r="D206" s="2" t="s">
        <v>11</v>
      </c>
      <c r="E206" s="5">
        <v>18.690000000000001</v>
      </c>
      <c r="F206" s="5">
        <v>171.57</v>
      </c>
      <c r="G206" s="5">
        <v>2.5</v>
      </c>
      <c r="H206" s="5">
        <v>45.4</v>
      </c>
      <c r="I206" s="29">
        <v>75098</v>
      </c>
      <c r="J206" s="30">
        <f t="shared" si="38"/>
        <v>0.24274652199747954</v>
      </c>
      <c r="K206" s="30">
        <f t="shared" si="39"/>
        <v>0.45392488414301885</v>
      </c>
      <c r="L206" s="30">
        <f t="shared" si="40"/>
        <v>1.3228562223670189E-2</v>
      </c>
      <c r="M206" s="30">
        <f t="shared" si="41"/>
        <v>5.4659230023960392E-2</v>
      </c>
      <c r="N206" s="5">
        <v>17.367872838744812</v>
      </c>
      <c r="O206" s="5">
        <v>8.0020576820344882</v>
      </c>
      <c r="P206" s="5">
        <f t="shared" si="32"/>
        <v>1.8042424242424244</v>
      </c>
      <c r="Q206" s="5"/>
      <c r="R206" s="5">
        <f t="shared" si="33"/>
        <v>1.9913301754778379</v>
      </c>
      <c r="S206" s="5">
        <f t="shared" si="34"/>
        <v>5.5501903032017017</v>
      </c>
      <c r="T206" s="5">
        <f t="shared" si="35"/>
        <v>7.2512303290011543E-2</v>
      </c>
      <c r="U206" s="5">
        <f t="shared" si="36"/>
        <v>0.38802490006493734</v>
      </c>
      <c r="V206" s="5">
        <f t="shared" si="37"/>
        <v>0.5663636363636364</v>
      </c>
      <c r="W206" s="5">
        <f t="shared" si="37"/>
        <v>5.1990909090909092</v>
      </c>
      <c r="X206" s="5">
        <f t="shared" si="37"/>
        <v>7.575757575757576E-2</v>
      </c>
      <c r="Y206" s="5">
        <f t="shared" si="37"/>
        <v>1.3757575757575757</v>
      </c>
    </row>
    <row r="207" spans="1:25" ht="12.75" hidden="1" x14ac:dyDescent="0.2">
      <c r="A207" s="2">
        <v>219</v>
      </c>
      <c r="C207" s="2" t="s">
        <v>3</v>
      </c>
      <c r="D207" s="2" t="s">
        <v>11</v>
      </c>
      <c r="E207" s="5">
        <v>13.6</v>
      </c>
      <c r="F207" s="5">
        <v>376.17</v>
      </c>
      <c r="G207" s="5">
        <v>2.5</v>
      </c>
      <c r="H207" s="5">
        <v>47</v>
      </c>
      <c r="I207" s="29">
        <v>88335</v>
      </c>
      <c r="J207" s="30">
        <f t="shared" si="38"/>
        <v>0.17663738358297065</v>
      </c>
      <c r="K207" s="30">
        <f t="shared" si="39"/>
        <v>0.99523765033560296</v>
      </c>
      <c r="L207" s="30">
        <f t="shared" si="40"/>
        <v>1.3228562223670189E-2</v>
      </c>
      <c r="M207" s="30">
        <f t="shared" si="41"/>
        <v>5.6585546500575741E-2</v>
      </c>
      <c r="N207" s="5">
        <v>19.689071458589378</v>
      </c>
      <c r="O207" s="5">
        <v>14.092109101068997</v>
      </c>
      <c r="P207" s="5">
        <f t="shared" si="32"/>
        <v>3.3278030303030306</v>
      </c>
      <c r="Q207" s="5"/>
      <c r="R207" s="5">
        <f t="shared" si="33"/>
        <v>1.4490150019528407</v>
      </c>
      <c r="S207" s="5">
        <f t="shared" si="34"/>
        <v>12.168882009415308</v>
      </c>
      <c r="T207" s="5">
        <f t="shared" si="35"/>
        <v>7.2512303290011543E-2</v>
      </c>
      <c r="U207" s="5">
        <f t="shared" si="36"/>
        <v>0.4016997864108382</v>
      </c>
      <c r="V207" s="5">
        <f t="shared" si="37"/>
        <v>0.41212121212121211</v>
      </c>
      <c r="W207" s="5">
        <f t="shared" si="37"/>
        <v>11.39909090909091</v>
      </c>
      <c r="X207" s="5">
        <f t="shared" si="37"/>
        <v>7.575757575757576E-2</v>
      </c>
      <c r="Y207" s="5">
        <f t="shared" si="37"/>
        <v>1.4242424242424243</v>
      </c>
    </row>
    <row r="208" spans="1:25" ht="12.75" hidden="1" x14ac:dyDescent="0.2">
      <c r="A208" s="2">
        <v>220</v>
      </c>
      <c r="C208" s="2" t="s">
        <v>3</v>
      </c>
      <c r="D208" s="2" t="s">
        <v>11</v>
      </c>
      <c r="E208" s="5">
        <v>15.35</v>
      </c>
      <c r="F208" s="5">
        <v>239.91</v>
      </c>
      <c r="G208" s="5">
        <v>2.5</v>
      </c>
      <c r="H208" s="5">
        <v>56.32</v>
      </c>
      <c r="I208" s="29">
        <v>80224</v>
      </c>
      <c r="J208" s="30">
        <f t="shared" si="38"/>
        <v>0.1993664586763676</v>
      </c>
      <c r="K208" s="30">
        <f t="shared" si="39"/>
        <v>0.63473287261614286</v>
      </c>
      <c r="L208" s="30">
        <f t="shared" si="40"/>
        <v>1.3228562223670189E-2</v>
      </c>
      <c r="M208" s="30">
        <f t="shared" si="41"/>
        <v>6.7806339976860128E-2</v>
      </c>
      <c r="N208" s="5">
        <v>18.974696955173048</v>
      </c>
      <c r="O208" s="5">
        <v>9.9502872318948903</v>
      </c>
      <c r="P208" s="5">
        <f t="shared" si="32"/>
        <v>2.3793939393939394</v>
      </c>
      <c r="Q208" s="5"/>
      <c r="R208" s="5">
        <f t="shared" si="33"/>
        <v>1.6354691382335369</v>
      </c>
      <c r="S208" s="5">
        <f t="shared" si="34"/>
        <v>7.7609497909956309</v>
      </c>
      <c r="T208" s="5">
        <f t="shared" si="35"/>
        <v>7.2512303290011543E-2</v>
      </c>
      <c r="U208" s="5">
        <f t="shared" si="36"/>
        <v>0.48135599937571083</v>
      </c>
      <c r="V208" s="5">
        <f t="shared" si="37"/>
        <v>0.46515151515151515</v>
      </c>
      <c r="W208" s="5">
        <f t="shared" si="37"/>
        <v>7.27</v>
      </c>
      <c r="X208" s="5">
        <f t="shared" si="37"/>
        <v>7.575757575757576E-2</v>
      </c>
      <c r="Y208" s="5">
        <f t="shared" si="37"/>
        <v>1.7066666666666668</v>
      </c>
    </row>
    <row r="209" spans="1:25" ht="12.75" hidden="1" x14ac:dyDescent="0.2">
      <c r="A209" s="2">
        <v>221</v>
      </c>
      <c r="C209" s="2" t="s">
        <v>3</v>
      </c>
      <c r="D209" s="2" t="s">
        <v>11</v>
      </c>
      <c r="E209" s="5">
        <v>9.68</v>
      </c>
      <c r="F209" s="5">
        <v>242.63</v>
      </c>
      <c r="G209" s="5">
        <v>2.5</v>
      </c>
      <c r="H209" s="5">
        <v>42.47</v>
      </c>
      <c r="I209" s="29">
        <v>79016</v>
      </c>
      <c r="J209" s="30">
        <f t="shared" si="38"/>
        <v>0.12572425537376145</v>
      </c>
      <c r="K209" s="30">
        <f t="shared" si="39"/>
        <v>0.64192921046581963</v>
      </c>
      <c r="L209" s="30">
        <f t="shared" si="40"/>
        <v>1.3228562223670189E-2</v>
      </c>
      <c r="M209" s="30">
        <f t="shared" si="41"/>
        <v>5.1131662976158544E-2</v>
      </c>
      <c r="N209" s="5">
        <v>15.801398778429645</v>
      </c>
      <c r="O209" s="5">
        <v>9.3157930227886112</v>
      </c>
      <c r="P209" s="5">
        <f t="shared" si="32"/>
        <v>2.252121212121212</v>
      </c>
      <c r="Q209" s="5"/>
      <c r="R209" s="5">
        <f t="shared" si="33"/>
        <v>1.0313577366840807</v>
      </c>
      <c r="S209" s="5">
        <f t="shared" si="34"/>
        <v>7.8489402183705135</v>
      </c>
      <c r="T209" s="5">
        <f t="shared" si="35"/>
        <v>7.2512303290011543E-2</v>
      </c>
      <c r="U209" s="5">
        <f t="shared" si="36"/>
        <v>0.3629827644440064</v>
      </c>
      <c r="V209" s="5">
        <f t="shared" si="37"/>
        <v>0.29333333333333333</v>
      </c>
      <c r="W209" s="5">
        <f t="shared" si="37"/>
        <v>7.3524242424242425</v>
      </c>
      <c r="X209" s="5">
        <f t="shared" si="37"/>
        <v>7.575757575757576E-2</v>
      </c>
      <c r="Y209" s="5">
        <f t="shared" si="37"/>
        <v>1.2869696969696969</v>
      </c>
    </row>
    <row r="210" spans="1:25" ht="12.75" hidden="1" x14ac:dyDescent="0.2">
      <c r="A210" s="2">
        <v>222</v>
      </c>
      <c r="C210" s="2" t="s">
        <v>3</v>
      </c>
      <c r="D210" s="2" t="s">
        <v>11</v>
      </c>
      <c r="E210" s="5">
        <v>14.61</v>
      </c>
      <c r="F210" s="5">
        <v>148.24</v>
      </c>
      <c r="G210" s="5">
        <v>2.5</v>
      </c>
      <c r="H210" s="5">
        <v>40.96</v>
      </c>
      <c r="I210" s="29">
        <v>90125</v>
      </c>
      <c r="J210" s="30">
        <f t="shared" si="38"/>
        <v>0.18975530692258832</v>
      </c>
      <c r="K210" s="30">
        <f t="shared" si="39"/>
        <v>0.39220041280737372</v>
      </c>
      <c r="L210" s="30">
        <f t="shared" si="40"/>
        <v>1.3228562223670189E-2</v>
      </c>
      <c r="M210" s="30">
        <f t="shared" si="41"/>
        <v>4.9313701801352819E-2</v>
      </c>
      <c r="N210" s="5">
        <v>15.344894146482662</v>
      </c>
      <c r="O210" s="5">
        <v>6.7746933605681683</v>
      </c>
      <c r="P210" s="5">
        <f t="shared" si="32"/>
        <v>1.5629545454545455</v>
      </c>
      <c r="Q210" s="5"/>
      <c r="R210" s="5">
        <f t="shared" si="33"/>
        <v>1.5566256748919853</v>
      </c>
      <c r="S210" s="5">
        <f t="shared" si="34"/>
        <v>4.7954782919311087</v>
      </c>
      <c r="T210" s="5">
        <f t="shared" si="35"/>
        <v>7.2512303290011543E-2</v>
      </c>
      <c r="U210" s="5">
        <f t="shared" si="36"/>
        <v>0.35007709045506247</v>
      </c>
      <c r="V210" s="5">
        <f t="shared" si="37"/>
        <v>0.44272727272727269</v>
      </c>
      <c r="W210" s="5">
        <f t="shared" si="37"/>
        <v>4.4921212121212122</v>
      </c>
      <c r="X210" s="5">
        <f t="shared" si="37"/>
        <v>7.575757575757576E-2</v>
      </c>
      <c r="Y210" s="5">
        <f t="shared" si="37"/>
        <v>1.2412121212121212</v>
      </c>
    </row>
    <row r="211" spans="1:25" ht="12.75" hidden="1" x14ac:dyDescent="0.2">
      <c r="A211" s="2">
        <v>223</v>
      </c>
      <c r="C211" s="2" t="s">
        <v>5</v>
      </c>
      <c r="D211" s="2" t="s">
        <v>11</v>
      </c>
      <c r="E211" s="5">
        <v>2</v>
      </c>
      <c r="F211" s="5">
        <v>39.67</v>
      </c>
      <c r="G211" s="5">
        <v>2.5</v>
      </c>
      <c r="H211" s="5">
        <v>27.79</v>
      </c>
      <c r="I211" s="29">
        <v>31347.626666666667</v>
      </c>
      <c r="J211" s="30">
        <f t="shared" si="38"/>
        <v>2.5976085821025098E-2</v>
      </c>
      <c r="K211" s="30">
        <f t="shared" si="39"/>
        <v>0.10495541268259928</v>
      </c>
      <c r="L211" s="30">
        <f t="shared" si="40"/>
        <v>1.3228562223670189E-2</v>
      </c>
      <c r="M211" s="30">
        <f t="shared" si="41"/>
        <v>3.3457709303212763E-2</v>
      </c>
      <c r="N211" s="5">
        <v>6.0927756972332077</v>
      </c>
      <c r="O211" s="5">
        <v>1.8064199909305001</v>
      </c>
      <c r="P211" s="5">
        <f t="shared" si="32"/>
        <v>0.54515151515151516</v>
      </c>
      <c r="Q211" s="5"/>
      <c r="R211" s="5">
        <f t="shared" si="33"/>
        <v>0.21309044146365302</v>
      </c>
      <c r="S211" s="5">
        <f t="shared" si="34"/>
        <v>1.2833015639564698</v>
      </c>
      <c r="T211" s="5">
        <f t="shared" si="35"/>
        <v>7.2512303290011543E-2</v>
      </c>
      <c r="U211" s="5">
        <f t="shared" si="36"/>
        <v>0.23751568222036581</v>
      </c>
      <c r="V211" s="5">
        <f t="shared" si="37"/>
        <v>6.0606060606060608E-2</v>
      </c>
      <c r="W211" s="5">
        <f t="shared" si="37"/>
        <v>1.2021212121212121</v>
      </c>
      <c r="X211" s="5">
        <f t="shared" si="37"/>
        <v>7.575757575757576E-2</v>
      </c>
      <c r="Y211" s="5">
        <f t="shared" si="37"/>
        <v>0.84212121212121205</v>
      </c>
    </row>
    <row r="212" spans="1:25" ht="12.75" hidden="1" x14ac:dyDescent="0.2">
      <c r="A212" s="2">
        <v>224</v>
      </c>
      <c r="C212" s="2" t="s">
        <v>5</v>
      </c>
      <c r="D212" s="2" t="s">
        <v>11</v>
      </c>
      <c r="E212" s="5">
        <v>2</v>
      </c>
      <c r="F212" s="5">
        <v>43.91</v>
      </c>
      <c r="G212" s="5">
        <v>2.5</v>
      </c>
      <c r="H212" s="5">
        <v>27.42</v>
      </c>
      <c r="I212" s="29">
        <v>32006</v>
      </c>
      <c r="J212" s="30">
        <f t="shared" si="38"/>
        <v>2.5976085821025098E-2</v>
      </c>
      <c r="K212" s="30">
        <f t="shared" si="39"/>
        <v>0.11617323344827159</v>
      </c>
      <c r="L212" s="30">
        <f t="shared" si="40"/>
        <v>1.3228562223670189E-2</v>
      </c>
      <c r="M212" s="30">
        <f t="shared" si="41"/>
        <v>3.3012248617995468E-2</v>
      </c>
      <c r="N212" s="5">
        <v>6.2285251891107798</v>
      </c>
      <c r="O212" s="5">
        <v>1.9404192220179746</v>
      </c>
      <c r="P212" s="5">
        <f t="shared" si="32"/>
        <v>0.57446969696969696</v>
      </c>
      <c r="Q212" s="5"/>
      <c r="R212" s="5">
        <f t="shared" si="33"/>
        <v>0.21309044146365302</v>
      </c>
      <c r="S212" s="5">
        <f t="shared" si="34"/>
        <v>1.420463112511434</v>
      </c>
      <c r="T212" s="5">
        <f t="shared" si="35"/>
        <v>7.2512303290011543E-2</v>
      </c>
      <c r="U212" s="5">
        <f t="shared" si="36"/>
        <v>0.23435336475287627</v>
      </c>
      <c r="V212" s="5">
        <f t="shared" si="37"/>
        <v>6.0606060606060608E-2</v>
      </c>
      <c r="W212" s="5">
        <f t="shared" si="37"/>
        <v>1.3306060606060606</v>
      </c>
      <c r="X212" s="5">
        <f t="shared" si="37"/>
        <v>7.575757575757576E-2</v>
      </c>
      <c r="Y212" s="5">
        <f t="shared" si="37"/>
        <v>0.83090909090909093</v>
      </c>
    </row>
    <row r="213" spans="1:25" ht="12.75" hidden="1" x14ac:dyDescent="0.2">
      <c r="A213" s="2">
        <v>225</v>
      </c>
      <c r="C213" s="2" t="s">
        <v>5</v>
      </c>
      <c r="D213" s="2" t="s">
        <v>11</v>
      </c>
      <c r="E213" s="5">
        <v>2</v>
      </c>
      <c r="F213" s="5">
        <v>40.78</v>
      </c>
      <c r="G213" s="5">
        <v>2.5</v>
      </c>
      <c r="H213" s="5">
        <v>29.02</v>
      </c>
      <c r="I213" s="29">
        <v>33094</v>
      </c>
      <c r="J213" s="30">
        <f t="shared" si="38"/>
        <v>2.5976085821025098E-2</v>
      </c>
      <c r="K213" s="30">
        <f t="shared" si="39"/>
        <v>0.10789215349625407</v>
      </c>
      <c r="L213" s="30">
        <f t="shared" si="40"/>
        <v>1.3228562223670189E-2</v>
      </c>
      <c r="M213" s="30">
        <f t="shared" si="41"/>
        <v>3.4938565094610803E-2</v>
      </c>
      <c r="N213" s="5">
        <v>6.2017415078930496</v>
      </c>
      <c r="O213" s="5">
        <v>1.8528404180391025</v>
      </c>
      <c r="P213" s="5">
        <f t="shared" si="32"/>
        <v>0.56287878787878787</v>
      </c>
      <c r="Q213" s="5"/>
      <c r="R213" s="5">
        <f t="shared" si="33"/>
        <v>0.21309044146365302</v>
      </c>
      <c r="S213" s="5">
        <f t="shared" si="34"/>
        <v>1.319209422186661</v>
      </c>
      <c r="T213" s="5">
        <f t="shared" si="35"/>
        <v>7.2512303290011543E-2</v>
      </c>
      <c r="U213" s="5">
        <f t="shared" si="36"/>
        <v>0.24802825109877713</v>
      </c>
      <c r="V213" s="5">
        <f t="shared" si="37"/>
        <v>6.0606060606060608E-2</v>
      </c>
      <c r="W213" s="5">
        <f t="shared" si="37"/>
        <v>1.2357575757575758</v>
      </c>
      <c r="X213" s="5">
        <f t="shared" si="37"/>
        <v>7.575757575757576E-2</v>
      </c>
      <c r="Y213" s="5">
        <f t="shared" si="37"/>
        <v>0.87939393939393939</v>
      </c>
    </row>
    <row r="214" spans="1:25" ht="12.75" hidden="1" x14ac:dyDescent="0.2">
      <c r="A214" s="2">
        <v>226</v>
      </c>
      <c r="C214" s="2" t="s">
        <v>5</v>
      </c>
      <c r="D214" s="2" t="s">
        <v>11</v>
      </c>
      <c r="E214" s="5">
        <v>3.6</v>
      </c>
      <c r="F214" s="5">
        <v>68.290000000000006</v>
      </c>
      <c r="G214" s="5">
        <v>2.5</v>
      </c>
      <c r="H214" s="5">
        <v>26.9</v>
      </c>
      <c r="I214" s="29">
        <v>31776</v>
      </c>
      <c r="J214" s="30">
        <f t="shared" si="38"/>
        <v>4.6756954477845176E-2</v>
      </c>
      <c r="K214" s="30">
        <f t="shared" si="39"/>
        <v>0.18067570285088747</v>
      </c>
      <c r="L214" s="30">
        <f t="shared" si="40"/>
        <v>1.3228562223670189E-2</v>
      </c>
      <c r="M214" s="30">
        <f t="shared" si="41"/>
        <v>3.2386195763095475E-2</v>
      </c>
      <c r="N214" s="5">
        <v>8.0181278659013895</v>
      </c>
      <c r="O214" s="5">
        <v>2.8951261413175242</v>
      </c>
      <c r="P214" s="5">
        <f t="shared" si="32"/>
        <v>0.76734848484848484</v>
      </c>
      <c r="Q214" s="5"/>
      <c r="R214" s="5">
        <f t="shared" si="33"/>
        <v>0.38356279463457543</v>
      </c>
      <c r="S214" s="5">
        <f t="shared" si="34"/>
        <v>2.2091420167024789</v>
      </c>
      <c r="T214" s="5">
        <f t="shared" si="35"/>
        <v>7.2512303290011543E-2</v>
      </c>
      <c r="U214" s="5">
        <f t="shared" si="36"/>
        <v>0.22990902669045846</v>
      </c>
      <c r="V214" s="5">
        <f t="shared" si="37"/>
        <v>0.1090909090909091</v>
      </c>
      <c r="W214" s="5">
        <f t="shared" si="37"/>
        <v>2.0693939393939398</v>
      </c>
      <c r="X214" s="5">
        <f t="shared" si="37"/>
        <v>7.575757575757576E-2</v>
      </c>
      <c r="Y214" s="5">
        <f t="shared" si="37"/>
        <v>0.81515151515151507</v>
      </c>
    </row>
    <row r="215" spans="1:25" ht="12.75" hidden="1" x14ac:dyDescent="0.2">
      <c r="A215" s="2">
        <v>227</v>
      </c>
      <c r="C215" s="2" t="s">
        <v>5</v>
      </c>
      <c r="D215" s="2" t="s">
        <v>11</v>
      </c>
      <c r="E215" s="5">
        <v>2</v>
      </c>
      <c r="F215" s="5">
        <v>51.7</v>
      </c>
      <c r="G215" s="5">
        <v>2.5</v>
      </c>
      <c r="H215" s="5">
        <v>30.52</v>
      </c>
      <c r="I215" s="29">
        <v>33331</v>
      </c>
      <c r="J215" s="30">
        <f t="shared" si="38"/>
        <v>2.5976085821025098E-2</v>
      </c>
      <c r="K215" s="30">
        <f t="shared" si="39"/>
        <v>0.13678333339274976</v>
      </c>
      <c r="L215" s="30">
        <f t="shared" si="40"/>
        <v>1.3228562223670189E-2</v>
      </c>
      <c r="M215" s="30">
        <f t="shared" si="41"/>
        <v>3.6744486791437693E-2</v>
      </c>
      <c r="N215" s="5">
        <v>6.6641731326135929</v>
      </c>
      <c r="O215" s="5">
        <v>2.2189163103610756</v>
      </c>
      <c r="P215" s="5">
        <f t="shared" si="32"/>
        <v>0.65696969696969698</v>
      </c>
      <c r="Q215" s="5"/>
      <c r="R215" s="5">
        <f t="shared" si="33"/>
        <v>0.21309044146365302</v>
      </c>
      <c r="S215" s="5">
        <f t="shared" si="34"/>
        <v>1.672465108559352</v>
      </c>
      <c r="T215" s="5">
        <f t="shared" si="35"/>
        <v>7.2512303290011543E-2</v>
      </c>
      <c r="U215" s="5">
        <f t="shared" si="36"/>
        <v>0.2608484570480592</v>
      </c>
      <c r="V215" s="5">
        <f t="shared" si="37"/>
        <v>6.0606060606060608E-2</v>
      </c>
      <c r="W215" s="5">
        <f t="shared" si="37"/>
        <v>1.5666666666666667</v>
      </c>
      <c r="X215" s="5">
        <f t="shared" si="37"/>
        <v>7.575757575757576E-2</v>
      </c>
      <c r="Y215" s="5">
        <f t="shared" si="37"/>
        <v>0.92484848484848481</v>
      </c>
    </row>
    <row r="216" spans="1:25" ht="12.75" hidden="1" x14ac:dyDescent="0.2">
      <c r="A216" s="2">
        <v>228</v>
      </c>
      <c r="C216" s="2" t="s">
        <v>5</v>
      </c>
      <c r="D216" s="2" t="s">
        <v>11</v>
      </c>
      <c r="E216" s="5">
        <v>2</v>
      </c>
      <c r="F216" s="5">
        <v>55.16</v>
      </c>
      <c r="G216" s="5">
        <v>2.5</v>
      </c>
      <c r="H216" s="5">
        <v>25.3</v>
      </c>
      <c r="I216" s="29">
        <v>28779</v>
      </c>
      <c r="J216" s="30">
        <f t="shared" si="38"/>
        <v>2.5976085821025098E-2</v>
      </c>
      <c r="K216" s="30">
        <f t="shared" si="39"/>
        <v>0.14593749845152951</v>
      </c>
      <c r="L216" s="30">
        <f t="shared" si="40"/>
        <v>1.3228562223670189E-2</v>
      </c>
      <c r="M216" s="30">
        <f t="shared" si="41"/>
        <v>3.0459879286480133E-2</v>
      </c>
      <c r="N216" s="5">
        <v>6.4626955592340796</v>
      </c>
      <c r="O216" s="5">
        <v>2.2862309931859177</v>
      </c>
      <c r="P216" s="5">
        <f t="shared" si="32"/>
        <v>0.64363636363636356</v>
      </c>
      <c r="Q216" s="5"/>
      <c r="R216" s="5">
        <f t="shared" si="33"/>
        <v>0.21309044146365302</v>
      </c>
      <c r="S216" s="5">
        <f t="shared" si="34"/>
        <v>1.7843941080876953</v>
      </c>
      <c r="T216" s="5">
        <f t="shared" si="35"/>
        <v>7.2512303290011543E-2</v>
      </c>
      <c r="U216" s="5">
        <f t="shared" si="36"/>
        <v>0.21623414034455762</v>
      </c>
      <c r="V216" s="5">
        <f t="shared" si="37"/>
        <v>6.0606060606060608E-2</v>
      </c>
      <c r="W216" s="5">
        <f t="shared" si="37"/>
        <v>1.6715151515151514</v>
      </c>
      <c r="X216" s="5">
        <f t="shared" si="37"/>
        <v>7.575757575757576E-2</v>
      </c>
      <c r="Y216" s="5">
        <f t="shared" si="37"/>
        <v>0.76666666666666672</v>
      </c>
    </row>
    <row r="217" spans="1:25" ht="12.75" hidden="1" x14ac:dyDescent="0.2">
      <c r="A217" s="2">
        <v>229</v>
      </c>
      <c r="C217" s="2" t="s">
        <v>6</v>
      </c>
      <c r="D217" s="2" t="s">
        <v>11</v>
      </c>
      <c r="E217" s="5">
        <v>2</v>
      </c>
      <c r="F217" s="5">
        <v>134.69999999999999</v>
      </c>
      <c r="G217" s="5">
        <v>2.5</v>
      </c>
      <c r="H217" s="5">
        <v>29.39</v>
      </c>
      <c r="I217" s="29">
        <v>71041.966666666674</v>
      </c>
      <c r="J217" s="30">
        <f t="shared" si="38"/>
        <v>2.5976085821025098E-2</v>
      </c>
      <c r="K217" s="30">
        <f t="shared" si="39"/>
        <v>0.35637746630567485</v>
      </c>
      <c r="L217" s="30">
        <f t="shared" si="40"/>
        <v>1.3228562223670189E-2</v>
      </c>
      <c r="M217" s="30">
        <f t="shared" si="41"/>
        <v>3.5384025779828104E-2</v>
      </c>
      <c r="N217" s="5">
        <v>8.3872444073505878</v>
      </c>
      <c r="O217" s="5">
        <v>4.894260433686366</v>
      </c>
      <c r="P217" s="5">
        <f t="shared" si="32"/>
        <v>1.2771969696969696</v>
      </c>
      <c r="Q217" s="5"/>
      <c r="R217" s="5">
        <f t="shared" si="33"/>
        <v>0.21309044146365302</v>
      </c>
      <c r="S217" s="5">
        <f t="shared" si="34"/>
        <v>4.3574671203664348</v>
      </c>
      <c r="T217" s="5">
        <f t="shared" si="35"/>
        <v>7.2512303290011543E-2</v>
      </c>
      <c r="U217" s="5">
        <f t="shared" si="36"/>
        <v>0.2511905685662667</v>
      </c>
      <c r="V217" s="5">
        <f t="shared" si="37"/>
        <v>6.0606060606060608E-2</v>
      </c>
      <c r="W217" s="5">
        <f t="shared" si="37"/>
        <v>4.0818181818181811</v>
      </c>
      <c r="X217" s="5">
        <f t="shared" si="37"/>
        <v>7.575757575757576E-2</v>
      </c>
      <c r="Y217" s="5">
        <f t="shared" si="37"/>
        <v>0.89060606060606062</v>
      </c>
    </row>
    <row r="218" spans="1:25" ht="12.75" hidden="1" x14ac:dyDescent="0.2">
      <c r="A218" s="2">
        <v>230</v>
      </c>
      <c r="C218" s="2" t="s">
        <v>6</v>
      </c>
      <c r="D218" s="2" t="s">
        <v>11</v>
      </c>
      <c r="E218" s="5">
        <v>5.4</v>
      </c>
      <c r="F218" s="5">
        <v>116.19</v>
      </c>
      <c r="G218" s="5">
        <v>2.5</v>
      </c>
      <c r="H218" s="5">
        <v>35.78</v>
      </c>
      <c r="I218" s="29">
        <v>72098</v>
      </c>
      <c r="J218" s="30">
        <f t="shared" si="38"/>
        <v>7.0135431716767768E-2</v>
      </c>
      <c r="K218" s="30">
        <f t="shared" si="39"/>
        <v>0.30740532895364786</v>
      </c>
      <c r="L218" s="30">
        <f t="shared" si="40"/>
        <v>1.3228562223670189E-2</v>
      </c>
      <c r="M218" s="30">
        <f t="shared" si="41"/>
        <v>4.3077252208310636E-2</v>
      </c>
      <c r="N218" s="5">
        <v>10.883553495550926</v>
      </c>
      <c r="O218" s="5">
        <v>4.7123404634637094</v>
      </c>
      <c r="P218" s="5">
        <f t="shared" si="32"/>
        <v>1.2111363636363637</v>
      </c>
      <c r="Q218" s="5"/>
      <c r="R218" s="5">
        <f t="shared" si="33"/>
        <v>0.57534419195186315</v>
      </c>
      <c r="S218" s="5">
        <f t="shared" si="34"/>
        <v>3.7586793223116266</v>
      </c>
      <c r="T218" s="5">
        <f t="shared" si="35"/>
        <v>7.2512303290011543E-2</v>
      </c>
      <c r="U218" s="5">
        <f t="shared" si="36"/>
        <v>0.30580464591020834</v>
      </c>
      <c r="V218" s="5">
        <f t="shared" si="37"/>
        <v>0.16363636363636364</v>
      </c>
      <c r="W218" s="5">
        <f t="shared" si="37"/>
        <v>3.520909090909091</v>
      </c>
      <c r="X218" s="5">
        <f t="shared" si="37"/>
        <v>7.575757575757576E-2</v>
      </c>
      <c r="Y218" s="5">
        <f t="shared" si="37"/>
        <v>1.0842424242424242</v>
      </c>
    </row>
    <row r="219" spans="1:25" ht="12.75" hidden="1" x14ac:dyDescent="0.2">
      <c r="A219" s="2">
        <v>231</v>
      </c>
      <c r="C219" s="2" t="s">
        <v>6</v>
      </c>
      <c r="D219" s="2" t="s">
        <v>11</v>
      </c>
      <c r="E219" s="5">
        <v>4.9800000000000004</v>
      </c>
      <c r="F219" s="5">
        <v>125.66</v>
      </c>
      <c r="G219" s="5">
        <v>2.5</v>
      </c>
      <c r="H219" s="5">
        <v>35.090000000000003</v>
      </c>
      <c r="I219" s="29">
        <v>70000</v>
      </c>
      <c r="J219" s="30">
        <f t="shared" si="38"/>
        <v>6.4680453694352491E-2</v>
      </c>
      <c r="K219" s="30">
        <f t="shared" si="39"/>
        <v>0.33246022580527917</v>
      </c>
      <c r="L219" s="30">
        <f t="shared" si="40"/>
        <v>1.3228562223670189E-2</v>
      </c>
      <c r="M219" s="30">
        <f t="shared" si="41"/>
        <v>4.2246528227770273E-2</v>
      </c>
      <c r="N219" s="5">
        <v>10.823617743353669</v>
      </c>
      <c r="O219" s="5">
        <v>4.9680432007403121</v>
      </c>
      <c r="P219" s="5">
        <f t="shared" si="32"/>
        <v>1.2744696969696969</v>
      </c>
      <c r="Q219" s="5"/>
      <c r="R219" s="5">
        <f t="shared" si="33"/>
        <v>0.53059519924449616</v>
      </c>
      <c r="S219" s="5">
        <f t="shared" si="34"/>
        <v>4.0650283470322659</v>
      </c>
      <c r="T219" s="5">
        <f t="shared" si="35"/>
        <v>7.2512303290011543E-2</v>
      </c>
      <c r="U219" s="5">
        <f t="shared" si="36"/>
        <v>0.29990735117353862</v>
      </c>
      <c r="V219" s="5">
        <f t="shared" si="37"/>
        <v>0.15090909090909091</v>
      </c>
      <c r="W219" s="5">
        <f t="shared" si="37"/>
        <v>3.8078787878787876</v>
      </c>
      <c r="X219" s="5">
        <f t="shared" si="37"/>
        <v>7.575757575757576E-2</v>
      </c>
      <c r="Y219" s="5">
        <f t="shared" si="37"/>
        <v>1.0633333333333335</v>
      </c>
    </row>
    <row r="220" spans="1:25" ht="12.75" hidden="1" x14ac:dyDescent="0.2">
      <c r="A220" s="2">
        <v>232</v>
      </c>
      <c r="C220" s="2" t="s">
        <v>6</v>
      </c>
      <c r="D220" s="2" t="s">
        <v>11</v>
      </c>
      <c r="E220" s="5">
        <v>5.54</v>
      </c>
      <c r="F220" s="5">
        <v>150.96</v>
      </c>
      <c r="G220" s="5">
        <v>2.5</v>
      </c>
      <c r="H220" s="5">
        <v>36.92</v>
      </c>
      <c r="I220" s="29">
        <v>71321</v>
      </c>
      <c r="J220" s="30">
        <f t="shared" si="38"/>
        <v>7.1953757724239523E-2</v>
      </c>
      <c r="K220" s="30">
        <f t="shared" si="39"/>
        <v>0.39939675065705038</v>
      </c>
      <c r="L220" s="30">
        <f t="shared" si="40"/>
        <v>1.3228562223670189E-2</v>
      </c>
      <c r="M220" s="30">
        <f t="shared" si="41"/>
        <v>4.4449752697899067E-2</v>
      </c>
      <c r="N220" s="5">
        <v>11.786323048508583</v>
      </c>
      <c r="O220" s="5">
        <v>5.8617895478819841</v>
      </c>
      <c r="P220" s="5">
        <f t="shared" si="32"/>
        <v>1.4842424242424246</v>
      </c>
      <c r="Q220" s="5"/>
      <c r="R220" s="5">
        <f t="shared" si="33"/>
        <v>0.59026052285431885</v>
      </c>
      <c r="S220" s="5">
        <f t="shared" si="34"/>
        <v>4.8834687193059914</v>
      </c>
      <c r="T220" s="5">
        <f t="shared" si="35"/>
        <v>7.2512303290011543E-2</v>
      </c>
      <c r="U220" s="5">
        <f t="shared" si="36"/>
        <v>0.3155480024316627</v>
      </c>
      <c r="V220" s="5">
        <f t="shared" si="37"/>
        <v>0.16787878787878788</v>
      </c>
      <c r="W220" s="5">
        <f t="shared" si="37"/>
        <v>4.5745454545454551</v>
      </c>
      <c r="X220" s="5">
        <f t="shared" si="37"/>
        <v>7.575757575757576E-2</v>
      </c>
      <c r="Y220" s="5">
        <f t="shared" si="37"/>
        <v>1.1187878787878789</v>
      </c>
    </row>
    <row r="221" spans="1:25" ht="12.75" hidden="1" x14ac:dyDescent="0.2">
      <c r="A221" s="2">
        <v>233</v>
      </c>
      <c r="C221" s="2" t="s">
        <v>6</v>
      </c>
      <c r="D221" s="2" t="s">
        <v>11</v>
      </c>
      <c r="E221" s="5">
        <v>6.89</v>
      </c>
      <c r="F221" s="5">
        <v>154.94</v>
      </c>
      <c r="G221" s="5">
        <v>2.5</v>
      </c>
      <c r="H221" s="5">
        <v>52.96</v>
      </c>
      <c r="I221" s="29">
        <v>70092</v>
      </c>
      <c r="J221" s="30">
        <f t="shared" si="38"/>
        <v>8.9487615653431454E-2</v>
      </c>
      <c r="K221" s="30">
        <f t="shared" si="39"/>
        <v>0.40992668618709177</v>
      </c>
      <c r="L221" s="30">
        <f t="shared" si="40"/>
        <v>1.3228562223670189E-2</v>
      </c>
      <c r="M221" s="30">
        <f t="shared" si="41"/>
        <v>6.3761075375967896E-2</v>
      </c>
      <c r="N221" s="5">
        <v>13.710481018014306</v>
      </c>
      <c r="O221" s="5">
        <v>6.271467030367031</v>
      </c>
      <c r="P221" s="5">
        <f t="shared" si="32"/>
        <v>1.646136363636364</v>
      </c>
      <c r="Q221" s="5"/>
      <c r="R221" s="5">
        <f t="shared" si="33"/>
        <v>0.73409657084228463</v>
      </c>
      <c r="S221" s="5">
        <f t="shared" si="34"/>
        <v>5.0122194181854161</v>
      </c>
      <c r="T221" s="5">
        <f t="shared" si="35"/>
        <v>7.2512303290011543E-2</v>
      </c>
      <c r="U221" s="5">
        <f t="shared" si="36"/>
        <v>0.45263873804931903</v>
      </c>
      <c r="V221" s="5">
        <f t="shared" si="37"/>
        <v>0.20878787878787877</v>
      </c>
      <c r="W221" s="5">
        <f t="shared" si="37"/>
        <v>4.6951515151515153</v>
      </c>
      <c r="X221" s="5">
        <f t="shared" si="37"/>
        <v>7.575757575757576E-2</v>
      </c>
      <c r="Y221" s="5">
        <f t="shared" si="37"/>
        <v>1.604848484848485</v>
      </c>
    </row>
    <row r="222" spans="1:25" ht="12.75" hidden="1" x14ac:dyDescent="0.2">
      <c r="A222" s="2">
        <v>234</v>
      </c>
      <c r="C222" s="2" t="s">
        <v>6</v>
      </c>
      <c r="D222" s="2" t="s">
        <v>11</v>
      </c>
      <c r="E222" s="5">
        <v>2</v>
      </c>
      <c r="F222" s="5">
        <v>109.99</v>
      </c>
      <c r="G222" s="5">
        <v>7.31</v>
      </c>
      <c r="H222" s="5">
        <v>32.24</v>
      </c>
      <c r="I222" s="29">
        <v>71994</v>
      </c>
      <c r="J222" s="30">
        <f t="shared" si="38"/>
        <v>2.5976085821025098E-2</v>
      </c>
      <c r="K222" s="30">
        <f t="shared" si="39"/>
        <v>0.29100191179629681</v>
      </c>
      <c r="L222" s="30">
        <f t="shared" si="40"/>
        <v>3.8680315942011628E-2</v>
      </c>
      <c r="M222" s="30">
        <f t="shared" si="41"/>
        <v>3.8815277003799192E-2</v>
      </c>
      <c r="N222" s="5">
        <v>10.669864497607659</v>
      </c>
      <c r="O222" s="5">
        <v>4.2587782831253698</v>
      </c>
      <c r="P222" s="5">
        <f t="shared" si="32"/>
        <v>1.148030303030303</v>
      </c>
      <c r="Q222" s="5"/>
      <c r="R222" s="5">
        <f t="shared" si="33"/>
        <v>0.21309044146365302</v>
      </c>
      <c r="S222" s="5">
        <f t="shared" si="34"/>
        <v>3.5581129069718203</v>
      </c>
      <c r="T222" s="5">
        <f t="shared" si="35"/>
        <v>0.21202597481999372</v>
      </c>
      <c r="U222" s="5">
        <f t="shared" si="36"/>
        <v>0.27554895986990269</v>
      </c>
      <c r="V222" s="5">
        <f t="shared" si="37"/>
        <v>6.0606060606060608E-2</v>
      </c>
      <c r="W222" s="5">
        <f t="shared" si="37"/>
        <v>3.333030303030303</v>
      </c>
      <c r="X222" s="5">
        <f t="shared" si="37"/>
        <v>0.2215151515151515</v>
      </c>
      <c r="Y222" s="5">
        <f t="shared" si="37"/>
        <v>0.97696969696969704</v>
      </c>
    </row>
    <row r="223" spans="1:25" ht="12.75" hidden="1" x14ac:dyDescent="0.2">
      <c r="A223" s="2">
        <v>235</v>
      </c>
      <c r="C223" s="2" t="s">
        <v>7</v>
      </c>
      <c r="D223" s="2" t="s">
        <v>11</v>
      </c>
      <c r="E223" s="5">
        <v>4.1100000000000003</v>
      </c>
      <c r="F223" s="5">
        <v>428.27</v>
      </c>
      <c r="G223" s="5">
        <v>2.5</v>
      </c>
      <c r="H223" s="5">
        <v>30.05</v>
      </c>
      <c r="I223" s="29">
        <v>49491.081666666672</v>
      </c>
      <c r="J223" s="30">
        <f t="shared" si="38"/>
        <v>5.3380856362206575E-2</v>
      </c>
      <c r="K223" s="30">
        <f t="shared" si="39"/>
        <v>1.1330792687062463</v>
      </c>
      <c r="L223" s="30">
        <f t="shared" si="40"/>
        <v>1.3228562223670189E-2</v>
      </c>
      <c r="M223" s="30">
        <f t="shared" si="41"/>
        <v>3.6178631326431933E-2</v>
      </c>
      <c r="N223" s="5">
        <v>13.484069808746723</v>
      </c>
      <c r="O223" s="5">
        <v>14.621531506388029</v>
      </c>
      <c r="P223" s="5">
        <f t="shared" si="32"/>
        <v>3.5221969696969695</v>
      </c>
      <c r="Q223" s="5"/>
      <c r="R223" s="5">
        <f t="shared" si="33"/>
        <v>0.43790085720780708</v>
      </c>
      <c r="S223" s="5">
        <f t="shared" si="34"/>
        <v>13.854286886706259</v>
      </c>
      <c r="T223" s="5">
        <f t="shared" si="35"/>
        <v>7.2512303290011543E-2</v>
      </c>
      <c r="U223" s="5">
        <f t="shared" si="36"/>
        <v>0.25683145918395084</v>
      </c>
      <c r="V223" s="5">
        <f t="shared" si="37"/>
        <v>0.12454545454545456</v>
      </c>
      <c r="W223" s="5">
        <f t="shared" si="37"/>
        <v>12.977878787878787</v>
      </c>
      <c r="X223" s="5">
        <f t="shared" si="37"/>
        <v>7.575757575757576E-2</v>
      </c>
      <c r="Y223" s="5">
        <f t="shared" si="37"/>
        <v>0.91060606060606064</v>
      </c>
    </row>
    <row r="224" spans="1:25" ht="12.75" hidden="1" x14ac:dyDescent="0.2">
      <c r="A224" s="2">
        <v>236</v>
      </c>
      <c r="C224" s="2" t="s">
        <v>7</v>
      </c>
      <c r="D224" s="2" t="s">
        <v>11</v>
      </c>
      <c r="E224" s="5">
        <v>2</v>
      </c>
      <c r="F224" s="5">
        <v>371.1</v>
      </c>
      <c r="G224" s="5">
        <v>2.5</v>
      </c>
      <c r="H224" s="5">
        <v>30.87</v>
      </c>
      <c r="I224" s="29">
        <v>50124</v>
      </c>
      <c r="J224" s="30">
        <f t="shared" si="38"/>
        <v>2.5976085821025098E-2</v>
      </c>
      <c r="K224" s="30">
        <f t="shared" si="39"/>
        <v>0.98182388824080147</v>
      </c>
      <c r="L224" s="30">
        <f t="shared" si="40"/>
        <v>1.3228562223670189E-2</v>
      </c>
      <c r="M224" s="30">
        <f t="shared" si="41"/>
        <v>3.7165868520697302E-2</v>
      </c>
      <c r="N224" s="5">
        <v>10.939170697163894</v>
      </c>
      <c r="O224" s="5">
        <v>12.554313023932162</v>
      </c>
      <c r="P224" s="5">
        <f t="shared" si="32"/>
        <v>3.0793181818181821</v>
      </c>
      <c r="Q224" s="5"/>
      <c r="R224" s="5">
        <f t="shared" si="33"/>
        <v>0.21309044146365302</v>
      </c>
      <c r="S224" s="5">
        <f t="shared" si="34"/>
        <v>12.004870440742273</v>
      </c>
      <c r="T224" s="5">
        <f t="shared" si="35"/>
        <v>7.2512303290011543E-2</v>
      </c>
      <c r="U224" s="5">
        <f t="shared" si="36"/>
        <v>0.26383983843622505</v>
      </c>
      <c r="V224" s="5">
        <f t="shared" si="37"/>
        <v>6.0606060606060608E-2</v>
      </c>
      <c r="W224" s="5">
        <f t="shared" si="37"/>
        <v>11.245454545454546</v>
      </c>
      <c r="X224" s="5">
        <f t="shared" si="37"/>
        <v>7.575757575757576E-2</v>
      </c>
      <c r="Y224" s="5">
        <f t="shared" si="37"/>
        <v>0.93545454545454554</v>
      </c>
    </row>
    <row r="225" spans="1:25" ht="12.75" hidden="1" x14ac:dyDescent="0.2">
      <c r="A225" s="2">
        <v>237</v>
      </c>
      <c r="C225" s="2" t="s">
        <v>7</v>
      </c>
      <c r="D225" s="2" t="s">
        <v>11</v>
      </c>
      <c r="E225" s="5">
        <v>2</v>
      </c>
      <c r="F225" s="5">
        <v>603.44000000000005</v>
      </c>
      <c r="G225" s="5">
        <v>2.5</v>
      </c>
      <c r="H225" s="5">
        <v>29.25</v>
      </c>
      <c r="I225" s="29">
        <v>49003</v>
      </c>
      <c r="J225" s="30">
        <f t="shared" si="38"/>
        <v>2.5976085821025098E-2</v>
      </c>
      <c r="K225" s="30">
        <f t="shared" si="39"/>
        <v>1.5965287176503078</v>
      </c>
      <c r="L225" s="30">
        <f t="shared" si="40"/>
        <v>1.3228562223670189E-2</v>
      </c>
      <c r="M225" s="30">
        <f t="shared" si="41"/>
        <v>3.5215473088124262E-2</v>
      </c>
      <c r="N225" s="5">
        <v>12.187580423267066</v>
      </c>
      <c r="O225" s="5">
        <v>20.056531869257032</v>
      </c>
      <c r="P225" s="5">
        <f t="shared" si="32"/>
        <v>4.8271969696969705</v>
      </c>
      <c r="Q225" s="5"/>
      <c r="R225" s="5">
        <f t="shared" si="33"/>
        <v>0.21309044146365302</v>
      </c>
      <c r="S225" s="5">
        <f t="shared" si="34"/>
        <v>19.520935108492367</v>
      </c>
      <c r="T225" s="5">
        <f t="shared" si="35"/>
        <v>7.2512303290011543E-2</v>
      </c>
      <c r="U225" s="5">
        <f t="shared" si="36"/>
        <v>0.24999401601100038</v>
      </c>
      <c r="V225" s="5">
        <f t="shared" si="37"/>
        <v>6.0606060606060608E-2</v>
      </c>
      <c r="W225" s="5">
        <f t="shared" si="37"/>
        <v>18.286060606060609</v>
      </c>
      <c r="X225" s="5">
        <f t="shared" si="37"/>
        <v>7.575757575757576E-2</v>
      </c>
      <c r="Y225" s="5">
        <f t="shared" si="37"/>
        <v>0.88636363636363635</v>
      </c>
    </row>
    <row r="226" spans="1:25" ht="12.75" hidden="1" x14ac:dyDescent="0.2">
      <c r="A226" s="2">
        <v>238</v>
      </c>
      <c r="C226" s="2" t="s">
        <v>7</v>
      </c>
      <c r="D226" s="2" t="s">
        <v>11</v>
      </c>
      <c r="E226" s="5">
        <v>4.8600000000000003</v>
      </c>
      <c r="F226" s="5">
        <v>374.94</v>
      </c>
      <c r="G226" s="5">
        <v>2.5</v>
      </c>
      <c r="H226" s="5">
        <v>30.87</v>
      </c>
      <c r="I226" s="29">
        <v>48003</v>
      </c>
      <c r="J226" s="30">
        <f t="shared" si="38"/>
        <v>6.3121888545090987E-2</v>
      </c>
      <c r="K226" s="30">
        <f t="shared" si="39"/>
        <v>0.99198342402858009</v>
      </c>
      <c r="L226" s="30">
        <f t="shared" si="40"/>
        <v>1.3228562223670189E-2</v>
      </c>
      <c r="M226" s="30">
        <f t="shared" si="41"/>
        <v>3.7165868520697302E-2</v>
      </c>
      <c r="N226" s="5">
        <v>13.693159685100612</v>
      </c>
      <c r="O226" s="5">
        <v>12.983254135048549</v>
      </c>
      <c r="P226" s="5">
        <f t="shared" si="32"/>
        <v>3.1300757575757574</v>
      </c>
      <c r="Q226" s="5"/>
      <c r="R226" s="5">
        <f t="shared" si="33"/>
        <v>0.51780977275667694</v>
      </c>
      <c r="S226" s="5">
        <f t="shared" si="34"/>
        <v>12.129092220565637</v>
      </c>
      <c r="T226" s="5">
        <f t="shared" si="35"/>
        <v>7.2512303290011543E-2</v>
      </c>
      <c r="U226" s="5">
        <f t="shared" si="36"/>
        <v>0.26383983843622505</v>
      </c>
      <c r="V226" s="5">
        <f t="shared" si="37"/>
        <v>0.14727272727272728</v>
      </c>
      <c r="W226" s="5">
        <f t="shared" si="37"/>
        <v>11.361818181818181</v>
      </c>
      <c r="X226" s="5">
        <f t="shared" si="37"/>
        <v>7.575757575757576E-2</v>
      </c>
      <c r="Y226" s="5">
        <f t="shared" si="37"/>
        <v>0.93545454545454554</v>
      </c>
    </row>
    <row r="227" spans="1:25" ht="12.75" hidden="1" x14ac:dyDescent="0.2">
      <c r="A227" s="2">
        <v>239</v>
      </c>
      <c r="C227" s="2" t="s">
        <v>7</v>
      </c>
      <c r="D227" s="2" t="s">
        <v>11</v>
      </c>
      <c r="E227" s="5">
        <v>2</v>
      </c>
      <c r="F227" s="5">
        <v>529.01</v>
      </c>
      <c r="G227" s="5">
        <v>6.59</v>
      </c>
      <c r="H227" s="5">
        <v>24.69</v>
      </c>
      <c r="I227" s="29">
        <v>49997</v>
      </c>
      <c r="J227" s="30">
        <f t="shared" si="38"/>
        <v>2.5976085821025098E-2</v>
      </c>
      <c r="K227" s="30">
        <f t="shared" si="39"/>
        <v>1.3996083403887531</v>
      </c>
      <c r="L227" s="30">
        <f t="shared" si="40"/>
        <v>3.4870490021594612E-2</v>
      </c>
      <c r="M227" s="30">
        <f t="shared" si="41"/>
        <v>2.9725471129770534E-2</v>
      </c>
      <c r="N227" s="5">
        <v>14.403236692619899</v>
      </c>
      <c r="O227" s="5">
        <v>17.728421104621127</v>
      </c>
      <c r="P227" s="5">
        <f t="shared" si="32"/>
        <v>4.2597727272727282</v>
      </c>
      <c r="Q227" s="5"/>
      <c r="R227" s="5">
        <f t="shared" si="33"/>
        <v>0.21309044146365302</v>
      </c>
      <c r="S227" s="5">
        <f t="shared" si="34"/>
        <v>17.113167641759819</v>
      </c>
      <c r="T227" s="5">
        <f t="shared" si="35"/>
        <v>0.1911424314724704</v>
      </c>
      <c r="U227" s="5">
        <f t="shared" si="36"/>
        <v>0.21102058992518291</v>
      </c>
      <c r="V227" s="5">
        <f t="shared" si="37"/>
        <v>6.0606060606060608E-2</v>
      </c>
      <c r="W227" s="5">
        <f t="shared" si="37"/>
        <v>16.030606060606061</v>
      </c>
      <c r="X227" s="5">
        <f t="shared" si="37"/>
        <v>0.19969696969696971</v>
      </c>
      <c r="Y227" s="5">
        <f t="shared" si="37"/>
        <v>0.74818181818181817</v>
      </c>
    </row>
    <row r="228" spans="1:25" ht="12.75" hidden="1" x14ac:dyDescent="0.2">
      <c r="A228" s="2">
        <v>240</v>
      </c>
      <c r="C228" s="2" t="s">
        <v>7</v>
      </c>
      <c r="D228" s="2" t="s">
        <v>11</v>
      </c>
      <c r="E228" s="5">
        <v>3.94</v>
      </c>
      <c r="F228" s="5">
        <v>393.83</v>
      </c>
      <c r="G228" s="5">
        <v>3</v>
      </c>
      <c r="H228" s="5">
        <v>29.41</v>
      </c>
      <c r="I228" s="29">
        <v>47779</v>
      </c>
      <c r="J228" s="30">
        <f t="shared" si="38"/>
        <v>5.1172889067419444E-2</v>
      </c>
      <c r="K228" s="30">
        <f t="shared" si="39"/>
        <v>1.0419609321096059</v>
      </c>
      <c r="L228" s="30">
        <f t="shared" si="40"/>
        <v>1.5874274668404225E-2</v>
      </c>
      <c r="M228" s="30">
        <f t="shared" si="41"/>
        <v>3.5408104735785796E-2</v>
      </c>
      <c r="N228" s="5">
        <v>13.601610255630629</v>
      </c>
      <c r="O228" s="5">
        <v>13.498337237192466</v>
      </c>
      <c r="P228" s="5">
        <f t="shared" si="32"/>
        <v>3.2589393939393938</v>
      </c>
      <c r="Q228" s="5"/>
      <c r="R228" s="5">
        <f t="shared" si="33"/>
        <v>0.41978816968339649</v>
      </c>
      <c r="S228" s="5">
        <f t="shared" si="34"/>
        <v>12.740172798915465</v>
      </c>
      <c r="T228" s="5">
        <f t="shared" si="35"/>
        <v>8.7014763948013843E-2</v>
      </c>
      <c r="U228" s="5">
        <f t="shared" si="36"/>
        <v>0.25136150464559048</v>
      </c>
      <c r="V228" s="5">
        <f t="shared" si="37"/>
        <v>0.11939393939393939</v>
      </c>
      <c r="W228" s="5">
        <f t="shared" si="37"/>
        <v>11.934242424242424</v>
      </c>
      <c r="X228" s="5">
        <f t="shared" si="37"/>
        <v>9.0909090909090912E-2</v>
      </c>
      <c r="Y228" s="5">
        <f t="shared" si="37"/>
        <v>0.89121212121212123</v>
      </c>
    </row>
    <row r="229" spans="1:25" ht="12.75" hidden="1" x14ac:dyDescent="0.2">
      <c r="A229" s="2">
        <v>241</v>
      </c>
      <c r="C229" s="2" t="s">
        <v>8</v>
      </c>
      <c r="D229" s="2" t="s">
        <v>11</v>
      </c>
      <c r="E229" s="5">
        <v>8.14</v>
      </c>
      <c r="F229" s="5">
        <v>1294.3</v>
      </c>
      <c r="G229" s="5">
        <v>2.5</v>
      </c>
      <c r="H229" s="5">
        <v>164.61</v>
      </c>
      <c r="I229" s="29">
        <v>67011.294999999998</v>
      </c>
      <c r="J229" s="30">
        <f t="shared" si="38"/>
        <v>0.10572266929157215</v>
      </c>
      <c r="K229" s="30">
        <f t="shared" si="39"/>
        <v>3.4243456172192648</v>
      </c>
      <c r="L229" s="30">
        <f t="shared" si="40"/>
        <v>1.3228562223670189E-2</v>
      </c>
      <c r="M229" s="30">
        <f t="shared" si="41"/>
        <v>0.19818184700978242</v>
      </c>
      <c r="N229" s="5">
        <v>32.266279916671692</v>
      </c>
      <c r="O229" s="5">
        <v>44.216536474197291</v>
      </c>
      <c r="P229" s="5">
        <f t="shared" si="32"/>
        <v>11.132954545454545</v>
      </c>
      <c r="Q229" s="5"/>
      <c r="R229" s="5">
        <f t="shared" si="33"/>
        <v>0.86727809675706791</v>
      </c>
      <c r="S229" s="5">
        <f t="shared" si="34"/>
        <v>41.869856673275997</v>
      </c>
      <c r="T229" s="5">
        <f t="shared" si="35"/>
        <v>7.2512303290011543E-2</v>
      </c>
      <c r="U229" s="5">
        <f t="shared" si="36"/>
        <v>1.4068894008742145</v>
      </c>
      <c r="V229" s="5">
        <f t="shared" si="37"/>
        <v>0.24666666666666667</v>
      </c>
      <c r="W229" s="5">
        <f t="shared" si="37"/>
        <v>39.221212121212119</v>
      </c>
      <c r="X229" s="5">
        <f t="shared" si="37"/>
        <v>7.575757575757576E-2</v>
      </c>
      <c r="Y229" s="5">
        <f t="shared" si="37"/>
        <v>4.9881818181818183</v>
      </c>
    </row>
    <row r="230" spans="1:25" ht="12.75" hidden="1" x14ac:dyDescent="0.2">
      <c r="A230" s="2">
        <v>242</v>
      </c>
      <c r="C230" s="2" t="s">
        <v>8</v>
      </c>
      <c r="D230" s="2" t="s">
        <v>11</v>
      </c>
      <c r="E230" s="5">
        <v>4.95</v>
      </c>
      <c r="F230" s="5">
        <v>1148.6400000000001</v>
      </c>
      <c r="G230" s="5">
        <v>2.5</v>
      </c>
      <c r="H230" s="5">
        <v>170.07</v>
      </c>
      <c r="I230" s="29">
        <v>66778</v>
      </c>
      <c r="J230" s="30">
        <f t="shared" si="38"/>
        <v>6.4290812407037115E-2</v>
      </c>
      <c r="K230" s="30">
        <f t="shared" si="39"/>
        <v>3.0389711425193049</v>
      </c>
      <c r="L230" s="30">
        <f t="shared" si="40"/>
        <v>1.3228562223670189E-2</v>
      </c>
      <c r="M230" s="30">
        <f t="shared" si="41"/>
        <v>0.20475540198623227</v>
      </c>
      <c r="N230" s="5">
        <v>27.882018819267365</v>
      </c>
      <c r="O230" s="5">
        <v>39.211305986105863</v>
      </c>
      <c r="P230" s="5">
        <f t="shared" si="32"/>
        <v>10.046666666666669</v>
      </c>
      <c r="Q230" s="5"/>
      <c r="R230" s="5">
        <f t="shared" si="33"/>
        <v>0.52739884262254133</v>
      </c>
      <c r="S230" s="5">
        <f t="shared" si="34"/>
        <v>37.157839889663713</v>
      </c>
      <c r="T230" s="5">
        <f t="shared" si="35"/>
        <v>7.2512303290011543E-2</v>
      </c>
      <c r="U230" s="5">
        <f t="shared" si="36"/>
        <v>1.4535549505296013</v>
      </c>
      <c r="V230" s="5">
        <f t="shared" si="37"/>
        <v>0.15</v>
      </c>
      <c r="W230" s="5">
        <f t="shared" si="37"/>
        <v>34.807272727272732</v>
      </c>
      <c r="X230" s="5">
        <f t="shared" si="37"/>
        <v>7.575757575757576E-2</v>
      </c>
      <c r="Y230" s="5">
        <f t="shared" si="37"/>
        <v>5.1536363636363633</v>
      </c>
    </row>
    <row r="231" spans="1:25" ht="12.75" hidden="1" x14ac:dyDescent="0.2">
      <c r="A231" s="2">
        <v>243</v>
      </c>
      <c r="C231" s="2" t="s">
        <v>8</v>
      </c>
      <c r="D231" s="2" t="s">
        <v>11</v>
      </c>
      <c r="E231" s="5">
        <v>5.25</v>
      </c>
      <c r="F231" s="5">
        <v>979.11</v>
      </c>
      <c r="G231" s="5">
        <v>2.5</v>
      </c>
      <c r="H231" s="5">
        <v>166.87</v>
      </c>
      <c r="I231" s="29">
        <v>67000</v>
      </c>
      <c r="J231" s="30">
        <f t="shared" si="38"/>
        <v>6.8187225280190875E-2</v>
      </c>
      <c r="K231" s="30">
        <f t="shared" si="39"/>
        <v>2.5904435117635436</v>
      </c>
      <c r="L231" s="30">
        <f t="shared" si="40"/>
        <v>1.3228562223670189E-2</v>
      </c>
      <c r="M231" s="30">
        <f t="shared" si="41"/>
        <v>0.20090276903300158</v>
      </c>
      <c r="N231" s="5">
        <v>27.059032746190223</v>
      </c>
      <c r="O231" s="5">
        <v>33.731722296963078</v>
      </c>
      <c r="P231" s="5">
        <f t="shared" si="32"/>
        <v>8.7403787878787877</v>
      </c>
      <c r="Q231" s="5"/>
      <c r="R231" s="5">
        <f t="shared" si="33"/>
        <v>0.55936240884208921</v>
      </c>
      <c r="S231" s="5">
        <f t="shared" si="34"/>
        <v>31.673642406993174</v>
      </c>
      <c r="T231" s="5">
        <f t="shared" si="35"/>
        <v>7.2512303290011543E-2</v>
      </c>
      <c r="U231" s="5">
        <f t="shared" si="36"/>
        <v>1.4262051778377995</v>
      </c>
      <c r="V231" s="5">
        <f t="shared" si="37"/>
        <v>0.15909090909090909</v>
      </c>
      <c r="W231" s="5">
        <f t="shared" si="37"/>
        <v>29.67</v>
      </c>
      <c r="X231" s="5">
        <f t="shared" si="37"/>
        <v>7.575757575757576E-2</v>
      </c>
      <c r="Y231" s="5">
        <f t="shared" si="37"/>
        <v>5.0566666666666666</v>
      </c>
    </row>
    <row r="232" spans="1:25" ht="12.75" hidden="1" x14ac:dyDescent="0.2">
      <c r="A232" s="2">
        <v>244</v>
      </c>
      <c r="C232" s="2" t="s">
        <v>8</v>
      </c>
      <c r="D232" s="2" t="s">
        <v>11</v>
      </c>
      <c r="E232" s="5">
        <v>6.06</v>
      </c>
      <c r="F232" s="5">
        <v>1095.6300000000001</v>
      </c>
      <c r="G232" s="5">
        <v>2.5</v>
      </c>
      <c r="H232" s="5">
        <v>171.33</v>
      </c>
      <c r="I232" s="29">
        <v>69334</v>
      </c>
      <c r="J232" s="30">
        <f t="shared" si="38"/>
        <v>7.8707540037706039E-2</v>
      </c>
      <c r="K232" s="30">
        <f t="shared" si="39"/>
        <v>2.898721925823954</v>
      </c>
      <c r="L232" s="30">
        <f t="shared" si="40"/>
        <v>1.3228562223670189E-2</v>
      </c>
      <c r="M232" s="30">
        <f t="shared" si="41"/>
        <v>0.20627237621156685</v>
      </c>
      <c r="N232" s="5">
        <v>29.037718646407704</v>
      </c>
      <c r="O232" s="5">
        <v>37.625497302960248</v>
      </c>
      <c r="P232" s="5">
        <f t="shared" si="32"/>
        <v>9.6630303030303057</v>
      </c>
      <c r="Q232" s="5"/>
      <c r="R232" s="5">
        <f t="shared" si="33"/>
        <v>0.64566403763486857</v>
      </c>
      <c r="S232" s="5">
        <f t="shared" si="34"/>
        <v>35.442997038508373</v>
      </c>
      <c r="T232" s="5">
        <f t="shared" si="35"/>
        <v>7.2512303290011543E-2</v>
      </c>
      <c r="U232" s="5">
        <f t="shared" si="36"/>
        <v>1.4643239235269985</v>
      </c>
      <c r="V232" s="5">
        <f t="shared" si="37"/>
        <v>0.18363636363636363</v>
      </c>
      <c r="W232" s="5">
        <f t="shared" si="37"/>
        <v>33.200909090909093</v>
      </c>
      <c r="X232" s="5">
        <f t="shared" si="37"/>
        <v>7.575757575757576E-2</v>
      </c>
      <c r="Y232" s="5">
        <f t="shared" si="37"/>
        <v>5.1918181818181823</v>
      </c>
    </row>
    <row r="233" spans="1:25" ht="12.75" hidden="1" x14ac:dyDescent="0.2">
      <c r="A233" s="2">
        <v>245</v>
      </c>
      <c r="C233" s="2" t="s">
        <v>8</v>
      </c>
      <c r="D233" s="2" t="s">
        <v>11</v>
      </c>
      <c r="E233" s="5">
        <v>8.39</v>
      </c>
      <c r="F233" s="5">
        <v>1088.1400000000001</v>
      </c>
      <c r="G233" s="5">
        <v>2.5</v>
      </c>
      <c r="H233" s="5">
        <v>168.87</v>
      </c>
      <c r="I233" s="29">
        <v>65009</v>
      </c>
      <c r="J233" s="30">
        <f t="shared" si="38"/>
        <v>0.10896968001920029</v>
      </c>
      <c r="K233" s="30">
        <f t="shared" si="39"/>
        <v>2.8789055396128962</v>
      </c>
      <c r="L233" s="30">
        <f t="shared" si="40"/>
        <v>1.3228562223670189E-2</v>
      </c>
      <c r="M233" s="30">
        <f t="shared" si="41"/>
        <v>0.20331066462877073</v>
      </c>
      <c r="N233" s="5">
        <v>31.330679516919886</v>
      </c>
      <c r="O233" s="5">
        <v>37.610425360009366</v>
      </c>
      <c r="P233" s="5">
        <f t="shared" si="32"/>
        <v>9.6053030303030322</v>
      </c>
      <c r="Q233" s="5"/>
      <c r="R233" s="5">
        <f t="shared" si="33"/>
        <v>0.89391440194002458</v>
      </c>
      <c r="S233" s="5">
        <f t="shared" si="34"/>
        <v>35.200699869009156</v>
      </c>
      <c r="T233" s="5">
        <f t="shared" si="35"/>
        <v>7.2512303290011543E-2</v>
      </c>
      <c r="U233" s="5">
        <f t="shared" si="36"/>
        <v>1.4432987857701756</v>
      </c>
      <c r="V233" s="5">
        <f t="shared" si="37"/>
        <v>0.25424242424242427</v>
      </c>
      <c r="W233" s="5">
        <f t="shared" si="37"/>
        <v>32.973939393939396</v>
      </c>
      <c r="X233" s="5">
        <f t="shared" si="37"/>
        <v>7.575757575757576E-2</v>
      </c>
      <c r="Y233" s="5">
        <f t="shared" si="37"/>
        <v>5.1172727272727272</v>
      </c>
    </row>
    <row r="234" spans="1:25" ht="12.75" hidden="1" x14ac:dyDescent="0.2">
      <c r="A234" s="2">
        <v>246</v>
      </c>
      <c r="C234" s="2" t="s">
        <v>8</v>
      </c>
      <c r="D234" s="2" t="s">
        <v>11</v>
      </c>
      <c r="E234" s="5">
        <v>6.47</v>
      </c>
      <c r="F234" s="5">
        <v>1109.1300000000001</v>
      </c>
      <c r="G234" s="5">
        <v>2.5</v>
      </c>
      <c r="H234" s="5">
        <v>162.38999999999999</v>
      </c>
      <c r="I234" s="29">
        <v>63445</v>
      </c>
      <c r="J234" s="30">
        <f t="shared" si="38"/>
        <v>8.4032637631016177E-2</v>
      </c>
      <c r="K234" s="30">
        <f t="shared" si="39"/>
        <v>2.9344390438278634</v>
      </c>
      <c r="L234" s="30">
        <f t="shared" si="40"/>
        <v>1.3228562223670189E-2</v>
      </c>
      <c r="M234" s="30">
        <f t="shared" si="41"/>
        <v>0.19550908289847857</v>
      </c>
      <c r="N234" s="5">
        <v>29.213359827727576</v>
      </c>
      <c r="O234" s="5">
        <v>38.029489610694093</v>
      </c>
      <c r="P234" s="5">
        <f t="shared" si="32"/>
        <v>9.7006818181818204</v>
      </c>
      <c r="Q234" s="5"/>
      <c r="R234" s="5">
        <f t="shared" si="33"/>
        <v>0.68934757813491754</v>
      </c>
      <c r="S234" s="5">
        <f t="shared" si="34"/>
        <v>35.879714233199884</v>
      </c>
      <c r="T234" s="5">
        <f t="shared" si="35"/>
        <v>7.2512303290011543E-2</v>
      </c>
      <c r="U234" s="5">
        <f t="shared" si="36"/>
        <v>1.3879154960692768</v>
      </c>
      <c r="V234" s="5">
        <f t="shared" si="37"/>
        <v>0.19606060606060605</v>
      </c>
      <c r="W234" s="5">
        <f t="shared" si="37"/>
        <v>33.610000000000007</v>
      </c>
      <c r="X234" s="5">
        <f t="shared" si="37"/>
        <v>7.575757575757576E-2</v>
      </c>
      <c r="Y234" s="5">
        <f t="shared" si="37"/>
        <v>4.9209090909090909</v>
      </c>
    </row>
    <row r="235" spans="1:25" ht="12.75" hidden="1" x14ac:dyDescent="0.2">
      <c r="A235" s="2">
        <v>247</v>
      </c>
      <c r="C235" s="2" t="s">
        <v>9</v>
      </c>
      <c r="D235" s="2" t="s">
        <v>11</v>
      </c>
      <c r="E235" s="5">
        <v>5.12</v>
      </c>
      <c r="F235" s="5">
        <v>106.4</v>
      </c>
      <c r="G235" s="5">
        <v>8.44</v>
      </c>
      <c r="H235" s="5">
        <v>26.37</v>
      </c>
      <c r="I235" s="29">
        <v>73568.916666666672</v>
      </c>
      <c r="J235" s="30">
        <f t="shared" si="38"/>
        <v>6.6498779701824245E-2</v>
      </c>
      <c r="K235" s="30">
        <f t="shared" si="39"/>
        <v>0.28150380411970161</v>
      </c>
      <c r="L235" s="30">
        <f t="shared" si="40"/>
        <v>4.4659626067110547E-2</v>
      </c>
      <c r="M235" s="30">
        <f t="shared" si="41"/>
        <v>3.1748103430216647E-2</v>
      </c>
      <c r="N235" s="5">
        <v>13.194746275754689</v>
      </c>
      <c r="O235" s="5">
        <v>4.4576707692481161</v>
      </c>
      <c r="P235" s="5">
        <f t="shared" si="32"/>
        <v>1.1085606060606061</v>
      </c>
      <c r="Q235" s="5"/>
      <c r="R235" s="5">
        <f t="shared" si="33"/>
        <v>0.54551153014695175</v>
      </c>
      <c r="S235" s="5">
        <f t="shared" si="34"/>
        <v>3.4419784826057072</v>
      </c>
      <c r="T235" s="5">
        <f t="shared" si="35"/>
        <v>0.24480153590707893</v>
      </c>
      <c r="U235" s="5">
        <f t="shared" si="36"/>
        <v>0.22537922058837881</v>
      </c>
      <c r="V235" s="5">
        <f t="shared" si="37"/>
        <v>0.15515151515151515</v>
      </c>
      <c r="W235" s="5">
        <f t="shared" si="37"/>
        <v>3.2242424242424246</v>
      </c>
      <c r="X235" s="5">
        <f t="shared" si="37"/>
        <v>0.25575757575757574</v>
      </c>
      <c r="Y235" s="5">
        <f t="shared" si="37"/>
        <v>0.79909090909090907</v>
      </c>
    </row>
    <row r="236" spans="1:25" ht="12.75" hidden="1" x14ac:dyDescent="0.2">
      <c r="A236" s="2">
        <v>248</v>
      </c>
      <c r="C236" s="2" t="s">
        <v>9</v>
      </c>
      <c r="D236" s="2" t="s">
        <v>11</v>
      </c>
      <c r="E236" s="5">
        <v>5.27</v>
      </c>
      <c r="F236" s="5">
        <v>52.28</v>
      </c>
      <c r="G236" s="5">
        <v>8.92</v>
      </c>
      <c r="H236" s="5">
        <v>66.34</v>
      </c>
      <c r="I236" s="29">
        <v>74456</v>
      </c>
      <c r="J236" s="30">
        <f t="shared" si="38"/>
        <v>6.8446986138401125E-2</v>
      </c>
      <c r="K236" s="30">
        <f t="shared" si="39"/>
        <v>0.13831784661069549</v>
      </c>
      <c r="L236" s="30">
        <f t="shared" si="40"/>
        <v>4.7199510014055236E-2</v>
      </c>
      <c r="M236" s="30">
        <f t="shared" si="41"/>
        <v>7.9869896911663726E-2</v>
      </c>
      <c r="N236" s="5">
        <v>14.208774802194345</v>
      </c>
      <c r="O236" s="5">
        <v>3.0784399597325742</v>
      </c>
      <c r="P236" s="5">
        <f t="shared" si="32"/>
        <v>1.0061363636363636</v>
      </c>
      <c r="Q236" s="5"/>
      <c r="R236" s="5">
        <f t="shared" si="33"/>
        <v>0.56149331325672569</v>
      </c>
      <c r="S236" s="5">
        <f t="shared" si="34"/>
        <v>1.6912277732201726</v>
      </c>
      <c r="T236" s="5">
        <f t="shared" si="35"/>
        <v>0.25872389813876118</v>
      </c>
      <c r="U236" s="5">
        <f t="shared" si="36"/>
        <v>0.5669949751169151</v>
      </c>
      <c r="V236" s="5">
        <f t="shared" si="37"/>
        <v>0.15969696969696967</v>
      </c>
      <c r="W236" s="5">
        <f t="shared" si="37"/>
        <v>1.5842424242424242</v>
      </c>
      <c r="X236" s="5">
        <f t="shared" si="37"/>
        <v>0.27030303030303032</v>
      </c>
      <c r="Y236" s="5">
        <f t="shared" si="37"/>
        <v>2.0103030303030303</v>
      </c>
    </row>
    <row r="237" spans="1:25" ht="12.75" hidden="1" x14ac:dyDescent="0.2">
      <c r="A237" s="2">
        <v>249</v>
      </c>
      <c r="C237" s="2" t="s">
        <v>9</v>
      </c>
      <c r="D237" s="2" t="s">
        <v>11</v>
      </c>
      <c r="E237" s="5">
        <v>4.43</v>
      </c>
      <c r="F237" s="5">
        <v>43.89</v>
      </c>
      <c r="G237" s="5">
        <v>10.88</v>
      </c>
      <c r="H237" s="5">
        <v>29.76</v>
      </c>
      <c r="I237" s="29">
        <v>73231</v>
      </c>
      <c r="J237" s="30">
        <f t="shared" si="38"/>
        <v>5.7537030093570578E-2</v>
      </c>
      <c r="K237" s="30">
        <f t="shared" si="39"/>
        <v>0.1161203191993769</v>
      </c>
      <c r="L237" s="30">
        <f t="shared" si="40"/>
        <v>5.7570702797412665E-2</v>
      </c>
      <c r="M237" s="30">
        <f t="shared" si="41"/>
        <v>3.5829486465045406E-2</v>
      </c>
      <c r="N237" s="5">
        <v>11.200638599717301</v>
      </c>
      <c r="O237" s="5">
        <v>2.4617378818687325</v>
      </c>
      <c r="P237" s="5">
        <f t="shared" si="32"/>
        <v>0.67393939393939395</v>
      </c>
      <c r="Q237" s="5"/>
      <c r="R237" s="5">
        <f t="shared" si="33"/>
        <v>0.47199532784199144</v>
      </c>
      <c r="S237" s="5">
        <f t="shared" si="34"/>
        <v>1.4198161240748541</v>
      </c>
      <c r="T237" s="5">
        <f t="shared" si="35"/>
        <v>0.31557354391813025</v>
      </c>
      <c r="U237" s="5">
        <f t="shared" si="36"/>
        <v>0.25435288603375633</v>
      </c>
      <c r="V237" s="5">
        <f t="shared" si="37"/>
        <v>0.13424242424242425</v>
      </c>
      <c r="W237" s="5">
        <f t="shared" si="37"/>
        <v>1.33</v>
      </c>
      <c r="X237" s="5">
        <f t="shared" si="37"/>
        <v>0.32969696969696971</v>
      </c>
      <c r="Y237" s="5">
        <f t="shared" si="37"/>
        <v>0.90181818181818185</v>
      </c>
    </row>
    <row r="238" spans="1:25" ht="12.75" hidden="1" x14ac:dyDescent="0.2">
      <c r="A238" s="2">
        <v>250</v>
      </c>
      <c r="C238" s="2" t="s">
        <v>9</v>
      </c>
      <c r="D238" s="2" t="s">
        <v>11</v>
      </c>
      <c r="E238" s="5">
        <v>2</v>
      </c>
      <c r="F238" s="5">
        <v>46.47</v>
      </c>
      <c r="G238" s="5">
        <v>12</v>
      </c>
      <c r="H238" s="5">
        <v>37.22</v>
      </c>
      <c r="I238" s="29">
        <v>74123</v>
      </c>
      <c r="J238" s="30">
        <f t="shared" si="38"/>
        <v>2.5976085821025098E-2</v>
      </c>
      <c r="K238" s="30">
        <f t="shared" si="39"/>
        <v>0.12294625730679072</v>
      </c>
      <c r="L238" s="30">
        <f t="shared" si="40"/>
        <v>6.34970986736169E-2</v>
      </c>
      <c r="M238" s="30">
        <f t="shared" si="41"/>
        <v>4.4810937037264451E-2</v>
      </c>
      <c r="N238" s="5">
        <v>10.093111544698173</v>
      </c>
      <c r="O238" s="5">
        <v>2.3825391732709038</v>
      </c>
      <c r="P238" s="5">
        <f t="shared" si="32"/>
        <v>0.74007575757575761</v>
      </c>
      <c r="Q238" s="5"/>
      <c r="R238" s="5">
        <f t="shared" si="33"/>
        <v>0.21309044146365302</v>
      </c>
      <c r="S238" s="5">
        <f t="shared" si="34"/>
        <v>1.5032776323936765</v>
      </c>
      <c r="T238" s="5">
        <f t="shared" si="35"/>
        <v>0.34805905579205537</v>
      </c>
      <c r="U238" s="5">
        <f t="shared" si="36"/>
        <v>0.31811204362151912</v>
      </c>
      <c r="V238" s="5">
        <f t="shared" si="37"/>
        <v>6.0606060606060608E-2</v>
      </c>
      <c r="W238" s="5">
        <f t="shared" si="37"/>
        <v>1.4081818181818182</v>
      </c>
      <c r="X238" s="5">
        <f t="shared" si="37"/>
        <v>0.36363636363636365</v>
      </c>
      <c r="Y238" s="5">
        <f t="shared" si="37"/>
        <v>1.1278787878787879</v>
      </c>
    </row>
    <row r="239" spans="1:25" ht="12.75" hidden="1" x14ac:dyDescent="0.2">
      <c r="A239" s="2">
        <v>251</v>
      </c>
      <c r="C239" s="2" t="s">
        <v>9</v>
      </c>
      <c r="D239" s="2" t="s">
        <v>11</v>
      </c>
      <c r="E239" s="5">
        <v>4.83</v>
      </c>
      <c r="F239" s="5">
        <v>48.11</v>
      </c>
      <c r="G239" s="5">
        <v>8.39</v>
      </c>
      <c r="H239" s="5">
        <v>23.26</v>
      </c>
      <c r="I239" s="29">
        <v>75006</v>
      </c>
      <c r="J239" s="30">
        <f t="shared" si="38"/>
        <v>6.2732247257775611E-2</v>
      </c>
      <c r="K239" s="30">
        <f t="shared" si="39"/>
        <v>0.12728522571615455</v>
      </c>
      <c r="L239" s="30">
        <f t="shared" si="40"/>
        <v>4.4395054822637156E-2</v>
      </c>
      <c r="M239" s="30">
        <f t="shared" si="41"/>
        <v>2.8003825778795573E-2</v>
      </c>
      <c r="N239" s="5">
        <v>10.318665683465909</v>
      </c>
      <c r="O239" s="5">
        <v>2.5130940504227728</v>
      </c>
      <c r="P239" s="5">
        <f t="shared" si="32"/>
        <v>0.64083333333333337</v>
      </c>
      <c r="Q239" s="5"/>
      <c r="R239" s="5">
        <f t="shared" si="33"/>
        <v>0.51461341613472211</v>
      </c>
      <c r="S239" s="5">
        <f t="shared" si="34"/>
        <v>1.5563306841932381</v>
      </c>
      <c r="T239" s="5">
        <f t="shared" si="35"/>
        <v>0.24335128984127874</v>
      </c>
      <c r="U239" s="5">
        <f t="shared" si="36"/>
        <v>0.19879866025353399</v>
      </c>
      <c r="V239" s="5">
        <f t="shared" si="37"/>
        <v>0.14636363636363636</v>
      </c>
      <c r="W239" s="5">
        <f t="shared" si="37"/>
        <v>1.4578787878787878</v>
      </c>
      <c r="X239" s="5">
        <f t="shared" si="37"/>
        <v>0.25424242424242427</v>
      </c>
      <c r="Y239" s="5">
        <f t="shared" si="37"/>
        <v>0.70484848484848495</v>
      </c>
    </row>
    <row r="240" spans="1:25" ht="12.75" hidden="1" x14ac:dyDescent="0.2">
      <c r="A240" s="2">
        <v>252</v>
      </c>
      <c r="C240" s="2" t="s">
        <v>9</v>
      </c>
      <c r="D240" s="2" t="s">
        <v>11</v>
      </c>
      <c r="E240" s="5">
        <v>2</v>
      </c>
      <c r="F240" s="5">
        <v>44.67</v>
      </c>
      <c r="G240" s="5">
        <v>10.220000000000001</v>
      </c>
      <c r="H240" s="5">
        <v>23.82</v>
      </c>
      <c r="I240" s="29">
        <v>72339</v>
      </c>
      <c r="J240" s="30">
        <f t="shared" si="38"/>
        <v>2.5976085821025098E-2</v>
      </c>
      <c r="K240" s="30">
        <f t="shared" si="39"/>
        <v>0.11818397490626946</v>
      </c>
      <c r="L240" s="30">
        <f t="shared" si="40"/>
        <v>5.4078362370363731E-2</v>
      </c>
      <c r="M240" s="30">
        <f t="shared" si="41"/>
        <v>2.8678036545610939E-2</v>
      </c>
      <c r="N240" s="5">
        <v>8.587063064759775</v>
      </c>
      <c r="O240" s="5">
        <v>2.1581542808892942</v>
      </c>
      <c r="P240" s="5">
        <f t="shared" si="32"/>
        <v>0.61143939393939395</v>
      </c>
      <c r="Q240" s="5"/>
      <c r="R240" s="5">
        <f t="shared" si="33"/>
        <v>0.21309044146365302</v>
      </c>
      <c r="S240" s="5">
        <f t="shared" si="34"/>
        <v>1.4450486731014749</v>
      </c>
      <c r="T240" s="5">
        <f t="shared" si="35"/>
        <v>0.29643029584956715</v>
      </c>
      <c r="U240" s="5">
        <f t="shared" si="36"/>
        <v>0.20358487047459928</v>
      </c>
      <c r="V240" s="5">
        <f t="shared" si="37"/>
        <v>6.0606060606060608E-2</v>
      </c>
      <c r="W240" s="5">
        <f t="shared" si="37"/>
        <v>1.3536363636363637</v>
      </c>
      <c r="X240" s="5">
        <f t="shared" si="37"/>
        <v>0.30969696969696969</v>
      </c>
      <c r="Y240" s="5">
        <f t="shared" si="37"/>
        <v>0.7218181818181818</v>
      </c>
    </row>
    <row r="241" spans="1:25" ht="12.75" hidden="1" x14ac:dyDescent="0.2">
      <c r="A241" s="2">
        <v>253</v>
      </c>
      <c r="C241" s="2" t="s">
        <v>3</v>
      </c>
      <c r="D241" s="2" t="s">
        <v>11</v>
      </c>
      <c r="E241" s="5">
        <v>11.53</v>
      </c>
      <c r="F241" s="5">
        <v>107.67</v>
      </c>
      <c r="G241" s="5">
        <v>2.5</v>
      </c>
      <c r="H241" s="5">
        <v>29.52</v>
      </c>
      <c r="I241" s="29">
        <v>85038</v>
      </c>
      <c r="J241" s="30">
        <f t="shared" si="38"/>
        <v>0.14975213475820967</v>
      </c>
      <c r="K241" s="30">
        <f t="shared" si="39"/>
        <v>0.28486385892451382</v>
      </c>
      <c r="L241" s="30">
        <f t="shared" si="40"/>
        <v>1.3228562223670189E-2</v>
      </c>
      <c r="M241" s="30">
        <f t="shared" si="41"/>
        <v>3.5540538993553104E-2</v>
      </c>
      <c r="N241" s="5">
        <v>12.302123929281997</v>
      </c>
      <c r="O241" s="5">
        <v>5.0363425997383802</v>
      </c>
      <c r="P241" s="5">
        <f t="shared" si="32"/>
        <v>1.1456060606060605</v>
      </c>
      <c r="Q241" s="5"/>
      <c r="R241" s="5">
        <f t="shared" si="33"/>
        <v>1.2284663950379597</v>
      </c>
      <c r="S241" s="5">
        <f t="shared" si="34"/>
        <v>3.4830622483285376</v>
      </c>
      <c r="T241" s="5">
        <f t="shared" si="35"/>
        <v>7.2512303290011543E-2</v>
      </c>
      <c r="U241" s="5">
        <f t="shared" si="36"/>
        <v>0.25230165308187119</v>
      </c>
      <c r="V241" s="5">
        <f t="shared" si="37"/>
        <v>0.34939393939393937</v>
      </c>
      <c r="W241" s="5">
        <f t="shared" si="37"/>
        <v>3.2627272727272727</v>
      </c>
      <c r="X241" s="5">
        <f t="shared" si="37"/>
        <v>7.575757575757576E-2</v>
      </c>
      <c r="Y241" s="5">
        <f t="shared" si="37"/>
        <v>0.89454545454545453</v>
      </c>
    </row>
    <row r="242" spans="1:25" ht="12.75" hidden="1" x14ac:dyDescent="0.2">
      <c r="A242" s="2">
        <v>254</v>
      </c>
      <c r="C242" s="2" t="s">
        <v>3</v>
      </c>
      <c r="D242" s="2" t="s">
        <v>11</v>
      </c>
      <c r="E242" s="5">
        <v>14.44</v>
      </c>
      <c r="F242" s="5">
        <v>497.35</v>
      </c>
      <c r="G242" s="5">
        <v>2.5</v>
      </c>
      <c r="H242" s="5">
        <v>47.51</v>
      </c>
      <c r="I242" s="29">
        <v>87001</v>
      </c>
      <c r="J242" s="30">
        <f t="shared" si="38"/>
        <v>0.18754733962780121</v>
      </c>
      <c r="K242" s="30">
        <f t="shared" si="39"/>
        <v>1.3158450843884737</v>
      </c>
      <c r="L242" s="30">
        <f t="shared" si="40"/>
        <v>1.3228562223670189E-2</v>
      </c>
      <c r="M242" s="30">
        <f t="shared" si="41"/>
        <v>5.7199559877496878E-2</v>
      </c>
      <c r="N242" s="5">
        <v>21.489365411810766</v>
      </c>
      <c r="O242" s="5">
        <v>18.10606889374483</v>
      </c>
      <c r="P242" s="5">
        <f t="shared" si="32"/>
        <v>4.2560606060606068</v>
      </c>
      <c r="Q242" s="5"/>
      <c r="R242" s="5">
        <f t="shared" si="33"/>
        <v>1.5385129873675749</v>
      </c>
      <c r="S242" s="5">
        <f t="shared" si="34"/>
        <v>16.08898494665365</v>
      </c>
      <c r="T242" s="5">
        <f t="shared" si="35"/>
        <v>7.2512303290011543E-2</v>
      </c>
      <c r="U242" s="5">
        <f t="shared" si="36"/>
        <v>0.40605865643359412</v>
      </c>
      <c r="V242" s="5">
        <f t="shared" si="37"/>
        <v>0.43757575757575756</v>
      </c>
      <c r="W242" s="5">
        <f t="shared" si="37"/>
        <v>15.071212121212122</v>
      </c>
      <c r="X242" s="5">
        <f t="shared" si="37"/>
        <v>7.575757575757576E-2</v>
      </c>
      <c r="Y242" s="5">
        <f t="shared" si="37"/>
        <v>1.4396969696969697</v>
      </c>
    </row>
    <row r="243" spans="1:25" ht="12.75" hidden="1" x14ac:dyDescent="0.2">
      <c r="A243" s="2">
        <v>255</v>
      </c>
      <c r="C243" s="2" t="s">
        <v>3</v>
      </c>
      <c r="D243" s="2" t="s">
        <v>11</v>
      </c>
      <c r="E243" s="5">
        <v>17.88</v>
      </c>
      <c r="F243" s="5">
        <v>715.81</v>
      </c>
      <c r="G243" s="5">
        <v>2.5</v>
      </c>
      <c r="H243" s="5">
        <v>41.56</v>
      </c>
      <c r="I243" s="29">
        <v>79992</v>
      </c>
      <c r="J243" s="30">
        <f t="shared" si="38"/>
        <v>0.23222620723996434</v>
      </c>
      <c r="K243" s="30">
        <f t="shared" si="39"/>
        <v>1.8938274250650713</v>
      </c>
      <c r="L243" s="30">
        <f t="shared" si="40"/>
        <v>1.3228562223670189E-2</v>
      </c>
      <c r="M243" s="30">
        <f t="shared" si="41"/>
        <v>5.0036070480083572E-2</v>
      </c>
      <c r="N243" s="5">
        <v>24.012103574721156</v>
      </c>
      <c r="O243" s="5">
        <v>25.488785662227055</v>
      </c>
      <c r="P243" s="5">
        <f t="shared" si="32"/>
        <v>5.8920454545454533</v>
      </c>
      <c r="Q243" s="5"/>
      <c r="R243" s="5">
        <f t="shared" si="33"/>
        <v>1.9050285466850581</v>
      </c>
      <c r="S243" s="5">
        <f t="shared" si="34"/>
        <v>23.156039639417209</v>
      </c>
      <c r="T243" s="5">
        <f t="shared" si="35"/>
        <v>7.2512303290011543E-2</v>
      </c>
      <c r="U243" s="5">
        <f t="shared" si="36"/>
        <v>0.35520517283477526</v>
      </c>
      <c r="V243" s="5">
        <f t="shared" si="37"/>
        <v>0.54181818181818175</v>
      </c>
      <c r="W243" s="5">
        <f t="shared" si="37"/>
        <v>21.691212121212118</v>
      </c>
      <c r="X243" s="5">
        <f t="shared" si="37"/>
        <v>7.575757575757576E-2</v>
      </c>
      <c r="Y243" s="5">
        <f t="shared" si="37"/>
        <v>1.2593939393939395</v>
      </c>
    </row>
    <row r="244" spans="1:25" ht="12.75" hidden="1" x14ac:dyDescent="0.2">
      <c r="A244" s="2">
        <v>256</v>
      </c>
      <c r="C244" s="2" t="s">
        <v>3</v>
      </c>
      <c r="D244" s="2" t="s">
        <v>11</v>
      </c>
      <c r="E244" s="5">
        <v>13.72</v>
      </c>
      <c r="F244" s="5">
        <v>259.95999999999998</v>
      </c>
      <c r="G244" s="5">
        <v>2.5</v>
      </c>
      <c r="H244" s="5">
        <v>22.79</v>
      </c>
      <c r="I244" s="29">
        <v>74334</v>
      </c>
      <c r="J244" s="30">
        <f t="shared" si="38"/>
        <v>0.17819594873223216</v>
      </c>
      <c r="K244" s="30">
        <f t="shared" si="39"/>
        <v>0.68777940713306041</v>
      </c>
      <c r="L244" s="30">
        <f t="shared" si="40"/>
        <v>1.3228562223670189E-2</v>
      </c>
      <c r="M244" s="30">
        <f t="shared" si="41"/>
        <v>2.7437970313789809E-2</v>
      </c>
      <c r="N244" s="5">
        <v>15.013130011698212</v>
      </c>
      <c r="O244" s="5">
        <v>10.138650092787197</v>
      </c>
      <c r="P244" s="5">
        <f t="shared" si="32"/>
        <v>2.2649242424242426</v>
      </c>
      <c r="Q244" s="5"/>
      <c r="R244" s="5">
        <f t="shared" si="33"/>
        <v>1.4618004284406598</v>
      </c>
      <c r="S244" s="5">
        <f t="shared" si="34"/>
        <v>8.4095556986671003</v>
      </c>
      <c r="T244" s="5">
        <f t="shared" si="35"/>
        <v>7.2512303290011543E-2</v>
      </c>
      <c r="U244" s="5">
        <f t="shared" si="36"/>
        <v>0.1947816623894256</v>
      </c>
      <c r="V244" s="5">
        <f t="shared" si="37"/>
        <v>0.41575757575757577</v>
      </c>
      <c r="W244" s="5">
        <f t="shared" si="37"/>
        <v>7.877575757575757</v>
      </c>
      <c r="X244" s="5">
        <f t="shared" si="37"/>
        <v>7.575757575757576E-2</v>
      </c>
      <c r="Y244" s="5">
        <f t="shared" si="37"/>
        <v>0.69060606060606056</v>
      </c>
    </row>
    <row r="245" spans="1:25" ht="12.75" hidden="1" x14ac:dyDescent="0.2">
      <c r="A245" s="2">
        <v>257</v>
      </c>
      <c r="C245" s="2" t="s">
        <v>3</v>
      </c>
      <c r="D245" s="2" t="s">
        <v>11</v>
      </c>
      <c r="E245" s="5">
        <v>10.33</v>
      </c>
      <c r="F245" s="5">
        <v>120.97</v>
      </c>
      <c r="G245" s="5">
        <v>2.5</v>
      </c>
      <c r="H245" s="5">
        <v>41.41</v>
      </c>
      <c r="I245" s="29">
        <v>86345</v>
      </c>
      <c r="J245" s="30">
        <f t="shared" si="38"/>
        <v>0.13416648326559463</v>
      </c>
      <c r="K245" s="30">
        <f t="shared" si="39"/>
        <v>0.32005183443947655</v>
      </c>
      <c r="L245" s="30">
        <f t="shared" si="40"/>
        <v>1.3228562223670189E-2</v>
      </c>
      <c r="M245" s="30">
        <f t="shared" si="41"/>
        <v>4.985547831040088E-2</v>
      </c>
      <c r="N245" s="5">
        <v>13.410371607113175</v>
      </c>
      <c r="O245" s="5">
        <v>5.4403571443438778</v>
      </c>
      <c r="P245" s="5">
        <f t="shared" si="32"/>
        <v>1.3273484848484849</v>
      </c>
      <c r="Q245" s="5"/>
      <c r="R245" s="5">
        <f t="shared" si="33"/>
        <v>1.1006121301597678</v>
      </c>
      <c r="S245" s="5">
        <f t="shared" si="34"/>
        <v>3.9133095586542512</v>
      </c>
      <c r="T245" s="5">
        <f t="shared" si="35"/>
        <v>7.2512303290011543E-2</v>
      </c>
      <c r="U245" s="5">
        <f t="shared" si="36"/>
        <v>0.35392315223984699</v>
      </c>
      <c r="V245" s="5">
        <f t="shared" si="37"/>
        <v>0.31303030303030305</v>
      </c>
      <c r="W245" s="5">
        <f t="shared" si="37"/>
        <v>3.6657575757575755</v>
      </c>
      <c r="X245" s="5">
        <f t="shared" si="37"/>
        <v>7.575757575757576E-2</v>
      </c>
      <c r="Y245" s="5">
        <f t="shared" ref="Y245:Y308" si="42">H245/$AC$2</f>
        <v>1.2548484848484847</v>
      </c>
    </row>
    <row r="246" spans="1:25" ht="12.75" hidden="1" x14ac:dyDescent="0.2">
      <c r="A246" s="2">
        <v>258</v>
      </c>
      <c r="C246" s="2" t="s">
        <v>3</v>
      </c>
      <c r="D246" s="2" t="s">
        <v>11</v>
      </c>
      <c r="E246" s="5">
        <v>17.579999999999998</v>
      </c>
      <c r="F246" s="5">
        <v>833.72</v>
      </c>
      <c r="G246" s="5">
        <v>2.5</v>
      </c>
      <c r="H246" s="5">
        <v>58.55</v>
      </c>
      <c r="I246" s="29">
        <v>85124</v>
      </c>
      <c r="J246" s="30">
        <f t="shared" si="38"/>
        <v>0.22832979436681058</v>
      </c>
      <c r="K246" s="30">
        <f t="shared" si="39"/>
        <v>2.2057833794236621</v>
      </c>
      <c r="L246" s="30">
        <f t="shared" si="40"/>
        <v>1.3228562223670189E-2</v>
      </c>
      <c r="M246" s="30">
        <f t="shared" si="41"/>
        <v>7.049114356614275E-2</v>
      </c>
      <c r="N246" s="5">
        <v>27.062100456107622</v>
      </c>
      <c r="O246" s="5">
        <v>29.416352623250553</v>
      </c>
      <c r="P246" s="5">
        <f t="shared" ref="P246:P309" si="43">AVERAGE(V246:Y246)</f>
        <v>6.9117424242424237</v>
      </c>
      <c r="Q246" s="5"/>
      <c r="R246" s="5">
        <f t="shared" ref="R246:R309" si="44">((E246/$AB$2)^2+(E246/$AC$2)^2)^0.5</f>
        <v>1.87306498046551</v>
      </c>
      <c r="S246" s="5">
        <f t="shared" ref="S246:S309" si="45">((F246/$AB$3)^2+(F246/$AC$3)^2)^0.5</f>
        <v>26.970359967274721</v>
      </c>
      <c r="T246" s="5">
        <f t="shared" ref="T246:T309" si="46">((G246/$AB$4)^2+(G246/$AC$4)^2)^0.5</f>
        <v>7.2512303290011543E-2</v>
      </c>
      <c r="U246" s="5">
        <f t="shared" ref="U246:U309" si="47">((H246/$AB$5)^2+(H246/$AC$5)^2)^0.5</f>
        <v>0.50041537222031018</v>
      </c>
      <c r="V246" s="5">
        <f t="shared" ref="V246:Y309" si="48">E246/$AC$2</f>
        <v>0.53272727272727272</v>
      </c>
      <c r="W246" s="5">
        <f t="shared" si="48"/>
        <v>25.264242424242425</v>
      </c>
      <c r="X246" s="5">
        <f t="shared" si="48"/>
        <v>7.575757575757576E-2</v>
      </c>
      <c r="Y246" s="5">
        <f t="shared" si="42"/>
        <v>1.7742424242424242</v>
      </c>
    </row>
    <row r="247" spans="1:25" ht="12.75" hidden="1" x14ac:dyDescent="0.2">
      <c r="A247" s="2">
        <v>259</v>
      </c>
      <c r="C247" s="2" t="s">
        <v>5</v>
      </c>
      <c r="D247" s="2" t="s">
        <v>11</v>
      </c>
      <c r="E247" s="5">
        <v>2</v>
      </c>
      <c r="F247" s="5">
        <v>37.82</v>
      </c>
      <c r="G247" s="5">
        <v>2.5</v>
      </c>
      <c r="H247" s="5">
        <v>31.71</v>
      </c>
      <c r="I247" s="29">
        <v>28556</v>
      </c>
      <c r="J247" s="30">
        <f t="shared" si="38"/>
        <v>2.5976085821025098E-2</v>
      </c>
      <c r="K247" s="30">
        <f t="shared" si="39"/>
        <v>0.1000608446598413</v>
      </c>
      <c r="L247" s="30">
        <f t="shared" si="40"/>
        <v>1.3228562223670189E-2</v>
      </c>
      <c r="M247" s="30">
        <f t="shared" si="41"/>
        <v>3.8177184670920357E-2</v>
      </c>
      <c r="N247" s="5">
        <v>6.2223859458191697</v>
      </c>
      <c r="O247" s="5">
        <v>1.7800770320943053</v>
      </c>
      <c r="P247" s="5">
        <f t="shared" si="43"/>
        <v>0.56083333333333329</v>
      </c>
      <c r="Q247" s="5"/>
      <c r="R247" s="5">
        <f t="shared" si="44"/>
        <v>0.21309044146365302</v>
      </c>
      <c r="S247" s="5">
        <f t="shared" si="45"/>
        <v>1.2234551335728179</v>
      </c>
      <c r="T247" s="5">
        <f t="shared" si="46"/>
        <v>7.2512303290011543E-2</v>
      </c>
      <c r="U247" s="5">
        <f t="shared" si="47"/>
        <v>0.27101915376782298</v>
      </c>
      <c r="V247" s="5">
        <f t="shared" si="48"/>
        <v>6.0606060606060608E-2</v>
      </c>
      <c r="W247" s="5">
        <f t="shared" si="48"/>
        <v>1.146060606060606</v>
      </c>
      <c r="X247" s="5">
        <f t="shared" si="48"/>
        <v>7.575757575757576E-2</v>
      </c>
      <c r="Y247" s="5">
        <f t="shared" si="42"/>
        <v>0.96090909090909093</v>
      </c>
    </row>
    <row r="248" spans="1:25" ht="12.75" hidden="1" x14ac:dyDescent="0.2">
      <c r="A248" s="2">
        <v>260</v>
      </c>
      <c r="C248" s="2" t="s">
        <v>5</v>
      </c>
      <c r="D248" s="2" t="s">
        <v>11</v>
      </c>
      <c r="E248" s="5">
        <v>2</v>
      </c>
      <c r="F248" s="5">
        <v>31.57</v>
      </c>
      <c r="G248" s="5">
        <v>2.5</v>
      </c>
      <c r="H248" s="5">
        <v>31.53</v>
      </c>
      <c r="I248" s="29">
        <v>24119</v>
      </c>
      <c r="J248" s="30">
        <f t="shared" si="38"/>
        <v>2.5976085821025098E-2</v>
      </c>
      <c r="K248" s="30">
        <f t="shared" si="39"/>
        <v>8.3525141880253562E-2</v>
      </c>
      <c r="L248" s="30">
        <f t="shared" si="40"/>
        <v>1.3228562223670189E-2</v>
      </c>
      <c r="M248" s="30">
        <f t="shared" si="41"/>
        <v>3.7960474067301131E-2</v>
      </c>
      <c r="N248" s="5">
        <v>5.9391889393821931</v>
      </c>
      <c r="O248" s="5">
        <v>1.5763547209491353</v>
      </c>
      <c r="P248" s="5">
        <f t="shared" si="43"/>
        <v>0.51212121212121209</v>
      </c>
      <c r="Q248" s="5"/>
      <c r="R248" s="5">
        <f t="shared" si="44"/>
        <v>0.21309044146365302</v>
      </c>
      <c r="S248" s="5">
        <f t="shared" si="45"/>
        <v>1.0212712471415617</v>
      </c>
      <c r="T248" s="5">
        <f t="shared" si="46"/>
        <v>7.2512303290011543E-2</v>
      </c>
      <c r="U248" s="5">
        <f t="shared" si="47"/>
        <v>0.26948072905390913</v>
      </c>
      <c r="V248" s="5">
        <f t="shared" si="48"/>
        <v>6.0606060606060608E-2</v>
      </c>
      <c r="W248" s="5">
        <f t="shared" si="48"/>
        <v>0.95666666666666667</v>
      </c>
      <c r="X248" s="5">
        <f t="shared" si="48"/>
        <v>7.575757575757576E-2</v>
      </c>
      <c r="Y248" s="5">
        <f t="shared" si="42"/>
        <v>0.95545454545454545</v>
      </c>
    </row>
    <row r="249" spans="1:25" ht="12.75" hidden="1" x14ac:dyDescent="0.2">
      <c r="A249" s="2">
        <v>261</v>
      </c>
      <c r="C249" s="2" t="s">
        <v>5</v>
      </c>
      <c r="D249" s="2" t="s">
        <v>11</v>
      </c>
      <c r="E249" s="5">
        <v>2</v>
      </c>
      <c r="F249" s="5">
        <v>24.27</v>
      </c>
      <c r="G249" s="5">
        <v>2.5</v>
      </c>
      <c r="H249" s="5">
        <v>16.989999999999998</v>
      </c>
      <c r="I249" s="29">
        <v>25334</v>
      </c>
      <c r="J249" s="30">
        <f t="shared" si="38"/>
        <v>2.5976085821025098E-2</v>
      </c>
      <c r="K249" s="30">
        <f t="shared" si="39"/>
        <v>6.4211441033695096E-2</v>
      </c>
      <c r="L249" s="30">
        <f t="shared" si="40"/>
        <v>1.3228562223670189E-2</v>
      </c>
      <c r="M249" s="30">
        <f t="shared" si="41"/>
        <v>2.0455073086059185E-2</v>
      </c>
      <c r="N249" s="5">
        <v>4.7647848154479977</v>
      </c>
      <c r="O249" s="5">
        <v>1.2159334119290537</v>
      </c>
      <c r="P249" s="5">
        <f t="shared" si="43"/>
        <v>0.34666666666666668</v>
      </c>
      <c r="Q249" s="5"/>
      <c r="R249" s="5">
        <f t="shared" si="44"/>
        <v>0.21309044146365302</v>
      </c>
      <c r="S249" s="5">
        <f t="shared" si="45"/>
        <v>0.78512046778985434</v>
      </c>
      <c r="T249" s="5">
        <f t="shared" si="46"/>
        <v>7.2512303290011543E-2</v>
      </c>
      <c r="U249" s="5">
        <f t="shared" si="47"/>
        <v>0.14521019938553492</v>
      </c>
      <c r="V249" s="5">
        <f t="shared" si="48"/>
        <v>6.0606060606060608E-2</v>
      </c>
      <c r="W249" s="5">
        <f t="shared" si="48"/>
        <v>0.73545454545454547</v>
      </c>
      <c r="X249" s="5">
        <f t="shared" si="48"/>
        <v>7.575757575757576E-2</v>
      </c>
      <c r="Y249" s="5">
        <f t="shared" si="42"/>
        <v>0.51484848484848478</v>
      </c>
    </row>
    <row r="250" spans="1:25" ht="12.75" hidden="1" x14ac:dyDescent="0.2">
      <c r="A250" s="2">
        <v>262</v>
      </c>
      <c r="C250" s="2" t="s">
        <v>5</v>
      </c>
      <c r="D250" s="2" t="s">
        <v>11</v>
      </c>
      <c r="E250" s="5">
        <v>2</v>
      </c>
      <c r="F250" s="5">
        <v>20.63</v>
      </c>
      <c r="G250" s="5">
        <v>2.5</v>
      </c>
      <c r="H250" s="5">
        <v>33.49</v>
      </c>
      <c r="I250" s="29">
        <v>30124</v>
      </c>
      <c r="J250" s="30">
        <f t="shared" si="38"/>
        <v>2.5976085821025098E-2</v>
      </c>
      <c r="K250" s="30">
        <f t="shared" si="39"/>
        <v>5.4581047734863192E-2</v>
      </c>
      <c r="L250" s="30">
        <f t="shared" si="40"/>
        <v>1.3228562223670189E-2</v>
      </c>
      <c r="M250" s="30">
        <f t="shared" si="41"/>
        <v>4.0320211751154932E-2</v>
      </c>
      <c r="N250" s="5">
        <v>5.4210210932749296</v>
      </c>
      <c r="O250" s="5">
        <v>1.2392037819135928</v>
      </c>
      <c r="P250" s="5">
        <f t="shared" si="43"/>
        <v>0.44409090909090909</v>
      </c>
      <c r="Q250" s="5"/>
      <c r="R250" s="5">
        <f t="shared" si="44"/>
        <v>0.21309044146365302</v>
      </c>
      <c r="S250" s="5">
        <f t="shared" si="45"/>
        <v>0.66736857233229063</v>
      </c>
      <c r="T250" s="5">
        <f t="shared" si="46"/>
        <v>7.2512303290011543E-2</v>
      </c>
      <c r="U250" s="5">
        <f t="shared" si="47"/>
        <v>0.2862324648276377</v>
      </c>
      <c r="V250" s="5">
        <f t="shared" si="48"/>
        <v>6.0606060606060608E-2</v>
      </c>
      <c r="W250" s="5">
        <f t="shared" si="48"/>
        <v>0.62515151515151512</v>
      </c>
      <c r="X250" s="5">
        <f t="shared" si="48"/>
        <v>7.575757575757576E-2</v>
      </c>
      <c r="Y250" s="5">
        <f t="shared" si="42"/>
        <v>1.0148484848484849</v>
      </c>
    </row>
    <row r="251" spans="1:25" ht="12.75" hidden="1" x14ac:dyDescent="0.2">
      <c r="A251" s="2">
        <v>263</v>
      </c>
      <c r="C251" s="2" t="s">
        <v>5</v>
      </c>
      <c r="D251" s="2" t="s">
        <v>11</v>
      </c>
      <c r="E251" s="5">
        <v>4.22</v>
      </c>
      <c r="F251" s="5">
        <v>21.58</v>
      </c>
      <c r="G251" s="5">
        <v>2.5</v>
      </c>
      <c r="H251" s="5">
        <v>16.03</v>
      </c>
      <c r="I251" s="29">
        <v>31220</v>
      </c>
      <c r="J251" s="30">
        <f t="shared" si="38"/>
        <v>5.4809541082362946E-2</v>
      </c>
      <c r="K251" s="30">
        <f t="shared" si="39"/>
        <v>5.7094474557360532E-2</v>
      </c>
      <c r="L251" s="30">
        <f t="shared" si="40"/>
        <v>1.3228562223670189E-2</v>
      </c>
      <c r="M251" s="30">
        <f t="shared" si="41"/>
        <v>1.9299283200089983E-2</v>
      </c>
      <c r="N251" s="5">
        <v>5.4959700545394901</v>
      </c>
      <c r="O251" s="5">
        <v>1.3572389254261554</v>
      </c>
      <c r="P251" s="5">
        <f t="shared" si="43"/>
        <v>0.33583333333333332</v>
      </c>
      <c r="Q251" s="5"/>
      <c r="R251" s="5">
        <f t="shared" si="44"/>
        <v>0.44962083148830789</v>
      </c>
      <c r="S251" s="5">
        <f t="shared" si="45"/>
        <v>0.69810052306984161</v>
      </c>
      <c r="T251" s="5">
        <f t="shared" si="46"/>
        <v>7.2512303290011543E-2</v>
      </c>
      <c r="U251" s="5">
        <f t="shared" si="47"/>
        <v>0.13700526757799442</v>
      </c>
      <c r="V251" s="5">
        <f t="shared" si="48"/>
        <v>0.12787878787878787</v>
      </c>
      <c r="W251" s="5">
        <f t="shared" si="48"/>
        <v>0.65393939393939393</v>
      </c>
      <c r="X251" s="5">
        <f t="shared" si="48"/>
        <v>7.575757575757576E-2</v>
      </c>
      <c r="Y251" s="5">
        <f t="shared" si="42"/>
        <v>0.48575757575757578</v>
      </c>
    </row>
    <row r="252" spans="1:25" ht="12.75" hidden="1" x14ac:dyDescent="0.2">
      <c r="A252" s="2">
        <v>264</v>
      </c>
      <c r="C252" s="2" t="s">
        <v>5</v>
      </c>
      <c r="D252" s="2" t="s">
        <v>11</v>
      </c>
      <c r="E252" s="5">
        <v>2</v>
      </c>
      <c r="F252" s="5">
        <v>32.229999999999997</v>
      </c>
      <c r="G252" s="5">
        <v>2.5</v>
      </c>
      <c r="H252" s="5">
        <v>25.18</v>
      </c>
      <c r="I252" s="29">
        <v>25345</v>
      </c>
      <c r="J252" s="30">
        <f t="shared" si="38"/>
        <v>2.5976085821025098E-2</v>
      </c>
      <c r="K252" s="30">
        <f t="shared" si="39"/>
        <v>8.5271312093778029E-2</v>
      </c>
      <c r="L252" s="30">
        <f t="shared" si="40"/>
        <v>1.3228562223670189E-2</v>
      </c>
      <c r="M252" s="30">
        <f t="shared" si="41"/>
        <v>3.0315405550733983E-2</v>
      </c>
      <c r="N252" s="5">
        <v>5.6436037201639992</v>
      </c>
      <c r="O252" s="5">
        <v>1.5434331341709817</v>
      </c>
      <c r="P252" s="5">
        <f t="shared" si="43"/>
        <v>0.4690151515151515</v>
      </c>
      <c r="Q252" s="5"/>
      <c r="R252" s="5">
        <f t="shared" si="44"/>
        <v>0.21309044146365302</v>
      </c>
      <c r="S252" s="5">
        <f t="shared" si="45"/>
        <v>1.0426218655487023</v>
      </c>
      <c r="T252" s="5">
        <f t="shared" si="46"/>
        <v>7.2512303290011543E-2</v>
      </c>
      <c r="U252" s="5">
        <f t="shared" si="47"/>
        <v>0.21520852386861503</v>
      </c>
      <c r="V252" s="5">
        <f t="shared" si="48"/>
        <v>6.0606060606060608E-2</v>
      </c>
      <c r="W252" s="5">
        <f t="shared" si="48"/>
        <v>0.97666666666666657</v>
      </c>
      <c r="X252" s="5">
        <f t="shared" si="48"/>
        <v>7.575757575757576E-2</v>
      </c>
      <c r="Y252" s="5">
        <f t="shared" si="42"/>
        <v>0.76303030303030306</v>
      </c>
    </row>
    <row r="253" spans="1:25" ht="12.75" hidden="1" x14ac:dyDescent="0.2">
      <c r="A253" s="2">
        <v>265</v>
      </c>
      <c r="C253" s="2" t="s">
        <v>6</v>
      </c>
      <c r="D253" s="2" t="s">
        <v>11</v>
      </c>
      <c r="E253" s="5">
        <v>6.05</v>
      </c>
      <c r="F253" s="5">
        <v>113.86</v>
      </c>
      <c r="G253" s="5">
        <v>4.5999999999999996</v>
      </c>
      <c r="H253" s="5">
        <v>56.62</v>
      </c>
      <c r="I253" s="29">
        <v>72343</v>
      </c>
      <c r="J253" s="30">
        <f t="shared" si="38"/>
        <v>7.8577659608600914E-2</v>
      </c>
      <c r="K253" s="30">
        <f t="shared" si="39"/>
        <v>0.3012408189574175</v>
      </c>
      <c r="L253" s="30">
        <f t="shared" si="40"/>
        <v>2.4340554491553142E-2</v>
      </c>
      <c r="M253" s="30">
        <f t="shared" si="41"/>
        <v>6.8167524316225483E-2</v>
      </c>
      <c r="N253" s="5">
        <v>14.552867153181447</v>
      </c>
      <c r="O253" s="5">
        <v>4.9452464334967932</v>
      </c>
      <c r="P253" s="5">
        <f t="shared" si="43"/>
        <v>1.3721969696969696</v>
      </c>
      <c r="Q253" s="5"/>
      <c r="R253" s="5">
        <f t="shared" si="44"/>
        <v>0.64459858542755044</v>
      </c>
      <c r="S253" s="5">
        <f t="shared" si="45"/>
        <v>3.6833051694500543</v>
      </c>
      <c r="T253" s="5">
        <f t="shared" si="46"/>
        <v>0.1334226380536212</v>
      </c>
      <c r="U253" s="5">
        <f t="shared" si="47"/>
        <v>0.48392004056556726</v>
      </c>
      <c r="V253" s="5">
        <f t="shared" si="48"/>
        <v>0.18333333333333332</v>
      </c>
      <c r="W253" s="5">
        <f t="shared" si="48"/>
        <v>3.4503030303030302</v>
      </c>
      <c r="X253" s="5">
        <f t="shared" si="48"/>
        <v>0.13939393939393938</v>
      </c>
      <c r="Y253" s="5">
        <f t="shared" si="42"/>
        <v>1.7157575757575756</v>
      </c>
    </row>
    <row r="254" spans="1:25" ht="12.75" hidden="1" x14ac:dyDescent="0.2">
      <c r="A254" s="2">
        <v>266</v>
      </c>
      <c r="C254" s="2" t="s">
        <v>6</v>
      </c>
      <c r="D254" s="2" t="s">
        <v>11</v>
      </c>
      <c r="E254" s="5">
        <v>5.83</v>
      </c>
      <c r="F254" s="5">
        <v>80.87</v>
      </c>
      <c r="G254" s="5">
        <v>8.36</v>
      </c>
      <c r="H254" s="5">
        <v>61.76</v>
      </c>
      <c r="I254" s="29">
        <v>71120</v>
      </c>
      <c r="J254" s="30">
        <f t="shared" si="38"/>
        <v>7.5720290168288157E-2</v>
      </c>
      <c r="K254" s="30">
        <f t="shared" si="39"/>
        <v>0.21395876540564163</v>
      </c>
      <c r="L254" s="30">
        <f t="shared" si="40"/>
        <v>4.4236312075953105E-2</v>
      </c>
      <c r="M254" s="30">
        <f t="shared" si="41"/>
        <v>7.435581599735229E-2</v>
      </c>
      <c r="N254" s="5">
        <v>15.706426735275281</v>
      </c>
      <c r="O254" s="5">
        <v>4.0075881353314324</v>
      </c>
      <c r="P254" s="5">
        <f t="shared" si="43"/>
        <v>1.188030303030303</v>
      </c>
      <c r="Q254" s="5"/>
      <c r="R254" s="5">
        <f t="shared" si="44"/>
        <v>0.6211586368665486</v>
      </c>
      <c r="S254" s="5">
        <f t="shared" si="45"/>
        <v>2.6160977433113115</v>
      </c>
      <c r="T254" s="5">
        <f t="shared" si="46"/>
        <v>0.24248114220179856</v>
      </c>
      <c r="U254" s="5">
        <f t="shared" si="47"/>
        <v>0.52785061295177382</v>
      </c>
      <c r="V254" s="5">
        <f t="shared" si="48"/>
        <v>0.17666666666666667</v>
      </c>
      <c r="W254" s="5">
        <f t="shared" si="48"/>
        <v>2.4506060606060607</v>
      </c>
      <c r="X254" s="5">
        <f t="shared" si="48"/>
        <v>0.2533333333333333</v>
      </c>
      <c r="Y254" s="5">
        <f t="shared" si="42"/>
        <v>1.8715151515151514</v>
      </c>
    </row>
    <row r="255" spans="1:25" ht="12.75" hidden="1" x14ac:dyDescent="0.2">
      <c r="A255" s="2">
        <v>267</v>
      </c>
      <c r="C255" s="2" t="s">
        <v>6</v>
      </c>
      <c r="D255" s="2" t="s">
        <v>11</v>
      </c>
      <c r="E255" s="5">
        <v>5.14</v>
      </c>
      <c r="F255" s="5">
        <v>70.48</v>
      </c>
      <c r="G255" s="5">
        <v>4.76</v>
      </c>
      <c r="H255" s="5">
        <v>50.82</v>
      </c>
      <c r="I255" s="29">
        <v>70348</v>
      </c>
      <c r="J255" s="30">
        <f t="shared" si="38"/>
        <v>6.6758540560034496E-2</v>
      </c>
      <c r="K255" s="30">
        <f t="shared" si="39"/>
        <v>0.186469813104855</v>
      </c>
      <c r="L255" s="30">
        <f t="shared" si="40"/>
        <v>2.5187182473868034E-2</v>
      </c>
      <c r="M255" s="30">
        <f t="shared" si="41"/>
        <v>6.1184627088494876E-2</v>
      </c>
      <c r="N255" s="5">
        <v>12.166135780971326</v>
      </c>
      <c r="O255" s="5">
        <v>3.4000416880954374</v>
      </c>
      <c r="P255" s="5">
        <f t="shared" si="43"/>
        <v>0.9939393939393939</v>
      </c>
      <c r="Q255" s="5"/>
      <c r="R255" s="5">
        <f t="shared" si="44"/>
        <v>0.54764243456158823</v>
      </c>
      <c r="S255" s="5">
        <f t="shared" si="45"/>
        <v>2.2799872505079906</v>
      </c>
      <c r="T255" s="5">
        <f t="shared" si="46"/>
        <v>0.13806342546418196</v>
      </c>
      <c r="U255" s="5">
        <f t="shared" si="47"/>
        <v>0.43434857756167655</v>
      </c>
      <c r="V255" s="5">
        <f t="shared" si="48"/>
        <v>0.15575757575757576</v>
      </c>
      <c r="W255" s="5">
        <f t="shared" si="48"/>
        <v>2.1357575757575757</v>
      </c>
      <c r="X255" s="5">
        <f t="shared" si="48"/>
        <v>0.14424242424242423</v>
      </c>
      <c r="Y255" s="5">
        <f t="shared" si="42"/>
        <v>1.54</v>
      </c>
    </row>
    <row r="256" spans="1:25" ht="12.75" hidden="1" x14ac:dyDescent="0.2">
      <c r="A256" s="2">
        <v>268</v>
      </c>
      <c r="C256" s="2" t="s">
        <v>6</v>
      </c>
      <c r="D256" s="2" t="s">
        <v>11</v>
      </c>
      <c r="E256" s="5">
        <v>5.51</v>
      </c>
      <c r="F256" s="5">
        <v>77.010000000000005</v>
      </c>
      <c r="G256" s="5">
        <v>6.89</v>
      </c>
      <c r="H256" s="5">
        <v>59.16</v>
      </c>
      <c r="I256" s="29">
        <v>71146</v>
      </c>
      <c r="J256" s="30">
        <f t="shared" si="38"/>
        <v>7.1564116436924133E-2</v>
      </c>
      <c r="K256" s="30">
        <f t="shared" si="39"/>
        <v>0.20374631536896826</v>
      </c>
      <c r="L256" s="30">
        <f t="shared" si="40"/>
        <v>3.6457917488435035E-2</v>
      </c>
      <c r="M256" s="30">
        <f t="shared" si="41"/>
        <v>7.1225551722852345E-2</v>
      </c>
      <c r="N256" s="5">
        <v>14.42020815794095</v>
      </c>
      <c r="O256" s="5">
        <v>3.7837659717906877</v>
      </c>
      <c r="P256" s="5">
        <f t="shared" si="43"/>
        <v>1.1255303030303032</v>
      </c>
      <c r="Q256" s="5"/>
      <c r="R256" s="5">
        <f t="shared" si="44"/>
        <v>0.58706416623236413</v>
      </c>
      <c r="S256" s="5">
        <f t="shared" si="45"/>
        <v>2.4912289750513672</v>
      </c>
      <c r="T256" s="5">
        <f t="shared" si="46"/>
        <v>0.19984390786727177</v>
      </c>
      <c r="U256" s="5">
        <f t="shared" si="47"/>
        <v>0.50562892263968484</v>
      </c>
      <c r="V256" s="5">
        <f t="shared" si="48"/>
        <v>0.16696969696969696</v>
      </c>
      <c r="W256" s="5">
        <f t="shared" si="48"/>
        <v>2.333636363636364</v>
      </c>
      <c r="X256" s="5">
        <f t="shared" si="48"/>
        <v>0.20878787878787877</v>
      </c>
      <c r="Y256" s="5">
        <f t="shared" si="42"/>
        <v>1.7927272727272727</v>
      </c>
    </row>
    <row r="257" spans="1:25" ht="12.75" hidden="1" x14ac:dyDescent="0.2">
      <c r="A257" s="2">
        <v>269</v>
      </c>
      <c r="C257" s="2" t="s">
        <v>6</v>
      </c>
      <c r="D257" s="2" t="s">
        <v>11</v>
      </c>
      <c r="E257" s="5">
        <v>6.4</v>
      </c>
      <c r="F257" s="5">
        <v>71.650000000000006</v>
      </c>
      <c r="G257" s="5">
        <v>9.36</v>
      </c>
      <c r="H257" s="5">
        <v>60.97</v>
      </c>
      <c r="I257" s="29">
        <v>72341</v>
      </c>
      <c r="J257" s="30">
        <f t="shared" si="38"/>
        <v>8.3123474627280314E-2</v>
      </c>
      <c r="K257" s="30">
        <f t="shared" si="39"/>
        <v>0.18956529666519378</v>
      </c>
      <c r="L257" s="30">
        <f t="shared" si="40"/>
        <v>4.9527736965421176E-2</v>
      </c>
      <c r="M257" s="30">
        <f t="shared" si="41"/>
        <v>7.3404697237023461E-2</v>
      </c>
      <c r="N257" s="5">
        <v>15.993077997628209</v>
      </c>
      <c r="O257" s="5">
        <v>3.7923101880679004</v>
      </c>
      <c r="P257" s="5">
        <f t="shared" si="43"/>
        <v>1.124090909090909</v>
      </c>
      <c r="Q257" s="5"/>
      <c r="R257" s="5">
        <f t="shared" si="44"/>
        <v>0.68188941268368974</v>
      </c>
      <c r="S257" s="5">
        <f t="shared" si="45"/>
        <v>2.3178360740479218</v>
      </c>
      <c r="T257" s="5">
        <f t="shared" si="46"/>
        <v>0.27148606351780313</v>
      </c>
      <c r="U257" s="5">
        <f t="shared" si="47"/>
        <v>0.5210986378184852</v>
      </c>
      <c r="V257" s="5">
        <f t="shared" si="48"/>
        <v>0.19393939393939394</v>
      </c>
      <c r="W257" s="5">
        <f t="shared" si="48"/>
        <v>2.1712121212121214</v>
      </c>
      <c r="X257" s="5">
        <f t="shared" si="48"/>
        <v>0.28363636363636363</v>
      </c>
      <c r="Y257" s="5">
        <f t="shared" si="42"/>
        <v>1.8475757575757576</v>
      </c>
    </row>
    <row r="258" spans="1:25" ht="12.75" hidden="1" x14ac:dyDescent="0.2">
      <c r="A258" s="2">
        <v>270</v>
      </c>
      <c r="C258" s="2" t="s">
        <v>6</v>
      </c>
      <c r="D258" s="2" t="s">
        <v>11</v>
      </c>
      <c r="E258" s="5">
        <v>4.8600000000000003</v>
      </c>
      <c r="F258" s="5">
        <v>82.78</v>
      </c>
      <c r="G258" s="5">
        <v>8.1300000000000008</v>
      </c>
      <c r="H258" s="5">
        <v>51.64</v>
      </c>
      <c r="I258" s="29">
        <v>69997</v>
      </c>
      <c r="J258" s="30">
        <f t="shared" si="38"/>
        <v>6.3121888545090987E-2</v>
      </c>
      <c r="K258" s="30">
        <f t="shared" si="39"/>
        <v>0.21901207617508364</v>
      </c>
      <c r="L258" s="30">
        <f t="shared" si="40"/>
        <v>4.3019284351375461E-2</v>
      </c>
      <c r="M258" s="30">
        <f t="shared" si="41"/>
        <v>6.2171864282760239E-2</v>
      </c>
      <c r="N258" s="5">
        <v>14.334898420076858</v>
      </c>
      <c r="O258" s="5">
        <v>3.8728618788744482</v>
      </c>
      <c r="P258" s="5">
        <f t="shared" si="43"/>
        <v>1.1167424242424242</v>
      </c>
      <c r="Q258" s="5"/>
      <c r="R258" s="5">
        <f t="shared" si="44"/>
        <v>0.51780977275667694</v>
      </c>
      <c r="S258" s="5">
        <f t="shared" si="45"/>
        <v>2.6778851390047032</v>
      </c>
      <c r="T258" s="5">
        <f t="shared" si="46"/>
        <v>0.23581001029911755</v>
      </c>
      <c r="U258" s="5">
        <f t="shared" si="47"/>
        <v>0.44135695681395076</v>
      </c>
      <c r="V258" s="5">
        <f t="shared" si="48"/>
        <v>0.14727272727272728</v>
      </c>
      <c r="W258" s="5">
        <f t="shared" si="48"/>
        <v>2.5084848484848483</v>
      </c>
      <c r="X258" s="5">
        <f t="shared" si="48"/>
        <v>0.2463636363636364</v>
      </c>
      <c r="Y258" s="5">
        <f t="shared" si="42"/>
        <v>1.5648484848484849</v>
      </c>
    </row>
    <row r="259" spans="1:25" ht="12.75" hidden="1" x14ac:dyDescent="0.2">
      <c r="A259" s="2">
        <v>271</v>
      </c>
      <c r="C259" s="2" t="s">
        <v>7</v>
      </c>
      <c r="D259" s="2" t="s">
        <v>11</v>
      </c>
      <c r="E259" s="5">
        <v>2</v>
      </c>
      <c r="F259" s="5">
        <v>144.06</v>
      </c>
      <c r="G259" s="5">
        <v>2.5</v>
      </c>
      <c r="H259" s="5">
        <v>25.49</v>
      </c>
      <c r="I259" s="29">
        <v>48654</v>
      </c>
      <c r="J259" s="30">
        <f t="shared" ref="J259:J322" si="49">(E259/$I$2)/($AD$2/$AD$6)</f>
        <v>2.5976085821025098E-2</v>
      </c>
      <c r="K259" s="30">
        <f t="shared" ref="K259:K322" si="50">(F259/$I$2)/($AD$3/$AD$6)</f>
        <v>0.38114133478838541</v>
      </c>
      <c r="L259" s="30">
        <f t="shared" ref="L259:L322" si="51">(G259/$I$2)/($AD$4/$AD$6)</f>
        <v>1.3228562223670189E-2</v>
      </c>
      <c r="M259" s="30">
        <f t="shared" ref="M259:M322" si="52">(H259/$I$2)/($AD$5/$AD$6)</f>
        <v>3.0688629368078202E-2</v>
      </c>
      <c r="N259" s="5">
        <v>8.2310608956354887</v>
      </c>
      <c r="O259" s="5">
        <v>5.1637184865376833</v>
      </c>
      <c r="P259" s="5">
        <f t="shared" si="43"/>
        <v>1.3185606060606061</v>
      </c>
      <c r="Q259" s="5"/>
      <c r="R259" s="5">
        <f t="shared" si="44"/>
        <v>0.21309044146365302</v>
      </c>
      <c r="S259" s="5">
        <f t="shared" si="45"/>
        <v>4.6602577086858847</v>
      </c>
      <c r="T259" s="5">
        <f t="shared" si="46"/>
        <v>7.2512303290011543E-2</v>
      </c>
      <c r="U259" s="5">
        <f t="shared" si="47"/>
        <v>0.21785803309813331</v>
      </c>
      <c r="V259" s="5">
        <f t="shared" si="48"/>
        <v>6.0606060606060608E-2</v>
      </c>
      <c r="W259" s="5">
        <f t="shared" si="48"/>
        <v>4.3654545454545453</v>
      </c>
      <c r="X259" s="5">
        <f t="shared" si="48"/>
        <v>7.575757575757576E-2</v>
      </c>
      <c r="Y259" s="5">
        <f t="shared" si="42"/>
        <v>0.77242424242424235</v>
      </c>
    </row>
    <row r="260" spans="1:25" ht="12.75" hidden="1" x14ac:dyDescent="0.2">
      <c r="A260" s="2">
        <v>272</v>
      </c>
      <c r="C260" s="2" t="s">
        <v>7</v>
      </c>
      <c r="D260" s="2" t="s">
        <v>11</v>
      </c>
      <c r="E260" s="5">
        <v>4.38</v>
      </c>
      <c r="F260" s="5">
        <v>581.89</v>
      </c>
      <c r="G260" s="5">
        <v>2.5</v>
      </c>
      <c r="H260" s="5">
        <v>25.42</v>
      </c>
      <c r="I260" s="29">
        <v>46543</v>
      </c>
      <c r="J260" s="30">
        <f t="shared" si="49"/>
        <v>5.6887627948044965E-2</v>
      </c>
      <c r="K260" s="30">
        <f t="shared" si="50"/>
        <v>1.5395136144662891</v>
      </c>
      <c r="L260" s="30">
        <f t="shared" si="51"/>
        <v>1.3228562223670189E-2</v>
      </c>
      <c r="M260" s="30">
        <f t="shared" si="52"/>
        <v>3.0604353022226288E-2</v>
      </c>
      <c r="N260" s="5">
        <v>14.185434472962609</v>
      </c>
      <c r="O260" s="5">
        <v>19.580245194993307</v>
      </c>
      <c r="P260" s="5">
        <f t="shared" si="43"/>
        <v>4.6529545454545449</v>
      </c>
      <c r="Q260" s="5"/>
      <c r="R260" s="5">
        <f t="shared" si="44"/>
        <v>0.46666806680540013</v>
      </c>
      <c r="S260" s="5">
        <f t="shared" si="45"/>
        <v>18.823805068077395</v>
      </c>
      <c r="T260" s="5">
        <f t="shared" si="46"/>
        <v>7.2512303290011543E-2</v>
      </c>
      <c r="U260" s="5">
        <f t="shared" si="47"/>
        <v>0.21725975682050017</v>
      </c>
      <c r="V260" s="5">
        <f t="shared" si="48"/>
        <v>0.13272727272727272</v>
      </c>
      <c r="W260" s="5">
        <f t="shared" si="48"/>
        <v>17.633030303030303</v>
      </c>
      <c r="X260" s="5">
        <f t="shared" si="48"/>
        <v>7.575757575757576E-2</v>
      </c>
      <c r="Y260" s="5">
        <f t="shared" si="42"/>
        <v>0.77030303030303038</v>
      </c>
    </row>
    <row r="261" spans="1:25" ht="12.75" hidden="1" x14ac:dyDescent="0.2">
      <c r="A261" s="2">
        <v>273</v>
      </c>
      <c r="C261" s="2" t="s">
        <v>7</v>
      </c>
      <c r="D261" s="2" t="s">
        <v>11</v>
      </c>
      <c r="E261" s="5">
        <v>5</v>
      </c>
      <c r="F261" s="5">
        <v>529.32000000000005</v>
      </c>
      <c r="G261" s="5">
        <v>2.5</v>
      </c>
      <c r="H261" s="5">
        <v>22.53</v>
      </c>
      <c r="I261" s="29">
        <v>47882</v>
      </c>
      <c r="J261" s="30">
        <f t="shared" si="49"/>
        <v>6.4940214552562742E-2</v>
      </c>
      <c r="K261" s="30">
        <f t="shared" si="50"/>
        <v>1.4004285112466208</v>
      </c>
      <c r="L261" s="30">
        <f t="shared" si="51"/>
        <v>1.3228562223670189E-2</v>
      </c>
      <c r="M261" s="30">
        <f t="shared" si="52"/>
        <v>2.712494388633982E-2</v>
      </c>
      <c r="N261" s="5">
        <v>13.894162673483388</v>
      </c>
      <c r="O261" s="5">
        <v>17.920993862834173</v>
      </c>
      <c r="P261" s="5">
        <f t="shared" si="43"/>
        <v>4.2375000000000007</v>
      </c>
      <c r="Q261" s="5"/>
      <c r="R261" s="5">
        <f t="shared" si="44"/>
        <v>0.53272610365913264</v>
      </c>
      <c r="S261" s="5">
        <f t="shared" si="45"/>
        <v>17.123195962526811</v>
      </c>
      <c r="T261" s="5">
        <f t="shared" si="46"/>
        <v>7.2512303290011543E-2</v>
      </c>
      <c r="U261" s="5">
        <f t="shared" si="47"/>
        <v>0.1925594933582167</v>
      </c>
      <c r="V261" s="5">
        <f t="shared" si="48"/>
        <v>0.15151515151515152</v>
      </c>
      <c r="W261" s="5">
        <f t="shared" si="48"/>
        <v>16.040000000000003</v>
      </c>
      <c r="X261" s="5">
        <f t="shared" si="48"/>
        <v>7.575757575757576E-2</v>
      </c>
      <c r="Y261" s="5">
        <f t="shared" si="42"/>
        <v>0.68272727272727274</v>
      </c>
    </row>
    <row r="262" spans="1:25" ht="12.75" hidden="1" x14ac:dyDescent="0.2">
      <c r="A262" s="2">
        <v>274</v>
      </c>
      <c r="C262" s="2" t="s">
        <v>7</v>
      </c>
      <c r="D262" s="2" t="s">
        <v>11</v>
      </c>
      <c r="E262" s="5">
        <v>7.38</v>
      </c>
      <c r="F262" s="5">
        <v>714.26</v>
      </c>
      <c r="G262" s="5">
        <v>2.5</v>
      </c>
      <c r="H262" s="5">
        <v>32.369999999999997</v>
      </c>
      <c r="I262" s="29">
        <v>48765</v>
      </c>
      <c r="J262" s="30">
        <f t="shared" si="49"/>
        <v>9.5851756679582609E-2</v>
      </c>
      <c r="K262" s="30">
        <f t="shared" si="50"/>
        <v>1.8897265707757338</v>
      </c>
      <c r="L262" s="30">
        <f t="shared" si="51"/>
        <v>1.3228562223670189E-2</v>
      </c>
      <c r="M262" s="30">
        <f t="shared" si="52"/>
        <v>3.8971790217524185E-2</v>
      </c>
      <c r="N262" s="5">
        <v>18.071069326604206</v>
      </c>
      <c r="O262" s="5">
        <v>24.241374112258658</v>
      </c>
      <c r="P262" s="5">
        <f t="shared" si="43"/>
        <v>5.731136363636363</v>
      </c>
      <c r="Q262" s="5"/>
      <c r="R262" s="5">
        <f t="shared" si="44"/>
        <v>0.78630372900087975</v>
      </c>
      <c r="S262" s="5">
        <f t="shared" si="45"/>
        <v>23.105898035582257</v>
      </c>
      <c r="T262" s="5">
        <f t="shared" si="46"/>
        <v>7.2512303290011543E-2</v>
      </c>
      <c r="U262" s="5">
        <f t="shared" si="47"/>
        <v>0.27666004438550706</v>
      </c>
      <c r="V262" s="5">
        <f t="shared" si="48"/>
        <v>0.22363636363636363</v>
      </c>
      <c r="W262" s="5">
        <f t="shared" si="48"/>
        <v>21.644242424242425</v>
      </c>
      <c r="X262" s="5">
        <f t="shared" si="48"/>
        <v>7.575757575757576E-2</v>
      </c>
      <c r="Y262" s="5">
        <f t="shared" si="42"/>
        <v>0.98090909090909084</v>
      </c>
    </row>
    <row r="263" spans="1:25" ht="12.75" hidden="1" x14ac:dyDescent="0.2">
      <c r="A263" s="2">
        <v>275</v>
      </c>
      <c r="C263" s="2" t="s">
        <v>7</v>
      </c>
      <c r="D263" s="2" t="s">
        <v>11</v>
      </c>
      <c r="E263" s="5">
        <v>2</v>
      </c>
      <c r="F263" s="5">
        <v>448.52</v>
      </c>
      <c r="G263" s="5">
        <v>2.5</v>
      </c>
      <c r="H263" s="5">
        <v>51.08</v>
      </c>
      <c r="I263" s="29">
        <v>49234</v>
      </c>
      <c r="J263" s="30">
        <f t="shared" si="49"/>
        <v>2.5976085821025098E-2</v>
      </c>
      <c r="K263" s="30">
        <f t="shared" si="50"/>
        <v>1.1866549457121105</v>
      </c>
      <c r="L263" s="30">
        <f t="shared" si="51"/>
        <v>1.3228562223670189E-2</v>
      </c>
      <c r="M263" s="30">
        <f t="shared" si="52"/>
        <v>6.149765351594487E-2</v>
      </c>
      <c r="N263" s="5">
        <v>13.00875333086322</v>
      </c>
      <c r="O263" s="5">
        <v>15.231536170090077</v>
      </c>
      <c r="P263" s="5">
        <f t="shared" si="43"/>
        <v>3.8189393939393943</v>
      </c>
      <c r="Q263" s="5"/>
      <c r="R263" s="5">
        <f t="shared" si="44"/>
        <v>0.21309044146365302</v>
      </c>
      <c r="S263" s="5">
        <f t="shared" si="45"/>
        <v>14.509362678743528</v>
      </c>
      <c r="T263" s="5">
        <f t="shared" si="46"/>
        <v>7.2512303290011543E-2</v>
      </c>
      <c r="U263" s="5">
        <f t="shared" si="47"/>
        <v>0.43657074659288547</v>
      </c>
      <c r="V263" s="5">
        <f t="shared" si="48"/>
        <v>6.0606060606060608E-2</v>
      </c>
      <c r="W263" s="5">
        <f t="shared" si="48"/>
        <v>13.591515151515152</v>
      </c>
      <c r="X263" s="5">
        <f t="shared" si="48"/>
        <v>7.575757575757576E-2</v>
      </c>
      <c r="Y263" s="5">
        <f t="shared" si="42"/>
        <v>1.5478787878787879</v>
      </c>
    </row>
    <row r="264" spans="1:25" ht="12.75" hidden="1" x14ac:dyDescent="0.2">
      <c r="A264" s="2">
        <v>276</v>
      </c>
      <c r="C264" s="2" t="s">
        <v>7</v>
      </c>
      <c r="D264" s="2" t="s">
        <v>11</v>
      </c>
      <c r="E264" s="5">
        <v>6</v>
      </c>
      <c r="F264" s="5">
        <v>603.49</v>
      </c>
      <c r="G264" s="5">
        <v>2.5</v>
      </c>
      <c r="H264" s="5">
        <v>31.84</v>
      </c>
      <c r="I264" s="29">
        <v>49335</v>
      </c>
      <c r="J264" s="30">
        <f t="shared" si="49"/>
        <v>7.7928257463075287E-2</v>
      </c>
      <c r="K264" s="30">
        <f t="shared" si="50"/>
        <v>1.5966610032725443</v>
      </c>
      <c r="L264" s="30">
        <f t="shared" si="51"/>
        <v>1.3228562223670189E-2</v>
      </c>
      <c r="M264" s="30">
        <f t="shared" si="52"/>
        <v>3.8333697884645357E-2</v>
      </c>
      <c r="N264" s="5">
        <v>16.383949520654809</v>
      </c>
      <c r="O264" s="5">
        <v>20.506466445548213</v>
      </c>
      <c r="P264" s="5">
        <f t="shared" si="43"/>
        <v>4.8775000000000004</v>
      </c>
      <c r="Q264" s="5"/>
      <c r="R264" s="5">
        <f t="shared" si="44"/>
        <v>0.63927132439095913</v>
      </c>
      <c r="S264" s="5">
        <f t="shared" si="45"/>
        <v>19.522552579583817</v>
      </c>
      <c r="T264" s="5">
        <f t="shared" si="46"/>
        <v>7.2512303290011543E-2</v>
      </c>
      <c r="U264" s="5">
        <f t="shared" si="47"/>
        <v>0.27213023828342742</v>
      </c>
      <c r="V264" s="5">
        <f t="shared" si="48"/>
        <v>0.18181818181818182</v>
      </c>
      <c r="W264" s="5">
        <f t="shared" si="48"/>
        <v>18.287575757575759</v>
      </c>
      <c r="X264" s="5">
        <f t="shared" si="48"/>
        <v>7.575757575757576E-2</v>
      </c>
      <c r="Y264" s="5">
        <f t="shared" si="42"/>
        <v>0.96484848484848484</v>
      </c>
    </row>
    <row r="265" spans="1:25" ht="12.75" hidden="1" x14ac:dyDescent="0.2">
      <c r="A265" s="2">
        <v>277</v>
      </c>
      <c r="C265" s="2" t="s">
        <v>8</v>
      </c>
      <c r="D265" s="2" t="s">
        <v>11</v>
      </c>
      <c r="E265" s="5">
        <v>8.1199999999999992</v>
      </c>
      <c r="F265" s="5">
        <v>2403.23</v>
      </c>
      <c r="G265" s="5">
        <v>2.5</v>
      </c>
      <c r="H265" s="5">
        <v>97.08</v>
      </c>
      <c r="I265" s="29">
        <v>63124</v>
      </c>
      <c r="J265" s="30">
        <f t="shared" si="49"/>
        <v>0.10546290843336188</v>
      </c>
      <c r="K265" s="30">
        <f t="shared" si="50"/>
        <v>6.3582555185581811</v>
      </c>
      <c r="L265" s="30">
        <f t="shared" si="51"/>
        <v>1.3228562223670189E-2</v>
      </c>
      <c r="M265" s="30">
        <f t="shared" si="52"/>
        <v>0.11687925221863601</v>
      </c>
      <c r="N265" s="5">
        <v>32.986807626987066</v>
      </c>
      <c r="O265" s="5">
        <v>79.510484246780067</v>
      </c>
      <c r="P265" s="5">
        <f t="shared" si="43"/>
        <v>19.022196969696971</v>
      </c>
      <c r="Q265" s="5"/>
      <c r="R265" s="5">
        <f t="shared" si="44"/>
        <v>0.8651471923424312</v>
      </c>
      <c r="S265" s="5">
        <f t="shared" si="45"/>
        <v>77.743101022110082</v>
      </c>
      <c r="T265" s="5">
        <f t="shared" si="46"/>
        <v>7.2512303290011543E-2</v>
      </c>
      <c r="U265" s="5">
        <f t="shared" si="47"/>
        <v>0.82972372903753566</v>
      </c>
      <c r="V265" s="5">
        <f t="shared" si="48"/>
        <v>0.24606060606060604</v>
      </c>
      <c r="W265" s="5">
        <f t="shared" si="48"/>
        <v>72.825151515151518</v>
      </c>
      <c r="X265" s="5">
        <f t="shared" si="48"/>
        <v>7.575757575757576E-2</v>
      </c>
      <c r="Y265" s="5">
        <f t="shared" si="42"/>
        <v>2.9418181818181819</v>
      </c>
    </row>
    <row r="266" spans="1:25" ht="12.75" hidden="1" x14ac:dyDescent="0.2">
      <c r="A266" s="2">
        <v>278</v>
      </c>
      <c r="C266" s="2" t="s">
        <v>8</v>
      </c>
      <c r="D266" s="2" t="s">
        <v>11</v>
      </c>
      <c r="E266" s="5">
        <v>9.25</v>
      </c>
      <c r="F266" s="5">
        <v>2680.79</v>
      </c>
      <c r="G266" s="5">
        <v>2.5</v>
      </c>
      <c r="H266" s="5">
        <v>98.04</v>
      </c>
      <c r="I266" s="29">
        <v>67443</v>
      </c>
      <c r="J266" s="30">
        <f t="shared" si="49"/>
        <v>0.12013939692224107</v>
      </c>
      <c r="K266" s="30">
        <f t="shared" si="50"/>
        <v>7.0925994647185604</v>
      </c>
      <c r="L266" s="30">
        <f t="shared" si="51"/>
        <v>1.3228562223670189E-2</v>
      </c>
      <c r="M266" s="30">
        <f t="shared" si="52"/>
        <v>0.11803504210460523</v>
      </c>
      <c r="N266" s="5">
        <v>35.109283117325617</v>
      </c>
      <c r="O266" s="5">
        <v>88.617990800872093</v>
      </c>
      <c r="P266" s="5">
        <f t="shared" si="43"/>
        <v>21.140757575757576</v>
      </c>
      <c r="Q266" s="5"/>
      <c r="R266" s="5">
        <f t="shared" si="44"/>
        <v>0.98554329176939537</v>
      </c>
      <c r="S266" s="5">
        <f t="shared" si="45"/>
        <v>86.722006544967613</v>
      </c>
      <c r="T266" s="5">
        <f t="shared" si="46"/>
        <v>7.2512303290011543E-2</v>
      </c>
      <c r="U266" s="5">
        <f t="shared" si="47"/>
        <v>0.83792866084507622</v>
      </c>
      <c r="V266" s="5">
        <f t="shared" si="48"/>
        <v>0.28030303030303028</v>
      </c>
      <c r="W266" s="5">
        <f t="shared" si="48"/>
        <v>81.236060606060605</v>
      </c>
      <c r="X266" s="5">
        <f t="shared" si="48"/>
        <v>7.575757575757576E-2</v>
      </c>
      <c r="Y266" s="5">
        <f t="shared" si="42"/>
        <v>2.9709090909090912</v>
      </c>
    </row>
    <row r="267" spans="1:25" ht="12.75" hidden="1" x14ac:dyDescent="0.2">
      <c r="A267" s="2">
        <v>279</v>
      </c>
      <c r="C267" s="2" t="s">
        <v>8</v>
      </c>
      <c r="D267" s="2" t="s">
        <v>11</v>
      </c>
      <c r="E267" s="5">
        <v>8.2100000000000009</v>
      </c>
      <c r="F267" s="5">
        <v>2302.14</v>
      </c>
      <c r="G267" s="5">
        <v>4.5</v>
      </c>
      <c r="H267" s="5">
        <v>86.56</v>
      </c>
      <c r="I267" s="29">
        <v>66543</v>
      </c>
      <c r="J267" s="30">
        <f t="shared" si="49"/>
        <v>0.10663183229530804</v>
      </c>
      <c r="K267" s="30">
        <f t="shared" si="50"/>
        <v>6.0908004475200173</v>
      </c>
      <c r="L267" s="30">
        <f t="shared" si="51"/>
        <v>2.3811412002606339E-2</v>
      </c>
      <c r="M267" s="30">
        <f t="shared" si="52"/>
        <v>0.10421372138489013</v>
      </c>
      <c r="N267" s="5">
        <v>36.832921255114002</v>
      </c>
      <c r="O267" s="5">
        <v>76.217967728859918</v>
      </c>
      <c r="P267" s="5">
        <f t="shared" si="43"/>
        <v>18.192499999999999</v>
      </c>
      <c r="Q267" s="5"/>
      <c r="R267" s="5">
        <f t="shared" si="44"/>
        <v>0.87473626220829581</v>
      </c>
      <c r="S267" s="5">
        <f t="shared" si="45"/>
        <v>74.472897969416366</v>
      </c>
      <c r="T267" s="5">
        <f t="shared" si="46"/>
        <v>0.13052214592202077</v>
      </c>
      <c r="U267" s="5">
        <f t="shared" si="47"/>
        <v>0.73981135131323739</v>
      </c>
      <c r="V267" s="5">
        <f t="shared" si="48"/>
        <v>0.24878787878787881</v>
      </c>
      <c r="W267" s="5">
        <f t="shared" si="48"/>
        <v>69.761818181818171</v>
      </c>
      <c r="X267" s="5">
        <f t="shared" si="48"/>
        <v>0.13636363636363635</v>
      </c>
      <c r="Y267" s="5">
        <f t="shared" si="42"/>
        <v>2.623030303030303</v>
      </c>
    </row>
    <row r="268" spans="1:25" ht="12.75" hidden="1" x14ac:dyDescent="0.2">
      <c r="A268" s="2">
        <v>281</v>
      </c>
      <c r="C268" s="2" t="s">
        <v>8</v>
      </c>
      <c r="D268" s="2" t="s">
        <v>11</v>
      </c>
      <c r="E268" s="5">
        <v>6.89</v>
      </c>
      <c r="F268" s="5">
        <v>2181.35</v>
      </c>
      <c r="G268" s="5">
        <v>2.5</v>
      </c>
      <c r="H268" s="5">
        <v>83.95</v>
      </c>
      <c r="I268" s="29">
        <v>67330</v>
      </c>
      <c r="J268" s="30">
        <f t="shared" si="49"/>
        <v>8.9487615653431454E-2</v>
      </c>
      <c r="K268" s="30">
        <f t="shared" si="50"/>
        <v>5.7712248413205929</v>
      </c>
      <c r="L268" s="30">
        <f t="shared" si="51"/>
        <v>1.3228562223670189E-2</v>
      </c>
      <c r="M268" s="30">
        <f t="shared" si="52"/>
        <v>0.10107141763241136</v>
      </c>
      <c r="N268" s="5">
        <v>29.799660992882011</v>
      </c>
      <c r="O268" s="5">
        <v>72.08952437378511</v>
      </c>
      <c r="P268" s="5">
        <f t="shared" si="43"/>
        <v>17.232499999999998</v>
      </c>
      <c r="Q268" s="5"/>
      <c r="R268" s="5">
        <f t="shared" si="44"/>
        <v>0.73409657084228463</v>
      </c>
      <c r="S268" s="5">
        <f t="shared" si="45"/>
        <v>70.565411306691331</v>
      </c>
      <c r="T268" s="5">
        <f t="shared" si="46"/>
        <v>7.2512303290011543E-2</v>
      </c>
      <c r="U268" s="5">
        <f t="shared" si="47"/>
        <v>0.7175041929614866</v>
      </c>
      <c r="V268" s="5">
        <f t="shared" si="48"/>
        <v>0.20878787878787877</v>
      </c>
      <c r="W268" s="5">
        <f t="shared" si="48"/>
        <v>66.101515151515144</v>
      </c>
      <c r="X268" s="5">
        <f t="shared" si="48"/>
        <v>7.575757575757576E-2</v>
      </c>
      <c r="Y268" s="5">
        <f t="shared" si="42"/>
        <v>2.5439393939393939</v>
      </c>
    </row>
    <row r="269" spans="1:25" ht="12.75" hidden="1" x14ac:dyDescent="0.2">
      <c r="A269" s="2">
        <v>283</v>
      </c>
      <c r="C269" s="2" t="s">
        <v>9</v>
      </c>
      <c r="D269" s="2" t="s">
        <v>11</v>
      </c>
      <c r="E269" s="5">
        <v>5.98</v>
      </c>
      <c r="F269" s="5">
        <v>54.36</v>
      </c>
      <c r="G269" s="5">
        <v>6.82</v>
      </c>
      <c r="H269" s="5">
        <v>28.39</v>
      </c>
      <c r="I269" s="29">
        <v>76332</v>
      </c>
      <c r="J269" s="30">
        <f t="shared" si="49"/>
        <v>7.7668496604865037E-2</v>
      </c>
      <c r="K269" s="30">
        <f t="shared" si="50"/>
        <v>0.14382092849574227</v>
      </c>
      <c r="L269" s="30">
        <f t="shared" si="51"/>
        <v>3.6087517746172276E-2</v>
      </c>
      <c r="M269" s="30">
        <f t="shared" si="52"/>
        <v>3.4180077981943516E-2</v>
      </c>
      <c r="N269" s="5">
        <v>11.199989150737871</v>
      </c>
      <c r="O269" s="5">
        <v>2.8361123185760468</v>
      </c>
      <c r="P269" s="5">
        <f t="shared" si="43"/>
        <v>0.72386363636363638</v>
      </c>
      <c r="Q269" s="5"/>
      <c r="R269" s="5">
        <f t="shared" si="44"/>
        <v>0.63714041997632254</v>
      </c>
      <c r="S269" s="5">
        <f t="shared" si="45"/>
        <v>1.7585145706244945</v>
      </c>
      <c r="T269" s="5">
        <f t="shared" si="46"/>
        <v>0.19781356337515146</v>
      </c>
      <c r="U269" s="5">
        <f t="shared" si="47"/>
        <v>0.24264376460007867</v>
      </c>
      <c r="V269" s="5">
        <f t="shared" si="48"/>
        <v>0.18121212121212121</v>
      </c>
      <c r="W269" s="5">
        <f t="shared" si="48"/>
        <v>1.6472727272727272</v>
      </c>
      <c r="X269" s="5">
        <f t="shared" si="48"/>
        <v>0.20666666666666667</v>
      </c>
      <c r="Y269" s="5">
        <f t="shared" si="42"/>
        <v>0.86030303030303035</v>
      </c>
    </row>
    <row r="270" spans="1:25" ht="12.75" hidden="1" x14ac:dyDescent="0.2">
      <c r="A270" s="2">
        <v>284</v>
      </c>
      <c r="C270" s="2" t="s">
        <v>9</v>
      </c>
      <c r="D270" s="2" t="s">
        <v>11</v>
      </c>
      <c r="E270" s="5">
        <v>6.48</v>
      </c>
      <c r="F270" s="5">
        <v>103.35</v>
      </c>
      <c r="G270" s="5">
        <v>6.83</v>
      </c>
      <c r="H270" s="5">
        <v>28.22</v>
      </c>
      <c r="I270" s="29">
        <v>72098</v>
      </c>
      <c r="J270" s="30">
        <f t="shared" si="49"/>
        <v>8.4162518060121316E-2</v>
      </c>
      <c r="K270" s="30">
        <f t="shared" si="50"/>
        <v>0.2734343811632628</v>
      </c>
      <c r="L270" s="30">
        <f t="shared" si="51"/>
        <v>3.6140431995066953E-2</v>
      </c>
      <c r="M270" s="30">
        <f t="shared" si="52"/>
        <v>3.3975406856303132E-2</v>
      </c>
      <c r="N270" s="5">
        <v>13.402962489726431</v>
      </c>
      <c r="O270" s="5">
        <v>4.4730201968836276</v>
      </c>
      <c r="P270" s="5">
        <f t="shared" si="43"/>
        <v>1.0975757575757576</v>
      </c>
      <c r="Q270" s="5"/>
      <c r="R270" s="5">
        <f t="shared" si="44"/>
        <v>0.690413030342236</v>
      </c>
      <c r="S270" s="5">
        <f t="shared" si="45"/>
        <v>3.3433127460272538</v>
      </c>
      <c r="T270" s="5">
        <f t="shared" si="46"/>
        <v>0.1981036125883115</v>
      </c>
      <c r="U270" s="5">
        <f t="shared" si="47"/>
        <v>0.24119080792582667</v>
      </c>
      <c r="V270" s="5">
        <f t="shared" si="48"/>
        <v>0.19636363636363638</v>
      </c>
      <c r="W270" s="5">
        <f t="shared" si="48"/>
        <v>3.1318181818181818</v>
      </c>
      <c r="X270" s="5">
        <f t="shared" si="48"/>
        <v>0.20696969696969697</v>
      </c>
      <c r="Y270" s="5">
        <f t="shared" si="42"/>
        <v>0.85515151515151511</v>
      </c>
    </row>
    <row r="271" spans="1:25" ht="12.75" hidden="1" x14ac:dyDescent="0.2">
      <c r="A271" s="2">
        <v>285</v>
      </c>
      <c r="C271" s="2" t="s">
        <v>9</v>
      </c>
      <c r="D271" s="2" t="s">
        <v>11</v>
      </c>
      <c r="E271" s="5">
        <v>5.51</v>
      </c>
      <c r="F271" s="5">
        <v>346.1</v>
      </c>
      <c r="G271" s="5">
        <v>8.0500000000000007</v>
      </c>
      <c r="H271" s="5">
        <v>31.94</v>
      </c>
      <c r="I271" s="29">
        <v>71231</v>
      </c>
      <c r="J271" s="30">
        <f t="shared" si="49"/>
        <v>7.1564116436924133E-2</v>
      </c>
      <c r="K271" s="30">
        <f t="shared" si="50"/>
        <v>0.9156810771224505</v>
      </c>
      <c r="L271" s="30">
        <f t="shared" si="51"/>
        <v>4.2595970360218012E-2</v>
      </c>
      <c r="M271" s="30">
        <f t="shared" si="52"/>
        <v>3.8454092664433809E-2</v>
      </c>
      <c r="N271" s="5">
        <v>18.71138779910731</v>
      </c>
      <c r="O271" s="5">
        <v>12.289673596523498</v>
      </c>
      <c r="P271" s="5">
        <f t="shared" si="43"/>
        <v>2.9666666666666668</v>
      </c>
      <c r="Q271" s="5"/>
      <c r="R271" s="5">
        <f t="shared" si="44"/>
        <v>0.58706416623236413</v>
      </c>
      <c r="S271" s="5">
        <f t="shared" si="45"/>
        <v>11.196134895017249</v>
      </c>
      <c r="T271" s="5">
        <f t="shared" si="46"/>
        <v>0.23348961659383716</v>
      </c>
      <c r="U271" s="5">
        <f t="shared" si="47"/>
        <v>0.27298491868004621</v>
      </c>
      <c r="V271" s="5">
        <f t="shared" si="48"/>
        <v>0.16696969696969696</v>
      </c>
      <c r="W271" s="5">
        <f t="shared" si="48"/>
        <v>10.487878787878788</v>
      </c>
      <c r="X271" s="5">
        <f t="shared" si="48"/>
        <v>0.24393939393939396</v>
      </c>
      <c r="Y271" s="5">
        <f t="shared" si="42"/>
        <v>0.96787878787878789</v>
      </c>
    </row>
    <row r="272" spans="1:25" ht="12.75" hidden="1" x14ac:dyDescent="0.2">
      <c r="A272" s="2">
        <v>286</v>
      </c>
      <c r="C272" s="2" t="s">
        <v>9</v>
      </c>
      <c r="D272" s="2" t="s">
        <v>11</v>
      </c>
      <c r="E272" s="5">
        <v>4.67</v>
      </c>
      <c r="F272" s="5">
        <v>70.14</v>
      </c>
      <c r="G272" s="5">
        <v>10.59</v>
      </c>
      <c r="H272" s="5">
        <v>47.28</v>
      </c>
      <c r="I272" s="29">
        <v>71231</v>
      </c>
      <c r="J272" s="30">
        <f t="shared" si="49"/>
        <v>6.0654160392093599E-2</v>
      </c>
      <c r="K272" s="30">
        <f t="shared" si="50"/>
        <v>0.18557027087364539</v>
      </c>
      <c r="L272" s="30">
        <f t="shared" si="51"/>
        <v>5.6036189579466919E-2</v>
      </c>
      <c r="M272" s="30">
        <f t="shared" si="52"/>
        <v>5.6922651883983426E-2</v>
      </c>
      <c r="N272" s="5">
        <v>14.229807325599817</v>
      </c>
      <c r="O272" s="5">
        <v>3.4778096361616195</v>
      </c>
      <c r="P272" s="5">
        <f t="shared" si="43"/>
        <v>1.0051515151515151</v>
      </c>
      <c r="Q272" s="5"/>
      <c r="R272" s="5">
        <f t="shared" si="44"/>
        <v>0.49756618081762982</v>
      </c>
      <c r="S272" s="5">
        <f t="shared" si="45"/>
        <v>2.2689884470861301</v>
      </c>
      <c r="T272" s="5">
        <f t="shared" si="46"/>
        <v>0.30716211673648885</v>
      </c>
      <c r="U272" s="5">
        <f t="shared" si="47"/>
        <v>0.4040928915213709</v>
      </c>
      <c r="V272" s="5">
        <f t="shared" si="48"/>
        <v>0.14151515151515151</v>
      </c>
      <c r="W272" s="5">
        <f t="shared" si="48"/>
        <v>2.1254545454545455</v>
      </c>
      <c r="X272" s="5">
        <f t="shared" si="48"/>
        <v>0.32090909090909092</v>
      </c>
      <c r="Y272" s="5">
        <f t="shared" si="42"/>
        <v>1.4327272727272728</v>
      </c>
    </row>
    <row r="273" spans="1:25" ht="12.75" hidden="1" x14ac:dyDescent="0.2">
      <c r="A273" s="2">
        <v>287</v>
      </c>
      <c r="C273" s="2" t="s">
        <v>9</v>
      </c>
      <c r="D273" s="2" t="s">
        <v>11</v>
      </c>
      <c r="E273" s="5">
        <v>4.92</v>
      </c>
      <c r="F273" s="5">
        <v>63.52</v>
      </c>
      <c r="G273" s="5">
        <v>7.25</v>
      </c>
      <c r="H273" s="5">
        <v>33.46</v>
      </c>
      <c r="I273" s="29">
        <v>70123</v>
      </c>
      <c r="J273" s="30">
        <f t="shared" si="49"/>
        <v>6.3901171119721739E-2</v>
      </c>
      <c r="K273" s="30">
        <f t="shared" si="50"/>
        <v>0.16805565448950607</v>
      </c>
      <c r="L273" s="30">
        <f t="shared" si="51"/>
        <v>3.8362830448643546E-2</v>
      </c>
      <c r="M273" s="30">
        <f t="shared" si="52"/>
        <v>4.028409331721839E-2</v>
      </c>
      <c r="N273" s="5">
        <v>11.733292193419244</v>
      </c>
      <c r="O273" s="5">
        <v>3.0752995008284159</v>
      </c>
      <c r="P273" s="5">
        <f t="shared" si="43"/>
        <v>0.8268939393939394</v>
      </c>
      <c r="Q273" s="5"/>
      <c r="R273" s="5">
        <f t="shared" si="44"/>
        <v>0.5242024860005865</v>
      </c>
      <c r="S273" s="5">
        <f t="shared" si="45"/>
        <v>2.054835274578144</v>
      </c>
      <c r="T273" s="5">
        <f t="shared" si="46"/>
        <v>0.21028567954103347</v>
      </c>
      <c r="U273" s="5">
        <f t="shared" si="47"/>
        <v>0.28597606070865206</v>
      </c>
      <c r="V273" s="5">
        <f t="shared" si="48"/>
        <v>0.14909090909090908</v>
      </c>
      <c r="W273" s="5">
        <f t="shared" si="48"/>
        <v>1.924848484848485</v>
      </c>
      <c r="X273" s="5">
        <f t="shared" si="48"/>
        <v>0.2196969696969697</v>
      </c>
      <c r="Y273" s="5">
        <f t="shared" si="42"/>
        <v>1.0139393939393939</v>
      </c>
    </row>
    <row r="274" spans="1:25" ht="12.75" hidden="1" x14ac:dyDescent="0.2">
      <c r="A274" s="2">
        <v>288</v>
      </c>
      <c r="C274" s="2" t="s">
        <v>9</v>
      </c>
      <c r="D274" s="2" t="s">
        <v>11</v>
      </c>
      <c r="E274" s="5">
        <v>7.39</v>
      </c>
      <c r="F274" s="5">
        <v>454.59</v>
      </c>
      <c r="G274" s="5">
        <v>2.5</v>
      </c>
      <c r="H274" s="5">
        <v>31.13</v>
      </c>
      <c r="I274" s="29">
        <v>70123</v>
      </c>
      <c r="J274" s="30">
        <f t="shared" si="49"/>
        <v>9.598163710868772E-2</v>
      </c>
      <c r="K274" s="30">
        <f t="shared" si="50"/>
        <v>1.2027144202516462</v>
      </c>
      <c r="L274" s="30">
        <f t="shared" si="51"/>
        <v>1.3228562223670189E-2</v>
      </c>
      <c r="M274" s="30">
        <f t="shared" si="52"/>
        <v>3.7478894948147295E-2</v>
      </c>
      <c r="N274" s="5">
        <v>15.989352004791348</v>
      </c>
      <c r="O274" s="5">
        <v>15.831667161211209</v>
      </c>
      <c r="P274" s="5">
        <f t="shared" si="43"/>
        <v>3.7546212121212124</v>
      </c>
      <c r="Q274" s="5"/>
      <c r="R274" s="5">
        <f t="shared" si="44"/>
        <v>0.78736918120819788</v>
      </c>
      <c r="S274" s="5">
        <f t="shared" si="45"/>
        <v>14.705723669245565</v>
      </c>
      <c r="T274" s="5">
        <f t="shared" si="46"/>
        <v>7.2512303290011543E-2</v>
      </c>
      <c r="U274" s="5">
        <f t="shared" si="47"/>
        <v>0.26606200746743391</v>
      </c>
      <c r="V274" s="5">
        <f t="shared" si="48"/>
        <v>0.22393939393939394</v>
      </c>
      <c r="W274" s="5">
        <f t="shared" si="48"/>
        <v>13.775454545454545</v>
      </c>
      <c r="X274" s="5">
        <f t="shared" si="48"/>
        <v>7.575757575757576E-2</v>
      </c>
      <c r="Y274" s="5">
        <f t="shared" si="42"/>
        <v>0.94333333333333336</v>
      </c>
    </row>
    <row r="275" spans="1:25" ht="12.75" hidden="1" x14ac:dyDescent="0.2">
      <c r="A275" s="2">
        <v>289</v>
      </c>
      <c r="C275" s="2" t="s">
        <v>3</v>
      </c>
      <c r="D275" s="2" t="s">
        <v>11</v>
      </c>
      <c r="E275" s="5">
        <v>22.88</v>
      </c>
      <c r="F275" s="5">
        <v>143.41999999999999</v>
      </c>
      <c r="G275" s="5">
        <v>2.5</v>
      </c>
      <c r="H275" s="5">
        <v>58.23</v>
      </c>
      <c r="I275" s="29">
        <v>88336</v>
      </c>
      <c r="J275" s="30">
        <f t="shared" si="49"/>
        <v>0.29716642179252706</v>
      </c>
      <c r="K275" s="30">
        <f t="shared" si="50"/>
        <v>0.37944807882375564</v>
      </c>
      <c r="L275" s="30">
        <f t="shared" si="51"/>
        <v>1.3228562223670189E-2</v>
      </c>
      <c r="M275" s="30">
        <f t="shared" si="52"/>
        <v>7.0105880270819682E-2</v>
      </c>
      <c r="N275" s="5">
        <v>18.589732327472476</v>
      </c>
      <c r="O275" s="5">
        <v>7.6475014273006554</v>
      </c>
      <c r="P275" s="5">
        <f t="shared" si="43"/>
        <v>1.7199242424242425</v>
      </c>
      <c r="Q275" s="5"/>
      <c r="R275" s="5">
        <f t="shared" si="44"/>
        <v>2.4377546503441905</v>
      </c>
      <c r="S275" s="5">
        <f t="shared" si="45"/>
        <v>4.6395540787153235</v>
      </c>
      <c r="T275" s="5">
        <f t="shared" si="46"/>
        <v>7.2512303290011543E-2</v>
      </c>
      <c r="U275" s="5">
        <f t="shared" si="47"/>
        <v>0.49768039495112998</v>
      </c>
      <c r="V275" s="5">
        <f t="shared" si="48"/>
        <v>0.69333333333333336</v>
      </c>
      <c r="W275" s="5">
        <f t="shared" si="48"/>
        <v>4.3460606060606057</v>
      </c>
      <c r="X275" s="5">
        <f t="shared" si="48"/>
        <v>7.575757575757576E-2</v>
      </c>
      <c r="Y275" s="5">
        <f t="shared" si="42"/>
        <v>1.7645454545454544</v>
      </c>
    </row>
    <row r="276" spans="1:25" ht="12.75" hidden="1" x14ac:dyDescent="0.2">
      <c r="A276" s="2">
        <v>290</v>
      </c>
      <c r="C276" s="2" t="s">
        <v>3</v>
      </c>
      <c r="D276" s="2" t="s">
        <v>11</v>
      </c>
      <c r="E276" s="5">
        <v>20.92</v>
      </c>
      <c r="F276" s="5">
        <v>467.51</v>
      </c>
      <c r="G276" s="5">
        <v>2.5</v>
      </c>
      <c r="H276" s="5">
        <v>69.39</v>
      </c>
      <c r="I276" s="29">
        <v>71097</v>
      </c>
      <c r="J276" s="30">
        <f t="shared" si="49"/>
        <v>0.2717098576879225</v>
      </c>
      <c r="K276" s="30">
        <f t="shared" si="50"/>
        <v>1.2368970250376099</v>
      </c>
      <c r="L276" s="30">
        <f t="shared" si="51"/>
        <v>1.3228562223670189E-2</v>
      </c>
      <c r="M276" s="30">
        <f t="shared" si="52"/>
        <v>8.3541937695211718E-2</v>
      </c>
      <c r="N276" s="5">
        <v>25.520100037513966</v>
      </c>
      <c r="O276" s="5">
        <v>18.018179247489869</v>
      </c>
      <c r="P276" s="5">
        <f t="shared" si="43"/>
        <v>4.2448484848484851</v>
      </c>
      <c r="Q276" s="5"/>
      <c r="R276" s="5">
        <f t="shared" si="44"/>
        <v>2.2289260177098109</v>
      </c>
      <c r="S276" s="5">
        <f t="shared" si="45"/>
        <v>15.123678199276259</v>
      </c>
      <c r="T276" s="5">
        <f t="shared" si="46"/>
        <v>7.2512303290011543E-2</v>
      </c>
      <c r="U276" s="5">
        <f t="shared" si="47"/>
        <v>0.59306272721378861</v>
      </c>
      <c r="V276" s="5">
        <f t="shared" si="48"/>
        <v>0.63393939393939402</v>
      </c>
      <c r="W276" s="5">
        <f t="shared" si="48"/>
        <v>14.166969696969696</v>
      </c>
      <c r="X276" s="5">
        <f t="shared" si="48"/>
        <v>7.575757575757576E-2</v>
      </c>
      <c r="Y276" s="5">
        <f t="shared" si="42"/>
        <v>2.1027272727272726</v>
      </c>
    </row>
    <row r="277" spans="1:25" ht="12.75" hidden="1" x14ac:dyDescent="0.2">
      <c r="A277" s="2">
        <v>291</v>
      </c>
      <c r="C277" s="2" t="s">
        <v>3</v>
      </c>
      <c r="D277" s="2" t="s">
        <v>11</v>
      </c>
      <c r="E277" s="5">
        <v>18.559999999999999</v>
      </c>
      <c r="F277" s="5">
        <v>319.3</v>
      </c>
      <c r="G277" s="5">
        <v>5.12</v>
      </c>
      <c r="H277" s="5">
        <v>85.81</v>
      </c>
      <c r="I277" s="29">
        <v>74338</v>
      </c>
      <c r="J277" s="30">
        <f t="shared" si="49"/>
        <v>0.24105807641911287</v>
      </c>
      <c r="K277" s="30">
        <f t="shared" si="50"/>
        <v>0.8447759836035782</v>
      </c>
      <c r="L277" s="30">
        <f t="shared" si="51"/>
        <v>2.7092095434076546E-2</v>
      </c>
      <c r="M277" s="30">
        <f t="shared" si="52"/>
        <v>0.1033107605364767</v>
      </c>
      <c r="N277" s="5">
        <v>28.404110303952429</v>
      </c>
      <c r="O277" s="5">
        <v>13.188556132259261</v>
      </c>
      <c r="P277" s="5">
        <f t="shared" si="43"/>
        <v>3.2484090909090906</v>
      </c>
      <c r="Q277" s="5"/>
      <c r="R277" s="5">
        <f t="shared" si="44"/>
        <v>1.9774792967827</v>
      </c>
      <c r="S277" s="5">
        <f t="shared" si="45"/>
        <v>10.329170390000021</v>
      </c>
      <c r="T277" s="5">
        <f t="shared" si="46"/>
        <v>0.14850519713794363</v>
      </c>
      <c r="U277" s="5">
        <f t="shared" si="47"/>
        <v>0.73340124833859632</v>
      </c>
      <c r="V277" s="5">
        <f t="shared" si="48"/>
        <v>0.56242424242424238</v>
      </c>
      <c r="W277" s="5">
        <f t="shared" si="48"/>
        <v>9.6757575757575758</v>
      </c>
      <c r="X277" s="5">
        <f t="shared" si="48"/>
        <v>0.15515151515151515</v>
      </c>
      <c r="Y277" s="5">
        <f t="shared" si="42"/>
        <v>2.6003030303030306</v>
      </c>
    </row>
    <row r="278" spans="1:25" ht="12.75" hidden="1" x14ac:dyDescent="0.2">
      <c r="A278" s="2">
        <v>292</v>
      </c>
      <c r="C278" s="2" t="s">
        <v>3</v>
      </c>
      <c r="D278" s="2" t="s">
        <v>11</v>
      </c>
      <c r="E278" s="5">
        <v>21.1</v>
      </c>
      <c r="F278" s="5">
        <v>933.7</v>
      </c>
      <c r="G278" s="5">
        <v>5.8</v>
      </c>
      <c r="H278" s="5">
        <v>80.63</v>
      </c>
      <c r="I278" s="29">
        <v>79993</v>
      </c>
      <c r="J278" s="30">
        <f t="shared" si="49"/>
        <v>0.27404770541181478</v>
      </c>
      <c r="K278" s="30">
        <f t="shared" si="50"/>
        <v>2.4703017096481714</v>
      </c>
      <c r="L278" s="30">
        <f t="shared" si="51"/>
        <v>3.0690264358914834E-2</v>
      </c>
      <c r="M278" s="30">
        <f t="shared" si="52"/>
        <v>9.7074310943434508E-2</v>
      </c>
      <c r="N278" s="5">
        <v>38.957279303960426</v>
      </c>
      <c r="O278" s="5">
        <v>33.310116666606348</v>
      </c>
      <c r="P278" s="5">
        <f t="shared" si="43"/>
        <v>7.8881060606060611</v>
      </c>
      <c r="Q278" s="5"/>
      <c r="R278" s="5">
        <f t="shared" si="44"/>
        <v>2.2481041574415399</v>
      </c>
      <c r="S278" s="5">
        <f t="shared" si="45"/>
        <v>30.204655161738238</v>
      </c>
      <c r="T278" s="5">
        <f t="shared" si="46"/>
        <v>0.16822854363282674</v>
      </c>
      <c r="U278" s="5">
        <f t="shared" si="47"/>
        <v>0.68912880379374231</v>
      </c>
      <c r="V278" s="5">
        <f t="shared" si="48"/>
        <v>0.6393939393939394</v>
      </c>
      <c r="W278" s="5">
        <f t="shared" si="48"/>
        <v>28.293939393939397</v>
      </c>
      <c r="X278" s="5">
        <f t="shared" si="48"/>
        <v>0.17575757575757575</v>
      </c>
      <c r="Y278" s="5">
        <f t="shared" si="42"/>
        <v>2.4433333333333334</v>
      </c>
    </row>
    <row r="279" spans="1:25" ht="12.75" hidden="1" x14ac:dyDescent="0.2">
      <c r="A279" s="2">
        <v>293</v>
      </c>
      <c r="C279" s="2" t="s">
        <v>3</v>
      </c>
      <c r="D279" s="2" t="s">
        <v>11</v>
      </c>
      <c r="E279" s="5">
        <v>24.98</v>
      </c>
      <c r="F279" s="5">
        <v>167.8</v>
      </c>
      <c r="G279" s="5">
        <v>5.0999999999999996</v>
      </c>
      <c r="H279" s="5">
        <v>83.72</v>
      </c>
      <c r="I279" s="29">
        <v>88097</v>
      </c>
      <c r="J279" s="30">
        <f t="shared" si="49"/>
        <v>0.32444131190460346</v>
      </c>
      <c r="K279" s="30">
        <f t="shared" si="50"/>
        <v>0.44395054822637153</v>
      </c>
      <c r="L279" s="30">
        <f t="shared" si="51"/>
        <v>2.6986266936287182E-2</v>
      </c>
      <c r="M279" s="30">
        <f t="shared" si="52"/>
        <v>0.1007945096388979</v>
      </c>
      <c r="N279" s="5">
        <v>25.863122017622977</v>
      </c>
      <c r="O279" s="5">
        <v>8.9531961235482829</v>
      </c>
      <c r="P279" s="5">
        <f t="shared" si="43"/>
        <v>2.1333333333333333</v>
      </c>
      <c r="Q279" s="5"/>
      <c r="R279" s="5">
        <f t="shared" si="44"/>
        <v>2.6614996138810265</v>
      </c>
      <c r="S279" s="5">
        <f t="shared" si="45"/>
        <v>5.4282329829063691</v>
      </c>
      <c r="T279" s="5">
        <f t="shared" si="46"/>
        <v>0.14792509871162351</v>
      </c>
      <c r="U279" s="5">
        <f t="shared" si="47"/>
        <v>0.71553842804926338</v>
      </c>
      <c r="V279" s="5">
        <f t="shared" si="48"/>
        <v>0.75696969696969696</v>
      </c>
      <c r="W279" s="5">
        <f t="shared" si="48"/>
        <v>5.084848484848485</v>
      </c>
      <c r="X279" s="5">
        <f t="shared" si="48"/>
        <v>0.15454545454545454</v>
      </c>
      <c r="Y279" s="5">
        <f t="shared" si="42"/>
        <v>2.5369696969696971</v>
      </c>
    </row>
    <row r="280" spans="1:25" ht="12.75" hidden="1" x14ac:dyDescent="0.2">
      <c r="A280" s="2">
        <v>294</v>
      </c>
      <c r="C280" s="2" t="s">
        <v>3</v>
      </c>
      <c r="D280" s="2" t="s">
        <v>11</v>
      </c>
      <c r="E280" s="5">
        <v>18.510000000000002</v>
      </c>
      <c r="F280" s="5">
        <v>154.91</v>
      </c>
      <c r="G280" s="5">
        <v>2.5</v>
      </c>
      <c r="H280" s="5">
        <v>61.01</v>
      </c>
      <c r="I280" s="29">
        <v>88123</v>
      </c>
      <c r="J280" s="30">
        <f t="shared" si="49"/>
        <v>0.24040867427358728</v>
      </c>
      <c r="K280" s="30">
        <f t="shared" si="50"/>
        <v>0.40984731481374975</v>
      </c>
      <c r="L280" s="30">
        <f t="shared" si="51"/>
        <v>1.3228562223670189E-2</v>
      </c>
      <c r="M280" s="30">
        <f t="shared" si="52"/>
        <v>7.3452855148938845E-2</v>
      </c>
      <c r="N280" s="5">
        <v>18.184096554663007</v>
      </c>
      <c r="O280" s="5">
        <v>7.5773537845437993</v>
      </c>
      <c r="P280" s="5">
        <f t="shared" si="43"/>
        <v>1.7949242424242424</v>
      </c>
      <c r="Q280" s="5"/>
      <c r="R280" s="5">
        <f t="shared" si="44"/>
        <v>1.9721520357461091</v>
      </c>
      <c r="S280" s="5">
        <f t="shared" si="45"/>
        <v>5.0112489355305456</v>
      </c>
      <c r="T280" s="5">
        <f t="shared" si="46"/>
        <v>7.2512303290011543E-2</v>
      </c>
      <c r="U280" s="5">
        <f t="shared" si="47"/>
        <v>0.52144050997713276</v>
      </c>
      <c r="V280" s="5">
        <f t="shared" si="48"/>
        <v>0.56090909090909091</v>
      </c>
      <c r="W280" s="5">
        <f t="shared" si="48"/>
        <v>4.6942424242424243</v>
      </c>
      <c r="X280" s="5">
        <f t="shared" si="48"/>
        <v>7.575757575757576E-2</v>
      </c>
      <c r="Y280" s="5">
        <f t="shared" si="42"/>
        <v>1.8487878787878786</v>
      </c>
    </row>
    <row r="281" spans="1:25" ht="12.75" hidden="1" x14ac:dyDescent="0.2">
      <c r="A281" s="2">
        <v>295</v>
      </c>
      <c r="C281" s="2" t="s">
        <v>5</v>
      </c>
      <c r="D281" s="2" t="s">
        <v>11</v>
      </c>
      <c r="E281" s="5">
        <v>2</v>
      </c>
      <c r="F281" s="5">
        <v>25.06</v>
      </c>
      <c r="G281" s="5">
        <v>2.5</v>
      </c>
      <c r="H281" s="5">
        <v>30.33</v>
      </c>
      <c r="I281" s="29">
        <v>21236</v>
      </c>
      <c r="J281" s="30">
        <f t="shared" si="49"/>
        <v>2.5976085821025098E-2</v>
      </c>
      <c r="K281" s="30">
        <f t="shared" si="50"/>
        <v>6.6301553865034987E-2</v>
      </c>
      <c r="L281" s="30">
        <f t="shared" si="51"/>
        <v>1.3228562223670189E-2</v>
      </c>
      <c r="M281" s="30">
        <f t="shared" si="52"/>
        <v>3.6515736709839625E-2</v>
      </c>
      <c r="N281" s="5">
        <v>5.551890251459211</v>
      </c>
      <c r="O281" s="5">
        <v>1.355503820082913</v>
      </c>
      <c r="P281" s="5">
        <f t="shared" si="43"/>
        <v>0.45371212121212123</v>
      </c>
      <c r="Q281" s="5"/>
      <c r="R281" s="5">
        <f t="shared" si="44"/>
        <v>0.21309044146365302</v>
      </c>
      <c r="S281" s="5">
        <f t="shared" si="45"/>
        <v>0.81067651103476501</v>
      </c>
      <c r="T281" s="5">
        <f t="shared" si="46"/>
        <v>7.2512303290011543E-2</v>
      </c>
      <c r="U281" s="5">
        <f t="shared" si="47"/>
        <v>0.25922456429448343</v>
      </c>
      <c r="V281" s="5">
        <f t="shared" si="48"/>
        <v>6.0606060606060608E-2</v>
      </c>
      <c r="W281" s="5">
        <f t="shared" si="48"/>
        <v>0.7593939393939394</v>
      </c>
      <c r="X281" s="5">
        <f t="shared" si="48"/>
        <v>7.575757575757576E-2</v>
      </c>
      <c r="Y281" s="5">
        <f t="shared" si="42"/>
        <v>0.91909090909090907</v>
      </c>
    </row>
    <row r="282" spans="1:25" ht="12.75" hidden="1" x14ac:dyDescent="0.2">
      <c r="A282" s="2">
        <v>296</v>
      </c>
      <c r="C282" s="2" t="s">
        <v>5</v>
      </c>
      <c r="D282" s="2" t="s">
        <v>11</v>
      </c>
      <c r="E282" s="5">
        <v>2</v>
      </c>
      <c r="F282" s="5">
        <v>14.56</v>
      </c>
      <c r="G282" s="5">
        <v>5.49</v>
      </c>
      <c r="H282" s="5">
        <v>47.78</v>
      </c>
      <c r="I282" s="29">
        <v>27445</v>
      </c>
      <c r="J282" s="30">
        <f t="shared" si="49"/>
        <v>2.5976085821025098E-2</v>
      </c>
      <c r="K282" s="30">
        <f t="shared" si="50"/>
        <v>3.8521573195327591E-2</v>
      </c>
      <c r="L282" s="30">
        <f t="shared" si="51"/>
        <v>2.9049922643179734E-2</v>
      </c>
      <c r="M282" s="30">
        <f t="shared" si="52"/>
        <v>5.752462578292572E-2</v>
      </c>
      <c r="N282" s="5">
        <v>6.6105480647164017</v>
      </c>
      <c r="O282" s="5">
        <v>1.251701334823238</v>
      </c>
      <c r="P282" s="5">
        <f t="shared" si="43"/>
        <v>0.52901515151515155</v>
      </c>
      <c r="Q282" s="5"/>
      <c r="R282" s="5">
        <f t="shared" si="44"/>
        <v>0.21309044146365302</v>
      </c>
      <c r="S282" s="5">
        <f t="shared" si="45"/>
        <v>0.47100758183025465</v>
      </c>
      <c r="T282" s="5">
        <f t="shared" si="46"/>
        <v>0.15923701802486534</v>
      </c>
      <c r="U282" s="5">
        <f t="shared" si="47"/>
        <v>0.40836629350446491</v>
      </c>
      <c r="V282" s="5">
        <f t="shared" si="48"/>
        <v>6.0606060606060608E-2</v>
      </c>
      <c r="W282" s="5">
        <f t="shared" si="48"/>
        <v>0.44121212121212122</v>
      </c>
      <c r="X282" s="5">
        <f t="shared" si="48"/>
        <v>0.16636363636363638</v>
      </c>
      <c r="Y282" s="5">
        <f t="shared" si="42"/>
        <v>1.447878787878788</v>
      </c>
    </row>
    <row r="283" spans="1:25" ht="12.75" hidden="1" x14ac:dyDescent="0.2">
      <c r="A283" s="2">
        <v>297</v>
      </c>
      <c r="C283" s="2" t="s">
        <v>5</v>
      </c>
      <c r="D283" s="2" t="s">
        <v>11</v>
      </c>
      <c r="E283" s="5">
        <v>3.71</v>
      </c>
      <c r="F283" s="5">
        <v>29.75</v>
      </c>
      <c r="G283" s="5">
        <v>2.5</v>
      </c>
      <c r="H283" s="5">
        <v>37.5</v>
      </c>
      <c r="I283" s="29">
        <v>26335</v>
      </c>
      <c r="J283" s="30">
        <f t="shared" si="49"/>
        <v>4.8185639198001555E-2</v>
      </c>
      <c r="K283" s="30">
        <f t="shared" si="50"/>
        <v>7.870994523083763E-2</v>
      </c>
      <c r="L283" s="30">
        <f t="shared" si="51"/>
        <v>1.3228562223670189E-2</v>
      </c>
      <c r="M283" s="30">
        <f t="shared" si="52"/>
        <v>4.5148042420672128E-2</v>
      </c>
      <c r="N283" s="5">
        <v>7.1316995928256253</v>
      </c>
      <c r="O283" s="5">
        <v>1.7506955203499195</v>
      </c>
      <c r="P283" s="5">
        <f t="shared" si="43"/>
        <v>0.55651515151515152</v>
      </c>
      <c r="Q283" s="5"/>
      <c r="R283" s="5">
        <f t="shared" si="44"/>
        <v>0.39528276891507635</v>
      </c>
      <c r="S283" s="5">
        <f t="shared" si="45"/>
        <v>0.96239529941277979</v>
      </c>
      <c r="T283" s="5">
        <f t="shared" si="46"/>
        <v>7.2512303290011543E-2</v>
      </c>
      <c r="U283" s="5">
        <f t="shared" si="47"/>
        <v>0.32050514873205177</v>
      </c>
      <c r="V283" s="5">
        <f t="shared" si="48"/>
        <v>0.11242424242424243</v>
      </c>
      <c r="W283" s="5">
        <f t="shared" si="48"/>
        <v>0.90151515151515149</v>
      </c>
      <c r="X283" s="5">
        <f t="shared" si="48"/>
        <v>7.575757575757576E-2</v>
      </c>
      <c r="Y283" s="5">
        <f t="shared" si="42"/>
        <v>1.1363636363636365</v>
      </c>
    </row>
    <row r="284" spans="1:25" ht="12.75" hidden="1" x14ac:dyDescent="0.2">
      <c r="A284" s="2">
        <v>298</v>
      </c>
      <c r="C284" s="2" t="s">
        <v>5</v>
      </c>
      <c r="D284" s="2" t="s">
        <v>11</v>
      </c>
      <c r="E284" s="5">
        <v>2</v>
      </c>
      <c r="F284" s="5">
        <v>36.43</v>
      </c>
      <c r="G284" s="5">
        <v>5.92</v>
      </c>
      <c r="H284" s="5">
        <v>21.44</v>
      </c>
      <c r="I284" s="29">
        <v>28004</v>
      </c>
      <c r="J284" s="30">
        <f t="shared" si="49"/>
        <v>2.5976085821025098E-2</v>
      </c>
      <c r="K284" s="30">
        <f t="shared" si="50"/>
        <v>9.6383304361660996E-2</v>
      </c>
      <c r="L284" s="30">
        <f t="shared" si="51"/>
        <v>3.1325235345651008E-2</v>
      </c>
      <c r="M284" s="30">
        <f t="shared" si="52"/>
        <v>2.5812640786645615E-2</v>
      </c>
      <c r="N284" s="5">
        <v>6.9341609166182847</v>
      </c>
      <c r="O284" s="5">
        <v>1.7465324899199786</v>
      </c>
      <c r="P284" s="5">
        <f t="shared" si="43"/>
        <v>0.49840909090909091</v>
      </c>
      <c r="Q284" s="5"/>
      <c r="R284" s="5">
        <f t="shared" si="44"/>
        <v>0.21309044146365302</v>
      </c>
      <c r="S284" s="5">
        <f t="shared" si="45"/>
        <v>1.1784894372305066</v>
      </c>
      <c r="T284" s="5">
        <f t="shared" si="46"/>
        <v>0.17170913419074732</v>
      </c>
      <c r="U284" s="5">
        <f t="shared" si="47"/>
        <v>0.18324347703507174</v>
      </c>
      <c r="V284" s="5">
        <f t="shared" si="48"/>
        <v>6.0606060606060608E-2</v>
      </c>
      <c r="W284" s="5">
        <f t="shared" si="48"/>
        <v>1.103939393939394</v>
      </c>
      <c r="X284" s="5">
        <f t="shared" si="48"/>
        <v>0.17939393939393938</v>
      </c>
      <c r="Y284" s="5">
        <f t="shared" si="42"/>
        <v>0.64969696969696977</v>
      </c>
    </row>
    <row r="285" spans="1:25" ht="12.75" hidden="1" x14ac:dyDescent="0.2">
      <c r="A285" s="2">
        <v>299</v>
      </c>
      <c r="C285" s="2" t="s">
        <v>5</v>
      </c>
      <c r="D285" s="2" t="s">
        <v>11</v>
      </c>
      <c r="E285" s="5">
        <v>2</v>
      </c>
      <c r="F285" s="5">
        <v>89.93</v>
      </c>
      <c r="G285" s="5">
        <v>2.5</v>
      </c>
      <c r="H285" s="5">
        <v>47.8</v>
      </c>
      <c r="I285" s="29">
        <v>31554</v>
      </c>
      <c r="J285" s="30">
        <f t="shared" si="49"/>
        <v>2.5976085821025098E-2</v>
      </c>
      <c r="K285" s="30">
        <f t="shared" si="50"/>
        <v>0.23792892015493203</v>
      </c>
      <c r="L285" s="30">
        <f t="shared" si="51"/>
        <v>1.3228562223670189E-2</v>
      </c>
      <c r="M285" s="30">
        <f t="shared" si="52"/>
        <v>5.7548704738883412E-2</v>
      </c>
      <c r="N285" s="5">
        <v>8.5617122142841939</v>
      </c>
      <c r="O285" s="5">
        <v>3.6033234794195139</v>
      </c>
      <c r="P285" s="5">
        <f t="shared" si="43"/>
        <v>1.0775000000000001</v>
      </c>
      <c r="Q285" s="5"/>
      <c r="R285" s="5">
        <f t="shared" si="44"/>
        <v>0.21309044146365302</v>
      </c>
      <c r="S285" s="5">
        <f t="shared" si="45"/>
        <v>2.9091835050820607</v>
      </c>
      <c r="T285" s="5">
        <f t="shared" si="46"/>
        <v>7.2512303290011543E-2</v>
      </c>
      <c r="U285" s="5">
        <f t="shared" si="47"/>
        <v>0.40853722958378863</v>
      </c>
      <c r="V285" s="5">
        <f t="shared" si="48"/>
        <v>6.0606060606060608E-2</v>
      </c>
      <c r="W285" s="5">
        <f t="shared" si="48"/>
        <v>2.7251515151515155</v>
      </c>
      <c r="X285" s="5">
        <f t="shared" si="48"/>
        <v>7.575757575757576E-2</v>
      </c>
      <c r="Y285" s="5">
        <f t="shared" si="42"/>
        <v>1.4484848484848485</v>
      </c>
    </row>
    <row r="286" spans="1:25" ht="12.75" hidden="1" x14ac:dyDescent="0.2">
      <c r="A286" s="2">
        <v>300</v>
      </c>
      <c r="C286" s="2" t="s">
        <v>5</v>
      </c>
      <c r="D286" s="2" t="s">
        <v>11</v>
      </c>
      <c r="E286" s="5">
        <v>2</v>
      </c>
      <c r="F286" s="5">
        <v>21.79</v>
      </c>
      <c r="G286" s="5">
        <v>2.5</v>
      </c>
      <c r="H286" s="5">
        <v>39.93</v>
      </c>
      <c r="I286" s="29">
        <v>27012</v>
      </c>
      <c r="J286" s="30">
        <f t="shared" si="49"/>
        <v>2.5976085821025098E-2</v>
      </c>
      <c r="K286" s="30">
        <f t="shared" si="50"/>
        <v>5.7650074170754677E-2</v>
      </c>
      <c r="L286" s="30">
        <f t="shared" si="51"/>
        <v>1.3228562223670189E-2</v>
      </c>
      <c r="M286" s="30">
        <f t="shared" si="52"/>
        <v>4.8073635569531689E-2</v>
      </c>
      <c r="N286" s="5">
        <v>5.7427067323162362</v>
      </c>
      <c r="O286" s="5">
        <v>1.3317705287774853</v>
      </c>
      <c r="P286" s="5">
        <f t="shared" si="43"/>
        <v>0.50166666666666671</v>
      </c>
      <c r="Q286" s="5"/>
      <c r="R286" s="5">
        <f t="shared" si="44"/>
        <v>0.21309044146365302</v>
      </c>
      <c r="S286" s="5">
        <f t="shared" si="45"/>
        <v>0.70489390165393184</v>
      </c>
      <c r="T286" s="5">
        <f t="shared" si="46"/>
        <v>7.2512303290011543E-2</v>
      </c>
      <c r="U286" s="5">
        <f t="shared" si="47"/>
        <v>0.34127388236988876</v>
      </c>
      <c r="V286" s="5">
        <f t="shared" si="48"/>
        <v>6.0606060606060608E-2</v>
      </c>
      <c r="W286" s="5">
        <f t="shared" si="48"/>
        <v>0.66030303030303028</v>
      </c>
      <c r="X286" s="5">
        <f t="shared" si="48"/>
        <v>7.575757575757576E-2</v>
      </c>
      <c r="Y286" s="5">
        <f t="shared" si="42"/>
        <v>1.21</v>
      </c>
    </row>
    <row r="287" spans="1:25" ht="12.75" hidden="1" x14ac:dyDescent="0.2">
      <c r="A287" s="2">
        <v>301</v>
      </c>
      <c r="C287" s="2" t="s">
        <v>6</v>
      </c>
      <c r="D287" s="2" t="s">
        <v>11</v>
      </c>
      <c r="E287" s="5">
        <v>5.23</v>
      </c>
      <c r="F287" s="5">
        <v>77.180000000000007</v>
      </c>
      <c r="G287" s="5">
        <v>5.6</v>
      </c>
      <c r="H287" s="5">
        <v>38.909999999999997</v>
      </c>
      <c r="I287" s="29">
        <v>69321</v>
      </c>
      <c r="J287" s="30">
        <f t="shared" si="49"/>
        <v>6.7927464421980624E-2</v>
      </c>
      <c r="K287" s="30">
        <f t="shared" si="50"/>
        <v>0.20419608648457305</v>
      </c>
      <c r="L287" s="30">
        <f t="shared" si="51"/>
        <v>2.9631979381021217E-2</v>
      </c>
      <c r="M287" s="30">
        <f t="shared" si="52"/>
        <v>4.6845608815689395E-2</v>
      </c>
      <c r="N287" s="5">
        <v>12.177241873253564</v>
      </c>
      <c r="O287" s="5">
        <v>3.5489435828837532</v>
      </c>
      <c r="P287" s="5">
        <f t="shared" si="43"/>
        <v>0.96151515151515143</v>
      </c>
      <c r="Q287" s="5"/>
      <c r="R287" s="5">
        <f t="shared" si="44"/>
        <v>0.55723150442745273</v>
      </c>
      <c r="S287" s="5">
        <f t="shared" si="45"/>
        <v>2.4967283767622974</v>
      </c>
      <c r="T287" s="5">
        <f t="shared" si="46"/>
        <v>0.16242755936962583</v>
      </c>
      <c r="U287" s="5">
        <f t="shared" si="47"/>
        <v>0.33255614232437691</v>
      </c>
      <c r="V287" s="5">
        <f t="shared" si="48"/>
        <v>0.15848484848484851</v>
      </c>
      <c r="W287" s="5">
        <f t="shared" si="48"/>
        <v>2.3387878787878789</v>
      </c>
      <c r="X287" s="5">
        <f t="shared" si="48"/>
        <v>0.16969696969696968</v>
      </c>
      <c r="Y287" s="5">
        <f t="shared" si="42"/>
        <v>1.179090909090909</v>
      </c>
    </row>
    <row r="288" spans="1:25" ht="12.75" hidden="1" x14ac:dyDescent="0.2">
      <c r="A288" s="2">
        <v>302</v>
      </c>
      <c r="C288" s="2" t="s">
        <v>6</v>
      </c>
      <c r="D288" s="2" t="s">
        <v>11</v>
      </c>
      <c r="E288" s="5">
        <v>5.1100000000000003</v>
      </c>
      <c r="F288" s="5">
        <v>59.61</v>
      </c>
      <c r="G288" s="5">
        <v>2.5</v>
      </c>
      <c r="H288" s="5">
        <v>41.75</v>
      </c>
      <c r="I288" s="29">
        <v>70123</v>
      </c>
      <c r="J288" s="30">
        <f t="shared" si="49"/>
        <v>6.636889927271912E-2</v>
      </c>
      <c r="K288" s="30">
        <f t="shared" si="50"/>
        <v>0.15771091883059599</v>
      </c>
      <c r="L288" s="30">
        <f t="shared" si="51"/>
        <v>1.3228562223670189E-2</v>
      </c>
      <c r="M288" s="30">
        <f t="shared" si="52"/>
        <v>5.0264820561681647E-2</v>
      </c>
      <c r="N288" s="5">
        <v>9.4421116121863573</v>
      </c>
      <c r="O288" s="5">
        <v>2.9021364820447459</v>
      </c>
      <c r="P288" s="5">
        <f t="shared" si="43"/>
        <v>0.82553030303030306</v>
      </c>
      <c r="Q288" s="5"/>
      <c r="R288" s="5">
        <f t="shared" si="44"/>
        <v>0.54444607793963362</v>
      </c>
      <c r="S288" s="5">
        <f t="shared" si="45"/>
        <v>1.9283490352267498</v>
      </c>
      <c r="T288" s="5">
        <f t="shared" si="46"/>
        <v>7.2512303290011543E-2</v>
      </c>
      <c r="U288" s="5">
        <f t="shared" si="47"/>
        <v>0.35682906558835098</v>
      </c>
      <c r="V288" s="5">
        <f t="shared" si="48"/>
        <v>0.15484848484848485</v>
      </c>
      <c r="W288" s="5">
        <f t="shared" si="48"/>
        <v>1.8063636363636364</v>
      </c>
      <c r="X288" s="5">
        <f t="shared" si="48"/>
        <v>7.575757575757576E-2</v>
      </c>
      <c r="Y288" s="5">
        <f t="shared" si="42"/>
        <v>1.2651515151515151</v>
      </c>
    </row>
    <row r="289" spans="1:25" ht="12.75" hidden="1" x14ac:dyDescent="0.2">
      <c r="A289" s="2">
        <v>303</v>
      </c>
      <c r="C289" s="2" t="s">
        <v>6</v>
      </c>
      <c r="D289" s="2" t="s">
        <v>11</v>
      </c>
      <c r="E289" s="5">
        <v>2</v>
      </c>
      <c r="F289" s="5">
        <v>64.06</v>
      </c>
      <c r="G289" s="5">
        <v>8.17</v>
      </c>
      <c r="H289" s="5">
        <v>49.31</v>
      </c>
      <c r="I289" s="29">
        <v>70334</v>
      </c>
      <c r="J289" s="30">
        <f t="shared" si="49"/>
        <v>2.5976085821025098E-2</v>
      </c>
      <c r="K289" s="30">
        <f t="shared" si="50"/>
        <v>0.16948433920966244</v>
      </c>
      <c r="L289" s="30">
        <f t="shared" si="51"/>
        <v>4.3230941346954176E-2</v>
      </c>
      <c r="M289" s="30">
        <f t="shared" si="52"/>
        <v>5.9366665913689144E-2</v>
      </c>
      <c r="N289" s="5">
        <v>10.658068310619981</v>
      </c>
      <c r="O289" s="5">
        <v>2.943807514553948</v>
      </c>
      <c r="P289" s="5">
        <f t="shared" si="43"/>
        <v>0.93590909090909102</v>
      </c>
      <c r="Q289" s="5"/>
      <c r="R289" s="5">
        <f t="shared" si="44"/>
        <v>0.21309044146365302</v>
      </c>
      <c r="S289" s="5">
        <f t="shared" si="45"/>
        <v>2.0723039623658046</v>
      </c>
      <c r="T289" s="5">
        <f t="shared" si="46"/>
        <v>0.23697020715175771</v>
      </c>
      <c r="U289" s="5">
        <f t="shared" si="47"/>
        <v>0.42144290357273262</v>
      </c>
      <c r="V289" s="5">
        <f t="shared" si="48"/>
        <v>6.0606060606060608E-2</v>
      </c>
      <c r="W289" s="5">
        <f t="shared" si="48"/>
        <v>1.9412121212121214</v>
      </c>
      <c r="X289" s="5">
        <f t="shared" si="48"/>
        <v>0.24757575757575756</v>
      </c>
      <c r="Y289" s="5">
        <f t="shared" si="42"/>
        <v>1.4942424242424244</v>
      </c>
    </row>
    <row r="290" spans="1:25" ht="12.75" hidden="1" x14ac:dyDescent="0.2">
      <c r="A290" s="2">
        <v>304</v>
      </c>
      <c r="C290" s="2" t="s">
        <v>6</v>
      </c>
      <c r="D290" s="2" t="s">
        <v>11</v>
      </c>
      <c r="E290" s="5">
        <v>2</v>
      </c>
      <c r="F290" s="5">
        <v>52.67</v>
      </c>
      <c r="G290" s="5">
        <v>7.3</v>
      </c>
      <c r="H290" s="5">
        <v>37.96</v>
      </c>
      <c r="I290" s="29">
        <v>67340</v>
      </c>
      <c r="J290" s="30">
        <f t="shared" si="49"/>
        <v>2.5976085821025098E-2</v>
      </c>
      <c r="K290" s="30">
        <f t="shared" si="50"/>
        <v>0.13934967446414176</v>
      </c>
      <c r="L290" s="30">
        <f t="shared" si="51"/>
        <v>3.8627401693116951E-2</v>
      </c>
      <c r="M290" s="30">
        <f t="shared" si="52"/>
        <v>4.5701858407699046E-2</v>
      </c>
      <c r="N290" s="5">
        <v>9.2426306148164805</v>
      </c>
      <c r="O290" s="5">
        <v>2.4531070933604679</v>
      </c>
      <c r="P290" s="5">
        <f t="shared" si="43"/>
        <v>0.75704545454545458</v>
      </c>
      <c r="Q290" s="5"/>
      <c r="R290" s="5">
        <f t="shared" si="44"/>
        <v>0.21309044146365302</v>
      </c>
      <c r="S290" s="5">
        <f t="shared" si="45"/>
        <v>1.7038440477334831</v>
      </c>
      <c r="T290" s="5">
        <f t="shared" si="46"/>
        <v>0.21173592560683366</v>
      </c>
      <c r="U290" s="5">
        <f t="shared" si="47"/>
        <v>0.32443667855649827</v>
      </c>
      <c r="V290" s="5">
        <f t="shared" si="48"/>
        <v>6.0606060606060608E-2</v>
      </c>
      <c r="W290" s="5">
        <f t="shared" si="48"/>
        <v>1.5960606060606062</v>
      </c>
      <c r="X290" s="5">
        <f t="shared" si="48"/>
        <v>0.22121212121212119</v>
      </c>
      <c r="Y290" s="5">
        <f t="shared" si="42"/>
        <v>1.1503030303030304</v>
      </c>
    </row>
    <row r="291" spans="1:25" ht="12.75" hidden="1" x14ac:dyDescent="0.2">
      <c r="A291" s="2">
        <v>305</v>
      </c>
      <c r="C291" s="2" t="s">
        <v>6</v>
      </c>
      <c r="D291" s="2" t="s">
        <v>11</v>
      </c>
      <c r="E291" s="5">
        <v>4.6900000000000004</v>
      </c>
      <c r="F291" s="5">
        <v>58.27</v>
      </c>
      <c r="G291" s="5">
        <v>2.5</v>
      </c>
      <c r="H291" s="5">
        <v>40.67</v>
      </c>
      <c r="I291" s="29">
        <v>71103</v>
      </c>
      <c r="J291" s="30">
        <f t="shared" si="49"/>
        <v>6.0913921250303857E-2</v>
      </c>
      <c r="K291" s="30">
        <f t="shared" si="50"/>
        <v>0.15416566415465238</v>
      </c>
      <c r="L291" s="30">
        <f t="shared" si="51"/>
        <v>1.3228562223670189E-2</v>
      </c>
      <c r="M291" s="30">
        <f t="shared" si="52"/>
        <v>4.8964556939966285E-2</v>
      </c>
      <c r="N291" s="5">
        <v>9.1294163283058705</v>
      </c>
      <c r="O291" s="5">
        <v>2.8048087158030346</v>
      </c>
      <c r="P291" s="5">
        <f t="shared" si="43"/>
        <v>0.80401515151515146</v>
      </c>
      <c r="Q291" s="5"/>
      <c r="R291" s="5">
        <f t="shared" si="44"/>
        <v>0.49969708523226647</v>
      </c>
      <c r="S291" s="5">
        <f t="shared" si="45"/>
        <v>1.8850008099758886</v>
      </c>
      <c r="T291" s="5">
        <f t="shared" si="46"/>
        <v>7.2512303290011543E-2</v>
      </c>
      <c r="U291" s="5">
        <f t="shared" si="47"/>
        <v>0.3475985173048679</v>
      </c>
      <c r="V291" s="5">
        <f t="shared" si="48"/>
        <v>0.14212121212121212</v>
      </c>
      <c r="W291" s="5">
        <f t="shared" si="48"/>
        <v>1.7657575757575759</v>
      </c>
      <c r="X291" s="5">
        <f t="shared" si="48"/>
        <v>7.575757575757576E-2</v>
      </c>
      <c r="Y291" s="5">
        <f t="shared" si="42"/>
        <v>1.2324242424242424</v>
      </c>
    </row>
    <row r="292" spans="1:25" ht="12.75" hidden="1" x14ac:dyDescent="0.2">
      <c r="A292" s="2">
        <v>306</v>
      </c>
      <c r="C292" s="2" t="s">
        <v>6</v>
      </c>
      <c r="D292" s="2" t="s">
        <v>11</v>
      </c>
      <c r="E292" s="5">
        <v>2</v>
      </c>
      <c r="F292" s="5">
        <v>63.46</v>
      </c>
      <c r="G292" s="5">
        <v>5.86</v>
      </c>
      <c r="H292" s="5">
        <v>39.39</v>
      </c>
      <c r="I292" s="29">
        <v>70985</v>
      </c>
      <c r="J292" s="30">
        <f t="shared" si="49"/>
        <v>2.5976085821025098E-2</v>
      </c>
      <c r="K292" s="30">
        <f t="shared" si="50"/>
        <v>0.16789691174282201</v>
      </c>
      <c r="L292" s="30">
        <f t="shared" si="51"/>
        <v>3.1007749852282922E-2</v>
      </c>
      <c r="M292" s="30">
        <f t="shared" si="52"/>
        <v>4.7423503758674011E-2</v>
      </c>
      <c r="N292" s="5">
        <v>9.2509943823553442</v>
      </c>
      <c r="O292" s="5">
        <v>2.7726121978719913</v>
      </c>
      <c r="P292" s="5">
        <f t="shared" si="43"/>
        <v>0.83871212121212113</v>
      </c>
      <c r="Q292" s="5"/>
      <c r="R292" s="5">
        <f t="shared" si="44"/>
        <v>0.21309044146365302</v>
      </c>
      <c r="S292" s="5">
        <f t="shared" si="45"/>
        <v>2.052894309268404</v>
      </c>
      <c r="T292" s="5">
        <f t="shared" si="46"/>
        <v>0.16996883891178705</v>
      </c>
      <c r="U292" s="5">
        <f t="shared" si="47"/>
        <v>0.33665860822814719</v>
      </c>
      <c r="V292" s="5">
        <f t="shared" si="48"/>
        <v>6.0606060606060608E-2</v>
      </c>
      <c r="W292" s="5">
        <f t="shared" si="48"/>
        <v>1.9230303030303031</v>
      </c>
      <c r="X292" s="5">
        <f t="shared" si="48"/>
        <v>0.17757575757575758</v>
      </c>
      <c r="Y292" s="5">
        <f t="shared" si="42"/>
        <v>1.1936363636363636</v>
      </c>
    </row>
    <row r="293" spans="1:25" ht="12.75" hidden="1" x14ac:dyDescent="0.2">
      <c r="A293" s="2">
        <v>307</v>
      </c>
      <c r="C293" s="2" t="s">
        <v>7</v>
      </c>
      <c r="D293" s="2" t="s">
        <v>11</v>
      </c>
      <c r="E293" s="5">
        <v>2</v>
      </c>
      <c r="F293" s="5">
        <v>577.36</v>
      </c>
      <c r="G293" s="5">
        <v>2.5</v>
      </c>
      <c r="H293" s="5">
        <v>32.03</v>
      </c>
      <c r="I293" s="29">
        <v>49342</v>
      </c>
      <c r="J293" s="30">
        <f t="shared" si="49"/>
        <v>2.5976085821025098E-2</v>
      </c>
      <c r="K293" s="30">
        <f t="shared" si="50"/>
        <v>1.5275285370916438</v>
      </c>
      <c r="L293" s="30">
        <f t="shared" si="51"/>
        <v>1.3228562223670189E-2</v>
      </c>
      <c r="M293" s="30">
        <f t="shared" si="52"/>
        <v>3.8562447966243425E-2</v>
      </c>
      <c r="N293" s="5">
        <v>12.330435364555919</v>
      </c>
      <c r="O293" s="5">
        <v>19.236619062982687</v>
      </c>
      <c r="P293" s="5">
        <f t="shared" si="43"/>
        <v>4.6506818181818179</v>
      </c>
      <c r="Q293" s="5"/>
      <c r="R293" s="5">
        <f t="shared" si="44"/>
        <v>0.21309044146365302</v>
      </c>
      <c r="S293" s="5">
        <f t="shared" si="45"/>
        <v>18.677262187192021</v>
      </c>
      <c r="T293" s="5">
        <f t="shared" si="46"/>
        <v>7.2512303290011543E-2</v>
      </c>
      <c r="U293" s="5">
        <f t="shared" si="47"/>
        <v>0.27375413103700313</v>
      </c>
      <c r="V293" s="5">
        <f t="shared" si="48"/>
        <v>6.0606060606060608E-2</v>
      </c>
      <c r="W293" s="5">
        <f t="shared" si="48"/>
        <v>17.495757575757576</v>
      </c>
      <c r="X293" s="5">
        <f t="shared" si="48"/>
        <v>7.575757575757576E-2</v>
      </c>
      <c r="Y293" s="5">
        <f t="shared" si="42"/>
        <v>0.97060606060606069</v>
      </c>
    </row>
    <row r="294" spans="1:25" ht="12.75" hidden="1" x14ac:dyDescent="0.2">
      <c r="A294" s="2">
        <v>308</v>
      </c>
      <c r="C294" s="2" t="s">
        <v>7</v>
      </c>
      <c r="D294" s="2" t="s">
        <v>11</v>
      </c>
      <c r="E294" s="5">
        <v>3.5</v>
      </c>
      <c r="F294" s="5">
        <v>361.02</v>
      </c>
      <c r="G294" s="5">
        <v>2.5</v>
      </c>
      <c r="H294" s="5">
        <v>30.61</v>
      </c>
      <c r="I294" s="29">
        <v>48679</v>
      </c>
      <c r="J294" s="30">
        <f t="shared" si="49"/>
        <v>4.5458150186793923E-2</v>
      </c>
      <c r="K294" s="30">
        <f t="shared" si="50"/>
        <v>0.95515510679788218</v>
      </c>
      <c r="L294" s="30">
        <f t="shared" si="51"/>
        <v>1.3228562223670189E-2</v>
      </c>
      <c r="M294" s="30">
        <f t="shared" si="52"/>
        <v>3.6852842093247302E-2</v>
      </c>
      <c r="N294" s="5">
        <v>12.469115945435444</v>
      </c>
      <c r="O294" s="5">
        <v>12.385826513962362</v>
      </c>
      <c r="P294" s="5">
        <f t="shared" si="43"/>
        <v>3.0123484848484847</v>
      </c>
      <c r="Q294" s="5"/>
      <c r="R294" s="5">
        <f t="shared" si="44"/>
        <v>0.37290827256139286</v>
      </c>
      <c r="S294" s="5">
        <f t="shared" si="45"/>
        <v>11.678788268705942</v>
      </c>
      <c r="T294" s="5">
        <f t="shared" si="46"/>
        <v>7.2512303290011543E-2</v>
      </c>
      <c r="U294" s="5">
        <f t="shared" si="47"/>
        <v>0.26161766940501613</v>
      </c>
      <c r="V294" s="5">
        <f t="shared" si="48"/>
        <v>0.10606060606060606</v>
      </c>
      <c r="W294" s="5">
        <f t="shared" si="48"/>
        <v>10.94</v>
      </c>
      <c r="X294" s="5">
        <f t="shared" si="48"/>
        <v>7.575757575757576E-2</v>
      </c>
      <c r="Y294" s="5">
        <f t="shared" si="42"/>
        <v>0.92757575757575761</v>
      </c>
    </row>
    <row r="295" spans="1:25" ht="12.75" hidden="1" x14ac:dyDescent="0.2">
      <c r="A295" s="2">
        <v>309</v>
      </c>
      <c r="C295" s="2" t="s">
        <v>7</v>
      </c>
      <c r="D295" s="2" t="s">
        <v>11</v>
      </c>
      <c r="E295" s="5">
        <v>3</v>
      </c>
      <c r="F295" s="5">
        <v>804</v>
      </c>
      <c r="G295" s="5">
        <v>2.5</v>
      </c>
      <c r="H295" s="5">
        <v>28.91</v>
      </c>
      <c r="I295" s="29">
        <v>46559</v>
      </c>
      <c r="J295" s="30">
        <f t="shared" si="49"/>
        <v>3.8964128731537644E-2</v>
      </c>
      <c r="K295" s="30">
        <f t="shared" si="50"/>
        <v>2.1271528055661664</v>
      </c>
      <c r="L295" s="30">
        <f t="shared" si="51"/>
        <v>1.3228562223670189E-2</v>
      </c>
      <c r="M295" s="30">
        <f t="shared" si="52"/>
        <v>3.4806130836843502E-2</v>
      </c>
      <c r="N295" s="5">
        <v>14.448619463806548</v>
      </c>
      <c r="O295" s="5">
        <v>26.648171218664796</v>
      </c>
      <c r="P295" s="5">
        <f t="shared" si="43"/>
        <v>6.3515909090909082</v>
      </c>
      <c r="Q295" s="5"/>
      <c r="R295" s="5">
        <f t="shared" si="44"/>
        <v>0.31963566219547956</v>
      </c>
      <c r="S295" s="5">
        <f t="shared" si="45"/>
        <v>26.008935150516809</v>
      </c>
      <c r="T295" s="5">
        <f t="shared" si="46"/>
        <v>7.2512303290011543E-2</v>
      </c>
      <c r="U295" s="5">
        <f t="shared" si="47"/>
        <v>0.24708810266249645</v>
      </c>
      <c r="V295" s="5">
        <f t="shared" si="48"/>
        <v>9.0909090909090912E-2</v>
      </c>
      <c r="W295" s="5">
        <f t="shared" si="48"/>
        <v>24.363636363636363</v>
      </c>
      <c r="X295" s="5">
        <f t="shared" si="48"/>
        <v>7.575757575757576E-2</v>
      </c>
      <c r="Y295" s="5">
        <f t="shared" si="42"/>
        <v>0.8760606060606061</v>
      </c>
    </row>
    <row r="296" spans="1:25" ht="12.75" hidden="1" x14ac:dyDescent="0.2">
      <c r="A296" s="2">
        <v>310</v>
      </c>
      <c r="C296" s="2" t="s">
        <v>7</v>
      </c>
      <c r="D296" s="2" t="s">
        <v>11</v>
      </c>
      <c r="E296" s="5">
        <v>2</v>
      </c>
      <c r="F296" s="5">
        <v>992</v>
      </c>
      <c r="G296" s="5">
        <v>2.5</v>
      </c>
      <c r="H296" s="5">
        <v>29.29</v>
      </c>
      <c r="I296" s="29">
        <v>48997</v>
      </c>
      <c r="J296" s="30">
        <f t="shared" si="49"/>
        <v>2.5976085821025098E-2</v>
      </c>
      <c r="K296" s="30">
        <f t="shared" si="50"/>
        <v>2.6245467451761653</v>
      </c>
      <c r="L296" s="30">
        <f t="shared" si="51"/>
        <v>1.3228562223670189E-2</v>
      </c>
      <c r="M296" s="30">
        <f t="shared" si="52"/>
        <v>3.5263631000039646E-2</v>
      </c>
      <c r="N296" s="5">
        <v>13.804963547635889</v>
      </c>
      <c r="O296" s="5">
        <v>32.62656508729232</v>
      </c>
      <c r="P296" s="5">
        <f t="shared" si="43"/>
        <v>7.771136363636364</v>
      </c>
      <c r="Q296" s="5"/>
      <c r="R296" s="5">
        <f t="shared" si="44"/>
        <v>0.21309044146365302</v>
      </c>
      <c r="S296" s="5">
        <f t="shared" si="45"/>
        <v>32.090626454369001</v>
      </c>
      <c r="T296" s="5">
        <f t="shared" si="46"/>
        <v>7.2512303290011543E-2</v>
      </c>
      <c r="U296" s="5">
        <f t="shared" si="47"/>
        <v>0.25033588816964791</v>
      </c>
      <c r="V296" s="5">
        <f t="shared" si="48"/>
        <v>6.0606060606060608E-2</v>
      </c>
      <c r="W296" s="5">
        <f t="shared" si="48"/>
        <v>30.060606060606062</v>
      </c>
      <c r="X296" s="5">
        <f t="shared" si="48"/>
        <v>7.575757575757576E-2</v>
      </c>
      <c r="Y296" s="5">
        <f t="shared" si="42"/>
        <v>0.88757575757575757</v>
      </c>
    </row>
    <row r="297" spans="1:25" ht="12.75" hidden="1" x14ac:dyDescent="0.2">
      <c r="A297" s="2">
        <v>311</v>
      </c>
      <c r="C297" s="2" t="s">
        <v>7</v>
      </c>
      <c r="D297" s="2" t="s">
        <v>11</v>
      </c>
      <c r="E297" s="5">
        <v>4.5199999999999996</v>
      </c>
      <c r="F297" s="5">
        <v>638.80999999999995</v>
      </c>
      <c r="G297" s="5">
        <v>2.5</v>
      </c>
      <c r="H297" s="5">
        <v>25.89</v>
      </c>
      <c r="I297" s="29">
        <v>46334</v>
      </c>
      <c r="J297" s="30">
        <f t="shared" si="49"/>
        <v>5.8705953955516713E-2</v>
      </c>
      <c r="K297" s="30">
        <f t="shared" si="50"/>
        <v>1.6901075668205505</v>
      </c>
      <c r="L297" s="30">
        <f t="shared" si="51"/>
        <v>1.3228562223670189E-2</v>
      </c>
      <c r="M297" s="30">
        <f t="shared" si="52"/>
        <v>3.1170208487232041E-2</v>
      </c>
      <c r="N297" s="5">
        <v>14.702139938435108</v>
      </c>
      <c r="O297" s="5">
        <v>21.440507614266604</v>
      </c>
      <c r="P297" s="5">
        <f t="shared" si="43"/>
        <v>5.088787878787878</v>
      </c>
      <c r="Q297" s="5"/>
      <c r="R297" s="5">
        <f t="shared" si="44"/>
        <v>0.48158439770785583</v>
      </c>
      <c r="S297" s="5">
        <f t="shared" si="45"/>
        <v>20.665134158584127</v>
      </c>
      <c r="T297" s="5">
        <f t="shared" si="46"/>
        <v>7.2512303290011543E-2</v>
      </c>
      <c r="U297" s="5">
        <f t="shared" si="47"/>
        <v>0.22127675468460856</v>
      </c>
      <c r="V297" s="5">
        <f t="shared" si="48"/>
        <v>0.13696969696969696</v>
      </c>
      <c r="W297" s="5">
        <f t="shared" si="48"/>
        <v>19.357878787878786</v>
      </c>
      <c r="X297" s="5">
        <f t="shared" si="48"/>
        <v>7.575757575757576E-2</v>
      </c>
      <c r="Y297" s="5">
        <f t="shared" si="42"/>
        <v>0.78454545454545455</v>
      </c>
    </row>
    <row r="298" spans="1:25" ht="12.75" hidden="1" x14ac:dyDescent="0.2">
      <c r="A298" s="2">
        <v>312</v>
      </c>
      <c r="C298" s="2" t="s">
        <v>7</v>
      </c>
      <c r="D298" s="2" t="s">
        <v>11</v>
      </c>
      <c r="E298" s="5">
        <v>2</v>
      </c>
      <c r="F298" s="5">
        <v>656.65</v>
      </c>
      <c r="G298" s="5">
        <v>2.5</v>
      </c>
      <c r="H298" s="5">
        <v>30.54</v>
      </c>
      <c r="I298" s="29">
        <v>47665</v>
      </c>
      <c r="J298" s="30">
        <f t="shared" si="49"/>
        <v>2.5976085821025098E-2</v>
      </c>
      <c r="K298" s="30">
        <f t="shared" si="50"/>
        <v>1.7373070768346057</v>
      </c>
      <c r="L298" s="30">
        <f t="shared" si="51"/>
        <v>1.3228562223670189E-2</v>
      </c>
      <c r="M298" s="30">
        <f t="shared" si="52"/>
        <v>3.6768565747395385E-2</v>
      </c>
      <c r="N298" s="5">
        <v>12.582827666603272</v>
      </c>
      <c r="O298" s="5">
        <v>21.788869981894557</v>
      </c>
      <c r="P298" s="5">
        <f t="shared" si="43"/>
        <v>5.2400757575757577</v>
      </c>
      <c r="Q298" s="5"/>
      <c r="R298" s="5">
        <f t="shared" si="44"/>
        <v>0.21309044146365302</v>
      </c>
      <c r="S298" s="5">
        <f t="shared" si="45"/>
        <v>21.242247844013509</v>
      </c>
      <c r="T298" s="5">
        <f t="shared" si="46"/>
        <v>7.2512303290011543E-2</v>
      </c>
      <c r="U298" s="5">
        <f t="shared" si="47"/>
        <v>0.26101939312738298</v>
      </c>
      <c r="V298" s="5">
        <f t="shared" si="48"/>
        <v>6.0606060606060608E-2</v>
      </c>
      <c r="W298" s="5">
        <f t="shared" si="48"/>
        <v>19.898484848484848</v>
      </c>
      <c r="X298" s="5">
        <f t="shared" si="48"/>
        <v>7.575757575757576E-2</v>
      </c>
      <c r="Y298" s="5">
        <f t="shared" si="42"/>
        <v>0.92545454545454542</v>
      </c>
    </row>
    <row r="299" spans="1:25" ht="12.75" hidden="1" x14ac:dyDescent="0.2">
      <c r="A299" s="2">
        <v>313</v>
      </c>
      <c r="C299" s="2" t="s">
        <v>8</v>
      </c>
      <c r="D299" s="2" t="s">
        <v>11</v>
      </c>
      <c r="E299" s="5">
        <v>5.31</v>
      </c>
      <c r="F299" s="5">
        <v>2574.0500000000002</v>
      </c>
      <c r="G299" s="5">
        <v>2.5</v>
      </c>
      <c r="H299" s="5">
        <v>86.79</v>
      </c>
      <c r="I299" s="29">
        <v>65997</v>
      </c>
      <c r="J299" s="30">
        <f t="shared" si="49"/>
        <v>6.8966507854821626E-2</v>
      </c>
      <c r="K299" s="30">
        <f t="shared" si="50"/>
        <v>6.8101961183676503</v>
      </c>
      <c r="L299" s="30">
        <f t="shared" si="51"/>
        <v>1.3228562223670189E-2</v>
      </c>
      <c r="M299" s="30">
        <f t="shared" si="52"/>
        <v>0.10449062937840359</v>
      </c>
      <c r="N299" s="5">
        <v>29.343728879967909</v>
      </c>
      <c r="O299" s="5">
        <v>84.649073800541515</v>
      </c>
      <c r="P299" s="5">
        <f t="shared" si="43"/>
        <v>20.217045454545453</v>
      </c>
      <c r="Q299" s="5"/>
      <c r="R299" s="5">
        <f t="shared" si="44"/>
        <v>0.56575512208599876</v>
      </c>
      <c r="S299" s="5">
        <f t="shared" si="45"/>
        <v>83.269029258940037</v>
      </c>
      <c r="T299" s="5">
        <f t="shared" si="46"/>
        <v>7.2512303290011543E-2</v>
      </c>
      <c r="U299" s="5">
        <f t="shared" si="47"/>
        <v>0.74177711622546061</v>
      </c>
      <c r="V299" s="5">
        <f t="shared" si="48"/>
        <v>0.16090909090909089</v>
      </c>
      <c r="W299" s="5">
        <f t="shared" si="48"/>
        <v>78.00151515151515</v>
      </c>
      <c r="X299" s="5">
        <f t="shared" si="48"/>
        <v>7.575757575757576E-2</v>
      </c>
      <c r="Y299" s="5">
        <f t="shared" si="42"/>
        <v>2.6300000000000003</v>
      </c>
    </row>
    <row r="300" spans="1:25" ht="12.75" hidden="1" x14ac:dyDescent="0.2">
      <c r="A300" s="2">
        <v>314</v>
      </c>
      <c r="C300" s="2" t="s">
        <v>8</v>
      </c>
      <c r="D300" s="2" t="s">
        <v>11</v>
      </c>
      <c r="E300" s="5">
        <v>8.34</v>
      </c>
      <c r="F300" s="5">
        <v>2357.7600000000002</v>
      </c>
      <c r="G300" s="5">
        <v>2.5</v>
      </c>
      <c r="H300" s="5">
        <v>93.32</v>
      </c>
      <c r="I300" s="29">
        <v>67002</v>
      </c>
      <c r="J300" s="30">
        <f t="shared" si="49"/>
        <v>0.10832027787367465</v>
      </c>
      <c r="K300" s="30">
        <f t="shared" si="50"/>
        <v>6.2379549736961257</v>
      </c>
      <c r="L300" s="30">
        <f t="shared" si="51"/>
        <v>1.3228562223670189E-2</v>
      </c>
      <c r="M300" s="30">
        <f t="shared" si="52"/>
        <v>0.11235240849858995</v>
      </c>
      <c r="N300" s="5">
        <v>32.72503339457932</v>
      </c>
      <c r="O300" s="5">
        <v>78.030860001863516</v>
      </c>
      <c r="P300" s="5">
        <f t="shared" si="43"/>
        <v>18.650909090909092</v>
      </c>
      <c r="Q300" s="5"/>
      <c r="R300" s="5">
        <f t="shared" si="44"/>
        <v>0.88858714090343305</v>
      </c>
      <c r="S300" s="5">
        <f t="shared" si="45"/>
        <v>76.272172811545403</v>
      </c>
      <c r="T300" s="5">
        <f t="shared" si="46"/>
        <v>7.2512303290011543E-2</v>
      </c>
      <c r="U300" s="5">
        <f t="shared" si="47"/>
        <v>0.79758774612466854</v>
      </c>
      <c r="V300" s="5">
        <f t="shared" si="48"/>
        <v>0.25272727272727274</v>
      </c>
      <c r="W300" s="5">
        <f t="shared" si="48"/>
        <v>71.447272727272733</v>
      </c>
      <c r="X300" s="5">
        <f t="shared" si="48"/>
        <v>7.575757575757576E-2</v>
      </c>
      <c r="Y300" s="5">
        <f t="shared" si="42"/>
        <v>2.8278787878787877</v>
      </c>
    </row>
    <row r="301" spans="1:25" ht="12.75" hidden="1" x14ac:dyDescent="0.2">
      <c r="A301" s="2">
        <v>316</v>
      </c>
      <c r="C301" s="2" t="s">
        <v>8</v>
      </c>
      <c r="D301" s="2" t="s">
        <v>11</v>
      </c>
      <c r="E301" s="5">
        <v>8.16</v>
      </c>
      <c r="F301" s="5">
        <v>2542.17</v>
      </c>
      <c r="G301" s="5">
        <v>2.5</v>
      </c>
      <c r="H301" s="5">
        <v>105.71</v>
      </c>
      <c r="I301" s="29">
        <v>66993</v>
      </c>
      <c r="J301" s="30">
        <f t="shared" si="49"/>
        <v>0.1059824301497824</v>
      </c>
      <c r="K301" s="30">
        <f t="shared" si="50"/>
        <v>6.7258508056295288</v>
      </c>
      <c r="L301" s="30">
        <f t="shared" si="51"/>
        <v>1.3228562223670189E-2</v>
      </c>
      <c r="M301" s="30">
        <f t="shared" si="52"/>
        <v>0.12726932171438002</v>
      </c>
      <c r="N301" s="5">
        <v>34.215485718573923</v>
      </c>
      <c r="O301" s="5">
        <v>84.083133642758938</v>
      </c>
      <c r="P301" s="5">
        <f t="shared" si="43"/>
        <v>20.140454545454546</v>
      </c>
      <c r="Q301" s="5"/>
      <c r="R301" s="5">
        <f t="shared" si="44"/>
        <v>0.86940900117170439</v>
      </c>
      <c r="S301" s="5">
        <f t="shared" si="45"/>
        <v>82.23772969103149</v>
      </c>
      <c r="T301" s="5">
        <f t="shared" si="46"/>
        <v>7.2512303290011543E-2</v>
      </c>
      <c r="U301" s="5">
        <f t="shared" si="47"/>
        <v>0.90348264726573835</v>
      </c>
      <c r="V301" s="5">
        <f t="shared" si="48"/>
        <v>0.24727272727272728</v>
      </c>
      <c r="W301" s="5">
        <f t="shared" si="48"/>
        <v>77.035454545454542</v>
      </c>
      <c r="X301" s="5">
        <f t="shared" si="48"/>
        <v>7.575757575757576E-2</v>
      </c>
      <c r="Y301" s="5">
        <f t="shared" si="42"/>
        <v>3.2033333333333331</v>
      </c>
    </row>
    <row r="302" spans="1:25" ht="12.75" hidden="1" x14ac:dyDescent="0.2">
      <c r="A302" s="2">
        <v>317</v>
      </c>
      <c r="C302" s="2" t="s">
        <v>8</v>
      </c>
      <c r="D302" s="2" t="s">
        <v>11</v>
      </c>
      <c r="E302" s="5">
        <v>6.91</v>
      </c>
      <c r="F302" s="5">
        <v>2447.5500000000002</v>
      </c>
      <c r="G302" s="5">
        <v>2.5</v>
      </c>
      <c r="H302" s="5">
        <v>91.94</v>
      </c>
      <c r="I302" s="29">
        <v>65934</v>
      </c>
      <c r="J302" s="30">
        <f t="shared" si="49"/>
        <v>8.9747376511641705E-2</v>
      </c>
      <c r="K302" s="30">
        <f t="shared" si="50"/>
        <v>6.4755134941087942</v>
      </c>
      <c r="L302" s="30">
        <f t="shared" si="51"/>
        <v>1.3228562223670189E-2</v>
      </c>
      <c r="M302" s="30">
        <f t="shared" si="52"/>
        <v>0.11069096053750922</v>
      </c>
      <c r="N302" s="5">
        <v>31.397750509693616</v>
      </c>
      <c r="O302" s="5">
        <v>80.77136033276966</v>
      </c>
      <c r="P302" s="5">
        <f t="shared" si="43"/>
        <v>19.309848484848484</v>
      </c>
      <c r="Q302" s="5"/>
      <c r="R302" s="5">
        <f t="shared" si="44"/>
        <v>0.73622747525692134</v>
      </c>
      <c r="S302" s="5">
        <f t="shared" si="45"/>
        <v>79.176827397571401</v>
      </c>
      <c r="T302" s="5">
        <f t="shared" si="46"/>
        <v>7.2512303290011543E-2</v>
      </c>
      <c r="U302" s="5">
        <f t="shared" si="47"/>
        <v>0.78579315665132898</v>
      </c>
      <c r="V302" s="5">
        <f t="shared" si="48"/>
        <v>0.20939393939393941</v>
      </c>
      <c r="W302" s="5">
        <f t="shared" si="48"/>
        <v>74.168181818181822</v>
      </c>
      <c r="X302" s="5">
        <f t="shared" si="48"/>
        <v>7.575757575757576E-2</v>
      </c>
      <c r="Y302" s="5">
        <f t="shared" si="42"/>
        <v>2.7860606060606061</v>
      </c>
    </row>
    <row r="303" spans="1:25" ht="12.75" hidden="1" x14ac:dyDescent="0.2">
      <c r="A303" s="2">
        <v>318</v>
      </c>
      <c r="C303" s="2" t="s">
        <v>8</v>
      </c>
      <c r="D303" s="2" t="s">
        <v>11</v>
      </c>
      <c r="E303" s="5">
        <v>9.64</v>
      </c>
      <c r="F303" s="5">
        <v>2249.04</v>
      </c>
      <c r="G303" s="5">
        <v>2.5</v>
      </c>
      <c r="H303" s="5">
        <v>85.63</v>
      </c>
      <c r="I303" s="29">
        <v>67893</v>
      </c>
      <c r="J303" s="30">
        <f t="shared" si="49"/>
        <v>0.12520473365734097</v>
      </c>
      <c r="K303" s="30">
        <f t="shared" si="50"/>
        <v>5.9503131167046401</v>
      </c>
      <c r="L303" s="30">
        <f t="shared" si="51"/>
        <v>1.3228562223670189E-2</v>
      </c>
      <c r="M303" s="30">
        <f t="shared" si="52"/>
        <v>0.10309404993285745</v>
      </c>
      <c r="N303" s="5">
        <v>32.820488720110845</v>
      </c>
      <c r="O303" s="5">
        <v>74.586614725065914</v>
      </c>
      <c r="P303" s="5">
        <f t="shared" si="43"/>
        <v>17.778863636363639</v>
      </c>
      <c r="Q303" s="5"/>
      <c r="R303" s="5">
        <f t="shared" si="44"/>
        <v>1.0270959278548077</v>
      </c>
      <c r="S303" s="5">
        <f t="shared" si="45"/>
        <v>72.75514367029642</v>
      </c>
      <c r="T303" s="5">
        <f t="shared" si="46"/>
        <v>7.2512303290011543E-2</v>
      </c>
      <c r="U303" s="5">
        <f t="shared" si="47"/>
        <v>0.73186282362468247</v>
      </c>
      <c r="V303" s="5">
        <f t="shared" si="48"/>
        <v>0.29212121212121211</v>
      </c>
      <c r="W303" s="5">
        <f t="shared" si="48"/>
        <v>68.152727272727276</v>
      </c>
      <c r="X303" s="5">
        <f t="shared" si="48"/>
        <v>7.575757575757576E-2</v>
      </c>
      <c r="Y303" s="5">
        <f t="shared" si="42"/>
        <v>2.5948484848484847</v>
      </c>
    </row>
    <row r="304" spans="1:25" ht="12.75" hidden="1" x14ac:dyDescent="0.2">
      <c r="A304" s="2">
        <v>319</v>
      </c>
      <c r="C304" s="2" t="s">
        <v>9</v>
      </c>
      <c r="D304" s="2" t="s">
        <v>11</v>
      </c>
      <c r="E304" s="5">
        <v>4.42</v>
      </c>
      <c r="F304" s="5">
        <v>60.07</v>
      </c>
      <c r="G304" s="5">
        <v>7.24</v>
      </c>
      <c r="H304" s="5">
        <v>40.72</v>
      </c>
      <c r="I304" s="29">
        <v>71214</v>
      </c>
      <c r="J304" s="30">
        <f t="shared" si="49"/>
        <v>5.7407149664465466E-2</v>
      </c>
      <c r="K304" s="30">
        <f t="shared" si="50"/>
        <v>0.15892794655517364</v>
      </c>
      <c r="L304" s="30">
        <f t="shared" si="51"/>
        <v>3.830991619974887E-2</v>
      </c>
      <c r="M304" s="30">
        <f t="shared" si="52"/>
        <v>4.9024754329860511E-2</v>
      </c>
      <c r="N304" s="5">
        <v>11.827461999424244</v>
      </c>
      <c r="O304" s="5">
        <v>2.9721811327338137</v>
      </c>
      <c r="P304" s="5">
        <f t="shared" si="43"/>
        <v>0.85189393939393943</v>
      </c>
      <c r="Q304" s="5"/>
      <c r="R304" s="5">
        <f t="shared" si="44"/>
        <v>0.47092987563467326</v>
      </c>
      <c r="S304" s="5">
        <f t="shared" si="45"/>
        <v>1.9432297692680902</v>
      </c>
      <c r="T304" s="5">
        <f t="shared" si="46"/>
        <v>0.20999563032787338</v>
      </c>
      <c r="U304" s="5">
        <f t="shared" si="47"/>
        <v>0.34802585750317727</v>
      </c>
      <c r="V304" s="5">
        <f t="shared" si="48"/>
        <v>0.13393939393939394</v>
      </c>
      <c r="W304" s="5">
        <f t="shared" si="48"/>
        <v>1.8203030303030303</v>
      </c>
      <c r="X304" s="5">
        <f t="shared" si="48"/>
        <v>0.21939393939393939</v>
      </c>
      <c r="Y304" s="5">
        <f t="shared" si="42"/>
        <v>1.2339393939393939</v>
      </c>
    </row>
    <row r="305" spans="1:25" ht="12.75" hidden="1" x14ac:dyDescent="0.2">
      <c r="A305" s="2">
        <v>320</v>
      </c>
      <c r="C305" s="2" t="s">
        <v>9</v>
      </c>
      <c r="D305" s="2" t="s">
        <v>11</v>
      </c>
      <c r="E305" s="5">
        <v>5.59</v>
      </c>
      <c r="F305" s="5">
        <v>71.05</v>
      </c>
      <c r="G305" s="5">
        <v>7.56</v>
      </c>
      <c r="H305" s="5">
        <v>27.94</v>
      </c>
      <c r="I305" s="29">
        <v>71221</v>
      </c>
      <c r="J305" s="30">
        <f t="shared" si="49"/>
        <v>7.2603159869765135E-2</v>
      </c>
      <c r="K305" s="30">
        <f t="shared" si="50"/>
        <v>0.18797786919835335</v>
      </c>
      <c r="L305" s="30">
        <f t="shared" si="51"/>
        <v>4.0003172164378646E-2</v>
      </c>
      <c r="M305" s="30">
        <f t="shared" si="52"/>
        <v>3.3638301472895447E-2</v>
      </c>
      <c r="N305" s="5">
        <v>12.03416672445651</v>
      </c>
      <c r="O305" s="5">
        <v>3.3520891128057202</v>
      </c>
      <c r="P305" s="5">
        <f t="shared" si="43"/>
        <v>0.84954545454545449</v>
      </c>
      <c r="Q305" s="5"/>
      <c r="R305" s="5">
        <f t="shared" si="44"/>
        <v>0.59558778389091027</v>
      </c>
      <c r="S305" s="5">
        <f t="shared" si="45"/>
        <v>2.2984264209505212</v>
      </c>
      <c r="T305" s="5">
        <f t="shared" si="46"/>
        <v>0.21927720514899487</v>
      </c>
      <c r="U305" s="5">
        <f t="shared" si="47"/>
        <v>0.23879770281529406</v>
      </c>
      <c r="V305" s="5">
        <f t="shared" si="48"/>
        <v>0.1693939393939394</v>
      </c>
      <c r="W305" s="5">
        <f t="shared" si="48"/>
        <v>2.1530303030303028</v>
      </c>
      <c r="X305" s="5">
        <f t="shared" si="48"/>
        <v>0.22909090909090907</v>
      </c>
      <c r="Y305" s="5">
        <f t="shared" si="42"/>
        <v>0.84666666666666668</v>
      </c>
    </row>
    <row r="306" spans="1:25" ht="12.75" hidden="1" x14ac:dyDescent="0.2">
      <c r="A306" s="2">
        <v>321</v>
      </c>
      <c r="C306" s="2" t="s">
        <v>9</v>
      </c>
      <c r="D306" s="2" t="s">
        <v>11</v>
      </c>
      <c r="E306" s="5">
        <v>4.47</v>
      </c>
      <c r="F306" s="5">
        <v>54.63</v>
      </c>
      <c r="G306" s="5">
        <v>9.4600000000000009</v>
      </c>
      <c r="H306" s="5">
        <v>29.57</v>
      </c>
      <c r="I306" s="29">
        <v>74001</v>
      </c>
      <c r="J306" s="30">
        <f t="shared" si="49"/>
        <v>5.8056551809991086E-2</v>
      </c>
      <c r="K306" s="30">
        <f t="shared" si="50"/>
        <v>0.14453527085582049</v>
      </c>
      <c r="L306" s="30">
        <f t="shared" si="51"/>
        <v>5.0056879454367993E-2</v>
      </c>
      <c r="M306" s="30">
        <f t="shared" si="52"/>
        <v>3.560073638344733E-2</v>
      </c>
      <c r="N306" s="5">
        <v>11.431554687491733</v>
      </c>
      <c r="O306" s="5">
        <v>2.7706216001191737</v>
      </c>
      <c r="P306" s="5">
        <f t="shared" si="43"/>
        <v>0.74340909090909091</v>
      </c>
      <c r="Q306" s="5"/>
      <c r="R306" s="5">
        <f t="shared" si="44"/>
        <v>0.47625713667126451</v>
      </c>
      <c r="S306" s="5">
        <f t="shared" si="45"/>
        <v>1.767248914518325</v>
      </c>
      <c r="T306" s="5">
        <f t="shared" si="46"/>
        <v>0.27438655564940367</v>
      </c>
      <c r="U306" s="5">
        <f t="shared" si="47"/>
        <v>0.25272899328018061</v>
      </c>
      <c r="V306" s="5">
        <f t="shared" si="48"/>
        <v>0.13545454545454544</v>
      </c>
      <c r="W306" s="5">
        <f t="shared" si="48"/>
        <v>1.6554545454545455</v>
      </c>
      <c r="X306" s="5">
        <f t="shared" si="48"/>
        <v>0.28666666666666668</v>
      </c>
      <c r="Y306" s="5">
        <f t="shared" si="42"/>
        <v>0.89606060606060611</v>
      </c>
    </row>
    <row r="307" spans="1:25" ht="12.75" hidden="1" x14ac:dyDescent="0.2">
      <c r="A307" s="2">
        <v>322</v>
      </c>
      <c r="C307" s="2" t="s">
        <v>9</v>
      </c>
      <c r="D307" s="2" t="s">
        <v>11</v>
      </c>
      <c r="E307" s="5">
        <v>6.2</v>
      </c>
      <c r="F307" s="5">
        <v>53.43</v>
      </c>
      <c r="G307" s="5">
        <v>9.31</v>
      </c>
      <c r="H307" s="5">
        <v>26.45</v>
      </c>
      <c r="I307" s="29">
        <v>69005</v>
      </c>
      <c r="J307" s="30">
        <f t="shared" si="49"/>
        <v>8.0525866045177807E-2</v>
      </c>
      <c r="K307" s="30">
        <f t="shared" si="50"/>
        <v>0.14136041592213963</v>
      </c>
      <c r="L307" s="30">
        <f t="shared" si="51"/>
        <v>4.9263165720947785E-2</v>
      </c>
      <c r="M307" s="30">
        <f t="shared" si="52"/>
        <v>3.1844419254047414E-2</v>
      </c>
      <c r="N307" s="5">
        <v>11.950141766630724</v>
      </c>
      <c r="O307" s="5">
        <v>2.8851087592185252</v>
      </c>
      <c r="P307" s="5">
        <f t="shared" si="43"/>
        <v>0.72265151515151516</v>
      </c>
      <c r="Q307" s="5"/>
      <c r="R307" s="5">
        <f t="shared" si="44"/>
        <v>0.66058036853732449</v>
      </c>
      <c r="S307" s="5">
        <f t="shared" si="45"/>
        <v>1.7284296083235238</v>
      </c>
      <c r="T307" s="5">
        <f t="shared" si="46"/>
        <v>0.27003581745200295</v>
      </c>
      <c r="U307" s="5">
        <f t="shared" si="47"/>
        <v>0.22606296490567385</v>
      </c>
      <c r="V307" s="5">
        <f t="shared" si="48"/>
        <v>0.1878787878787879</v>
      </c>
      <c r="W307" s="5">
        <f t="shared" si="48"/>
        <v>1.6190909090909091</v>
      </c>
      <c r="X307" s="5">
        <f t="shared" si="48"/>
        <v>0.28212121212121216</v>
      </c>
      <c r="Y307" s="5">
        <f t="shared" si="42"/>
        <v>0.80151515151515151</v>
      </c>
    </row>
    <row r="308" spans="1:25" ht="12.75" hidden="1" x14ac:dyDescent="0.2">
      <c r="A308" s="2">
        <v>323</v>
      </c>
      <c r="C308" s="2" t="s">
        <v>9</v>
      </c>
      <c r="D308" s="2" t="s">
        <v>11</v>
      </c>
      <c r="E308" s="5">
        <v>4.78</v>
      </c>
      <c r="F308" s="5">
        <v>42.7</v>
      </c>
      <c r="G308" s="5">
        <v>10.039999999999999</v>
      </c>
      <c r="H308" s="5">
        <v>31.63</v>
      </c>
      <c r="I308" s="29">
        <v>68793</v>
      </c>
      <c r="J308" s="30">
        <f t="shared" si="49"/>
        <v>6.2082845112249985E-2</v>
      </c>
      <c r="K308" s="30">
        <f t="shared" si="50"/>
        <v>0.11297192139014342</v>
      </c>
      <c r="L308" s="30">
        <f t="shared" si="51"/>
        <v>5.3125905890259471E-2</v>
      </c>
      <c r="M308" s="30">
        <f t="shared" si="52"/>
        <v>3.808086884708959E-2</v>
      </c>
      <c r="N308" s="5">
        <v>11.282547517260202</v>
      </c>
      <c r="O308" s="5">
        <v>2.4521512866596882</v>
      </c>
      <c r="P308" s="5">
        <f t="shared" si="43"/>
        <v>0.6753787878787878</v>
      </c>
      <c r="Q308" s="5"/>
      <c r="R308" s="5">
        <f t="shared" si="44"/>
        <v>0.5092861550981308</v>
      </c>
      <c r="S308" s="5">
        <f t="shared" si="45"/>
        <v>1.3813203120983431</v>
      </c>
      <c r="T308" s="5">
        <f t="shared" si="46"/>
        <v>0.2912094100126863</v>
      </c>
      <c r="U308" s="5">
        <f t="shared" si="47"/>
        <v>0.27033540945052792</v>
      </c>
      <c r="V308" s="5">
        <f t="shared" si="48"/>
        <v>0.14484848484848487</v>
      </c>
      <c r="W308" s="5">
        <f t="shared" si="48"/>
        <v>1.2939393939393939</v>
      </c>
      <c r="X308" s="5">
        <f t="shared" si="48"/>
        <v>0.3042424242424242</v>
      </c>
      <c r="Y308" s="5">
        <f t="shared" si="42"/>
        <v>0.9584848484848485</v>
      </c>
    </row>
    <row r="309" spans="1:25" ht="12.75" hidden="1" x14ac:dyDescent="0.2">
      <c r="A309" s="2">
        <v>324</v>
      </c>
      <c r="C309" s="2" t="s">
        <v>9</v>
      </c>
      <c r="D309" s="2" t="s">
        <v>11</v>
      </c>
      <c r="E309" s="5">
        <v>5.34</v>
      </c>
      <c r="F309" s="5">
        <v>62.26</v>
      </c>
      <c r="G309" s="5">
        <v>7.7</v>
      </c>
      <c r="H309" s="5">
        <v>75.2</v>
      </c>
      <c r="I309" s="29">
        <v>69003</v>
      </c>
      <c r="J309" s="30">
        <f t="shared" si="49"/>
        <v>6.9356149142137002E-2</v>
      </c>
      <c r="K309" s="30">
        <f t="shared" si="50"/>
        <v>0.16472205680914118</v>
      </c>
      <c r="L309" s="30">
        <f t="shared" si="51"/>
        <v>4.0743971648904184E-2</v>
      </c>
      <c r="M309" s="30">
        <f t="shared" si="52"/>
        <v>9.0536874400921188E-2</v>
      </c>
      <c r="N309" s="5">
        <v>14.811523670312457</v>
      </c>
      <c r="O309" s="5">
        <v>3.4490840341721323</v>
      </c>
      <c r="P309" s="5">
        <f t="shared" si="43"/>
        <v>1.1401515151515151</v>
      </c>
      <c r="Q309" s="5"/>
      <c r="R309" s="5">
        <f t="shared" si="44"/>
        <v>0.5689514787079536</v>
      </c>
      <c r="S309" s="5">
        <f t="shared" si="45"/>
        <v>2.0140750030736023</v>
      </c>
      <c r="T309" s="5">
        <f t="shared" si="46"/>
        <v>0.22333789413323551</v>
      </c>
      <c r="U309" s="5">
        <f t="shared" si="47"/>
        <v>0.64271965825734112</v>
      </c>
      <c r="V309" s="5">
        <f t="shared" si="48"/>
        <v>0.16181818181818181</v>
      </c>
      <c r="W309" s="5">
        <f t="shared" si="48"/>
        <v>1.8866666666666667</v>
      </c>
      <c r="X309" s="5">
        <f t="shared" si="48"/>
        <v>0.23333333333333334</v>
      </c>
      <c r="Y309" s="5">
        <f t="shared" si="48"/>
        <v>2.2787878787878788</v>
      </c>
    </row>
    <row r="310" spans="1:25" ht="12.75" hidden="1" x14ac:dyDescent="0.2">
      <c r="A310" s="2">
        <v>325</v>
      </c>
      <c r="C310" s="2" t="s">
        <v>3</v>
      </c>
      <c r="D310" s="2" t="s">
        <v>11</v>
      </c>
      <c r="E310" s="5">
        <v>11.86</v>
      </c>
      <c r="F310" s="5">
        <v>146.22999999999999</v>
      </c>
      <c r="G310" s="5">
        <v>6.63</v>
      </c>
      <c r="H310" s="5">
        <v>49.29</v>
      </c>
      <c r="I310" s="29">
        <v>84065</v>
      </c>
      <c r="J310" s="30">
        <f t="shared" si="49"/>
        <v>0.15403818891867882</v>
      </c>
      <c r="K310" s="30">
        <f t="shared" si="50"/>
        <v>0.3868825307934583</v>
      </c>
      <c r="L310" s="30">
        <f t="shared" si="51"/>
        <v>3.508214701717334E-2</v>
      </c>
      <c r="M310" s="30">
        <f t="shared" si="52"/>
        <v>5.9342586957731452E-2</v>
      </c>
      <c r="N310" s="5">
        <v>19.40141391242225</v>
      </c>
      <c r="O310" s="5">
        <v>6.607656867752798</v>
      </c>
      <c r="P310" s="5">
        <f t="shared" ref="P310:P345" si="53">AVERAGE(V310:Y310)</f>
        <v>1.6212878787878786</v>
      </c>
      <c r="Q310" s="5"/>
      <c r="R310" s="5">
        <f t="shared" ref="R310:R345" si="54">((E310/$AB$2)^2+(E310/$AC$2)^2)^0.5</f>
        <v>1.2636263178794624</v>
      </c>
      <c r="S310" s="5">
        <f t="shared" ref="S310:S345" si="55">((F310/$AB$3)^2+(F310/$AC$3)^2)^0.5</f>
        <v>4.7304559540548157</v>
      </c>
      <c r="T310" s="5">
        <f t="shared" ref="T310:T345" si="56">((G310/$AB$4)^2+(G310/$AC$4)^2)^0.5</f>
        <v>0.19230262832511061</v>
      </c>
      <c r="U310" s="5">
        <f t="shared" ref="U310:U345" si="57">((H310/$AB$5)^2+(H310/$AC$5)^2)^0.5</f>
        <v>0.42127196749340884</v>
      </c>
      <c r="V310" s="5">
        <f t="shared" ref="V310:Y345" si="58">E310/$AC$2</f>
        <v>0.35939393939393938</v>
      </c>
      <c r="W310" s="5">
        <f t="shared" si="58"/>
        <v>4.4312121212121207</v>
      </c>
      <c r="X310" s="5">
        <f t="shared" si="58"/>
        <v>0.2009090909090909</v>
      </c>
      <c r="Y310" s="5">
        <f t="shared" si="58"/>
        <v>1.4936363636363637</v>
      </c>
    </row>
    <row r="311" spans="1:25" ht="12.75" hidden="1" x14ac:dyDescent="0.2">
      <c r="A311" s="2">
        <v>326</v>
      </c>
      <c r="C311" s="2" t="s">
        <v>3</v>
      </c>
      <c r="D311" s="2" t="s">
        <v>11</v>
      </c>
      <c r="E311" s="5">
        <v>7.25</v>
      </c>
      <c r="F311" s="5">
        <v>115.69</v>
      </c>
      <c r="G311" s="5">
        <v>6.13</v>
      </c>
      <c r="H311" s="5">
        <v>35.700000000000003</v>
      </c>
      <c r="I311" s="29">
        <v>87652</v>
      </c>
      <c r="J311" s="30">
        <f t="shared" si="49"/>
        <v>9.4163311101215966E-2</v>
      </c>
      <c r="K311" s="30">
        <f t="shared" si="50"/>
        <v>0.30608247273128075</v>
      </c>
      <c r="L311" s="30">
        <f t="shared" si="51"/>
        <v>3.2436434572439297E-2</v>
      </c>
      <c r="M311" s="30">
        <f t="shared" si="52"/>
        <v>4.2980936384479869E-2</v>
      </c>
      <c r="N311" s="5">
        <v>14.636108884536837</v>
      </c>
      <c r="O311" s="5">
        <v>4.9978785309628906</v>
      </c>
      <c r="P311" s="5">
        <f t="shared" si="53"/>
        <v>1.2482575757575758</v>
      </c>
      <c r="Q311" s="5"/>
      <c r="R311" s="5">
        <f t="shared" si="54"/>
        <v>0.77245285030574229</v>
      </c>
      <c r="S311" s="5">
        <f t="shared" si="55"/>
        <v>3.7425046113971261</v>
      </c>
      <c r="T311" s="5">
        <f t="shared" si="56"/>
        <v>0.17780016766710827</v>
      </c>
      <c r="U311" s="5">
        <f t="shared" si="57"/>
        <v>0.30512090159291333</v>
      </c>
      <c r="V311" s="5">
        <f t="shared" si="58"/>
        <v>0.2196969696969697</v>
      </c>
      <c r="W311" s="5">
        <f t="shared" si="58"/>
        <v>3.5057575757575759</v>
      </c>
      <c r="X311" s="5">
        <f t="shared" si="58"/>
        <v>0.18575757575757576</v>
      </c>
      <c r="Y311" s="5">
        <f t="shared" si="58"/>
        <v>1.081818181818182</v>
      </c>
    </row>
    <row r="312" spans="1:25" ht="12.75" hidden="1" x14ac:dyDescent="0.2">
      <c r="A312" s="2">
        <v>327</v>
      </c>
      <c r="C312" s="2" t="s">
        <v>3</v>
      </c>
      <c r="D312" s="2" t="s">
        <v>11</v>
      </c>
      <c r="E312" s="5">
        <v>11.25</v>
      </c>
      <c r="F312" s="5">
        <v>118.45</v>
      </c>
      <c r="G312" s="5">
        <v>5.44</v>
      </c>
      <c r="H312" s="5">
        <v>39.68</v>
      </c>
      <c r="I312" s="29">
        <v>84335</v>
      </c>
      <c r="J312" s="30">
        <f t="shared" si="49"/>
        <v>0.14611548274326616</v>
      </c>
      <c r="K312" s="30">
        <f t="shared" si="50"/>
        <v>0.31338463907874675</v>
      </c>
      <c r="L312" s="30">
        <f t="shared" si="51"/>
        <v>2.8785351398706333E-2</v>
      </c>
      <c r="M312" s="30">
        <f t="shared" si="52"/>
        <v>4.7772648620060539E-2</v>
      </c>
      <c r="N312" s="5">
        <v>16.375687417829393</v>
      </c>
      <c r="O312" s="5">
        <v>5.527346702215624</v>
      </c>
      <c r="P312" s="5">
        <f t="shared" si="53"/>
        <v>1.3243939393939392</v>
      </c>
      <c r="Q312" s="5"/>
      <c r="R312" s="5">
        <f t="shared" si="54"/>
        <v>1.1986337332330483</v>
      </c>
      <c r="S312" s="5">
        <f t="shared" si="55"/>
        <v>3.8317890156451688</v>
      </c>
      <c r="T312" s="5">
        <f t="shared" si="56"/>
        <v>0.15778677195906513</v>
      </c>
      <c r="U312" s="5">
        <f t="shared" si="57"/>
        <v>0.33913718137834176</v>
      </c>
      <c r="V312" s="5">
        <f t="shared" si="58"/>
        <v>0.34090909090909088</v>
      </c>
      <c r="W312" s="5">
        <f t="shared" si="58"/>
        <v>3.5893939393939394</v>
      </c>
      <c r="X312" s="5">
        <f t="shared" si="58"/>
        <v>0.16484848484848486</v>
      </c>
      <c r="Y312" s="5">
        <f t="shared" si="58"/>
        <v>1.2024242424242424</v>
      </c>
    </row>
    <row r="313" spans="1:25" ht="12.75" hidden="1" x14ac:dyDescent="0.2">
      <c r="A313" s="2">
        <v>328</v>
      </c>
      <c r="C313" s="2" t="s">
        <v>3</v>
      </c>
      <c r="D313" s="2" t="s">
        <v>11</v>
      </c>
      <c r="E313" s="5">
        <v>6.2</v>
      </c>
      <c r="F313" s="5">
        <v>86.49</v>
      </c>
      <c r="G313" s="5">
        <v>5.71</v>
      </c>
      <c r="H313" s="5">
        <v>40.71</v>
      </c>
      <c r="I313" s="29">
        <v>79973</v>
      </c>
      <c r="J313" s="30">
        <f t="shared" si="49"/>
        <v>8.0525866045177807E-2</v>
      </c>
      <c r="K313" s="30">
        <f t="shared" si="50"/>
        <v>0.22882766934504689</v>
      </c>
      <c r="L313" s="30">
        <f t="shared" si="51"/>
        <v>3.0214036118862711E-2</v>
      </c>
      <c r="M313" s="30">
        <f t="shared" si="52"/>
        <v>4.9012714851881668E-2</v>
      </c>
      <c r="N313" s="5">
        <v>13.286442166966141</v>
      </c>
      <c r="O313" s="5">
        <v>3.9720403527055232</v>
      </c>
      <c r="P313" s="5">
        <f t="shared" si="53"/>
        <v>1.0538636363636362</v>
      </c>
      <c r="Q313" s="5"/>
      <c r="R313" s="5">
        <f t="shared" si="54"/>
        <v>0.66058036853732449</v>
      </c>
      <c r="S313" s="5">
        <f t="shared" si="55"/>
        <v>2.7979014939902966</v>
      </c>
      <c r="T313" s="5">
        <f t="shared" si="56"/>
        <v>0.16561810071438635</v>
      </c>
      <c r="U313" s="5">
        <f t="shared" si="57"/>
        <v>0.34794038946351546</v>
      </c>
      <c r="V313" s="5">
        <f t="shared" si="58"/>
        <v>0.1878787878787879</v>
      </c>
      <c r="W313" s="5">
        <f t="shared" si="58"/>
        <v>2.6209090909090906</v>
      </c>
      <c r="X313" s="5">
        <f t="shared" si="58"/>
        <v>0.17303030303030303</v>
      </c>
      <c r="Y313" s="5">
        <f t="shared" si="58"/>
        <v>1.2336363636363636</v>
      </c>
    </row>
    <row r="314" spans="1:25" ht="12.75" hidden="1" x14ac:dyDescent="0.2">
      <c r="A314" s="2">
        <v>329</v>
      </c>
      <c r="C314" s="2" t="s">
        <v>3</v>
      </c>
      <c r="D314" s="2" t="s">
        <v>11</v>
      </c>
      <c r="E314" s="5">
        <v>5.09</v>
      </c>
      <c r="F314" s="5">
        <v>74.87</v>
      </c>
      <c r="G314" s="5">
        <v>5.3</v>
      </c>
      <c r="H314" s="5">
        <v>22.73</v>
      </c>
      <c r="I314" s="29">
        <v>80337</v>
      </c>
      <c r="J314" s="30">
        <f t="shared" si="49"/>
        <v>6.610913841450887E-2</v>
      </c>
      <c r="K314" s="30">
        <f t="shared" si="50"/>
        <v>0.19808449073723741</v>
      </c>
      <c r="L314" s="30">
        <f t="shared" si="51"/>
        <v>2.8044551914180798E-2</v>
      </c>
      <c r="M314" s="30">
        <f t="shared" si="52"/>
        <v>2.7365733445916737E-2</v>
      </c>
      <c r="N314" s="5">
        <v>10.350473847462411</v>
      </c>
      <c r="O314" s="5">
        <v>3.312311322988581</v>
      </c>
      <c r="P314" s="5">
        <f t="shared" si="53"/>
        <v>0.81810606060606073</v>
      </c>
      <c r="Q314" s="5"/>
      <c r="R314" s="5">
        <f t="shared" si="54"/>
        <v>0.54231517352499703</v>
      </c>
      <c r="S314" s="5">
        <f t="shared" si="55"/>
        <v>2.4220012123373054</v>
      </c>
      <c r="T314" s="5">
        <f t="shared" si="56"/>
        <v>0.15372608297482446</v>
      </c>
      <c r="U314" s="5">
        <f t="shared" si="57"/>
        <v>0.19426885415145431</v>
      </c>
      <c r="V314" s="5">
        <f t="shared" si="58"/>
        <v>0.15424242424242424</v>
      </c>
      <c r="W314" s="5">
        <f t="shared" si="58"/>
        <v>2.268787878787879</v>
      </c>
      <c r="X314" s="5">
        <f t="shared" si="58"/>
        <v>0.16060606060606061</v>
      </c>
      <c r="Y314" s="5">
        <f t="shared" si="58"/>
        <v>0.68878787878787884</v>
      </c>
    </row>
    <row r="315" spans="1:25" ht="12.75" hidden="1" x14ac:dyDescent="0.2">
      <c r="A315" s="2">
        <v>330</v>
      </c>
      <c r="C315" s="2" t="s">
        <v>3</v>
      </c>
      <c r="D315" s="2" t="s">
        <v>11</v>
      </c>
      <c r="E315" s="5">
        <v>5.63</v>
      </c>
      <c r="F315" s="5">
        <v>82.52</v>
      </c>
      <c r="G315" s="5">
        <v>5.04</v>
      </c>
      <c r="H315" s="5">
        <v>23.77</v>
      </c>
      <c r="I315" s="29">
        <v>83330</v>
      </c>
      <c r="J315" s="30">
        <f t="shared" si="49"/>
        <v>7.3122681586185637E-2</v>
      </c>
      <c r="K315" s="30">
        <f t="shared" si="50"/>
        <v>0.21832419093945277</v>
      </c>
      <c r="L315" s="30">
        <f t="shared" si="51"/>
        <v>2.66687814429191E-2</v>
      </c>
      <c r="M315" s="30">
        <f t="shared" si="52"/>
        <v>2.8617839155716709E-2</v>
      </c>
      <c r="N315" s="5">
        <v>10.860925514155836</v>
      </c>
      <c r="O315" s="5">
        <v>3.6186662157582989</v>
      </c>
      <c r="P315" s="5">
        <f t="shared" si="53"/>
        <v>0.88606060606060599</v>
      </c>
      <c r="Q315" s="5"/>
      <c r="R315" s="5">
        <f t="shared" si="54"/>
        <v>0.59984959272018323</v>
      </c>
      <c r="S315" s="5">
        <f t="shared" si="55"/>
        <v>2.6694742893291625</v>
      </c>
      <c r="T315" s="5">
        <f t="shared" si="56"/>
        <v>0.14618480343266327</v>
      </c>
      <c r="U315" s="5">
        <f t="shared" si="57"/>
        <v>0.20315753027628988</v>
      </c>
      <c r="V315" s="5">
        <f t="shared" si="58"/>
        <v>0.17060606060606059</v>
      </c>
      <c r="W315" s="5">
        <f t="shared" si="58"/>
        <v>2.5006060606060605</v>
      </c>
      <c r="X315" s="5">
        <f t="shared" si="58"/>
        <v>0.15272727272727274</v>
      </c>
      <c r="Y315" s="5">
        <f t="shared" si="58"/>
        <v>0.72030303030303033</v>
      </c>
    </row>
    <row r="316" spans="1:25" ht="12.75" hidden="1" x14ac:dyDescent="0.2">
      <c r="A316" s="2">
        <v>331</v>
      </c>
      <c r="C316" s="2" t="s">
        <v>5</v>
      </c>
      <c r="D316" s="2" t="s">
        <v>11</v>
      </c>
      <c r="E316" s="5">
        <v>2</v>
      </c>
      <c r="F316" s="5">
        <v>53.11</v>
      </c>
      <c r="G316" s="5">
        <v>9.67</v>
      </c>
      <c r="H316" s="5">
        <v>62.56</v>
      </c>
      <c r="I316" s="29">
        <v>28776</v>
      </c>
      <c r="J316" s="30">
        <f t="shared" si="49"/>
        <v>2.5976085821025098E-2</v>
      </c>
      <c r="K316" s="30">
        <f t="shared" si="50"/>
        <v>0.14051378793982472</v>
      </c>
      <c r="L316" s="30">
        <f t="shared" si="51"/>
        <v>5.116807868115629E-2</v>
      </c>
      <c r="M316" s="30">
        <f t="shared" si="52"/>
        <v>7.5318974235659961E-2</v>
      </c>
      <c r="N316" s="5">
        <v>11.258159052484958</v>
      </c>
      <c r="O316" s="5">
        <v>2.7463338800523847</v>
      </c>
      <c r="P316" s="5">
        <f t="shared" si="53"/>
        <v>0.96469696969696961</v>
      </c>
      <c r="Q316" s="5"/>
      <c r="R316" s="5">
        <f t="shared" si="54"/>
        <v>0.21309044146365302</v>
      </c>
      <c r="S316" s="5">
        <f t="shared" si="55"/>
        <v>1.7180777933382432</v>
      </c>
      <c r="T316" s="5">
        <f t="shared" si="56"/>
        <v>0.28047758912576465</v>
      </c>
      <c r="U316" s="5">
        <f t="shared" si="57"/>
        <v>0.53468805612472425</v>
      </c>
      <c r="V316" s="5">
        <f t="shared" si="58"/>
        <v>6.0606060606060608E-2</v>
      </c>
      <c r="W316" s="5">
        <f t="shared" si="58"/>
        <v>1.6093939393939394</v>
      </c>
      <c r="X316" s="5">
        <f t="shared" si="58"/>
        <v>0.29303030303030303</v>
      </c>
      <c r="Y316" s="5">
        <f t="shared" si="58"/>
        <v>1.8957575757575758</v>
      </c>
    </row>
    <row r="317" spans="1:25" ht="12.75" hidden="1" x14ac:dyDescent="0.2">
      <c r="A317" s="2">
        <v>332</v>
      </c>
      <c r="C317" s="2" t="s">
        <v>5</v>
      </c>
      <c r="D317" s="2" t="s">
        <v>11</v>
      </c>
      <c r="E317" s="5">
        <v>2</v>
      </c>
      <c r="F317" s="5">
        <v>51.11</v>
      </c>
      <c r="G317" s="5">
        <v>4.54</v>
      </c>
      <c r="H317" s="5">
        <v>99.73</v>
      </c>
      <c r="I317" s="29">
        <v>23214</v>
      </c>
      <c r="J317" s="30">
        <f t="shared" si="49"/>
        <v>2.5976085821025098E-2</v>
      </c>
      <c r="K317" s="30">
        <f t="shared" si="50"/>
        <v>0.13522236305035665</v>
      </c>
      <c r="L317" s="30">
        <f t="shared" si="51"/>
        <v>2.4023068998185064E-2</v>
      </c>
      <c r="M317" s="30">
        <f t="shared" si="52"/>
        <v>0.12006971388303019</v>
      </c>
      <c r="N317" s="5">
        <v>10.37144788197188</v>
      </c>
      <c r="O317" s="5">
        <v>2.8505244934664891</v>
      </c>
      <c r="P317" s="5">
        <f t="shared" si="53"/>
        <v>1.1922727272727274</v>
      </c>
      <c r="Q317" s="5"/>
      <c r="R317" s="5">
        <f t="shared" si="54"/>
        <v>0.21309044146365302</v>
      </c>
      <c r="S317" s="5">
        <f t="shared" si="55"/>
        <v>1.6533789496802413</v>
      </c>
      <c r="T317" s="5">
        <f t="shared" si="56"/>
        <v>0.13168234277466093</v>
      </c>
      <c r="U317" s="5">
        <f t="shared" si="57"/>
        <v>0.85237275954793401</v>
      </c>
      <c r="V317" s="5">
        <f t="shared" si="58"/>
        <v>6.0606060606060608E-2</v>
      </c>
      <c r="W317" s="5">
        <f t="shared" si="58"/>
        <v>1.5487878787878788</v>
      </c>
      <c r="X317" s="5">
        <f t="shared" si="58"/>
        <v>0.13757575757575757</v>
      </c>
      <c r="Y317" s="5">
        <f t="shared" si="58"/>
        <v>3.0221212121212124</v>
      </c>
    </row>
    <row r="318" spans="1:25" ht="12.75" hidden="1" x14ac:dyDescent="0.2">
      <c r="A318" s="2">
        <v>333</v>
      </c>
      <c r="C318" s="2" t="s">
        <v>5</v>
      </c>
      <c r="D318" s="2" t="s">
        <v>11</v>
      </c>
      <c r="E318" s="5">
        <v>2</v>
      </c>
      <c r="F318" s="5">
        <v>34.450000000000003</v>
      </c>
      <c r="G318" s="5">
        <v>4.12</v>
      </c>
      <c r="H318" s="5">
        <v>18.059999999999999</v>
      </c>
      <c r="I318" s="29">
        <v>21145</v>
      </c>
      <c r="J318" s="30">
        <f t="shared" si="49"/>
        <v>2.5976085821025098E-2</v>
      </c>
      <c r="K318" s="30">
        <f t="shared" si="50"/>
        <v>9.1144793721087608E-2</v>
      </c>
      <c r="L318" s="30">
        <f t="shared" si="51"/>
        <v>2.1800670544608471E-2</v>
      </c>
      <c r="M318" s="30">
        <f t="shared" si="52"/>
        <v>2.1743297229795698E-2</v>
      </c>
      <c r="N318" s="5">
        <v>5.9833381546832634</v>
      </c>
      <c r="O318" s="5">
        <v>1.6013835789240329</v>
      </c>
      <c r="P318" s="5">
        <f t="shared" si="53"/>
        <v>0.4441666666666666</v>
      </c>
      <c r="Q318" s="5"/>
      <c r="R318" s="5">
        <f t="shared" si="54"/>
        <v>0.21309044146365302</v>
      </c>
      <c r="S318" s="5">
        <f t="shared" si="55"/>
        <v>1.1144375820090848</v>
      </c>
      <c r="T318" s="5">
        <f t="shared" si="56"/>
        <v>0.11950027582193902</v>
      </c>
      <c r="U318" s="5">
        <f t="shared" si="57"/>
        <v>0.15435527962935613</v>
      </c>
      <c r="V318" s="5">
        <f t="shared" si="58"/>
        <v>6.0606060606060608E-2</v>
      </c>
      <c r="W318" s="5">
        <f t="shared" si="58"/>
        <v>1.0439393939393939</v>
      </c>
      <c r="X318" s="5">
        <f t="shared" si="58"/>
        <v>0.12484848484848485</v>
      </c>
      <c r="Y318" s="5">
        <f t="shared" si="58"/>
        <v>0.54727272727272724</v>
      </c>
    </row>
    <row r="319" spans="1:25" ht="12.75" hidden="1" x14ac:dyDescent="0.2">
      <c r="A319" s="2">
        <v>334</v>
      </c>
      <c r="C319" s="2" t="s">
        <v>5</v>
      </c>
      <c r="D319" s="2" t="s">
        <v>11</v>
      </c>
      <c r="E319" s="5">
        <v>3.71</v>
      </c>
      <c r="F319" s="5">
        <v>27.55</v>
      </c>
      <c r="G319" s="5">
        <v>4.1100000000000003</v>
      </c>
      <c r="H319" s="5">
        <v>16.149999999999999</v>
      </c>
      <c r="I319" s="29">
        <v>31887</v>
      </c>
      <c r="J319" s="30">
        <f t="shared" si="49"/>
        <v>4.8185639198001555E-2</v>
      </c>
      <c r="K319" s="30">
        <f t="shared" si="50"/>
        <v>7.2889377852422735E-2</v>
      </c>
      <c r="L319" s="30">
        <f t="shared" si="51"/>
        <v>2.174775629571379E-2</v>
      </c>
      <c r="M319" s="30">
        <f t="shared" si="52"/>
        <v>1.944375693583613E-2</v>
      </c>
      <c r="N319" s="5">
        <v>6.4174496135536092</v>
      </c>
      <c r="O319" s="5">
        <v>1.5437504509667699</v>
      </c>
      <c r="P319" s="5">
        <f t="shared" si="53"/>
        <v>0.39030303030303026</v>
      </c>
      <c r="Q319" s="5"/>
      <c r="R319" s="5">
        <f t="shared" si="54"/>
        <v>0.39528276891507635</v>
      </c>
      <c r="S319" s="5">
        <f t="shared" si="55"/>
        <v>0.89122657138897765</v>
      </c>
      <c r="T319" s="5">
        <f t="shared" si="56"/>
        <v>0.11921022660877896</v>
      </c>
      <c r="U319" s="5">
        <f t="shared" si="57"/>
        <v>0.13803088405393696</v>
      </c>
      <c r="V319" s="5">
        <f t="shared" si="58"/>
        <v>0.11242424242424243</v>
      </c>
      <c r="W319" s="5">
        <f t="shared" si="58"/>
        <v>0.83484848484848484</v>
      </c>
      <c r="X319" s="5">
        <f t="shared" si="58"/>
        <v>0.12454545454545456</v>
      </c>
      <c r="Y319" s="5">
        <f t="shared" si="58"/>
        <v>0.48939393939393933</v>
      </c>
    </row>
    <row r="320" spans="1:25" ht="12.75" hidden="1" x14ac:dyDescent="0.2">
      <c r="A320" s="2">
        <v>335</v>
      </c>
      <c r="C320" s="2" t="s">
        <v>5</v>
      </c>
      <c r="D320" s="2" t="s">
        <v>11</v>
      </c>
      <c r="E320" s="5">
        <v>2</v>
      </c>
      <c r="F320" s="5">
        <v>92.83</v>
      </c>
      <c r="G320" s="5">
        <v>5.18</v>
      </c>
      <c r="H320" s="5">
        <v>54.78</v>
      </c>
      <c r="I320" s="29">
        <v>30124</v>
      </c>
      <c r="J320" s="30">
        <f t="shared" si="49"/>
        <v>2.5976085821025098E-2</v>
      </c>
      <c r="K320" s="30">
        <f t="shared" si="50"/>
        <v>0.24560148624466072</v>
      </c>
      <c r="L320" s="30">
        <f t="shared" si="51"/>
        <v>2.7409580927444627E-2</v>
      </c>
      <c r="M320" s="30">
        <f t="shared" si="52"/>
        <v>6.5952260368117854E-2</v>
      </c>
      <c r="N320" s="5">
        <v>10.712788618088153</v>
      </c>
      <c r="O320" s="5">
        <v>3.8345266835345013</v>
      </c>
      <c r="P320" s="5">
        <f t="shared" si="53"/>
        <v>1.1726515151515151</v>
      </c>
      <c r="Q320" s="5"/>
      <c r="R320" s="5">
        <f t="shared" si="54"/>
        <v>0.21309044146365302</v>
      </c>
      <c r="S320" s="5">
        <f t="shared" si="55"/>
        <v>3.0029968283861632</v>
      </c>
      <c r="T320" s="5">
        <f t="shared" si="56"/>
        <v>0.15024549241690391</v>
      </c>
      <c r="U320" s="5">
        <f t="shared" si="57"/>
        <v>0.46819392126778125</v>
      </c>
      <c r="V320" s="5">
        <f t="shared" si="58"/>
        <v>6.0606060606060608E-2</v>
      </c>
      <c r="W320" s="5">
        <f t="shared" si="58"/>
        <v>2.813030303030303</v>
      </c>
      <c r="X320" s="5">
        <f t="shared" si="58"/>
        <v>0.15696969696969695</v>
      </c>
      <c r="Y320" s="5">
        <f t="shared" si="58"/>
        <v>1.6600000000000001</v>
      </c>
    </row>
    <row r="321" spans="1:25" ht="12.75" hidden="1" x14ac:dyDescent="0.2">
      <c r="A321" s="2">
        <v>336</v>
      </c>
      <c r="C321" s="2" t="s">
        <v>5</v>
      </c>
      <c r="D321" s="2" t="s">
        <v>11</v>
      </c>
      <c r="E321" s="5">
        <v>2</v>
      </c>
      <c r="F321" s="5">
        <v>55.84</v>
      </c>
      <c r="G321" s="5">
        <v>3.58</v>
      </c>
      <c r="H321" s="5">
        <v>46.33</v>
      </c>
      <c r="I321" s="29">
        <v>31442</v>
      </c>
      <c r="J321" s="30">
        <f t="shared" si="49"/>
        <v>2.5976085821025098E-2</v>
      </c>
      <c r="K321" s="30">
        <f t="shared" si="50"/>
        <v>0.14773658291394867</v>
      </c>
      <c r="L321" s="30">
        <f t="shared" si="51"/>
        <v>1.894330110429571E-2</v>
      </c>
      <c r="M321" s="30">
        <f t="shared" si="52"/>
        <v>5.5778901475993056E-2</v>
      </c>
      <c r="N321" s="5">
        <v>8.2492636715810921</v>
      </c>
      <c r="O321" s="5">
        <v>2.519293202459858</v>
      </c>
      <c r="P321" s="5">
        <f t="shared" si="53"/>
        <v>0.81628787878787867</v>
      </c>
      <c r="Q321" s="5"/>
      <c r="R321" s="5">
        <f t="shared" si="54"/>
        <v>0.21309044146365302</v>
      </c>
      <c r="S321" s="5">
        <f t="shared" si="55"/>
        <v>1.8063917149314164</v>
      </c>
      <c r="T321" s="5">
        <f t="shared" si="56"/>
        <v>0.10383761831129651</v>
      </c>
      <c r="U321" s="5">
        <f t="shared" si="57"/>
        <v>0.3959734277534922</v>
      </c>
      <c r="V321" s="5">
        <f t="shared" si="58"/>
        <v>6.0606060606060608E-2</v>
      </c>
      <c r="W321" s="5">
        <f t="shared" si="58"/>
        <v>1.6921212121212121</v>
      </c>
      <c r="X321" s="5">
        <f t="shared" si="58"/>
        <v>0.10848484848484849</v>
      </c>
      <c r="Y321" s="5">
        <f t="shared" si="58"/>
        <v>1.4039393939393938</v>
      </c>
    </row>
    <row r="322" spans="1:25" ht="12.75" hidden="1" x14ac:dyDescent="0.2">
      <c r="A322" s="2">
        <v>337</v>
      </c>
      <c r="C322" s="2" t="s">
        <v>6</v>
      </c>
      <c r="D322" s="2" t="s">
        <v>11</v>
      </c>
      <c r="E322" s="5">
        <v>9.76</v>
      </c>
      <c r="F322" s="5">
        <v>118.05</v>
      </c>
      <c r="G322" s="5">
        <v>4.3600000000000003</v>
      </c>
      <c r="H322" s="5">
        <v>34.68</v>
      </c>
      <c r="I322" s="29">
        <v>72211</v>
      </c>
      <c r="J322" s="30">
        <f t="shared" si="49"/>
        <v>0.12676329880660248</v>
      </c>
      <c r="K322" s="30">
        <f t="shared" si="50"/>
        <v>0.31232635410085313</v>
      </c>
      <c r="L322" s="30">
        <f t="shared" si="51"/>
        <v>2.3070612518080808E-2</v>
      </c>
      <c r="M322" s="30">
        <f t="shared" si="52"/>
        <v>4.1752909630637589E-2</v>
      </c>
      <c r="N322" s="5">
        <v>14.446257406882692</v>
      </c>
      <c r="O322" s="5">
        <v>5.2815952197413774</v>
      </c>
      <c r="P322" s="5">
        <f t="shared" si="53"/>
        <v>1.2640151515151514</v>
      </c>
      <c r="Q322" s="5"/>
      <c r="R322" s="5">
        <f t="shared" si="54"/>
        <v>1.0398813543426269</v>
      </c>
      <c r="S322" s="5">
        <f t="shared" si="55"/>
        <v>3.8188492469135684</v>
      </c>
      <c r="T322" s="5">
        <f t="shared" si="56"/>
        <v>0.12646145693778013</v>
      </c>
      <c r="U322" s="5">
        <f t="shared" si="57"/>
        <v>0.29640316154740148</v>
      </c>
      <c r="V322" s="5">
        <f t="shared" si="58"/>
        <v>0.29575757575757577</v>
      </c>
      <c r="W322" s="5">
        <f t="shared" si="58"/>
        <v>3.5772727272727272</v>
      </c>
      <c r="X322" s="5">
        <f t="shared" si="58"/>
        <v>0.13212121212121214</v>
      </c>
      <c r="Y322" s="5">
        <f t="shared" si="58"/>
        <v>1.0509090909090908</v>
      </c>
    </row>
    <row r="323" spans="1:25" ht="12.75" hidden="1" x14ac:dyDescent="0.2">
      <c r="A323" s="2">
        <v>338</v>
      </c>
      <c r="C323" s="2" t="s">
        <v>6</v>
      </c>
      <c r="D323" s="2" t="s">
        <v>11</v>
      </c>
      <c r="E323" s="5">
        <v>6.49</v>
      </c>
      <c r="F323" s="5">
        <v>106.77</v>
      </c>
      <c r="G323" s="5">
        <v>5.69</v>
      </c>
      <c r="H323" s="5">
        <v>35.229999999999997</v>
      </c>
      <c r="I323" s="29">
        <v>71034</v>
      </c>
      <c r="J323" s="30">
        <f t="shared" ref="J323:J345" si="59">(E323/$I$2)/($AD$2/$AD$6)</f>
        <v>8.4292398489226442E-2</v>
      </c>
      <c r="K323" s="30">
        <f t="shared" ref="K323:K345" si="60">(F323/$I$2)/($AD$3/$AD$6)</f>
        <v>0.28248271772425321</v>
      </c>
      <c r="L323" s="30">
        <f t="shared" ref="L323:L345" si="61">(G323/$I$2)/($AD$4/$AD$6)</f>
        <v>3.010820762107335E-2</v>
      </c>
      <c r="M323" s="30">
        <f t="shared" ref="M323:M345" si="62">(H323/$I$2)/($AD$5/$AD$6)</f>
        <v>4.2415080919474116E-2</v>
      </c>
      <c r="N323" s="5">
        <v>13.651007788560962</v>
      </c>
      <c r="O323" s="5">
        <v>4.6115681572488629</v>
      </c>
      <c r="P323" s="5">
        <f t="shared" si="53"/>
        <v>1.168030303030303</v>
      </c>
      <c r="Q323" s="5"/>
      <c r="R323" s="5">
        <f t="shared" si="54"/>
        <v>0.69147848254955413</v>
      </c>
      <c r="S323" s="5">
        <f t="shared" si="55"/>
        <v>3.4539477686824371</v>
      </c>
      <c r="T323" s="5">
        <f t="shared" si="56"/>
        <v>0.16503800228806625</v>
      </c>
      <c r="U323" s="5">
        <f t="shared" si="57"/>
        <v>0.30110390372880486</v>
      </c>
      <c r="V323" s="5">
        <f t="shared" si="58"/>
        <v>0.19666666666666668</v>
      </c>
      <c r="W323" s="5">
        <f t="shared" si="58"/>
        <v>3.2354545454545454</v>
      </c>
      <c r="X323" s="5">
        <f t="shared" si="58"/>
        <v>0.17242424242424242</v>
      </c>
      <c r="Y323" s="5">
        <f t="shared" si="58"/>
        <v>1.0675757575757574</v>
      </c>
    </row>
    <row r="324" spans="1:25" ht="12.75" hidden="1" x14ac:dyDescent="0.2">
      <c r="A324" s="2">
        <v>339</v>
      </c>
      <c r="C324" s="2" t="s">
        <v>6</v>
      </c>
      <c r="D324" s="2" t="s">
        <v>11</v>
      </c>
      <c r="E324" s="5">
        <v>5.88</v>
      </c>
      <c r="F324" s="5">
        <v>116.95</v>
      </c>
      <c r="G324" s="5">
        <v>5.91</v>
      </c>
      <c r="H324" s="5">
        <v>37.270000000000003</v>
      </c>
      <c r="I324" s="29">
        <v>69773</v>
      </c>
      <c r="J324" s="30">
        <f t="shared" si="59"/>
        <v>7.6369692313813783E-2</v>
      </c>
      <c r="K324" s="30">
        <f t="shared" si="60"/>
        <v>0.30941607041164571</v>
      </c>
      <c r="L324" s="30">
        <f t="shared" si="61"/>
        <v>3.1272321096756324E-2</v>
      </c>
      <c r="M324" s="30">
        <f t="shared" si="62"/>
        <v>4.4871134427158683E-2</v>
      </c>
      <c r="N324" s="5">
        <v>13.949739854666703</v>
      </c>
      <c r="O324" s="5">
        <v>4.899709249602223</v>
      </c>
      <c r="P324" s="5">
        <f t="shared" si="53"/>
        <v>1.2576515151515153</v>
      </c>
      <c r="Q324" s="5"/>
      <c r="R324" s="5">
        <f t="shared" si="54"/>
        <v>0.62648589790313991</v>
      </c>
      <c r="S324" s="5">
        <f t="shared" si="55"/>
        <v>3.7832648829016677</v>
      </c>
      <c r="T324" s="5">
        <f t="shared" si="56"/>
        <v>0.17141908497758726</v>
      </c>
      <c r="U324" s="5">
        <f t="shared" si="57"/>
        <v>0.31853938381982855</v>
      </c>
      <c r="V324" s="5">
        <f t="shared" si="58"/>
        <v>0.17818181818181819</v>
      </c>
      <c r="W324" s="5">
        <f t="shared" si="58"/>
        <v>3.5439393939393939</v>
      </c>
      <c r="X324" s="5">
        <f t="shared" si="58"/>
        <v>0.17909090909090911</v>
      </c>
      <c r="Y324" s="5">
        <f t="shared" si="58"/>
        <v>1.1293939393939394</v>
      </c>
    </row>
    <row r="325" spans="1:25" ht="12.75" hidden="1" x14ac:dyDescent="0.2">
      <c r="A325" s="2">
        <v>340</v>
      </c>
      <c r="C325" s="2" t="s">
        <v>6</v>
      </c>
      <c r="D325" s="2" t="s">
        <v>11</v>
      </c>
      <c r="E325" s="5">
        <v>5.78</v>
      </c>
      <c r="F325" s="5">
        <v>101.77</v>
      </c>
      <c r="G325" s="5">
        <v>5.0599999999999996</v>
      </c>
      <c r="H325" s="5">
        <v>26.67</v>
      </c>
      <c r="I325" s="29">
        <v>70334</v>
      </c>
      <c r="J325" s="30">
        <f t="shared" si="59"/>
        <v>7.507088802276253E-2</v>
      </c>
      <c r="K325" s="30">
        <f t="shared" si="60"/>
        <v>0.26925415550058301</v>
      </c>
      <c r="L325" s="30">
        <f t="shared" si="61"/>
        <v>2.6774609940708457E-2</v>
      </c>
      <c r="M325" s="30">
        <f t="shared" si="62"/>
        <v>3.2109287769582023E-2</v>
      </c>
      <c r="N325" s="5">
        <v>11.869031666427601</v>
      </c>
      <c r="O325" s="5">
        <v>4.2827401990046079</v>
      </c>
      <c r="P325" s="5">
        <f t="shared" si="53"/>
        <v>1.0551515151515152</v>
      </c>
      <c r="Q325" s="5"/>
      <c r="R325" s="5">
        <f t="shared" si="54"/>
        <v>0.61583137582995728</v>
      </c>
      <c r="S325" s="5">
        <f t="shared" si="55"/>
        <v>3.292200659537432</v>
      </c>
      <c r="T325" s="5">
        <f t="shared" si="56"/>
        <v>0.1467649018589833</v>
      </c>
      <c r="U325" s="5">
        <f t="shared" si="57"/>
        <v>0.22794326177823523</v>
      </c>
      <c r="V325" s="5">
        <f t="shared" si="58"/>
        <v>0.17515151515151517</v>
      </c>
      <c r="W325" s="5">
        <f t="shared" si="58"/>
        <v>3.083939393939394</v>
      </c>
      <c r="X325" s="5">
        <f t="shared" si="58"/>
        <v>0.15333333333333332</v>
      </c>
      <c r="Y325" s="5">
        <f t="shared" si="58"/>
        <v>0.80818181818181822</v>
      </c>
    </row>
    <row r="326" spans="1:25" ht="12.75" hidden="1" x14ac:dyDescent="0.2">
      <c r="A326" s="2">
        <v>341</v>
      </c>
      <c r="C326" s="2" t="s">
        <v>6</v>
      </c>
      <c r="D326" s="2" t="s">
        <v>11</v>
      </c>
      <c r="E326" s="5">
        <v>6.43</v>
      </c>
      <c r="F326" s="5">
        <v>113.35</v>
      </c>
      <c r="G326" s="5">
        <v>5.34</v>
      </c>
      <c r="H326" s="5">
        <v>29.27</v>
      </c>
      <c r="I326" s="29">
        <v>70231</v>
      </c>
      <c r="J326" s="30">
        <f t="shared" si="59"/>
        <v>8.3513115914595676E-2</v>
      </c>
      <c r="K326" s="30">
        <f t="shared" si="60"/>
        <v>0.29989150561060313</v>
      </c>
      <c r="L326" s="30">
        <f t="shared" si="61"/>
        <v>2.8256208909759519E-2</v>
      </c>
      <c r="M326" s="30">
        <f t="shared" si="62"/>
        <v>3.5239552044081961E-2</v>
      </c>
      <c r="N326" s="5">
        <v>12.990746897853521</v>
      </c>
      <c r="O326" s="5">
        <v>4.756943965540696</v>
      </c>
      <c r="P326" s="5">
        <f t="shared" si="53"/>
        <v>1.169621212121212</v>
      </c>
      <c r="Q326" s="5"/>
      <c r="R326" s="5">
        <f t="shared" si="54"/>
        <v>0.68508576930564447</v>
      </c>
      <c r="S326" s="5">
        <f t="shared" si="55"/>
        <v>3.6668069643172636</v>
      </c>
      <c r="T326" s="5">
        <f t="shared" si="56"/>
        <v>0.15488627982746464</v>
      </c>
      <c r="U326" s="5">
        <f t="shared" si="57"/>
        <v>0.25016495209032413</v>
      </c>
      <c r="V326" s="5">
        <f t="shared" si="58"/>
        <v>0.19484848484848483</v>
      </c>
      <c r="W326" s="5">
        <f t="shared" si="58"/>
        <v>3.4348484848484846</v>
      </c>
      <c r="X326" s="5">
        <f t="shared" si="58"/>
        <v>0.16181818181818181</v>
      </c>
      <c r="Y326" s="5">
        <f t="shared" si="58"/>
        <v>0.88696969696969696</v>
      </c>
    </row>
    <row r="327" spans="1:25" ht="12.75" hidden="1" x14ac:dyDescent="0.2">
      <c r="A327" s="2">
        <v>342</v>
      </c>
      <c r="C327" s="2" t="s">
        <v>6</v>
      </c>
      <c r="D327" s="2" t="s">
        <v>11</v>
      </c>
      <c r="E327" s="5">
        <v>6.2</v>
      </c>
      <c r="F327" s="5">
        <v>126.79</v>
      </c>
      <c r="G327" s="5">
        <v>3.87</v>
      </c>
      <c r="H327" s="5">
        <v>42.71</v>
      </c>
      <c r="I327" s="29">
        <v>68734</v>
      </c>
      <c r="J327" s="30">
        <f t="shared" si="59"/>
        <v>8.0525866045177807E-2</v>
      </c>
      <c r="K327" s="30">
        <f t="shared" si="60"/>
        <v>0.33544988086782868</v>
      </c>
      <c r="L327" s="30">
        <f t="shared" si="61"/>
        <v>2.0477814322241453E-2</v>
      </c>
      <c r="M327" s="30">
        <f t="shared" si="62"/>
        <v>5.1420610447650852E-2</v>
      </c>
      <c r="N327" s="5">
        <v>13.425000455732993</v>
      </c>
      <c r="O327" s="5">
        <v>5.2394466051251918</v>
      </c>
      <c r="P327" s="5">
        <f t="shared" si="53"/>
        <v>1.3603787878787879</v>
      </c>
      <c r="Q327" s="5"/>
      <c r="R327" s="5">
        <f t="shared" si="54"/>
        <v>0.66058036853732449</v>
      </c>
      <c r="S327" s="5">
        <f t="shared" si="55"/>
        <v>4.1015831936990379</v>
      </c>
      <c r="T327" s="5">
        <f t="shared" si="56"/>
        <v>0.11224904549293786</v>
      </c>
      <c r="U327" s="5">
        <f t="shared" si="57"/>
        <v>0.36503399739589154</v>
      </c>
      <c r="V327" s="5">
        <f t="shared" si="58"/>
        <v>0.1878787878787879</v>
      </c>
      <c r="W327" s="5">
        <f t="shared" si="58"/>
        <v>3.8421212121212123</v>
      </c>
      <c r="X327" s="5">
        <f t="shared" si="58"/>
        <v>0.11727272727272728</v>
      </c>
      <c r="Y327" s="5">
        <f t="shared" si="58"/>
        <v>1.2942424242424242</v>
      </c>
    </row>
    <row r="328" spans="1:25" ht="12.75" hidden="1" x14ac:dyDescent="0.2">
      <c r="A328" s="2">
        <v>343</v>
      </c>
      <c r="C328" s="2" t="s">
        <v>7</v>
      </c>
      <c r="D328" s="2" t="s">
        <v>11</v>
      </c>
      <c r="E328" s="5">
        <v>4.07</v>
      </c>
      <c r="F328" s="5">
        <v>260.36</v>
      </c>
      <c r="G328" s="5">
        <v>4.7</v>
      </c>
      <c r="H328" s="5">
        <v>36.700000000000003</v>
      </c>
      <c r="I328" s="29">
        <v>58760</v>
      </c>
      <c r="J328" s="30">
        <f t="shared" si="59"/>
        <v>5.2861334645786073E-2</v>
      </c>
      <c r="K328" s="30">
        <f t="shared" si="60"/>
        <v>0.68883769211095403</v>
      </c>
      <c r="L328" s="30">
        <f t="shared" si="61"/>
        <v>2.4869696980499956E-2</v>
      </c>
      <c r="M328" s="30">
        <f t="shared" si="62"/>
        <v>4.4184884182364464E-2</v>
      </c>
      <c r="N328" s="5">
        <v>14.62069948698057</v>
      </c>
      <c r="O328" s="5">
        <v>9.3061253515215601</v>
      </c>
      <c r="P328" s="5">
        <f t="shared" si="53"/>
        <v>2.3168939393939398</v>
      </c>
      <c r="Q328" s="5"/>
      <c r="R328" s="5">
        <f t="shared" si="54"/>
        <v>0.43363904837853395</v>
      </c>
      <c r="S328" s="5">
        <f t="shared" si="55"/>
        <v>8.4224954673987025</v>
      </c>
      <c r="T328" s="5">
        <f t="shared" si="56"/>
        <v>0.13632313018522169</v>
      </c>
      <c r="U328" s="5">
        <f t="shared" si="57"/>
        <v>0.31366770555910134</v>
      </c>
      <c r="V328" s="5">
        <f t="shared" si="58"/>
        <v>0.12333333333333334</v>
      </c>
      <c r="W328" s="5">
        <f t="shared" si="58"/>
        <v>7.8896969696969705</v>
      </c>
      <c r="X328" s="5">
        <f t="shared" si="58"/>
        <v>0.14242424242424243</v>
      </c>
      <c r="Y328" s="5">
        <f t="shared" si="58"/>
        <v>1.1121212121212123</v>
      </c>
    </row>
    <row r="329" spans="1:25" ht="12.75" hidden="1" x14ac:dyDescent="0.2">
      <c r="A329" s="2">
        <v>344</v>
      </c>
      <c r="C329" s="2" t="s">
        <v>7</v>
      </c>
      <c r="D329" s="2" t="s">
        <v>11</v>
      </c>
      <c r="E329" s="5">
        <v>2</v>
      </c>
      <c r="F329" s="5">
        <v>238.52</v>
      </c>
      <c r="G329" s="5">
        <v>5.08</v>
      </c>
      <c r="H329" s="5">
        <v>24.58</v>
      </c>
      <c r="I329" s="29">
        <v>46546</v>
      </c>
      <c r="J329" s="30">
        <f t="shared" si="59"/>
        <v>2.5976085821025098E-2</v>
      </c>
      <c r="K329" s="30">
        <f t="shared" si="60"/>
        <v>0.63105533231796263</v>
      </c>
      <c r="L329" s="30">
        <f t="shared" si="61"/>
        <v>2.6880438438497824E-2</v>
      </c>
      <c r="M329" s="30">
        <f t="shared" si="62"/>
        <v>2.9593036872003226E-2</v>
      </c>
      <c r="N329" s="5">
        <v>11.046764585035696</v>
      </c>
      <c r="O329" s="5">
        <v>8.2864999778911788</v>
      </c>
      <c r="P329" s="5">
        <f t="shared" si="53"/>
        <v>2.0468181818181819</v>
      </c>
      <c r="Q329" s="5"/>
      <c r="R329" s="5">
        <f t="shared" si="54"/>
        <v>0.21309044146365302</v>
      </c>
      <c r="S329" s="5">
        <f t="shared" si="55"/>
        <v>7.7159840946533196</v>
      </c>
      <c r="T329" s="5">
        <f t="shared" si="56"/>
        <v>0.14734500028530345</v>
      </c>
      <c r="U329" s="5">
        <f t="shared" si="57"/>
        <v>0.2100804414889022</v>
      </c>
      <c r="V329" s="5">
        <f t="shared" si="58"/>
        <v>6.0606060606060608E-2</v>
      </c>
      <c r="W329" s="5">
        <f t="shared" si="58"/>
        <v>7.2278787878787885</v>
      </c>
      <c r="X329" s="5">
        <f t="shared" si="58"/>
        <v>0.15393939393939393</v>
      </c>
      <c r="Y329" s="5">
        <f t="shared" si="58"/>
        <v>0.74484848484848476</v>
      </c>
    </row>
    <row r="330" spans="1:25" ht="12.75" hidden="1" x14ac:dyDescent="0.2">
      <c r="A330" s="2">
        <v>345</v>
      </c>
      <c r="C330" s="2" t="s">
        <v>7</v>
      </c>
      <c r="D330" s="2" t="s">
        <v>11</v>
      </c>
      <c r="E330" s="5">
        <v>2</v>
      </c>
      <c r="F330" s="5">
        <v>346.01</v>
      </c>
      <c r="G330" s="5">
        <v>5.26</v>
      </c>
      <c r="H330" s="5">
        <v>32.99</v>
      </c>
      <c r="I330" s="29">
        <v>47553</v>
      </c>
      <c r="J330" s="30">
        <f t="shared" si="59"/>
        <v>2.5976085821025098E-2</v>
      </c>
      <c r="K330" s="30">
        <f t="shared" si="60"/>
        <v>0.91544296300242434</v>
      </c>
      <c r="L330" s="30">
        <f t="shared" si="61"/>
        <v>2.7832894918602073E-2</v>
      </c>
      <c r="M330" s="30">
        <f t="shared" si="62"/>
        <v>3.971823785221263E-2</v>
      </c>
      <c r="N330" s="5">
        <v>13.163054475291098</v>
      </c>
      <c r="O330" s="5">
        <v>11.840838837483018</v>
      </c>
      <c r="P330" s="5">
        <f t="shared" si="53"/>
        <v>2.9262121212121213</v>
      </c>
      <c r="Q330" s="5"/>
      <c r="R330" s="5">
        <f t="shared" si="54"/>
        <v>0.21309044146365302</v>
      </c>
      <c r="S330" s="5">
        <f t="shared" si="55"/>
        <v>11.193223447052636</v>
      </c>
      <c r="T330" s="5">
        <f t="shared" si="56"/>
        <v>0.15256588612218427</v>
      </c>
      <c r="U330" s="5">
        <f t="shared" si="57"/>
        <v>0.2819590628445437</v>
      </c>
      <c r="V330" s="5">
        <f t="shared" si="58"/>
        <v>6.0606060606060608E-2</v>
      </c>
      <c r="W330" s="5">
        <f t="shared" si="58"/>
        <v>10.485151515151514</v>
      </c>
      <c r="X330" s="5">
        <f t="shared" si="58"/>
        <v>0.15939393939393939</v>
      </c>
      <c r="Y330" s="5">
        <f t="shared" si="58"/>
        <v>0.99969696969696975</v>
      </c>
    </row>
    <row r="331" spans="1:25" ht="12.75" hidden="1" x14ac:dyDescent="0.2">
      <c r="A331" s="2">
        <v>346</v>
      </c>
      <c r="C331" s="2" t="s">
        <v>7</v>
      </c>
      <c r="D331" s="2" t="s">
        <v>11</v>
      </c>
      <c r="E331" s="5">
        <v>2</v>
      </c>
      <c r="F331" s="5">
        <v>356.98</v>
      </c>
      <c r="G331" s="5">
        <v>5.0599999999999996</v>
      </c>
      <c r="H331" s="5">
        <v>32.49</v>
      </c>
      <c r="I331" s="29">
        <v>47567</v>
      </c>
      <c r="J331" s="30">
        <f t="shared" si="59"/>
        <v>2.5976085821025098E-2</v>
      </c>
      <c r="K331" s="30">
        <f t="shared" si="60"/>
        <v>0.94446642852115681</v>
      </c>
      <c r="L331" s="30">
        <f t="shared" si="61"/>
        <v>2.6774609940708457E-2</v>
      </c>
      <c r="M331" s="30">
        <f t="shared" si="62"/>
        <v>3.9116263953270336E-2</v>
      </c>
      <c r="N331" s="5">
        <v>13.088158008386717</v>
      </c>
      <c r="O331" s="5">
        <v>12.185637608700862</v>
      </c>
      <c r="P331" s="5">
        <f t="shared" si="53"/>
        <v>3.0040151515151514</v>
      </c>
      <c r="Q331" s="5"/>
      <c r="R331" s="5">
        <f t="shared" si="54"/>
        <v>0.21309044146365302</v>
      </c>
      <c r="S331" s="5">
        <f t="shared" si="55"/>
        <v>11.548096604516777</v>
      </c>
      <c r="T331" s="5">
        <f t="shared" si="56"/>
        <v>0.1467649018589833</v>
      </c>
      <c r="U331" s="5">
        <f t="shared" si="57"/>
        <v>0.27768566086144963</v>
      </c>
      <c r="V331" s="5">
        <f t="shared" si="58"/>
        <v>6.0606060606060608E-2</v>
      </c>
      <c r="W331" s="5">
        <f t="shared" si="58"/>
        <v>10.817575757575758</v>
      </c>
      <c r="X331" s="5">
        <f t="shared" si="58"/>
        <v>0.15333333333333332</v>
      </c>
      <c r="Y331" s="5">
        <f t="shared" si="58"/>
        <v>0.98454545454545461</v>
      </c>
    </row>
    <row r="332" spans="1:25" ht="12.75" hidden="1" x14ac:dyDescent="0.2">
      <c r="A332" s="2">
        <v>347</v>
      </c>
      <c r="C332" s="2" t="s">
        <v>7</v>
      </c>
      <c r="D332" s="2" t="s">
        <v>11</v>
      </c>
      <c r="E332" s="5">
        <v>2</v>
      </c>
      <c r="F332" s="5">
        <v>222.15</v>
      </c>
      <c r="G332" s="5">
        <v>5.15</v>
      </c>
      <c r="H332" s="5">
        <v>39.79</v>
      </c>
      <c r="I332" s="29">
        <v>58995</v>
      </c>
      <c r="J332" s="30">
        <f t="shared" si="59"/>
        <v>2.5976085821025098E-2</v>
      </c>
      <c r="K332" s="30">
        <f t="shared" si="60"/>
        <v>0.58774501959766645</v>
      </c>
      <c r="L332" s="30">
        <f t="shared" si="61"/>
        <v>2.725083818076059E-2</v>
      </c>
      <c r="M332" s="30">
        <f t="shared" si="62"/>
        <v>4.7905082877827847E-2</v>
      </c>
      <c r="N332" s="5">
        <v>12.28285634411883</v>
      </c>
      <c r="O332" s="5">
        <v>7.8889671753682729</v>
      </c>
      <c r="P332" s="5">
        <f t="shared" si="53"/>
        <v>2.0385606060606061</v>
      </c>
      <c r="Q332" s="5"/>
      <c r="R332" s="5">
        <f t="shared" si="54"/>
        <v>0.21309044146365302</v>
      </c>
      <c r="S332" s="5">
        <f t="shared" si="55"/>
        <v>7.1864240593125732</v>
      </c>
      <c r="T332" s="5">
        <f t="shared" si="56"/>
        <v>0.14937534477742376</v>
      </c>
      <c r="U332" s="5">
        <f t="shared" si="57"/>
        <v>0.34007732981462235</v>
      </c>
      <c r="V332" s="5">
        <f t="shared" si="58"/>
        <v>6.0606060606060608E-2</v>
      </c>
      <c r="W332" s="5">
        <f t="shared" si="58"/>
        <v>6.7318181818181824</v>
      </c>
      <c r="X332" s="5">
        <f t="shared" si="58"/>
        <v>0.15606060606060607</v>
      </c>
      <c r="Y332" s="5">
        <f t="shared" si="58"/>
        <v>1.2057575757575758</v>
      </c>
    </row>
    <row r="333" spans="1:25" ht="12.75" hidden="1" x14ac:dyDescent="0.2">
      <c r="A333" s="2">
        <v>348</v>
      </c>
      <c r="C333" s="2" t="s">
        <v>7</v>
      </c>
      <c r="D333" s="2" t="s">
        <v>11</v>
      </c>
      <c r="E333" s="5">
        <v>4.33</v>
      </c>
      <c r="F333" s="5">
        <v>313.74</v>
      </c>
      <c r="G333" s="5">
        <v>5.08</v>
      </c>
      <c r="H333" s="5">
        <v>29.74</v>
      </c>
      <c r="I333" s="29">
        <v>47653</v>
      </c>
      <c r="J333" s="30">
        <f t="shared" si="59"/>
        <v>5.6238225802519339E-2</v>
      </c>
      <c r="K333" s="30">
        <f t="shared" si="60"/>
        <v>0.83006582241085702</v>
      </c>
      <c r="L333" s="30">
        <f t="shared" si="61"/>
        <v>2.6880438438497824E-2</v>
      </c>
      <c r="M333" s="30">
        <f t="shared" si="62"/>
        <v>3.5805407509087707E-2</v>
      </c>
      <c r="N333" s="5">
        <v>15.050489269025345</v>
      </c>
      <c r="O333" s="5">
        <v>11.01217536063932</v>
      </c>
      <c r="P333" s="5">
        <f t="shared" si="53"/>
        <v>2.6734090909090908</v>
      </c>
      <c r="Q333" s="5"/>
      <c r="R333" s="5">
        <f t="shared" si="54"/>
        <v>0.46134080576880881</v>
      </c>
      <c r="S333" s="5">
        <f t="shared" si="55"/>
        <v>10.149307604630776</v>
      </c>
      <c r="T333" s="5">
        <f t="shared" si="56"/>
        <v>0.14734500028530345</v>
      </c>
      <c r="U333" s="5">
        <f t="shared" si="57"/>
        <v>0.2541819499544325</v>
      </c>
      <c r="V333" s="5">
        <f t="shared" si="58"/>
        <v>0.13121212121212122</v>
      </c>
      <c r="W333" s="5">
        <f t="shared" si="58"/>
        <v>9.5072727272727278</v>
      </c>
      <c r="X333" s="5">
        <f t="shared" si="58"/>
        <v>0.15393939393939393</v>
      </c>
      <c r="Y333" s="5">
        <f t="shared" si="58"/>
        <v>0.90121212121212113</v>
      </c>
    </row>
    <row r="334" spans="1:25" ht="12.75" hidden="1" x14ac:dyDescent="0.2">
      <c r="A334" s="2">
        <v>349</v>
      </c>
      <c r="C334" s="2" t="s">
        <v>8</v>
      </c>
      <c r="D334" s="2" t="s">
        <v>11</v>
      </c>
      <c r="E334" s="5">
        <v>6.84</v>
      </c>
      <c r="F334" s="5">
        <v>445.58</v>
      </c>
      <c r="G334" s="5">
        <v>5.08</v>
      </c>
      <c r="H334" s="5">
        <v>19.170000000000002</v>
      </c>
      <c r="I334" s="29">
        <v>67993</v>
      </c>
      <c r="J334" s="30">
        <f t="shared" si="59"/>
        <v>8.8838213507905828E-2</v>
      </c>
      <c r="K334" s="30">
        <f t="shared" si="60"/>
        <v>1.1788765511245924</v>
      </c>
      <c r="L334" s="30">
        <f t="shared" si="61"/>
        <v>2.6880438438497824E-2</v>
      </c>
      <c r="M334" s="30">
        <f t="shared" si="62"/>
        <v>2.3079679285447595E-2</v>
      </c>
      <c r="N334" s="5">
        <v>16.504482296792318</v>
      </c>
      <c r="O334" s="5">
        <v>15.45421192068909</v>
      </c>
      <c r="P334" s="5">
        <f t="shared" si="53"/>
        <v>3.6111363636363634</v>
      </c>
      <c r="Q334" s="5"/>
      <c r="R334" s="5">
        <f t="shared" si="54"/>
        <v>0.72876930980569343</v>
      </c>
      <c r="S334" s="5">
        <f t="shared" si="55"/>
        <v>14.414255378566267</v>
      </c>
      <c r="T334" s="5">
        <f t="shared" si="56"/>
        <v>0.14734500028530345</v>
      </c>
      <c r="U334" s="5">
        <f t="shared" si="57"/>
        <v>0.16384223203182488</v>
      </c>
      <c r="V334" s="5">
        <f t="shared" si="58"/>
        <v>0.20727272727272728</v>
      </c>
      <c r="W334" s="5">
        <f t="shared" si="58"/>
        <v>13.502424242424242</v>
      </c>
      <c r="X334" s="5">
        <f t="shared" si="58"/>
        <v>0.15393939393939393</v>
      </c>
      <c r="Y334" s="5">
        <f t="shared" si="58"/>
        <v>0.58090909090909093</v>
      </c>
    </row>
    <row r="335" spans="1:25" ht="12.75" hidden="1" x14ac:dyDescent="0.2">
      <c r="A335" s="2">
        <v>350</v>
      </c>
      <c r="C335" s="2" t="s">
        <v>8</v>
      </c>
      <c r="D335" s="2" t="s">
        <v>11</v>
      </c>
      <c r="E335" s="5">
        <v>8.07</v>
      </c>
      <c r="F335" s="5">
        <v>499.88</v>
      </c>
      <c r="G335" s="5">
        <v>5.61</v>
      </c>
      <c r="H335" s="5">
        <v>29.37</v>
      </c>
      <c r="I335" s="29">
        <v>69675</v>
      </c>
      <c r="J335" s="30">
        <f t="shared" si="59"/>
        <v>0.10481350628783626</v>
      </c>
      <c r="K335" s="30">
        <f t="shared" si="60"/>
        <v>1.3225387368736505</v>
      </c>
      <c r="L335" s="30">
        <f t="shared" si="61"/>
        <v>2.9684893629915905E-2</v>
      </c>
      <c r="M335" s="30">
        <f t="shared" si="62"/>
        <v>3.5359946823870413E-2</v>
      </c>
      <c r="N335" s="5">
        <v>20.190009722626559</v>
      </c>
      <c r="O335" s="5">
        <v>17.444386156256591</v>
      </c>
      <c r="P335" s="5">
        <f t="shared" si="53"/>
        <v>4.1131060606060608</v>
      </c>
      <c r="Q335" s="5"/>
      <c r="R335" s="5">
        <f t="shared" si="54"/>
        <v>0.85981993130584</v>
      </c>
      <c r="S335" s="5">
        <f t="shared" si="55"/>
        <v>16.170828983881023</v>
      </c>
      <c r="T335" s="5">
        <f t="shared" si="56"/>
        <v>0.16271760858278589</v>
      </c>
      <c r="U335" s="5">
        <f t="shared" si="57"/>
        <v>0.25101963248694298</v>
      </c>
      <c r="V335" s="5">
        <f t="shared" si="58"/>
        <v>0.24454545454545457</v>
      </c>
      <c r="W335" s="5">
        <f t="shared" si="58"/>
        <v>15.147878787878788</v>
      </c>
      <c r="X335" s="5">
        <f t="shared" si="58"/>
        <v>0.17</v>
      </c>
      <c r="Y335" s="5">
        <f t="shared" si="58"/>
        <v>0.89</v>
      </c>
    </row>
    <row r="336" spans="1:25" ht="12.75" hidden="1" x14ac:dyDescent="0.2">
      <c r="A336" s="2">
        <v>351</v>
      </c>
      <c r="C336" s="2" t="s">
        <v>8</v>
      </c>
      <c r="D336" s="2" t="s">
        <v>11</v>
      </c>
      <c r="E336" s="5">
        <v>4.3899999999999997</v>
      </c>
      <c r="F336" s="5">
        <v>396.43</v>
      </c>
      <c r="G336" s="5">
        <v>5.23</v>
      </c>
      <c r="H336" s="5">
        <v>22.37</v>
      </c>
      <c r="I336" s="29">
        <v>69002</v>
      </c>
      <c r="J336" s="30">
        <f t="shared" si="59"/>
        <v>5.7017508377150077E-2</v>
      </c>
      <c r="K336" s="30">
        <f t="shared" si="60"/>
        <v>1.0488397844659145</v>
      </c>
      <c r="L336" s="30">
        <f t="shared" si="61"/>
        <v>2.7674152171918036E-2</v>
      </c>
      <c r="M336" s="30">
        <f t="shared" si="62"/>
        <v>2.6932312238678282E-2</v>
      </c>
      <c r="N336" s="5">
        <v>15.020509993699305</v>
      </c>
      <c r="O336" s="5">
        <v>13.634902557889918</v>
      </c>
      <c r="P336" s="5">
        <f t="shared" si="53"/>
        <v>3.2456060606060606</v>
      </c>
      <c r="Q336" s="5"/>
      <c r="R336" s="5">
        <f t="shared" si="54"/>
        <v>0.46773351901271842</v>
      </c>
      <c r="S336" s="5">
        <f t="shared" si="55"/>
        <v>12.824281295670868</v>
      </c>
      <c r="T336" s="5">
        <f t="shared" si="56"/>
        <v>0.15169573848270412</v>
      </c>
      <c r="U336" s="5">
        <f t="shared" si="57"/>
        <v>0.19119200472362663</v>
      </c>
      <c r="V336" s="5">
        <f t="shared" si="58"/>
        <v>0.13303030303030303</v>
      </c>
      <c r="W336" s="5">
        <f t="shared" si="58"/>
        <v>12.013030303030304</v>
      </c>
      <c r="X336" s="5">
        <f t="shared" si="58"/>
        <v>0.15848484848484851</v>
      </c>
      <c r="Y336" s="5">
        <f t="shared" si="58"/>
        <v>0.67787878787878786</v>
      </c>
    </row>
    <row r="337" spans="1:25" ht="12.75" hidden="1" x14ac:dyDescent="0.2">
      <c r="A337" s="2">
        <v>352</v>
      </c>
      <c r="C337" s="2" t="s">
        <v>8</v>
      </c>
      <c r="D337" s="2" t="s">
        <v>11</v>
      </c>
      <c r="E337" s="5">
        <v>5.95</v>
      </c>
      <c r="F337" s="5">
        <v>469.61</v>
      </c>
      <c r="G337" s="5">
        <v>5.32</v>
      </c>
      <c r="H337" s="5">
        <v>23.77</v>
      </c>
      <c r="I337" s="29">
        <v>68773</v>
      </c>
      <c r="J337" s="30">
        <f t="shared" si="59"/>
        <v>7.7278855317549661E-2</v>
      </c>
      <c r="K337" s="30">
        <f t="shared" si="60"/>
        <v>1.2424530211715514</v>
      </c>
      <c r="L337" s="30">
        <f t="shared" si="61"/>
        <v>2.8150380411970162E-2</v>
      </c>
      <c r="M337" s="30">
        <f t="shared" si="62"/>
        <v>2.8617839155716709E-2</v>
      </c>
      <c r="N337" s="5">
        <v>17.239861844482725</v>
      </c>
      <c r="O337" s="5">
        <v>16.183019760148966</v>
      </c>
      <c r="P337" s="5">
        <f t="shared" si="53"/>
        <v>3.8231060606060607</v>
      </c>
      <c r="Q337" s="5"/>
      <c r="R337" s="5">
        <f t="shared" si="54"/>
        <v>0.63394406335436781</v>
      </c>
      <c r="S337" s="5">
        <f t="shared" si="55"/>
        <v>15.191611985117161</v>
      </c>
      <c r="T337" s="5">
        <f t="shared" si="56"/>
        <v>0.15430618140114452</v>
      </c>
      <c r="U337" s="5">
        <f t="shared" si="57"/>
        <v>0.20315753027628988</v>
      </c>
      <c r="V337" s="5">
        <f t="shared" si="58"/>
        <v>0.1803030303030303</v>
      </c>
      <c r="W337" s="5">
        <f t="shared" si="58"/>
        <v>14.23060606060606</v>
      </c>
      <c r="X337" s="5">
        <f t="shared" si="58"/>
        <v>0.16121212121212122</v>
      </c>
      <c r="Y337" s="5">
        <f t="shared" si="58"/>
        <v>0.72030303030303033</v>
      </c>
    </row>
    <row r="338" spans="1:25" ht="12.75" hidden="1" x14ac:dyDescent="0.2">
      <c r="A338" s="2">
        <v>353</v>
      </c>
      <c r="C338" s="2" t="s">
        <v>8</v>
      </c>
      <c r="D338" s="2" t="s">
        <v>11</v>
      </c>
      <c r="E338" s="5">
        <v>6.32</v>
      </c>
      <c r="F338" s="5">
        <v>435.09</v>
      </c>
      <c r="G338" s="5">
        <v>5.16</v>
      </c>
      <c r="H338" s="5">
        <v>24.89</v>
      </c>
      <c r="I338" s="29">
        <v>68221</v>
      </c>
      <c r="J338" s="30">
        <f t="shared" si="59"/>
        <v>8.2084431194439311E-2</v>
      </c>
      <c r="K338" s="30">
        <f t="shared" si="60"/>
        <v>1.1511230275793325</v>
      </c>
      <c r="L338" s="30">
        <f t="shared" si="61"/>
        <v>2.730375242965527E-2</v>
      </c>
      <c r="M338" s="30">
        <f t="shared" si="62"/>
        <v>2.9966260689347452E-2</v>
      </c>
      <c r="N338" s="5">
        <v>17.2376356453276</v>
      </c>
      <c r="O338" s="5">
        <v>15.110671083314193</v>
      </c>
      <c r="P338" s="5">
        <f t="shared" si="53"/>
        <v>3.5716666666666663</v>
      </c>
      <c r="Q338" s="5"/>
      <c r="R338" s="5">
        <f t="shared" si="54"/>
        <v>0.6733657950251436</v>
      </c>
      <c r="S338" s="5">
        <f t="shared" si="55"/>
        <v>14.074909943580046</v>
      </c>
      <c r="T338" s="5">
        <f t="shared" si="56"/>
        <v>0.14966539399058382</v>
      </c>
      <c r="U338" s="5">
        <f t="shared" si="57"/>
        <v>0.21272995071842049</v>
      </c>
      <c r="V338" s="5">
        <f t="shared" si="58"/>
        <v>0.19151515151515153</v>
      </c>
      <c r="W338" s="5">
        <f t="shared" si="58"/>
        <v>13.184545454545454</v>
      </c>
      <c r="X338" s="5">
        <f t="shared" si="58"/>
        <v>0.15636363636363637</v>
      </c>
      <c r="Y338" s="5">
        <f t="shared" si="58"/>
        <v>0.75424242424242427</v>
      </c>
    </row>
    <row r="339" spans="1:25" ht="12.75" hidden="1" x14ac:dyDescent="0.2">
      <c r="A339" s="2">
        <v>354</v>
      </c>
      <c r="C339" s="2" t="s">
        <v>8</v>
      </c>
      <c r="D339" s="2" t="s">
        <v>11</v>
      </c>
      <c r="E339" s="5">
        <v>5.4</v>
      </c>
      <c r="F339" s="5">
        <v>443.74</v>
      </c>
      <c r="G339" s="5">
        <v>5.3</v>
      </c>
      <c r="H339" s="5">
        <v>19.91</v>
      </c>
      <c r="I339" s="29">
        <v>67893</v>
      </c>
      <c r="J339" s="30">
        <f t="shared" si="59"/>
        <v>7.0135431716767768E-2</v>
      </c>
      <c r="K339" s="30">
        <f t="shared" si="60"/>
        <v>1.1740084402262818</v>
      </c>
      <c r="L339" s="30">
        <f t="shared" si="61"/>
        <v>2.8044551914180798E-2</v>
      </c>
      <c r="M339" s="30">
        <f t="shared" si="62"/>
        <v>2.397060065588219E-2</v>
      </c>
      <c r="N339" s="5">
        <v>15.856318812100691</v>
      </c>
      <c r="O339" s="5">
        <v>15.253969584294396</v>
      </c>
      <c r="P339" s="5">
        <f t="shared" si="53"/>
        <v>3.5935606060606062</v>
      </c>
      <c r="Q339" s="5"/>
      <c r="R339" s="5">
        <f t="shared" si="54"/>
        <v>0.57534419195186315</v>
      </c>
      <c r="S339" s="5">
        <f t="shared" si="55"/>
        <v>14.354732442400904</v>
      </c>
      <c r="T339" s="5">
        <f t="shared" si="56"/>
        <v>0.15372608297482446</v>
      </c>
      <c r="U339" s="5">
        <f t="shared" si="57"/>
        <v>0.17016686696680403</v>
      </c>
      <c r="V339" s="5">
        <f t="shared" si="58"/>
        <v>0.16363636363636364</v>
      </c>
      <c r="W339" s="5">
        <f t="shared" si="58"/>
        <v>13.446666666666667</v>
      </c>
      <c r="X339" s="5">
        <f t="shared" si="58"/>
        <v>0.16060606060606061</v>
      </c>
      <c r="Y339" s="5">
        <f t="shared" si="58"/>
        <v>0.60333333333333339</v>
      </c>
    </row>
    <row r="340" spans="1:25" ht="12.75" hidden="1" x14ac:dyDescent="0.2">
      <c r="A340" s="2">
        <v>355</v>
      </c>
      <c r="C340" s="2" t="s">
        <v>9</v>
      </c>
      <c r="D340" s="2" t="s">
        <v>11</v>
      </c>
      <c r="E340" s="5">
        <v>7.01</v>
      </c>
      <c r="F340" s="5">
        <v>47.16</v>
      </c>
      <c r="G340" s="5">
        <v>3.74</v>
      </c>
      <c r="H340" s="5">
        <v>24.12</v>
      </c>
      <c r="I340" s="29">
        <v>73212</v>
      </c>
      <c r="J340" s="30">
        <f t="shared" si="59"/>
        <v>9.1046180802692958E-2</v>
      </c>
      <c r="K340" s="30">
        <f t="shared" si="60"/>
        <v>0.12477179889365721</v>
      </c>
      <c r="L340" s="30">
        <f t="shared" si="61"/>
        <v>1.9789929086610602E-2</v>
      </c>
      <c r="M340" s="30">
        <f t="shared" si="62"/>
        <v>2.9039220884976319E-2</v>
      </c>
      <c r="N340" s="5">
        <v>9.2922349494446994</v>
      </c>
      <c r="O340" s="5">
        <v>2.5871080481721043</v>
      </c>
      <c r="P340" s="5">
        <f t="shared" si="53"/>
        <v>0.62143939393939385</v>
      </c>
      <c r="Q340" s="5"/>
      <c r="R340" s="5">
        <f t="shared" si="54"/>
        <v>0.74688199733010385</v>
      </c>
      <c r="S340" s="5">
        <f t="shared" si="55"/>
        <v>1.5255987334556873</v>
      </c>
      <c r="T340" s="5">
        <f t="shared" si="56"/>
        <v>0.10847840572185727</v>
      </c>
      <c r="U340" s="5">
        <f t="shared" si="57"/>
        <v>0.2061489116644557</v>
      </c>
      <c r="V340" s="5">
        <f t="shared" si="58"/>
        <v>0.2124242424242424</v>
      </c>
      <c r="W340" s="5">
        <f t="shared" si="58"/>
        <v>1.429090909090909</v>
      </c>
      <c r="X340" s="5">
        <f t="shared" si="58"/>
        <v>0.11333333333333334</v>
      </c>
      <c r="Y340" s="5">
        <f t="shared" si="58"/>
        <v>0.73090909090909095</v>
      </c>
    </row>
    <row r="341" spans="1:25" ht="12.75" hidden="1" x14ac:dyDescent="0.2">
      <c r="A341" s="2">
        <v>356</v>
      </c>
      <c r="C341" s="2" t="s">
        <v>9</v>
      </c>
      <c r="D341" s="2" t="s">
        <v>11</v>
      </c>
      <c r="E341" s="5">
        <v>9.3000000000000007</v>
      </c>
      <c r="F341" s="5">
        <v>55.74</v>
      </c>
      <c r="G341" s="5">
        <v>7.88</v>
      </c>
      <c r="H341" s="5">
        <v>94.45</v>
      </c>
      <c r="I341" s="29">
        <v>71223</v>
      </c>
      <c r="J341" s="30">
        <f t="shared" si="59"/>
        <v>0.1207887990677667</v>
      </c>
      <c r="K341" s="30">
        <f t="shared" si="60"/>
        <v>0.14747201166947527</v>
      </c>
      <c r="L341" s="30">
        <f t="shared" si="61"/>
        <v>4.1696428129008437E-2</v>
      </c>
      <c r="M341" s="30">
        <f t="shared" si="62"/>
        <v>0.11371286951019956</v>
      </c>
      <c r="N341" s="5">
        <v>17.622987181834102</v>
      </c>
      <c r="O341" s="5">
        <v>3.8298317401310804</v>
      </c>
      <c r="P341" s="5">
        <f t="shared" si="53"/>
        <v>1.2679545454545456</v>
      </c>
      <c r="Q341" s="5"/>
      <c r="R341" s="5">
        <f t="shared" si="54"/>
        <v>0.99087055280598668</v>
      </c>
      <c r="S341" s="5">
        <f t="shared" si="55"/>
        <v>1.803156772748516</v>
      </c>
      <c r="T341" s="5">
        <f t="shared" si="56"/>
        <v>0.22855877997011637</v>
      </c>
      <c r="U341" s="5">
        <f t="shared" si="57"/>
        <v>0.80724563460646115</v>
      </c>
      <c r="V341" s="5">
        <f t="shared" si="58"/>
        <v>0.28181818181818186</v>
      </c>
      <c r="W341" s="5">
        <f t="shared" si="58"/>
        <v>1.6890909090909092</v>
      </c>
      <c r="X341" s="5">
        <f t="shared" si="58"/>
        <v>0.23878787878787877</v>
      </c>
      <c r="Y341" s="5">
        <f t="shared" si="58"/>
        <v>2.8621212121212123</v>
      </c>
    </row>
    <row r="342" spans="1:25" ht="12.75" hidden="1" x14ac:dyDescent="0.2">
      <c r="A342" s="2">
        <v>357</v>
      </c>
      <c r="C342" s="2" t="s">
        <v>9</v>
      </c>
      <c r="D342" s="2" t="s">
        <v>11</v>
      </c>
      <c r="E342" s="5">
        <v>2</v>
      </c>
      <c r="F342" s="5">
        <v>44.43</v>
      </c>
      <c r="G342" s="5">
        <v>6.74</v>
      </c>
      <c r="H342" s="5">
        <v>76.260000000000005</v>
      </c>
      <c r="I342" s="29">
        <v>70124</v>
      </c>
      <c r="J342" s="30">
        <f t="shared" si="59"/>
        <v>2.5976085821025098E-2</v>
      </c>
      <c r="K342" s="30">
        <f t="shared" si="60"/>
        <v>0.1175490039195333</v>
      </c>
      <c r="L342" s="30">
        <f t="shared" si="61"/>
        <v>3.5664203755014827E-2</v>
      </c>
      <c r="M342" s="30">
        <f t="shared" si="62"/>
        <v>9.1813059066678859E-2</v>
      </c>
      <c r="N342" s="5">
        <v>10.337148464668056</v>
      </c>
      <c r="O342" s="5">
        <v>2.4976476934575391</v>
      </c>
      <c r="P342" s="5">
        <f t="shared" si="53"/>
        <v>0.98053030303030309</v>
      </c>
      <c r="Q342" s="5"/>
      <c r="R342" s="5">
        <f t="shared" si="54"/>
        <v>0.21309044146365302</v>
      </c>
      <c r="S342" s="5">
        <f t="shared" si="55"/>
        <v>1.4372848118625146</v>
      </c>
      <c r="T342" s="5">
        <f t="shared" si="56"/>
        <v>0.1954931696698711</v>
      </c>
      <c r="U342" s="5">
        <f t="shared" si="57"/>
        <v>0.65177927046150053</v>
      </c>
      <c r="V342" s="5">
        <f t="shared" si="58"/>
        <v>6.0606060606060608E-2</v>
      </c>
      <c r="W342" s="5">
        <f t="shared" si="58"/>
        <v>1.3463636363636364</v>
      </c>
      <c r="X342" s="5">
        <f t="shared" si="58"/>
        <v>0.20424242424242425</v>
      </c>
      <c r="Y342" s="5">
        <f t="shared" si="58"/>
        <v>2.310909090909091</v>
      </c>
    </row>
    <row r="343" spans="1:25" ht="12.75" hidden="1" x14ac:dyDescent="0.2">
      <c r="A343" s="2">
        <v>358</v>
      </c>
      <c r="C343" s="2" t="s">
        <v>9</v>
      </c>
      <c r="D343" s="2" t="s">
        <v>11</v>
      </c>
      <c r="E343" s="5">
        <v>2</v>
      </c>
      <c r="F343" s="5">
        <v>51.28</v>
      </c>
      <c r="G343" s="5">
        <v>3.6</v>
      </c>
      <c r="H343" s="5">
        <v>24.35</v>
      </c>
      <c r="I343" s="29">
        <v>71231</v>
      </c>
      <c r="J343" s="30">
        <f t="shared" si="59"/>
        <v>2.5976085821025098E-2</v>
      </c>
      <c r="K343" s="30">
        <f t="shared" si="60"/>
        <v>0.13567213416596147</v>
      </c>
      <c r="L343" s="30">
        <f t="shared" si="61"/>
        <v>1.9049129602085071E-2</v>
      </c>
      <c r="M343" s="30">
        <f t="shared" si="62"/>
        <v>2.9316128878489774E-2</v>
      </c>
      <c r="N343" s="5">
        <v>6.8854110438788867</v>
      </c>
      <c r="O343" s="5">
        <v>2.1845011861691201</v>
      </c>
      <c r="P343" s="5">
        <f t="shared" si="53"/>
        <v>0.61537878787878786</v>
      </c>
      <c r="Q343" s="5"/>
      <c r="R343" s="5">
        <f t="shared" si="54"/>
        <v>0.21309044146365302</v>
      </c>
      <c r="S343" s="5">
        <f t="shared" si="55"/>
        <v>1.6588783513911716</v>
      </c>
      <c r="T343" s="5">
        <f t="shared" si="56"/>
        <v>0.1044177167376166</v>
      </c>
      <c r="U343" s="5">
        <f t="shared" si="57"/>
        <v>0.20811467657667895</v>
      </c>
      <c r="V343" s="5">
        <f t="shared" si="58"/>
        <v>6.0606060606060608E-2</v>
      </c>
      <c r="W343" s="5">
        <f t="shared" si="58"/>
        <v>1.553939393939394</v>
      </c>
      <c r="X343" s="5">
        <f t="shared" si="58"/>
        <v>0.1090909090909091</v>
      </c>
      <c r="Y343" s="5">
        <f t="shared" si="58"/>
        <v>0.73787878787878791</v>
      </c>
    </row>
    <row r="344" spans="1:25" ht="12.75" hidden="1" x14ac:dyDescent="0.2">
      <c r="A344" s="2">
        <v>359</v>
      </c>
      <c r="C344" s="2" t="s">
        <v>9</v>
      </c>
      <c r="D344" s="2" t="s">
        <v>11</v>
      </c>
      <c r="E344" s="5">
        <v>2</v>
      </c>
      <c r="F344" s="5">
        <v>98.82</v>
      </c>
      <c r="G344" s="5">
        <v>3.25</v>
      </c>
      <c r="H344" s="5">
        <v>24.11</v>
      </c>
      <c r="I344" s="29">
        <v>70127</v>
      </c>
      <c r="J344" s="30">
        <f t="shared" si="59"/>
        <v>2.5976085821025098E-2</v>
      </c>
      <c r="K344" s="30">
        <f t="shared" si="60"/>
        <v>0.26144930378861758</v>
      </c>
      <c r="L344" s="30">
        <f t="shared" si="61"/>
        <v>1.7197130890771246E-2</v>
      </c>
      <c r="M344" s="30">
        <f t="shared" si="62"/>
        <v>2.902718140699747E-2</v>
      </c>
      <c r="N344" s="5">
        <v>7.888126311932063</v>
      </c>
      <c r="O344" s="5">
        <v>3.7101897445073408</v>
      </c>
      <c r="P344" s="5">
        <f t="shared" si="53"/>
        <v>0.97106060606060596</v>
      </c>
      <c r="Q344" s="5"/>
      <c r="R344" s="5">
        <f t="shared" si="54"/>
        <v>0.21309044146365302</v>
      </c>
      <c r="S344" s="5">
        <f t="shared" si="55"/>
        <v>3.1967698651418792</v>
      </c>
      <c r="T344" s="5">
        <f t="shared" si="56"/>
        <v>9.4265994277014986E-2</v>
      </c>
      <c r="U344" s="5">
        <f t="shared" si="57"/>
        <v>0.20606344362479381</v>
      </c>
      <c r="V344" s="5">
        <f t="shared" si="58"/>
        <v>6.0606060606060608E-2</v>
      </c>
      <c r="W344" s="5">
        <f t="shared" si="58"/>
        <v>2.9945454545454542</v>
      </c>
      <c r="X344" s="5">
        <f t="shared" si="58"/>
        <v>9.8484848484848481E-2</v>
      </c>
      <c r="Y344" s="5">
        <f t="shared" si="58"/>
        <v>0.73060606060606059</v>
      </c>
    </row>
    <row r="345" spans="1:25" ht="12.75" hidden="1" x14ac:dyDescent="0.2">
      <c r="A345" s="2">
        <v>360</v>
      </c>
      <c r="C345" s="2" t="s">
        <v>9</v>
      </c>
      <c r="D345" s="2" t="s">
        <v>11</v>
      </c>
      <c r="E345" s="5">
        <v>2</v>
      </c>
      <c r="F345" s="5">
        <v>80.72</v>
      </c>
      <c r="G345" s="5">
        <v>3.42</v>
      </c>
      <c r="H345" s="5">
        <v>19.82</v>
      </c>
      <c r="I345" s="29">
        <v>69997</v>
      </c>
      <c r="J345" s="30">
        <f t="shared" si="59"/>
        <v>2.5976085821025098E-2</v>
      </c>
      <c r="K345" s="30">
        <f t="shared" si="60"/>
        <v>0.21356190853893151</v>
      </c>
      <c r="L345" s="30">
        <f t="shared" si="61"/>
        <v>1.8096673121980818E-2</v>
      </c>
      <c r="M345" s="30">
        <f t="shared" si="62"/>
        <v>2.3862245354072577E-2</v>
      </c>
      <c r="N345" s="5">
        <v>7.2321966825233455</v>
      </c>
      <c r="O345" s="5">
        <v>3.0929302570111972</v>
      </c>
      <c r="P345" s="5">
        <f t="shared" si="53"/>
        <v>0.80272727272727262</v>
      </c>
      <c r="Q345" s="5"/>
      <c r="R345" s="5">
        <f t="shared" si="54"/>
        <v>0.21309044146365302</v>
      </c>
      <c r="S345" s="5">
        <f t="shared" si="55"/>
        <v>2.6112453300369611</v>
      </c>
      <c r="T345" s="5">
        <f t="shared" si="56"/>
        <v>9.9196830900735777E-2</v>
      </c>
      <c r="U345" s="5">
        <f t="shared" si="57"/>
        <v>0.1693976546098471</v>
      </c>
      <c r="V345" s="5">
        <f t="shared" si="58"/>
        <v>6.0606060606060608E-2</v>
      </c>
      <c r="W345" s="5">
        <f t="shared" si="58"/>
        <v>2.4460606060606058</v>
      </c>
      <c r="X345" s="5">
        <f t="shared" si="58"/>
        <v>0.10363636363636364</v>
      </c>
      <c r="Y345" s="5">
        <f t="shared" si="58"/>
        <v>0.60060606060606059</v>
      </c>
    </row>
  </sheetData>
  <autoFilter ref="A1:P345" xr:uid="{00000000-0001-0000-0000-000000000000}">
    <filterColumn colId="3">
      <filters>
        <filter val="DHS"/>
      </filters>
    </filterColumn>
  </autoFilter>
  <sortState ref="A2:H345">
    <sortCondition ref="A2:A345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E8879-B88B-4B4A-A6D7-A642B15B7FDF}">
  <dimension ref="A1:D1377"/>
  <sheetViews>
    <sheetView workbookViewId="0">
      <selection activeCell="A2" sqref="A2"/>
    </sheetView>
  </sheetViews>
  <sheetFormatPr defaultRowHeight="15" x14ac:dyDescent="0.25"/>
  <cols>
    <col min="1" max="1" width="9.5703125" customWidth="1"/>
    <col min="2" max="2" width="7.42578125" customWidth="1"/>
    <col min="3" max="3" width="7.28515625" customWidth="1"/>
    <col min="4" max="4" width="7.5703125" style="7" customWidth="1"/>
  </cols>
  <sheetData>
    <row r="1" spans="1:4" x14ac:dyDescent="0.25">
      <c r="A1" s="3" t="s">
        <v>1</v>
      </c>
      <c r="B1" s="3" t="s">
        <v>2</v>
      </c>
      <c r="C1" s="3" t="s">
        <v>25</v>
      </c>
      <c r="D1" s="38" t="s">
        <v>12</v>
      </c>
    </row>
    <row r="2" spans="1:4" x14ac:dyDescent="0.25">
      <c r="A2" s="2" t="s">
        <v>3</v>
      </c>
      <c r="B2" s="2" t="s">
        <v>4</v>
      </c>
      <c r="C2" s="33" t="s">
        <v>16</v>
      </c>
      <c r="D2" s="7">
        <v>0.10390434328410039</v>
      </c>
    </row>
    <row r="3" spans="1:4" x14ac:dyDescent="0.25">
      <c r="A3" s="2" t="s">
        <v>3</v>
      </c>
      <c r="B3" s="2" t="s">
        <v>4</v>
      </c>
      <c r="C3" s="33" t="s">
        <v>16</v>
      </c>
      <c r="D3" s="7">
        <v>7.7928257463075287E-2</v>
      </c>
    </row>
    <row r="4" spans="1:4" x14ac:dyDescent="0.25">
      <c r="A4" s="2" t="s">
        <v>3</v>
      </c>
      <c r="B4" s="2" t="s">
        <v>4</v>
      </c>
      <c r="C4" s="33" t="s">
        <v>16</v>
      </c>
      <c r="D4" s="7">
        <v>0.12988042910512548</v>
      </c>
    </row>
    <row r="5" spans="1:4" x14ac:dyDescent="0.25">
      <c r="A5" s="2" t="s">
        <v>3</v>
      </c>
      <c r="B5" s="2" t="s">
        <v>4</v>
      </c>
      <c r="C5" s="33" t="s">
        <v>16</v>
      </c>
      <c r="D5" s="7">
        <v>0.12988042910512548</v>
      </c>
    </row>
    <row r="6" spans="1:4" x14ac:dyDescent="0.25">
      <c r="A6" s="2" t="s">
        <v>3</v>
      </c>
      <c r="B6" s="2" t="s">
        <v>4</v>
      </c>
      <c r="C6" s="33" t="s">
        <v>16</v>
      </c>
      <c r="D6" s="7">
        <v>9.0916300373587847E-2</v>
      </c>
    </row>
    <row r="7" spans="1:4" x14ac:dyDescent="0.25">
      <c r="A7" s="2" t="s">
        <v>3</v>
      </c>
      <c r="B7" s="2" t="s">
        <v>4</v>
      </c>
      <c r="C7" s="33" t="s">
        <v>16</v>
      </c>
      <c r="D7" s="7">
        <v>0.11689238619461294</v>
      </c>
    </row>
    <row r="8" spans="1:4" x14ac:dyDescent="0.25">
      <c r="A8" s="2" t="s">
        <v>5</v>
      </c>
      <c r="B8" s="2" t="s">
        <v>4</v>
      </c>
      <c r="C8" s="33" t="s">
        <v>16</v>
      </c>
      <c r="D8" s="7">
        <v>0.10390434328410039</v>
      </c>
    </row>
    <row r="9" spans="1:4" x14ac:dyDescent="0.25">
      <c r="A9" s="2" t="s">
        <v>5</v>
      </c>
      <c r="B9" s="2" t="s">
        <v>4</v>
      </c>
      <c r="C9" s="33" t="s">
        <v>16</v>
      </c>
      <c r="D9" s="7">
        <v>9.0916300373587847E-2</v>
      </c>
    </row>
    <row r="10" spans="1:4" x14ac:dyDescent="0.25">
      <c r="A10" s="2" t="s">
        <v>5</v>
      </c>
      <c r="B10" s="2" t="s">
        <v>4</v>
      </c>
      <c r="C10" s="33" t="s">
        <v>16</v>
      </c>
      <c r="D10" s="7">
        <v>0.16884455783666313</v>
      </c>
    </row>
    <row r="11" spans="1:4" x14ac:dyDescent="0.25">
      <c r="A11" s="2" t="s">
        <v>5</v>
      </c>
      <c r="B11" s="2" t="s">
        <v>4</v>
      </c>
      <c r="C11" s="33" t="s">
        <v>16</v>
      </c>
      <c r="D11" s="7">
        <v>0.10390434328410039</v>
      </c>
    </row>
    <row r="12" spans="1:4" x14ac:dyDescent="0.25">
      <c r="A12" s="2" t="s">
        <v>5</v>
      </c>
      <c r="B12" s="2" t="s">
        <v>4</v>
      </c>
      <c r="C12" s="33" t="s">
        <v>16</v>
      </c>
      <c r="D12" s="7">
        <v>0.11689238619461294</v>
      </c>
    </row>
    <row r="13" spans="1:4" x14ac:dyDescent="0.25">
      <c r="A13" s="2" t="s">
        <v>5</v>
      </c>
      <c r="B13" s="2" t="s">
        <v>4</v>
      </c>
      <c r="C13" s="33" t="s">
        <v>16</v>
      </c>
      <c r="D13" s="7">
        <v>0.12988042910512548</v>
      </c>
    </row>
    <row r="14" spans="1:4" x14ac:dyDescent="0.25">
      <c r="A14" s="2" t="s">
        <v>6</v>
      </c>
      <c r="B14" s="2" t="s">
        <v>4</v>
      </c>
      <c r="C14" s="33" t="s">
        <v>16</v>
      </c>
      <c r="D14" s="7">
        <v>7.7928257463075287E-2</v>
      </c>
    </row>
    <row r="15" spans="1:4" x14ac:dyDescent="0.25">
      <c r="A15" s="2" t="s">
        <v>6</v>
      </c>
      <c r="B15" s="2" t="s">
        <v>4</v>
      </c>
      <c r="C15" s="33" t="s">
        <v>16</v>
      </c>
      <c r="D15" s="7">
        <v>0.10390434328410039</v>
      </c>
    </row>
    <row r="16" spans="1:4" x14ac:dyDescent="0.25">
      <c r="A16" s="2" t="s">
        <v>6</v>
      </c>
      <c r="B16" s="2" t="s">
        <v>4</v>
      </c>
      <c r="C16" s="33" t="s">
        <v>16</v>
      </c>
      <c r="D16" s="7">
        <v>9.0916300373587847E-2</v>
      </c>
    </row>
    <row r="17" spans="1:4" x14ac:dyDescent="0.25">
      <c r="A17" s="2" t="s">
        <v>6</v>
      </c>
      <c r="B17" s="2" t="s">
        <v>4</v>
      </c>
      <c r="C17" s="33" t="s">
        <v>16</v>
      </c>
      <c r="D17" s="7">
        <v>7.7928257463075287E-2</v>
      </c>
    </row>
    <row r="18" spans="1:4" x14ac:dyDescent="0.25">
      <c r="A18" s="2" t="s">
        <v>6</v>
      </c>
      <c r="B18" s="2" t="s">
        <v>4</v>
      </c>
      <c r="C18" s="33" t="s">
        <v>16</v>
      </c>
      <c r="D18" s="7">
        <v>9.0916300373587847E-2</v>
      </c>
    </row>
    <row r="19" spans="1:4" x14ac:dyDescent="0.25">
      <c r="A19" s="2" t="s">
        <v>6</v>
      </c>
      <c r="B19" s="2" t="s">
        <v>4</v>
      </c>
      <c r="C19" s="33" t="s">
        <v>16</v>
      </c>
      <c r="D19" s="7">
        <v>0.11689238619461294</v>
      </c>
    </row>
    <row r="20" spans="1:4" x14ac:dyDescent="0.25">
      <c r="A20" s="2" t="s">
        <v>7</v>
      </c>
      <c r="B20" s="2" t="s">
        <v>4</v>
      </c>
      <c r="C20" s="33" t="s">
        <v>16</v>
      </c>
      <c r="D20" s="7">
        <v>6.4940214552562742E-2</v>
      </c>
    </row>
    <row r="21" spans="1:4" x14ac:dyDescent="0.25">
      <c r="A21" s="2" t="s">
        <v>7</v>
      </c>
      <c r="B21" s="2" t="s">
        <v>4</v>
      </c>
      <c r="C21" s="33" t="s">
        <v>16</v>
      </c>
      <c r="D21" s="7">
        <v>7.7928257463075287E-2</v>
      </c>
    </row>
    <row r="22" spans="1:4" x14ac:dyDescent="0.25">
      <c r="A22" s="2" t="s">
        <v>7</v>
      </c>
      <c r="B22" s="2" t="s">
        <v>4</v>
      </c>
      <c r="C22" s="33" t="s">
        <v>16</v>
      </c>
      <c r="D22" s="7">
        <v>5.1952171642050196E-2</v>
      </c>
    </row>
    <row r="23" spans="1:4" x14ac:dyDescent="0.25">
      <c r="A23" s="2" t="s">
        <v>7</v>
      </c>
      <c r="B23" s="2" t="s">
        <v>4</v>
      </c>
      <c r="C23" s="33" t="s">
        <v>16</v>
      </c>
      <c r="D23" s="7">
        <v>6.4940214552562742E-2</v>
      </c>
    </row>
    <row r="24" spans="1:4" x14ac:dyDescent="0.25">
      <c r="A24" s="2" t="s">
        <v>7</v>
      </c>
      <c r="B24" s="2" t="s">
        <v>4</v>
      </c>
      <c r="C24" s="33" t="s">
        <v>16</v>
      </c>
      <c r="D24" s="7">
        <v>9.0916300373587847E-2</v>
      </c>
    </row>
    <row r="25" spans="1:4" x14ac:dyDescent="0.25">
      <c r="A25" s="2" t="s">
        <v>7</v>
      </c>
      <c r="B25" s="2" t="s">
        <v>4</v>
      </c>
      <c r="C25" s="33" t="s">
        <v>16</v>
      </c>
      <c r="D25" s="7">
        <v>7.7928257463075287E-2</v>
      </c>
    </row>
    <row r="26" spans="1:4" x14ac:dyDescent="0.25">
      <c r="A26" s="2" t="s">
        <v>8</v>
      </c>
      <c r="B26" s="2" t="s">
        <v>4</v>
      </c>
      <c r="C26" s="33" t="s">
        <v>16</v>
      </c>
      <c r="D26" s="7">
        <v>0.10390434328410039</v>
      </c>
    </row>
    <row r="27" spans="1:4" x14ac:dyDescent="0.25">
      <c r="A27" s="2" t="s">
        <v>8</v>
      </c>
      <c r="B27" s="2" t="s">
        <v>4</v>
      </c>
      <c r="C27" s="33" t="s">
        <v>16</v>
      </c>
      <c r="D27" s="7">
        <v>9.0916300373587847E-2</v>
      </c>
    </row>
    <row r="28" spans="1:4" x14ac:dyDescent="0.25">
      <c r="A28" s="2" t="s">
        <v>8</v>
      </c>
      <c r="B28" s="2" t="s">
        <v>4</v>
      </c>
      <c r="C28" s="33" t="s">
        <v>16</v>
      </c>
      <c r="D28" s="7">
        <v>6.4940214552562742E-2</v>
      </c>
    </row>
    <row r="29" spans="1:4" x14ac:dyDescent="0.25">
      <c r="A29" s="2" t="s">
        <v>8</v>
      </c>
      <c r="B29" s="2" t="s">
        <v>4</v>
      </c>
      <c r="C29" s="33" t="s">
        <v>16</v>
      </c>
      <c r="D29" s="7">
        <v>0.11689238619461294</v>
      </c>
    </row>
    <row r="30" spans="1:4" x14ac:dyDescent="0.25">
      <c r="A30" s="2" t="s">
        <v>8</v>
      </c>
      <c r="B30" s="2" t="s">
        <v>4</v>
      </c>
      <c r="C30" s="33" t="s">
        <v>16</v>
      </c>
      <c r="D30" s="7">
        <v>9.0916300373587847E-2</v>
      </c>
    </row>
    <row r="31" spans="1:4" x14ac:dyDescent="0.25">
      <c r="A31" s="2" t="s">
        <v>8</v>
      </c>
      <c r="B31" s="2" t="s">
        <v>4</v>
      </c>
      <c r="C31" s="33" t="s">
        <v>16</v>
      </c>
      <c r="D31" s="7">
        <v>6.4940214552562742E-2</v>
      </c>
    </row>
    <row r="32" spans="1:4" x14ac:dyDescent="0.25">
      <c r="A32" s="2" t="s">
        <v>3</v>
      </c>
      <c r="B32" s="2" t="s">
        <v>4</v>
      </c>
      <c r="C32" s="33" t="s">
        <v>16</v>
      </c>
      <c r="D32" s="7">
        <v>0.10390434328410039</v>
      </c>
    </row>
    <row r="33" spans="1:4" x14ac:dyDescent="0.25">
      <c r="A33" s="2" t="s">
        <v>3</v>
      </c>
      <c r="B33" s="2" t="s">
        <v>4</v>
      </c>
      <c r="C33" s="33" t="s">
        <v>16</v>
      </c>
      <c r="D33" s="7">
        <v>0.10390434328410039</v>
      </c>
    </row>
    <row r="34" spans="1:4" x14ac:dyDescent="0.25">
      <c r="A34" s="2" t="s">
        <v>3</v>
      </c>
      <c r="B34" s="2" t="s">
        <v>4</v>
      </c>
      <c r="C34" s="33" t="s">
        <v>16</v>
      </c>
      <c r="D34" s="7">
        <v>0.14286847201563804</v>
      </c>
    </row>
    <row r="35" spans="1:4" x14ac:dyDescent="0.25">
      <c r="A35" s="2" t="s">
        <v>3</v>
      </c>
      <c r="B35" s="2" t="s">
        <v>4</v>
      </c>
      <c r="C35" s="33" t="s">
        <v>16</v>
      </c>
      <c r="D35" s="7">
        <v>0.15585651492615057</v>
      </c>
    </row>
    <row r="36" spans="1:4" x14ac:dyDescent="0.25">
      <c r="A36" s="2" t="s">
        <v>3</v>
      </c>
      <c r="B36" s="2" t="s">
        <v>4</v>
      </c>
      <c r="C36" s="33" t="s">
        <v>16</v>
      </c>
      <c r="D36" s="7">
        <v>0.10390434328410039</v>
      </c>
    </row>
    <row r="37" spans="1:4" x14ac:dyDescent="0.25">
      <c r="A37" s="2" t="s">
        <v>3</v>
      </c>
      <c r="B37" s="2" t="s">
        <v>4</v>
      </c>
      <c r="C37" s="33" t="s">
        <v>16</v>
      </c>
      <c r="D37" s="7">
        <v>0.18183260074717569</v>
      </c>
    </row>
    <row r="38" spans="1:4" x14ac:dyDescent="0.25">
      <c r="A38" s="2" t="s">
        <v>5</v>
      </c>
      <c r="B38" s="2" t="s">
        <v>4</v>
      </c>
      <c r="C38" s="33" t="s">
        <v>16</v>
      </c>
      <c r="D38" s="7">
        <v>6.4940214552562742E-2</v>
      </c>
    </row>
    <row r="39" spans="1:4" x14ac:dyDescent="0.25">
      <c r="A39" s="2" t="s">
        <v>5</v>
      </c>
      <c r="B39" s="2" t="s">
        <v>4</v>
      </c>
      <c r="C39" s="33" t="s">
        <v>16</v>
      </c>
      <c r="D39" s="7">
        <v>9.0916300373587847E-2</v>
      </c>
    </row>
    <row r="40" spans="1:4" x14ac:dyDescent="0.25">
      <c r="A40" s="2" t="s">
        <v>5</v>
      </c>
      <c r="B40" s="2" t="s">
        <v>4</v>
      </c>
      <c r="C40" s="33" t="s">
        <v>16</v>
      </c>
      <c r="D40" s="7">
        <v>7.7928257463075287E-2</v>
      </c>
    </row>
    <row r="41" spans="1:4" x14ac:dyDescent="0.25">
      <c r="A41" s="2" t="s">
        <v>5</v>
      </c>
      <c r="B41" s="2" t="s">
        <v>4</v>
      </c>
      <c r="C41" s="33" t="s">
        <v>16</v>
      </c>
      <c r="D41" s="7">
        <v>6.4940214552562742E-2</v>
      </c>
    </row>
    <row r="42" spans="1:4" x14ac:dyDescent="0.25">
      <c r="A42" s="2" t="s">
        <v>5</v>
      </c>
      <c r="B42" s="2" t="s">
        <v>4</v>
      </c>
      <c r="C42" s="33" t="s">
        <v>16</v>
      </c>
      <c r="D42" s="7">
        <v>7.7928257463075287E-2</v>
      </c>
    </row>
    <row r="43" spans="1:4" x14ac:dyDescent="0.25">
      <c r="A43" s="2" t="s">
        <v>5</v>
      </c>
      <c r="B43" s="2" t="s">
        <v>4</v>
      </c>
      <c r="C43" s="33" t="s">
        <v>16</v>
      </c>
      <c r="D43" s="7">
        <v>9.0916300373587847E-2</v>
      </c>
    </row>
    <row r="44" spans="1:4" x14ac:dyDescent="0.25">
      <c r="A44" s="2" t="s">
        <v>6</v>
      </c>
      <c r="B44" s="2" t="s">
        <v>4</v>
      </c>
      <c r="C44" s="33" t="s">
        <v>16</v>
      </c>
      <c r="D44" s="7">
        <v>7.7928257463075287E-2</v>
      </c>
    </row>
    <row r="45" spans="1:4" x14ac:dyDescent="0.25">
      <c r="A45" s="2" t="s">
        <v>6</v>
      </c>
      <c r="B45" s="2" t="s">
        <v>4</v>
      </c>
      <c r="C45" s="33" t="s">
        <v>16</v>
      </c>
      <c r="D45" s="7">
        <v>0.15585651492615057</v>
      </c>
    </row>
    <row r="46" spans="1:4" x14ac:dyDescent="0.25">
      <c r="A46" s="2" t="s">
        <v>6</v>
      </c>
      <c r="B46" s="2" t="s">
        <v>4</v>
      </c>
      <c r="C46" s="33" t="s">
        <v>16</v>
      </c>
      <c r="D46" s="7">
        <v>0.10390434328410039</v>
      </c>
    </row>
    <row r="47" spans="1:4" x14ac:dyDescent="0.25">
      <c r="A47" s="2" t="s">
        <v>6</v>
      </c>
      <c r="B47" s="2" t="s">
        <v>4</v>
      </c>
      <c r="C47" s="33" t="s">
        <v>16</v>
      </c>
      <c r="D47" s="7">
        <v>9.0916300373587847E-2</v>
      </c>
    </row>
    <row r="48" spans="1:4" x14ac:dyDescent="0.25">
      <c r="A48" s="2" t="s">
        <v>6</v>
      </c>
      <c r="B48" s="2" t="s">
        <v>4</v>
      </c>
      <c r="C48" s="33" t="s">
        <v>16</v>
      </c>
      <c r="D48" s="7">
        <v>0.10390434328410039</v>
      </c>
    </row>
    <row r="49" spans="1:4" x14ac:dyDescent="0.25">
      <c r="A49" s="2" t="s">
        <v>6</v>
      </c>
      <c r="B49" s="2" t="s">
        <v>4</v>
      </c>
      <c r="C49" s="33" t="s">
        <v>16</v>
      </c>
      <c r="D49" s="7">
        <v>9.0916300373587847E-2</v>
      </c>
    </row>
    <row r="50" spans="1:4" x14ac:dyDescent="0.25">
      <c r="A50" s="2" t="s">
        <v>7</v>
      </c>
      <c r="B50" s="2" t="s">
        <v>4</v>
      </c>
      <c r="C50" s="33" t="s">
        <v>16</v>
      </c>
      <c r="D50" s="7">
        <v>6.4940214552562742E-2</v>
      </c>
    </row>
    <row r="51" spans="1:4" x14ac:dyDescent="0.25">
      <c r="A51" s="2" t="s">
        <v>7</v>
      </c>
      <c r="B51" s="2" t="s">
        <v>4</v>
      </c>
      <c r="C51" s="33" t="s">
        <v>16</v>
      </c>
      <c r="D51" s="7">
        <v>7.7928257463075287E-2</v>
      </c>
    </row>
    <row r="52" spans="1:4" x14ac:dyDescent="0.25">
      <c r="A52" s="2" t="s">
        <v>7</v>
      </c>
      <c r="B52" s="2" t="s">
        <v>4</v>
      </c>
      <c r="C52" s="33" t="s">
        <v>16</v>
      </c>
      <c r="D52" s="7">
        <v>0.11689238619461294</v>
      </c>
    </row>
    <row r="53" spans="1:4" x14ac:dyDescent="0.25">
      <c r="A53" s="2" t="s">
        <v>7</v>
      </c>
      <c r="B53" s="2" t="s">
        <v>4</v>
      </c>
      <c r="C53" s="33" t="s">
        <v>16</v>
      </c>
      <c r="D53" s="7">
        <v>6.4940214552562742E-2</v>
      </c>
    </row>
    <row r="54" spans="1:4" x14ac:dyDescent="0.25">
      <c r="A54" s="2" t="s">
        <v>7</v>
      </c>
      <c r="B54" s="2" t="s">
        <v>4</v>
      </c>
      <c r="C54" s="33" t="s">
        <v>16</v>
      </c>
      <c r="D54" s="7">
        <v>6.4940214552562742E-2</v>
      </c>
    </row>
    <row r="55" spans="1:4" x14ac:dyDescent="0.25">
      <c r="A55" s="2" t="s">
        <v>7</v>
      </c>
      <c r="B55" s="2" t="s">
        <v>4</v>
      </c>
      <c r="C55" s="33" t="s">
        <v>16</v>
      </c>
      <c r="D55" s="7">
        <v>9.0916300373587847E-2</v>
      </c>
    </row>
    <row r="56" spans="1:4" x14ac:dyDescent="0.25">
      <c r="A56" s="2" t="s">
        <v>8</v>
      </c>
      <c r="B56" s="2" t="s">
        <v>4</v>
      </c>
      <c r="C56" s="33" t="s">
        <v>16</v>
      </c>
      <c r="D56" s="7">
        <v>0.10390434328410039</v>
      </c>
    </row>
    <row r="57" spans="1:4" x14ac:dyDescent="0.25">
      <c r="A57" s="2" t="s">
        <v>8</v>
      </c>
      <c r="B57" s="2" t="s">
        <v>4</v>
      </c>
      <c r="C57" s="33" t="s">
        <v>16</v>
      </c>
      <c r="D57" s="7">
        <v>9.0916300373587847E-2</v>
      </c>
    </row>
    <row r="58" spans="1:4" x14ac:dyDescent="0.25">
      <c r="A58" s="2" t="s">
        <v>8</v>
      </c>
      <c r="B58" s="2" t="s">
        <v>4</v>
      </c>
      <c r="C58" s="33" t="s">
        <v>16</v>
      </c>
      <c r="D58" s="7">
        <v>7.7928257463075287E-2</v>
      </c>
    </row>
    <row r="59" spans="1:4" x14ac:dyDescent="0.25">
      <c r="A59" s="2" t="s">
        <v>8</v>
      </c>
      <c r="B59" s="2" t="s">
        <v>4</v>
      </c>
      <c r="C59" s="33" t="s">
        <v>16</v>
      </c>
      <c r="D59" s="7">
        <v>0.10390434328410039</v>
      </c>
    </row>
    <row r="60" spans="1:4" x14ac:dyDescent="0.25">
      <c r="A60" s="2" t="s">
        <v>8</v>
      </c>
      <c r="B60" s="2" t="s">
        <v>4</v>
      </c>
      <c r="C60" s="33" t="s">
        <v>16</v>
      </c>
      <c r="D60" s="7">
        <v>7.7928257463075287E-2</v>
      </c>
    </row>
    <row r="61" spans="1:4" x14ac:dyDescent="0.25">
      <c r="A61" s="2" t="s">
        <v>8</v>
      </c>
      <c r="B61" s="2" t="s">
        <v>4</v>
      </c>
      <c r="C61" s="33" t="s">
        <v>16</v>
      </c>
      <c r="D61" s="7">
        <v>0.11689238619461294</v>
      </c>
    </row>
    <row r="62" spans="1:4" x14ac:dyDescent="0.25">
      <c r="A62" s="2" t="s">
        <v>9</v>
      </c>
      <c r="B62" s="2" t="s">
        <v>4</v>
      </c>
      <c r="C62" s="33" t="s">
        <v>16</v>
      </c>
      <c r="D62" s="7">
        <v>0.15585651492615057</v>
      </c>
    </row>
    <row r="63" spans="1:4" x14ac:dyDescent="0.25">
      <c r="A63" s="2" t="s">
        <v>9</v>
      </c>
      <c r="B63" s="2" t="s">
        <v>4</v>
      </c>
      <c r="C63" s="33" t="s">
        <v>16</v>
      </c>
      <c r="D63" s="7">
        <v>0.11689238619461294</v>
      </c>
    </row>
    <row r="64" spans="1:4" x14ac:dyDescent="0.25">
      <c r="A64" s="2" t="s">
        <v>9</v>
      </c>
      <c r="B64" s="2" t="s">
        <v>4</v>
      </c>
      <c r="C64" s="33" t="s">
        <v>16</v>
      </c>
      <c r="D64" s="7">
        <v>0.16884455783666313</v>
      </c>
    </row>
    <row r="65" spans="1:4" x14ac:dyDescent="0.25">
      <c r="A65" s="2" t="s">
        <v>9</v>
      </c>
      <c r="B65" s="2" t="s">
        <v>4</v>
      </c>
      <c r="C65" s="33" t="s">
        <v>16</v>
      </c>
      <c r="D65" s="7">
        <v>0.10390434328410039</v>
      </c>
    </row>
    <row r="66" spans="1:4" x14ac:dyDescent="0.25">
      <c r="A66" s="2" t="s">
        <v>9</v>
      </c>
      <c r="B66" s="2" t="s">
        <v>4</v>
      </c>
      <c r="C66" s="33" t="s">
        <v>16</v>
      </c>
      <c r="D66" s="7">
        <v>9.0916300373587847E-2</v>
      </c>
    </row>
    <row r="67" spans="1:4" x14ac:dyDescent="0.25">
      <c r="A67" s="2" t="s">
        <v>9</v>
      </c>
      <c r="B67" s="2" t="s">
        <v>4</v>
      </c>
      <c r="C67" s="33" t="s">
        <v>16</v>
      </c>
      <c r="D67" s="7">
        <v>0.12988042910512548</v>
      </c>
    </row>
    <row r="68" spans="1:4" x14ac:dyDescent="0.25">
      <c r="A68" s="2" t="s">
        <v>3</v>
      </c>
      <c r="B68" s="2" t="s">
        <v>10</v>
      </c>
      <c r="C68" s="33" t="s">
        <v>16</v>
      </c>
      <c r="D68" s="7">
        <v>9.0916300373587847E-2</v>
      </c>
    </row>
    <row r="69" spans="1:4" x14ac:dyDescent="0.25">
      <c r="A69" s="2" t="s">
        <v>3</v>
      </c>
      <c r="B69" s="2" t="s">
        <v>10</v>
      </c>
      <c r="C69" s="33" t="s">
        <v>16</v>
      </c>
      <c r="D69" s="7">
        <v>7.7928257463075287E-2</v>
      </c>
    </row>
    <row r="70" spans="1:4" x14ac:dyDescent="0.25">
      <c r="A70" s="2" t="s">
        <v>3</v>
      </c>
      <c r="B70" s="2" t="s">
        <v>10</v>
      </c>
      <c r="C70" s="33" t="s">
        <v>16</v>
      </c>
      <c r="D70" s="7">
        <v>0.12988042910512548</v>
      </c>
    </row>
    <row r="71" spans="1:4" x14ac:dyDescent="0.25">
      <c r="A71" s="2" t="s">
        <v>3</v>
      </c>
      <c r="B71" s="2" t="s">
        <v>10</v>
      </c>
      <c r="C71" s="33" t="s">
        <v>16</v>
      </c>
      <c r="D71" s="7">
        <v>0.14286847201563804</v>
      </c>
    </row>
    <row r="72" spans="1:4" x14ac:dyDescent="0.25">
      <c r="A72" s="2" t="s">
        <v>3</v>
      </c>
      <c r="B72" s="2" t="s">
        <v>10</v>
      </c>
      <c r="C72" s="33" t="s">
        <v>16</v>
      </c>
      <c r="D72" s="7">
        <v>0.10390434328410039</v>
      </c>
    </row>
    <row r="73" spans="1:4" x14ac:dyDescent="0.25">
      <c r="A73" s="2" t="s">
        <v>3</v>
      </c>
      <c r="B73" s="2" t="s">
        <v>10</v>
      </c>
      <c r="C73" s="33" t="s">
        <v>16</v>
      </c>
      <c r="D73" s="7">
        <v>0.15585651492615057</v>
      </c>
    </row>
    <row r="74" spans="1:4" x14ac:dyDescent="0.25">
      <c r="A74" s="2" t="s">
        <v>5</v>
      </c>
      <c r="B74" s="2" t="s">
        <v>10</v>
      </c>
      <c r="C74" s="33" t="s">
        <v>16</v>
      </c>
      <c r="D74" s="7">
        <v>0.11689238619461294</v>
      </c>
    </row>
    <row r="75" spans="1:4" x14ac:dyDescent="0.25">
      <c r="A75" s="2" t="s">
        <v>5</v>
      </c>
      <c r="B75" s="2" t="s">
        <v>10</v>
      </c>
      <c r="C75" s="33" t="s">
        <v>16</v>
      </c>
      <c r="D75" s="7">
        <v>0.12988042910512548</v>
      </c>
    </row>
    <row r="76" spans="1:4" x14ac:dyDescent="0.25">
      <c r="A76" s="2" t="s">
        <v>5</v>
      </c>
      <c r="B76" s="2" t="s">
        <v>10</v>
      </c>
      <c r="C76" s="33" t="s">
        <v>16</v>
      </c>
      <c r="D76" s="7">
        <v>6.4940214552562742E-2</v>
      </c>
    </row>
    <row r="77" spans="1:4" x14ac:dyDescent="0.25">
      <c r="A77" s="2" t="s">
        <v>5</v>
      </c>
      <c r="B77" s="2" t="s">
        <v>10</v>
      </c>
      <c r="C77" s="33" t="s">
        <v>16</v>
      </c>
      <c r="D77" s="7">
        <v>7.7928257463075287E-2</v>
      </c>
    </row>
    <row r="78" spans="1:4" x14ac:dyDescent="0.25">
      <c r="A78" s="2" t="s">
        <v>5</v>
      </c>
      <c r="B78" s="2" t="s">
        <v>10</v>
      </c>
      <c r="C78" s="33" t="s">
        <v>16</v>
      </c>
      <c r="D78" s="7">
        <v>0.10390434328410039</v>
      </c>
    </row>
    <row r="79" spans="1:4" x14ac:dyDescent="0.25">
      <c r="A79" s="2" t="s">
        <v>5</v>
      </c>
      <c r="B79" s="2" t="s">
        <v>10</v>
      </c>
      <c r="C79" s="33" t="s">
        <v>16</v>
      </c>
      <c r="D79" s="7">
        <v>0.11689238619461294</v>
      </c>
    </row>
    <row r="80" spans="1:4" x14ac:dyDescent="0.25">
      <c r="A80" s="2" t="s">
        <v>6</v>
      </c>
      <c r="B80" s="2" t="s">
        <v>10</v>
      </c>
      <c r="C80" s="33" t="s">
        <v>16</v>
      </c>
      <c r="D80" s="7">
        <v>0.10390434328410039</v>
      </c>
    </row>
    <row r="81" spans="1:4" x14ac:dyDescent="0.25">
      <c r="A81" s="2" t="s">
        <v>6</v>
      </c>
      <c r="B81" s="2" t="s">
        <v>10</v>
      </c>
      <c r="C81" s="33" t="s">
        <v>16</v>
      </c>
      <c r="D81" s="7">
        <v>0.15585651492615057</v>
      </c>
    </row>
    <row r="82" spans="1:4" x14ac:dyDescent="0.25">
      <c r="A82" s="2" t="s">
        <v>6</v>
      </c>
      <c r="B82" s="2" t="s">
        <v>10</v>
      </c>
      <c r="C82" s="33" t="s">
        <v>16</v>
      </c>
      <c r="D82" s="7">
        <v>0.12988042910512548</v>
      </c>
    </row>
    <row r="83" spans="1:4" x14ac:dyDescent="0.25">
      <c r="A83" s="2" t="s">
        <v>6</v>
      </c>
      <c r="B83" s="2" t="s">
        <v>10</v>
      </c>
      <c r="C83" s="33" t="s">
        <v>16</v>
      </c>
      <c r="D83" s="7">
        <v>0.11689238619461294</v>
      </c>
    </row>
    <row r="84" spans="1:4" x14ac:dyDescent="0.25">
      <c r="A84" s="2" t="s">
        <v>6</v>
      </c>
      <c r="B84" s="2" t="s">
        <v>10</v>
      </c>
      <c r="C84" s="33" t="s">
        <v>16</v>
      </c>
      <c r="D84" s="7">
        <v>0.11689238619461294</v>
      </c>
    </row>
    <row r="85" spans="1:4" x14ac:dyDescent="0.25">
      <c r="A85" s="2" t="s">
        <v>6</v>
      </c>
      <c r="B85" s="2" t="s">
        <v>10</v>
      </c>
      <c r="C85" s="33" t="s">
        <v>16</v>
      </c>
      <c r="D85" s="7">
        <v>7.7928257463075287E-2</v>
      </c>
    </row>
    <row r="86" spans="1:4" x14ac:dyDescent="0.25">
      <c r="A86" s="2" t="s">
        <v>7</v>
      </c>
      <c r="B86" s="2" t="s">
        <v>10</v>
      </c>
      <c r="C86" s="33" t="s">
        <v>16</v>
      </c>
      <c r="D86" s="7">
        <v>5.1952171642050196E-2</v>
      </c>
    </row>
    <row r="87" spans="1:4" x14ac:dyDescent="0.25">
      <c r="A87" s="2" t="s">
        <v>7</v>
      </c>
      <c r="B87" s="2" t="s">
        <v>10</v>
      </c>
      <c r="C87" s="33" t="s">
        <v>16</v>
      </c>
      <c r="D87" s="7">
        <v>0.10390434328410039</v>
      </c>
    </row>
    <row r="88" spans="1:4" x14ac:dyDescent="0.25">
      <c r="A88" s="2" t="s">
        <v>7</v>
      </c>
      <c r="B88" s="2" t="s">
        <v>10</v>
      </c>
      <c r="C88" s="33" t="s">
        <v>16</v>
      </c>
      <c r="D88" s="7">
        <v>0.14286847201563804</v>
      </c>
    </row>
    <row r="89" spans="1:4" x14ac:dyDescent="0.25">
      <c r="A89" s="2" t="s">
        <v>7</v>
      </c>
      <c r="B89" s="2" t="s">
        <v>10</v>
      </c>
      <c r="C89" s="33" t="s">
        <v>16</v>
      </c>
      <c r="D89" s="7">
        <v>9.0916300373587847E-2</v>
      </c>
    </row>
    <row r="90" spans="1:4" x14ac:dyDescent="0.25">
      <c r="A90" s="2" t="s">
        <v>7</v>
      </c>
      <c r="B90" s="2" t="s">
        <v>10</v>
      </c>
      <c r="C90" s="33" t="s">
        <v>16</v>
      </c>
      <c r="D90" s="7">
        <v>0.11689238619461294</v>
      </c>
    </row>
    <row r="91" spans="1:4" x14ac:dyDescent="0.25">
      <c r="A91" s="2" t="s">
        <v>7</v>
      </c>
      <c r="B91" s="2" t="s">
        <v>10</v>
      </c>
      <c r="C91" s="33" t="s">
        <v>16</v>
      </c>
      <c r="D91" s="7">
        <v>0.12988042910512548</v>
      </c>
    </row>
    <row r="92" spans="1:4" x14ac:dyDescent="0.25">
      <c r="A92" s="2" t="s">
        <v>8</v>
      </c>
      <c r="B92" s="2" t="s">
        <v>10</v>
      </c>
      <c r="C92" s="33" t="s">
        <v>16</v>
      </c>
      <c r="D92" s="7">
        <v>9.0916300373587847E-2</v>
      </c>
    </row>
    <row r="93" spans="1:4" x14ac:dyDescent="0.25">
      <c r="A93" s="2" t="s">
        <v>8</v>
      </c>
      <c r="B93" s="2" t="s">
        <v>10</v>
      </c>
      <c r="C93" s="33" t="s">
        <v>16</v>
      </c>
      <c r="D93" s="7">
        <v>0.12988042910512548</v>
      </c>
    </row>
    <row r="94" spans="1:4" x14ac:dyDescent="0.25">
      <c r="A94" s="2" t="s">
        <v>8</v>
      </c>
      <c r="B94" s="2" t="s">
        <v>10</v>
      </c>
      <c r="C94" s="33" t="s">
        <v>16</v>
      </c>
      <c r="D94" s="7">
        <v>0.14286847201563804</v>
      </c>
    </row>
    <row r="95" spans="1:4" x14ac:dyDescent="0.25">
      <c r="A95" s="2" t="s">
        <v>9</v>
      </c>
      <c r="B95" s="2" t="s">
        <v>10</v>
      </c>
      <c r="C95" s="33" t="s">
        <v>16</v>
      </c>
      <c r="D95" s="7">
        <v>0.18183260074717569</v>
      </c>
    </row>
    <row r="96" spans="1:4" x14ac:dyDescent="0.25">
      <c r="A96" s="2" t="s">
        <v>9</v>
      </c>
      <c r="B96" s="2" t="s">
        <v>10</v>
      </c>
      <c r="C96" s="33" t="s">
        <v>16</v>
      </c>
      <c r="D96" s="7">
        <v>0.14286847201563804</v>
      </c>
    </row>
    <row r="97" spans="1:4" x14ac:dyDescent="0.25">
      <c r="A97" s="2" t="s">
        <v>9</v>
      </c>
      <c r="B97" s="2" t="s">
        <v>10</v>
      </c>
      <c r="C97" s="33" t="s">
        <v>16</v>
      </c>
      <c r="D97" s="7">
        <v>0.18183260074717569</v>
      </c>
    </row>
    <row r="98" spans="1:4" x14ac:dyDescent="0.25">
      <c r="A98" s="2" t="s">
        <v>9</v>
      </c>
      <c r="B98" s="2" t="s">
        <v>10</v>
      </c>
      <c r="C98" s="33" t="s">
        <v>16</v>
      </c>
      <c r="D98" s="7">
        <v>0.11689238619461294</v>
      </c>
    </row>
    <row r="99" spans="1:4" x14ac:dyDescent="0.25">
      <c r="A99" s="2" t="s">
        <v>9</v>
      </c>
      <c r="B99" s="2" t="s">
        <v>10</v>
      </c>
      <c r="C99" s="33" t="s">
        <v>16</v>
      </c>
      <c r="D99" s="7">
        <v>9.0916300373587847E-2</v>
      </c>
    </row>
    <row r="100" spans="1:4" x14ac:dyDescent="0.25">
      <c r="A100" s="2" t="s">
        <v>9</v>
      </c>
      <c r="B100" s="2" t="s">
        <v>10</v>
      </c>
      <c r="C100" s="33" t="s">
        <v>16</v>
      </c>
      <c r="D100" s="7">
        <v>0.16884455783666313</v>
      </c>
    </row>
    <row r="101" spans="1:4" x14ac:dyDescent="0.25">
      <c r="A101" s="2" t="s">
        <v>3</v>
      </c>
      <c r="B101" s="2" t="s">
        <v>10</v>
      </c>
      <c r="C101" s="33" t="s">
        <v>16</v>
      </c>
      <c r="D101" s="7">
        <v>0.18183260074717569</v>
      </c>
    </row>
    <row r="102" spans="1:4" x14ac:dyDescent="0.25">
      <c r="A102" s="2" t="s">
        <v>3</v>
      </c>
      <c r="B102" s="2" t="s">
        <v>10</v>
      </c>
      <c r="C102" s="33" t="s">
        <v>16</v>
      </c>
      <c r="D102" s="7">
        <v>0.24677281529973843</v>
      </c>
    </row>
    <row r="103" spans="1:4" x14ac:dyDescent="0.25">
      <c r="A103" s="2" t="s">
        <v>3</v>
      </c>
      <c r="B103" s="2" t="s">
        <v>10</v>
      </c>
      <c r="C103" s="33" t="s">
        <v>16</v>
      </c>
      <c r="D103" s="7">
        <v>0.12988042910512548</v>
      </c>
    </row>
    <row r="104" spans="1:4" x14ac:dyDescent="0.25">
      <c r="A104" s="2" t="s">
        <v>3</v>
      </c>
      <c r="B104" s="2" t="s">
        <v>10</v>
      </c>
      <c r="C104" s="33" t="s">
        <v>16</v>
      </c>
      <c r="D104" s="7">
        <v>0.14286847201563804</v>
      </c>
    </row>
    <row r="105" spans="1:4" x14ac:dyDescent="0.25">
      <c r="A105" s="2" t="s">
        <v>3</v>
      </c>
      <c r="B105" s="2" t="s">
        <v>10</v>
      </c>
      <c r="C105" s="33" t="s">
        <v>16</v>
      </c>
      <c r="D105" s="7">
        <v>0.14286847201563804</v>
      </c>
    </row>
    <row r="106" spans="1:4" x14ac:dyDescent="0.25">
      <c r="A106" s="2" t="s">
        <v>3</v>
      </c>
      <c r="B106" s="2" t="s">
        <v>10</v>
      </c>
      <c r="C106" s="33" t="s">
        <v>16</v>
      </c>
      <c r="D106" s="7">
        <v>0.29872498694178862</v>
      </c>
    </row>
    <row r="107" spans="1:4" x14ac:dyDescent="0.25">
      <c r="A107" s="2" t="s">
        <v>5</v>
      </c>
      <c r="B107" s="2" t="s">
        <v>10</v>
      </c>
      <c r="C107" s="33" t="s">
        <v>16</v>
      </c>
      <c r="D107" s="7">
        <v>9.0916300373587847E-2</v>
      </c>
    </row>
    <row r="108" spans="1:4" x14ac:dyDescent="0.25">
      <c r="A108" s="2" t="s">
        <v>5</v>
      </c>
      <c r="B108" s="2" t="s">
        <v>10</v>
      </c>
      <c r="C108" s="33" t="s">
        <v>16</v>
      </c>
      <c r="D108" s="7">
        <v>0.10390434328410039</v>
      </c>
    </row>
    <row r="109" spans="1:4" x14ac:dyDescent="0.25">
      <c r="A109" s="2" t="s">
        <v>5</v>
      </c>
      <c r="B109" s="2" t="s">
        <v>10</v>
      </c>
      <c r="C109" s="33" t="s">
        <v>16</v>
      </c>
      <c r="D109" s="7">
        <v>7.7928257463075287E-2</v>
      </c>
    </row>
    <row r="110" spans="1:4" x14ac:dyDescent="0.25">
      <c r="A110" s="2" t="s">
        <v>5</v>
      </c>
      <c r="B110" s="2" t="s">
        <v>10</v>
      </c>
      <c r="C110" s="33" t="s">
        <v>16</v>
      </c>
      <c r="D110" s="7">
        <v>0.11689238619461294</v>
      </c>
    </row>
    <row r="111" spans="1:4" x14ac:dyDescent="0.25">
      <c r="A111" s="2" t="s">
        <v>5</v>
      </c>
      <c r="B111" s="2" t="s">
        <v>10</v>
      </c>
      <c r="C111" s="33" t="s">
        <v>16</v>
      </c>
      <c r="D111" s="7">
        <v>9.0916300373587847E-2</v>
      </c>
    </row>
    <row r="112" spans="1:4" x14ac:dyDescent="0.25">
      <c r="A112" s="2" t="s">
        <v>5</v>
      </c>
      <c r="B112" s="2" t="s">
        <v>10</v>
      </c>
      <c r="C112" s="33" t="s">
        <v>16</v>
      </c>
      <c r="D112" s="7">
        <v>6.4940214552562742E-2</v>
      </c>
    </row>
    <row r="113" spans="1:4" x14ac:dyDescent="0.25">
      <c r="A113" s="2" t="s">
        <v>6</v>
      </c>
      <c r="B113" s="2" t="s">
        <v>10</v>
      </c>
      <c r="C113" s="33" t="s">
        <v>16</v>
      </c>
      <c r="D113" s="7">
        <v>9.0916300373587847E-2</v>
      </c>
    </row>
    <row r="114" spans="1:4" x14ac:dyDescent="0.25">
      <c r="A114" s="2" t="s">
        <v>6</v>
      </c>
      <c r="B114" s="2" t="s">
        <v>10</v>
      </c>
      <c r="C114" s="33" t="s">
        <v>16</v>
      </c>
      <c r="D114" s="7">
        <v>7.7928257463075287E-2</v>
      </c>
    </row>
    <row r="115" spans="1:4" x14ac:dyDescent="0.25">
      <c r="A115" s="2" t="s">
        <v>6</v>
      </c>
      <c r="B115" s="2" t="s">
        <v>10</v>
      </c>
      <c r="C115" s="33" t="s">
        <v>16</v>
      </c>
      <c r="D115" s="7">
        <v>7.7928257463075287E-2</v>
      </c>
    </row>
    <row r="116" spans="1:4" x14ac:dyDescent="0.25">
      <c r="A116" s="2" t="s">
        <v>6</v>
      </c>
      <c r="B116" s="2" t="s">
        <v>10</v>
      </c>
      <c r="C116" s="33" t="s">
        <v>16</v>
      </c>
      <c r="D116" s="7">
        <v>7.7928257463075287E-2</v>
      </c>
    </row>
    <row r="117" spans="1:4" x14ac:dyDescent="0.25">
      <c r="A117" s="2" t="s">
        <v>6</v>
      </c>
      <c r="B117" s="2" t="s">
        <v>10</v>
      </c>
      <c r="C117" s="33" t="s">
        <v>16</v>
      </c>
      <c r="D117" s="7">
        <v>7.7928257463075287E-2</v>
      </c>
    </row>
    <row r="118" spans="1:4" x14ac:dyDescent="0.25">
      <c r="A118" s="2" t="s">
        <v>6</v>
      </c>
      <c r="B118" s="2" t="s">
        <v>10</v>
      </c>
      <c r="C118" s="33" t="s">
        <v>16</v>
      </c>
      <c r="D118" s="7">
        <v>9.0916300373587847E-2</v>
      </c>
    </row>
    <row r="119" spans="1:4" x14ac:dyDescent="0.25">
      <c r="A119" s="2" t="s">
        <v>7</v>
      </c>
      <c r="B119" s="2" t="s">
        <v>10</v>
      </c>
      <c r="C119" s="33" t="s">
        <v>16</v>
      </c>
      <c r="D119" s="7">
        <v>2.5976085821025098E-2</v>
      </c>
    </row>
    <row r="120" spans="1:4" x14ac:dyDescent="0.25">
      <c r="A120" s="2" t="s">
        <v>7</v>
      </c>
      <c r="B120" s="2" t="s">
        <v>10</v>
      </c>
      <c r="C120" s="33" t="s">
        <v>16</v>
      </c>
      <c r="D120" s="7">
        <v>2.5976085821025098E-2</v>
      </c>
    </row>
    <row r="121" spans="1:4" x14ac:dyDescent="0.25">
      <c r="A121" s="2" t="s">
        <v>7</v>
      </c>
      <c r="B121" s="2" t="s">
        <v>10</v>
      </c>
      <c r="C121" s="33" t="s">
        <v>16</v>
      </c>
      <c r="D121" s="7">
        <v>2.5976085821025098E-2</v>
      </c>
    </row>
    <row r="122" spans="1:4" x14ac:dyDescent="0.25">
      <c r="A122" s="2" t="s">
        <v>7</v>
      </c>
      <c r="B122" s="2" t="s">
        <v>10</v>
      </c>
      <c r="C122" s="33" t="s">
        <v>16</v>
      </c>
      <c r="D122" s="7">
        <v>2.5976085821025098E-2</v>
      </c>
    </row>
    <row r="123" spans="1:4" x14ac:dyDescent="0.25">
      <c r="A123" s="2" t="s">
        <v>7</v>
      </c>
      <c r="B123" s="2" t="s">
        <v>10</v>
      </c>
      <c r="C123" s="33" t="s">
        <v>16</v>
      </c>
      <c r="D123" s="7">
        <v>2.5976085821025098E-2</v>
      </c>
    </row>
    <row r="124" spans="1:4" x14ac:dyDescent="0.25">
      <c r="A124" s="2" t="s">
        <v>7</v>
      </c>
      <c r="B124" s="2" t="s">
        <v>10</v>
      </c>
      <c r="C124" s="33" t="s">
        <v>16</v>
      </c>
      <c r="D124" s="7">
        <v>2.5976085821025098E-2</v>
      </c>
    </row>
    <row r="125" spans="1:4" x14ac:dyDescent="0.25">
      <c r="A125" s="2" t="s">
        <v>8</v>
      </c>
      <c r="B125" s="2" t="s">
        <v>10</v>
      </c>
      <c r="C125" s="33" t="s">
        <v>16</v>
      </c>
      <c r="D125" s="7">
        <v>0.10390434328410039</v>
      </c>
    </row>
    <row r="126" spans="1:4" x14ac:dyDescent="0.25">
      <c r="A126" s="2" t="s">
        <v>8</v>
      </c>
      <c r="B126" s="2" t="s">
        <v>10</v>
      </c>
      <c r="C126" s="33" t="s">
        <v>16</v>
      </c>
      <c r="D126" s="7">
        <v>9.0916300373587847E-2</v>
      </c>
    </row>
    <row r="127" spans="1:4" x14ac:dyDescent="0.25">
      <c r="A127" s="2" t="s">
        <v>8</v>
      </c>
      <c r="B127" s="2" t="s">
        <v>10</v>
      </c>
      <c r="C127" s="33" t="s">
        <v>16</v>
      </c>
      <c r="D127" s="7">
        <v>9.0916300373587847E-2</v>
      </c>
    </row>
    <row r="128" spans="1:4" x14ac:dyDescent="0.25">
      <c r="A128" s="2" t="s">
        <v>8</v>
      </c>
      <c r="B128" s="2" t="s">
        <v>10</v>
      </c>
      <c r="C128" s="33" t="s">
        <v>16</v>
      </c>
      <c r="D128" s="7">
        <v>9.0916300373587847E-2</v>
      </c>
    </row>
    <row r="129" spans="1:4" x14ac:dyDescent="0.25">
      <c r="A129" s="2" t="s">
        <v>8</v>
      </c>
      <c r="B129" s="2" t="s">
        <v>10</v>
      </c>
      <c r="C129" s="33" t="s">
        <v>16</v>
      </c>
      <c r="D129" s="7">
        <v>7.7928257463075287E-2</v>
      </c>
    </row>
    <row r="130" spans="1:4" x14ac:dyDescent="0.25">
      <c r="A130" s="2" t="s">
        <v>9</v>
      </c>
      <c r="B130" s="2" t="s">
        <v>10</v>
      </c>
      <c r="C130" s="33" t="s">
        <v>16</v>
      </c>
      <c r="D130" s="7">
        <v>0.10390434328410039</v>
      </c>
    </row>
    <row r="131" spans="1:4" x14ac:dyDescent="0.25">
      <c r="A131" s="2" t="s">
        <v>9</v>
      </c>
      <c r="B131" s="2" t="s">
        <v>10</v>
      </c>
      <c r="C131" s="33" t="s">
        <v>16</v>
      </c>
      <c r="D131" s="7">
        <v>0.11689238619461294</v>
      </c>
    </row>
    <row r="132" spans="1:4" x14ac:dyDescent="0.25">
      <c r="A132" s="2" t="s">
        <v>9</v>
      </c>
      <c r="B132" s="2" t="s">
        <v>10</v>
      </c>
      <c r="C132" s="33" t="s">
        <v>16</v>
      </c>
      <c r="D132" s="7">
        <v>0.20780868656820078</v>
      </c>
    </row>
    <row r="133" spans="1:4" x14ac:dyDescent="0.25">
      <c r="A133" s="2" t="s">
        <v>9</v>
      </c>
      <c r="B133" s="2" t="s">
        <v>10</v>
      </c>
      <c r="C133" s="33" t="s">
        <v>16</v>
      </c>
      <c r="D133" s="7">
        <v>0.19482064365768823</v>
      </c>
    </row>
    <row r="134" spans="1:4" x14ac:dyDescent="0.25">
      <c r="A134" s="2" t="s">
        <v>9</v>
      </c>
      <c r="B134" s="2" t="s">
        <v>10</v>
      </c>
      <c r="C134" s="33" t="s">
        <v>16</v>
      </c>
      <c r="D134" s="7">
        <v>0.24677281529973843</v>
      </c>
    </row>
    <row r="135" spans="1:4" x14ac:dyDescent="0.25">
      <c r="A135" s="2" t="s">
        <v>9</v>
      </c>
      <c r="B135" s="2" t="s">
        <v>10</v>
      </c>
      <c r="C135" s="33" t="s">
        <v>16</v>
      </c>
      <c r="D135" s="7">
        <v>7.7928257463075287E-2</v>
      </c>
    </row>
    <row r="136" spans="1:4" x14ac:dyDescent="0.25">
      <c r="A136" s="2" t="s">
        <v>3</v>
      </c>
      <c r="B136" s="2" t="s">
        <v>10</v>
      </c>
      <c r="C136" s="33" t="s">
        <v>16</v>
      </c>
      <c r="D136" s="7">
        <v>0.13286767897454335</v>
      </c>
    </row>
    <row r="137" spans="1:4" x14ac:dyDescent="0.25">
      <c r="A137" s="2" t="s">
        <v>3</v>
      </c>
      <c r="B137" s="2" t="s">
        <v>10</v>
      </c>
      <c r="C137" s="33" t="s">
        <v>16</v>
      </c>
      <c r="D137" s="7">
        <v>0.12650353794839223</v>
      </c>
    </row>
    <row r="138" spans="1:4" x14ac:dyDescent="0.25">
      <c r="A138" s="2" t="s">
        <v>3</v>
      </c>
      <c r="B138" s="2" t="s">
        <v>10</v>
      </c>
      <c r="C138" s="33" t="s">
        <v>16</v>
      </c>
      <c r="D138" s="7">
        <v>0.17248120985160662</v>
      </c>
    </row>
    <row r="139" spans="1:4" x14ac:dyDescent="0.25">
      <c r="A139" s="2" t="s">
        <v>3</v>
      </c>
      <c r="B139" s="2" t="s">
        <v>10</v>
      </c>
      <c r="C139" s="33" t="s">
        <v>16</v>
      </c>
      <c r="D139" s="7">
        <v>0.1202692773513462</v>
      </c>
    </row>
    <row r="140" spans="1:4" x14ac:dyDescent="0.25">
      <c r="A140" s="2" t="s">
        <v>3</v>
      </c>
      <c r="B140" s="2" t="s">
        <v>10</v>
      </c>
      <c r="C140" s="33" t="s">
        <v>16</v>
      </c>
      <c r="D140" s="7">
        <v>0.14741428703431741</v>
      </c>
    </row>
    <row r="141" spans="1:4" x14ac:dyDescent="0.25">
      <c r="A141" s="2" t="s">
        <v>3</v>
      </c>
      <c r="B141" s="2" t="s">
        <v>10</v>
      </c>
      <c r="C141" s="33" t="s">
        <v>16</v>
      </c>
      <c r="D141" s="7">
        <v>0.12624377709018197</v>
      </c>
    </row>
    <row r="142" spans="1:4" x14ac:dyDescent="0.25">
      <c r="A142" s="2" t="s">
        <v>5</v>
      </c>
      <c r="B142" s="2" t="s">
        <v>10</v>
      </c>
      <c r="C142" s="33" t="s">
        <v>16</v>
      </c>
      <c r="D142" s="7">
        <v>2.5976085821025098E-2</v>
      </c>
    </row>
    <row r="143" spans="1:4" x14ac:dyDescent="0.25">
      <c r="A143" s="2" t="s">
        <v>5</v>
      </c>
      <c r="B143" s="2" t="s">
        <v>10</v>
      </c>
      <c r="C143" s="33" t="s">
        <v>16</v>
      </c>
      <c r="D143" s="7">
        <v>5.2861334645786073E-2</v>
      </c>
    </row>
    <row r="144" spans="1:4" x14ac:dyDescent="0.25">
      <c r="A144" s="2" t="s">
        <v>5</v>
      </c>
      <c r="B144" s="2" t="s">
        <v>10</v>
      </c>
      <c r="C144" s="33" t="s">
        <v>16</v>
      </c>
      <c r="D144" s="7">
        <v>5.5978464944309074E-2</v>
      </c>
    </row>
    <row r="145" spans="1:4" x14ac:dyDescent="0.25">
      <c r="A145" s="2" t="s">
        <v>5</v>
      </c>
      <c r="B145" s="2" t="s">
        <v>10</v>
      </c>
      <c r="C145" s="33" t="s">
        <v>16</v>
      </c>
      <c r="D145" s="7">
        <v>2.5976085821025098E-2</v>
      </c>
    </row>
    <row r="146" spans="1:4" x14ac:dyDescent="0.25">
      <c r="A146" s="2" t="s">
        <v>5</v>
      </c>
      <c r="B146" s="2" t="s">
        <v>10</v>
      </c>
      <c r="C146" s="33" t="s">
        <v>16</v>
      </c>
      <c r="D146" s="7">
        <v>2.5976085821025098E-2</v>
      </c>
    </row>
    <row r="147" spans="1:4" x14ac:dyDescent="0.25">
      <c r="A147" s="2" t="s">
        <v>5</v>
      </c>
      <c r="B147" s="2" t="s">
        <v>10</v>
      </c>
      <c r="C147" s="33" t="s">
        <v>16</v>
      </c>
      <c r="D147" s="7">
        <v>2.5976085821025098E-2</v>
      </c>
    </row>
    <row r="148" spans="1:4" x14ac:dyDescent="0.25">
      <c r="A148" s="2" t="s">
        <v>6</v>
      </c>
      <c r="B148" s="2" t="s">
        <v>10</v>
      </c>
      <c r="C148" s="33" t="s">
        <v>16</v>
      </c>
      <c r="D148" s="7">
        <v>0.16546766667992988</v>
      </c>
    </row>
    <row r="149" spans="1:4" x14ac:dyDescent="0.25">
      <c r="A149" s="2" t="s">
        <v>6</v>
      </c>
      <c r="B149" s="2" t="s">
        <v>10</v>
      </c>
      <c r="C149" s="33" t="s">
        <v>16</v>
      </c>
      <c r="D149" s="7">
        <v>0.11065812559756689</v>
      </c>
    </row>
    <row r="150" spans="1:4" x14ac:dyDescent="0.25">
      <c r="A150" s="2" t="s">
        <v>6</v>
      </c>
      <c r="B150" s="2" t="s">
        <v>10</v>
      </c>
      <c r="C150" s="33" t="s">
        <v>16</v>
      </c>
      <c r="D150" s="7">
        <v>0.15494735192241468</v>
      </c>
    </row>
    <row r="151" spans="1:4" x14ac:dyDescent="0.25">
      <c r="A151" s="2" t="s">
        <v>6</v>
      </c>
      <c r="B151" s="2" t="s">
        <v>10</v>
      </c>
      <c r="C151" s="33" t="s">
        <v>16</v>
      </c>
      <c r="D151" s="7">
        <v>0.11416489718340529</v>
      </c>
    </row>
    <row r="152" spans="1:4" x14ac:dyDescent="0.25">
      <c r="A152" s="2" t="s">
        <v>6</v>
      </c>
      <c r="B152" s="2" t="s">
        <v>10</v>
      </c>
      <c r="C152" s="33" t="s">
        <v>16</v>
      </c>
      <c r="D152" s="7">
        <v>0.18118319860165003</v>
      </c>
    </row>
    <row r="153" spans="1:4" x14ac:dyDescent="0.25">
      <c r="A153" s="2" t="s">
        <v>6</v>
      </c>
      <c r="B153" s="2" t="s">
        <v>10</v>
      </c>
      <c r="C153" s="33" t="s">
        <v>16</v>
      </c>
      <c r="D153" s="7">
        <v>9.7540202257949238E-2</v>
      </c>
    </row>
    <row r="154" spans="1:4" x14ac:dyDescent="0.25">
      <c r="A154" s="2" t="s">
        <v>7</v>
      </c>
      <c r="B154" s="2" t="s">
        <v>10</v>
      </c>
      <c r="C154" s="33" t="s">
        <v>16</v>
      </c>
      <c r="D154" s="7">
        <v>5.2861334645786073E-2</v>
      </c>
    </row>
    <row r="155" spans="1:4" x14ac:dyDescent="0.25">
      <c r="A155" s="2" t="s">
        <v>7</v>
      </c>
      <c r="B155" s="2" t="s">
        <v>10</v>
      </c>
      <c r="C155" s="33" t="s">
        <v>16</v>
      </c>
      <c r="D155" s="7">
        <v>6.4031051548826851E-2</v>
      </c>
    </row>
    <row r="156" spans="1:4" x14ac:dyDescent="0.25">
      <c r="A156" s="2" t="s">
        <v>7</v>
      </c>
      <c r="B156" s="2" t="s">
        <v>10</v>
      </c>
      <c r="C156" s="33" t="s">
        <v>16</v>
      </c>
      <c r="D156" s="7">
        <v>5.6238225802519339E-2</v>
      </c>
    </row>
    <row r="157" spans="1:4" x14ac:dyDescent="0.25">
      <c r="A157" s="2" t="s">
        <v>7</v>
      </c>
      <c r="B157" s="2" t="s">
        <v>10</v>
      </c>
      <c r="C157" s="33" t="s">
        <v>16</v>
      </c>
      <c r="D157" s="7">
        <v>5.6497986660729575E-2</v>
      </c>
    </row>
    <row r="158" spans="1:4" x14ac:dyDescent="0.25">
      <c r="A158" s="2" t="s">
        <v>7</v>
      </c>
      <c r="B158" s="2" t="s">
        <v>10</v>
      </c>
      <c r="C158" s="33" t="s">
        <v>16</v>
      </c>
      <c r="D158" s="7">
        <v>7.7928257463075287E-2</v>
      </c>
    </row>
    <row r="159" spans="1:4" x14ac:dyDescent="0.25">
      <c r="A159" s="2" t="s">
        <v>7</v>
      </c>
      <c r="B159" s="2" t="s">
        <v>10</v>
      </c>
      <c r="C159" s="33" t="s">
        <v>16</v>
      </c>
      <c r="D159" s="7">
        <v>6.4940214552562742E-2</v>
      </c>
    </row>
    <row r="160" spans="1:4" x14ac:dyDescent="0.25">
      <c r="A160" s="2" t="s">
        <v>8</v>
      </c>
      <c r="B160" s="2" t="s">
        <v>10</v>
      </c>
      <c r="C160" s="33" t="s">
        <v>16</v>
      </c>
      <c r="D160" s="7">
        <v>0.11468441889982579</v>
      </c>
    </row>
    <row r="161" spans="1:4" x14ac:dyDescent="0.25">
      <c r="A161" s="2" t="s">
        <v>8</v>
      </c>
      <c r="B161" s="2" t="s">
        <v>10</v>
      </c>
      <c r="C161" s="33" t="s">
        <v>16</v>
      </c>
      <c r="D161" s="7">
        <v>0.11442465804161557</v>
      </c>
    </row>
    <row r="162" spans="1:4" x14ac:dyDescent="0.25">
      <c r="A162" s="2" t="s">
        <v>8</v>
      </c>
      <c r="B162" s="2" t="s">
        <v>10</v>
      </c>
      <c r="C162" s="33" t="s">
        <v>16</v>
      </c>
      <c r="D162" s="7">
        <v>8.2214311623544437E-2</v>
      </c>
    </row>
    <row r="163" spans="1:4" x14ac:dyDescent="0.25">
      <c r="A163" s="2" t="s">
        <v>8</v>
      </c>
      <c r="B163" s="2" t="s">
        <v>10</v>
      </c>
      <c r="C163" s="33" t="s">
        <v>16</v>
      </c>
      <c r="D163" s="7">
        <v>8.3513115914595676E-2</v>
      </c>
    </row>
    <row r="164" spans="1:4" x14ac:dyDescent="0.25">
      <c r="A164" s="2" t="s">
        <v>8</v>
      </c>
      <c r="B164" s="2" t="s">
        <v>10</v>
      </c>
      <c r="C164" s="33" t="s">
        <v>16</v>
      </c>
      <c r="D164" s="7">
        <v>0.11663262533640269</v>
      </c>
    </row>
    <row r="165" spans="1:4" x14ac:dyDescent="0.25">
      <c r="A165" s="2" t="s">
        <v>8</v>
      </c>
      <c r="B165" s="2" t="s">
        <v>10</v>
      </c>
      <c r="C165" s="33" t="s">
        <v>16</v>
      </c>
      <c r="D165" s="7">
        <v>0.10533302800425676</v>
      </c>
    </row>
    <row r="166" spans="1:4" x14ac:dyDescent="0.25">
      <c r="A166" s="2" t="s">
        <v>9</v>
      </c>
      <c r="B166" s="2" t="s">
        <v>10</v>
      </c>
      <c r="C166" s="33" t="s">
        <v>16</v>
      </c>
      <c r="D166" s="7">
        <v>0.19053458949721905</v>
      </c>
    </row>
    <row r="167" spans="1:4" x14ac:dyDescent="0.25">
      <c r="A167" s="2" t="s">
        <v>9</v>
      </c>
      <c r="B167" s="2" t="s">
        <v>10</v>
      </c>
      <c r="C167" s="33" t="s">
        <v>16</v>
      </c>
      <c r="D167" s="7">
        <v>0.1401409830044304</v>
      </c>
    </row>
    <row r="168" spans="1:4" x14ac:dyDescent="0.25">
      <c r="A168" s="2" t="s">
        <v>9</v>
      </c>
      <c r="B168" s="2" t="s">
        <v>10</v>
      </c>
      <c r="C168" s="33" t="s">
        <v>16</v>
      </c>
      <c r="D168" s="7">
        <v>0.1879369809151166</v>
      </c>
    </row>
    <row r="169" spans="1:4" x14ac:dyDescent="0.25">
      <c r="A169" s="2" t="s">
        <v>9</v>
      </c>
      <c r="B169" s="2" t="s">
        <v>10</v>
      </c>
      <c r="C169" s="33" t="s">
        <v>16</v>
      </c>
      <c r="D169" s="7">
        <v>0.17949475302328341</v>
      </c>
    </row>
    <row r="170" spans="1:4" x14ac:dyDescent="0.25">
      <c r="A170" s="2" t="s">
        <v>9</v>
      </c>
      <c r="B170" s="2" t="s">
        <v>10</v>
      </c>
      <c r="C170" s="33" t="s">
        <v>16</v>
      </c>
      <c r="D170" s="7">
        <v>0.1280621030976537</v>
      </c>
    </row>
    <row r="171" spans="1:4" x14ac:dyDescent="0.25">
      <c r="A171" s="2" t="s">
        <v>9</v>
      </c>
      <c r="B171" s="2" t="s">
        <v>10</v>
      </c>
      <c r="C171" s="33" t="s">
        <v>16</v>
      </c>
      <c r="D171" s="7">
        <v>0.14429715673579441</v>
      </c>
    </row>
    <row r="172" spans="1:4" x14ac:dyDescent="0.25">
      <c r="A172" s="2" t="s">
        <v>3</v>
      </c>
      <c r="B172" s="2" t="s">
        <v>10</v>
      </c>
      <c r="C172" s="33" t="s">
        <v>16</v>
      </c>
      <c r="D172" s="7">
        <v>0.29391941106489894</v>
      </c>
    </row>
    <row r="173" spans="1:4" x14ac:dyDescent="0.25">
      <c r="A173" s="2" t="s">
        <v>3</v>
      </c>
      <c r="B173" s="2" t="s">
        <v>10</v>
      </c>
      <c r="C173" s="33" t="s">
        <v>16</v>
      </c>
      <c r="D173" s="7">
        <v>0.21326366459061608</v>
      </c>
    </row>
    <row r="174" spans="1:4" x14ac:dyDescent="0.25">
      <c r="A174" s="2" t="s">
        <v>3</v>
      </c>
      <c r="B174" s="2" t="s">
        <v>10</v>
      </c>
      <c r="C174" s="33" t="s">
        <v>16</v>
      </c>
      <c r="D174" s="7">
        <v>0.22690110964665419</v>
      </c>
    </row>
    <row r="175" spans="1:4" x14ac:dyDescent="0.25">
      <c r="A175" s="2" t="s">
        <v>3</v>
      </c>
      <c r="B175" s="2" t="s">
        <v>10</v>
      </c>
      <c r="C175" s="33" t="s">
        <v>16</v>
      </c>
      <c r="D175" s="7">
        <v>0.21417282759435188</v>
      </c>
    </row>
    <row r="176" spans="1:4" x14ac:dyDescent="0.25">
      <c r="A176" s="2" t="s">
        <v>3</v>
      </c>
      <c r="B176" s="2" t="s">
        <v>10</v>
      </c>
      <c r="C176" s="33" t="s">
        <v>16</v>
      </c>
      <c r="D176" s="7">
        <v>0.14637524360147641</v>
      </c>
    </row>
    <row r="177" spans="1:4" x14ac:dyDescent="0.25">
      <c r="A177" s="2" t="s">
        <v>3</v>
      </c>
      <c r="B177" s="2" t="s">
        <v>10</v>
      </c>
      <c r="C177" s="33" t="s">
        <v>16</v>
      </c>
      <c r="D177" s="7">
        <v>0.28378873759469919</v>
      </c>
    </row>
    <row r="178" spans="1:4" x14ac:dyDescent="0.25">
      <c r="A178" s="2" t="s">
        <v>5</v>
      </c>
      <c r="B178" s="2" t="s">
        <v>10</v>
      </c>
      <c r="C178" s="33" t="s">
        <v>16</v>
      </c>
      <c r="D178" s="7">
        <v>2.5976085821025098E-2</v>
      </c>
    </row>
    <row r="179" spans="1:4" x14ac:dyDescent="0.25">
      <c r="A179" s="2" t="s">
        <v>5</v>
      </c>
      <c r="B179" s="2" t="s">
        <v>10</v>
      </c>
      <c r="C179" s="33" t="s">
        <v>16</v>
      </c>
      <c r="D179" s="7">
        <v>2.5976085821025098E-2</v>
      </c>
    </row>
    <row r="180" spans="1:4" x14ac:dyDescent="0.25">
      <c r="A180" s="2" t="s">
        <v>5</v>
      </c>
      <c r="B180" s="2" t="s">
        <v>10</v>
      </c>
      <c r="C180" s="33" t="s">
        <v>16</v>
      </c>
      <c r="D180" s="7">
        <v>2.5976085821025098E-2</v>
      </c>
    </row>
    <row r="181" spans="1:4" x14ac:dyDescent="0.25">
      <c r="A181" s="2" t="s">
        <v>5</v>
      </c>
      <c r="B181" s="2" t="s">
        <v>10</v>
      </c>
      <c r="C181" s="33" t="s">
        <v>16</v>
      </c>
      <c r="D181" s="7">
        <v>2.5976085821025098E-2</v>
      </c>
    </row>
    <row r="182" spans="1:4" x14ac:dyDescent="0.25">
      <c r="A182" s="2" t="s">
        <v>5</v>
      </c>
      <c r="B182" s="2" t="s">
        <v>10</v>
      </c>
      <c r="C182" s="33" t="s">
        <v>16</v>
      </c>
      <c r="D182" s="7">
        <v>2.5976085821025098E-2</v>
      </c>
    </row>
    <row r="183" spans="1:4" x14ac:dyDescent="0.25">
      <c r="A183" s="2" t="s">
        <v>5</v>
      </c>
      <c r="B183" s="2" t="s">
        <v>10</v>
      </c>
      <c r="C183" s="33" t="s">
        <v>16</v>
      </c>
      <c r="D183" s="7">
        <v>2.5976085821025098E-2</v>
      </c>
    </row>
    <row r="184" spans="1:4" x14ac:dyDescent="0.25">
      <c r="A184" s="2" t="s">
        <v>6</v>
      </c>
      <c r="B184" s="2" t="s">
        <v>10</v>
      </c>
      <c r="C184" s="33" t="s">
        <v>16</v>
      </c>
      <c r="D184" s="7">
        <v>2.5976085821025098E-2</v>
      </c>
    </row>
    <row r="185" spans="1:4" x14ac:dyDescent="0.25">
      <c r="A185" s="2" t="s">
        <v>6</v>
      </c>
      <c r="B185" s="2" t="s">
        <v>10</v>
      </c>
      <c r="C185" s="33" t="s">
        <v>16</v>
      </c>
      <c r="D185" s="7">
        <v>8.4811920205646943E-2</v>
      </c>
    </row>
    <row r="186" spans="1:4" x14ac:dyDescent="0.25">
      <c r="A186" s="2" t="s">
        <v>6</v>
      </c>
      <c r="B186" s="2" t="s">
        <v>10</v>
      </c>
      <c r="C186" s="33" t="s">
        <v>16</v>
      </c>
      <c r="D186" s="7">
        <v>2.5976085821025098E-2</v>
      </c>
    </row>
    <row r="187" spans="1:4" x14ac:dyDescent="0.25">
      <c r="A187" s="2" t="s">
        <v>6</v>
      </c>
      <c r="B187" s="2" t="s">
        <v>10</v>
      </c>
      <c r="C187" s="33" t="s">
        <v>16</v>
      </c>
      <c r="D187" s="7">
        <v>0.10117685427289275</v>
      </c>
    </row>
    <row r="188" spans="1:4" x14ac:dyDescent="0.25">
      <c r="A188" s="2" t="s">
        <v>6</v>
      </c>
      <c r="B188" s="2" t="s">
        <v>10</v>
      </c>
      <c r="C188" s="33" t="s">
        <v>16</v>
      </c>
      <c r="D188" s="7">
        <v>8.1954550765334172E-2</v>
      </c>
    </row>
    <row r="189" spans="1:4" x14ac:dyDescent="0.25">
      <c r="A189" s="2" t="s">
        <v>6</v>
      </c>
      <c r="B189" s="2" t="s">
        <v>10</v>
      </c>
      <c r="C189" s="33" t="s">
        <v>16</v>
      </c>
      <c r="D189" s="7">
        <v>2.5976085821025098E-2</v>
      </c>
    </row>
    <row r="190" spans="1:4" x14ac:dyDescent="0.25">
      <c r="A190" s="2" t="s">
        <v>7</v>
      </c>
      <c r="B190" s="2" t="s">
        <v>10</v>
      </c>
      <c r="C190" s="33" t="s">
        <v>16</v>
      </c>
      <c r="D190" s="7">
        <v>2.5976085821025098E-2</v>
      </c>
    </row>
    <row r="191" spans="1:4" x14ac:dyDescent="0.25">
      <c r="A191" s="2" t="s">
        <v>7</v>
      </c>
      <c r="B191" s="2" t="s">
        <v>10</v>
      </c>
      <c r="C191" s="33" t="s">
        <v>16</v>
      </c>
      <c r="D191" s="7">
        <v>2.5976085821025098E-2</v>
      </c>
    </row>
    <row r="192" spans="1:4" x14ac:dyDescent="0.25">
      <c r="A192" s="2" t="s">
        <v>7</v>
      </c>
      <c r="B192" s="2" t="s">
        <v>10</v>
      </c>
      <c r="C192" s="33" t="s">
        <v>16</v>
      </c>
      <c r="D192" s="7">
        <v>2.5976085821025098E-2</v>
      </c>
    </row>
    <row r="193" spans="1:4" x14ac:dyDescent="0.25">
      <c r="A193" s="2" t="s">
        <v>7</v>
      </c>
      <c r="B193" s="2" t="s">
        <v>10</v>
      </c>
      <c r="C193" s="33" t="s">
        <v>16</v>
      </c>
      <c r="D193" s="7">
        <v>2.5976085821025098E-2</v>
      </c>
    </row>
    <row r="194" spans="1:4" x14ac:dyDescent="0.25">
      <c r="A194" s="2" t="s">
        <v>7</v>
      </c>
      <c r="B194" s="2" t="s">
        <v>10</v>
      </c>
      <c r="C194" s="33" t="s">
        <v>16</v>
      </c>
      <c r="D194" s="7">
        <v>2.5976085821025098E-2</v>
      </c>
    </row>
    <row r="195" spans="1:4" x14ac:dyDescent="0.25">
      <c r="A195" s="2" t="s">
        <v>8</v>
      </c>
      <c r="B195" s="2" t="s">
        <v>10</v>
      </c>
      <c r="C195" s="33" t="s">
        <v>16</v>
      </c>
      <c r="D195" s="7">
        <v>9.4682832817636467E-2</v>
      </c>
    </row>
    <row r="196" spans="1:4" x14ac:dyDescent="0.25">
      <c r="A196" s="2" t="s">
        <v>8</v>
      </c>
      <c r="B196" s="2" t="s">
        <v>10</v>
      </c>
      <c r="C196" s="33" t="s">
        <v>16</v>
      </c>
      <c r="D196" s="7">
        <v>0.10416410414231062</v>
      </c>
    </row>
    <row r="197" spans="1:4" x14ac:dyDescent="0.25">
      <c r="A197" s="2" t="s">
        <v>8</v>
      </c>
      <c r="B197" s="2" t="s">
        <v>10</v>
      </c>
      <c r="C197" s="33" t="s">
        <v>16</v>
      </c>
      <c r="D197" s="7">
        <v>0.11585334276177194</v>
      </c>
    </row>
    <row r="198" spans="1:4" x14ac:dyDescent="0.25">
      <c r="A198" s="2" t="s">
        <v>8</v>
      </c>
      <c r="B198" s="2" t="s">
        <v>10</v>
      </c>
      <c r="C198" s="33" t="s">
        <v>16</v>
      </c>
      <c r="D198" s="7">
        <v>9.9488408694526118E-2</v>
      </c>
    </row>
    <row r="199" spans="1:4" x14ac:dyDescent="0.25">
      <c r="A199" s="2" t="s">
        <v>8</v>
      </c>
      <c r="B199" s="2" t="s">
        <v>10</v>
      </c>
      <c r="C199" s="33" t="s">
        <v>16</v>
      </c>
      <c r="D199" s="7">
        <v>0.1110477668848823</v>
      </c>
    </row>
    <row r="200" spans="1:4" x14ac:dyDescent="0.25">
      <c r="A200" s="2" t="s">
        <v>8</v>
      </c>
      <c r="B200" s="2" t="s">
        <v>10</v>
      </c>
      <c r="C200" s="33" t="s">
        <v>16</v>
      </c>
      <c r="D200" s="7">
        <v>8.8708333078800702E-2</v>
      </c>
    </row>
    <row r="201" spans="1:4" x14ac:dyDescent="0.25">
      <c r="A201" s="2" t="s">
        <v>9</v>
      </c>
      <c r="B201" s="2" t="s">
        <v>10</v>
      </c>
      <c r="C201" s="33" t="s">
        <v>16</v>
      </c>
      <c r="D201" s="7">
        <v>2.5976085821025098E-2</v>
      </c>
    </row>
    <row r="202" spans="1:4" x14ac:dyDescent="0.25">
      <c r="A202" s="2" t="s">
        <v>9</v>
      </c>
      <c r="B202" s="2" t="s">
        <v>10</v>
      </c>
      <c r="C202" s="33" t="s">
        <v>16</v>
      </c>
      <c r="D202" s="7">
        <v>2.5976085821025098E-2</v>
      </c>
    </row>
    <row r="203" spans="1:4" x14ac:dyDescent="0.25">
      <c r="A203" s="2" t="s">
        <v>9</v>
      </c>
      <c r="B203" s="2" t="s">
        <v>10</v>
      </c>
      <c r="C203" s="33" t="s">
        <v>16</v>
      </c>
      <c r="D203" s="7">
        <v>2.5976085821025098E-2</v>
      </c>
    </row>
    <row r="204" spans="1:4" x14ac:dyDescent="0.25">
      <c r="A204" s="2" t="s">
        <v>9</v>
      </c>
      <c r="B204" s="2" t="s">
        <v>10</v>
      </c>
      <c r="C204" s="33" t="s">
        <v>16</v>
      </c>
      <c r="D204" s="7">
        <v>8.6500365784013572E-2</v>
      </c>
    </row>
    <row r="205" spans="1:4" x14ac:dyDescent="0.25">
      <c r="A205" s="2" t="s">
        <v>3</v>
      </c>
      <c r="B205" s="2" t="s">
        <v>11</v>
      </c>
      <c r="C205" s="33" t="s">
        <v>16</v>
      </c>
      <c r="D205" s="7">
        <v>0.26144930378861758</v>
      </c>
    </row>
    <row r="206" spans="1:4" x14ac:dyDescent="0.25">
      <c r="A206" s="2" t="s">
        <v>3</v>
      </c>
      <c r="B206" s="2" t="s">
        <v>11</v>
      </c>
      <c r="C206" s="33" t="s">
        <v>16</v>
      </c>
      <c r="D206" s="7">
        <v>0.24274652199747954</v>
      </c>
    </row>
    <row r="207" spans="1:4" x14ac:dyDescent="0.25">
      <c r="A207" s="2" t="s">
        <v>3</v>
      </c>
      <c r="B207" s="2" t="s">
        <v>11</v>
      </c>
      <c r="C207" s="33" t="s">
        <v>16</v>
      </c>
      <c r="D207" s="7">
        <v>0.17663738358297065</v>
      </c>
    </row>
    <row r="208" spans="1:4" x14ac:dyDescent="0.25">
      <c r="A208" s="2" t="s">
        <v>3</v>
      </c>
      <c r="B208" s="2" t="s">
        <v>11</v>
      </c>
      <c r="C208" s="33" t="s">
        <v>16</v>
      </c>
      <c r="D208" s="7">
        <v>0.1993664586763676</v>
      </c>
    </row>
    <row r="209" spans="1:4" x14ac:dyDescent="0.25">
      <c r="A209" s="2" t="s">
        <v>3</v>
      </c>
      <c r="B209" s="2" t="s">
        <v>11</v>
      </c>
      <c r="C209" s="33" t="s">
        <v>16</v>
      </c>
      <c r="D209" s="7">
        <v>0.12572425537376145</v>
      </c>
    </row>
    <row r="210" spans="1:4" x14ac:dyDescent="0.25">
      <c r="A210" s="2" t="s">
        <v>3</v>
      </c>
      <c r="B210" s="2" t="s">
        <v>11</v>
      </c>
      <c r="C210" s="33" t="s">
        <v>16</v>
      </c>
      <c r="D210" s="7">
        <v>0.18975530692258832</v>
      </c>
    </row>
    <row r="211" spans="1:4" x14ac:dyDescent="0.25">
      <c r="A211" s="2" t="s">
        <v>5</v>
      </c>
      <c r="B211" s="2" t="s">
        <v>11</v>
      </c>
      <c r="C211" s="33" t="s">
        <v>16</v>
      </c>
      <c r="D211" s="7">
        <v>2.5976085821025098E-2</v>
      </c>
    </row>
    <row r="212" spans="1:4" x14ac:dyDescent="0.25">
      <c r="A212" s="2" t="s">
        <v>5</v>
      </c>
      <c r="B212" s="2" t="s">
        <v>11</v>
      </c>
      <c r="C212" s="33" t="s">
        <v>16</v>
      </c>
      <c r="D212" s="7">
        <v>2.5976085821025098E-2</v>
      </c>
    </row>
    <row r="213" spans="1:4" x14ac:dyDescent="0.25">
      <c r="A213" s="2" t="s">
        <v>5</v>
      </c>
      <c r="B213" s="2" t="s">
        <v>11</v>
      </c>
      <c r="C213" s="33" t="s">
        <v>16</v>
      </c>
      <c r="D213" s="7">
        <v>2.5976085821025098E-2</v>
      </c>
    </row>
    <row r="214" spans="1:4" x14ac:dyDescent="0.25">
      <c r="A214" s="2" t="s">
        <v>5</v>
      </c>
      <c r="B214" s="2" t="s">
        <v>11</v>
      </c>
      <c r="C214" s="33" t="s">
        <v>16</v>
      </c>
      <c r="D214" s="7">
        <v>4.6756954477845176E-2</v>
      </c>
    </row>
    <row r="215" spans="1:4" x14ac:dyDescent="0.25">
      <c r="A215" s="2" t="s">
        <v>5</v>
      </c>
      <c r="B215" s="2" t="s">
        <v>11</v>
      </c>
      <c r="C215" s="33" t="s">
        <v>16</v>
      </c>
      <c r="D215" s="7">
        <v>2.5976085821025098E-2</v>
      </c>
    </row>
    <row r="216" spans="1:4" x14ac:dyDescent="0.25">
      <c r="A216" s="2" t="s">
        <v>5</v>
      </c>
      <c r="B216" s="2" t="s">
        <v>11</v>
      </c>
      <c r="C216" s="33" t="s">
        <v>16</v>
      </c>
      <c r="D216" s="7">
        <v>2.5976085821025098E-2</v>
      </c>
    </row>
    <row r="217" spans="1:4" x14ac:dyDescent="0.25">
      <c r="A217" s="2" t="s">
        <v>6</v>
      </c>
      <c r="B217" s="2" t="s">
        <v>11</v>
      </c>
      <c r="C217" s="33" t="s">
        <v>16</v>
      </c>
      <c r="D217" s="7">
        <v>2.5976085821025098E-2</v>
      </c>
    </row>
    <row r="218" spans="1:4" x14ac:dyDescent="0.25">
      <c r="A218" s="2" t="s">
        <v>6</v>
      </c>
      <c r="B218" s="2" t="s">
        <v>11</v>
      </c>
      <c r="C218" s="33" t="s">
        <v>16</v>
      </c>
      <c r="D218" s="7">
        <v>7.0135431716767768E-2</v>
      </c>
    </row>
    <row r="219" spans="1:4" x14ac:dyDescent="0.25">
      <c r="A219" s="2" t="s">
        <v>6</v>
      </c>
      <c r="B219" s="2" t="s">
        <v>11</v>
      </c>
      <c r="C219" s="33" t="s">
        <v>16</v>
      </c>
      <c r="D219" s="7">
        <v>6.4680453694352491E-2</v>
      </c>
    </row>
    <row r="220" spans="1:4" x14ac:dyDescent="0.25">
      <c r="A220" s="2" t="s">
        <v>6</v>
      </c>
      <c r="B220" s="2" t="s">
        <v>11</v>
      </c>
      <c r="C220" s="33" t="s">
        <v>16</v>
      </c>
      <c r="D220" s="7">
        <v>7.1953757724239523E-2</v>
      </c>
    </row>
    <row r="221" spans="1:4" x14ac:dyDescent="0.25">
      <c r="A221" s="2" t="s">
        <v>6</v>
      </c>
      <c r="B221" s="2" t="s">
        <v>11</v>
      </c>
      <c r="C221" s="33" t="s">
        <v>16</v>
      </c>
      <c r="D221" s="7">
        <v>8.9487615653431454E-2</v>
      </c>
    </row>
    <row r="222" spans="1:4" x14ac:dyDescent="0.25">
      <c r="A222" s="2" t="s">
        <v>6</v>
      </c>
      <c r="B222" s="2" t="s">
        <v>11</v>
      </c>
      <c r="C222" s="33" t="s">
        <v>16</v>
      </c>
      <c r="D222" s="7">
        <v>2.5976085821025098E-2</v>
      </c>
    </row>
    <row r="223" spans="1:4" x14ac:dyDescent="0.25">
      <c r="A223" s="2" t="s">
        <v>7</v>
      </c>
      <c r="B223" s="2" t="s">
        <v>11</v>
      </c>
      <c r="C223" s="33" t="s">
        <v>16</v>
      </c>
      <c r="D223" s="7">
        <v>5.3380856362206575E-2</v>
      </c>
    </row>
    <row r="224" spans="1:4" x14ac:dyDescent="0.25">
      <c r="A224" s="2" t="s">
        <v>7</v>
      </c>
      <c r="B224" s="2" t="s">
        <v>11</v>
      </c>
      <c r="C224" s="33" t="s">
        <v>16</v>
      </c>
      <c r="D224" s="7">
        <v>2.5976085821025098E-2</v>
      </c>
    </row>
    <row r="225" spans="1:4" x14ac:dyDescent="0.25">
      <c r="A225" s="2" t="s">
        <v>7</v>
      </c>
      <c r="B225" s="2" t="s">
        <v>11</v>
      </c>
      <c r="C225" s="33" t="s">
        <v>16</v>
      </c>
      <c r="D225" s="7">
        <v>2.5976085821025098E-2</v>
      </c>
    </row>
    <row r="226" spans="1:4" x14ac:dyDescent="0.25">
      <c r="A226" s="2" t="s">
        <v>7</v>
      </c>
      <c r="B226" s="2" t="s">
        <v>11</v>
      </c>
      <c r="C226" s="33" t="s">
        <v>16</v>
      </c>
      <c r="D226" s="7">
        <v>6.3121888545090987E-2</v>
      </c>
    </row>
    <row r="227" spans="1:4" x14ac:dyDescent="0.25">
      <c r="A227" s="2" t="s">
        <v>7</v>
      </c>
      <c r="B227" s="2" t="s">
        <v>11</v>
      </c>
      <c r="C227" s="33" t="s">
        <v>16</v>
      </c>
      <c r="D227" s="7">
        <v>2.5976085821025098E-2</v>
      </c>
    </row>
    <row r="228" spans="1:4" x14ac:dyDescent="0.25">
      <c r="A228" s="2" t="s">
        <v>7</v>
      </c>
      <c r="B228" s="2" t="s">
        <v>11</v>
      </c>
      <c r="C228" s="33" t="s">
        <v>16</v>
      </c>
      <c r="D228" s="7">
        <v>5.1172889067419444E-2</v>
      </c>
    </row>
    <row r="229" spans="1:4" x14ac:dyDescent="0.25">
      <c r="A229" s="2" t="s">
        <v>8</v>
      </c>
      <c r="B229" s="2" t="s">
        <v>11</v>
      </c>
      <c r="C229" s="33" t="s">
        <v>16</v>
      </c>
      <c r="D229" s="7">
        <v>0.10572266929157215</v>
      </c>
    </row>
    <row r="230" spans="1:4" x14ac:dyDescent="0.25">
      <c r="A230" s="2" t="s">
        <v>8</v>
      </c>
      <c r="B230" s="2" t="s">
        <v>11</v>
      </c>
      <c r="C230" s="33" t="s">
        <v>16</v>
      </c>
      <c r="D230" s="7">
        <v>6.4290812407037115E-2</v>
      </c>
    </row>
    <row r="231" spans="1:4" x14ac:dyDescent="0.25">
      <c r="A231" s="2" t="s">
        <v>8</v>
      </c>
      <c r="B231" s="2" t="s">
        <v>11</v>
      </c>
      <c r="C231" s="33" t="s">
        <v>16</v>
      </c>
      <c r="D231" s="7">
        <v>6.8187225280190875E-2</v>
      </c>
    </row>
    <row r="232" spans="1:4" x14ac:dyDescent="0.25">
      <c r="A232" s="2" t="s">
        <v>8</v>
      </c>
      <c r="B232" s="2" t="s">
        <v>11</v>
      </c>
      <c r="C232" s="33" t="s">
        <v>16</v>
      </c>
      <c r="D232" s="7">
        <v>7.8707540037706039E-2</v>
      </c>
    </row>
    <row r="233" spans="1:4" x14ac:dyDescent="0.25">
      <c r="A233" s="2" t="s">
        <v>8</v>
      </c>
      <c r="B233" s="2" t="s">
        <v>11</v>
      </c>
      <c r="C233" s="33" t="s">
        <v>16</v>
      </c>
      <c r="D233" s="7">
        <v>0.10896968001920029</v>
      </c>
    </row>
    <row r="234" spans="1:4" x14ac:dyDescent="0.25">
      <c r="A234" s="2" t="s">
        <v>8</v>
      </c>
      <c r="B234" s="2" t="s">
        <v>11</v>
      </c>
      <c r="C234" s="33" t="s">
        <v>16</v>
      </c>
      <c r="D234" s="7">
        <v>8.4032637631016177E-2</v>
      </c>
    </row>
    <row r="235" spans="1:4" x14ac:dyDescent="0.25">
      <c r="A235" s="2" t="s">
        <v>9</v>
      </c>
      <c r="B235" s="2" t="s">
        <v>11</v>
      </c>
      <c r="C235" s="33" t="s">
        <v>16</v>
      </c>
      <c r="D235" s="7">
        <v>6.6498779701824245E-2</v>
      </c>
    </row>
    <row r="236" spans="1:4" x14ac:dyDescent="0.25">
      <c r="A236" s="2" t="s">
        <v>9</v>
      </c>
      <c r="B236" s="2" t="s">
        <v>11</v>
      </c>
      <c r="C236" s="33" t="s">
        <v>16</v>
      </c>
      <c r="D236" s="7">
        <v>6.8446986138401125E-2</v>
      </c>
    </row>
    <row r="237" spans="1:4" x14ac:dyDescent="0.25">
      <c r="A237" s="2" t="s">
        <v>9</v>
      </c>
      <c r="B237" s="2" t="s">
        <v>11</v>
      </c>
      <c r="C237" s="33" t="s">
        <v>16</v>
      </c>
      <c r="D237" s="7">
        <v>5.7537030093570578E-2</v>
      </c>
    </row>
    <row r="238" spans="1:4" x14ac:dyDescent="0.25">
      <c r="A238" s="2" t="s">
        <v>9</v>
      </c>
      <c r="B238" s="2" t="s">
        <v>11</v>
      </c>
      <c r="C238" s="33" t="s">
        <v>16</v>
      </c>
      <c r="D238" s="7">
        <v>2.5976085821025098E-2</v>
      </c>
    </row>
    <row r="239" spans="1:4" x14ac:dyDescent="0.25">
      <c r="A239" s="2" t="s">
        <v>9</v>
      </c>
      <c r="B239" s="2" t="s">
        <v>11</v>
      </c>
      <c r="C239" s="33" t="s">
        <v>16</v>
      </c>
      <c r="D239" s="7">
        <v>6.2732247257775611E-2</v>
      </c>
    </row>
    <row r="240" spans="1:4" x14ac:dyDescent="0.25">
      <c r="A240" s="2" t="s">
        <v>9</v>
      </c>
      <c r="B240" s="2" t="s">
        <v>11</v>
      </c>
      <c r="C240" s="33" t="s">
        <v>16</v>
      </c>
      <c r="D240" s="7">
        <v>2.5976085821025098E-2</v>
      </c>
    </row>
    <row r="241" spans="1:4" x14ac:dyDescent="0.25">
      <c r="A241" s="2" t="s">
        <v>3</v>
      </c>
      <c r="B241" s="2" t="s">
        <v>11</v>
      </c>
      <c r="C241" s="33" t="s">
        <v>16</v>
      </c>
      <c r="D241" s="7">
        <v>0.14975213475820967</v>
      </c>
    </row>
    <row r="242" spans="1:4" x14ac:dyDescent="0.25">
      <c r="A242" s="2" t="s">
        <v>3</v>
      </c>
      <c r="B242" s="2" t="s">
        <v>11</v>
      </c>
      <c r="C242" s="33" t="s">
        <v>16</v>
      </c>
      <c r="D242" s="7">
        <v>0.18754733962780121</v>
      </c>
    </row>
    <row r="243" spans="1:4" x14ac:dyDescent="0.25">
      <c r="A243" s="2" t="s">
        <v>3</v>
      </c>
      <c r="B243" s="2" t="s">
        <v>11</v>
      </c>
      <c r="C243" s="33" t="s">
        <v>16</v>
      </c>
      <c r="D243" s="7">
        <v>0.23222620723996434</v>
      </c>
    </row>
    <row r="244" spans="1:4" x14ac:dyDescent="0.25">
      <c r="A244" s="2" t="s">
        <v>3</v>
      </c>
      <c r="B244" s="2" t="s">
        <v>11</v>
      </c>
      <c r="C244" s="33" t="s">
        <v>16</v>
      </c>
      <c r="D244" s="7">
        <v>0.17819594873223216</v>
      </c>
    </row>
    <row r="245" spans="1:4" x14ac:dyDescent="0.25">
      <c r="A245" s="2" t="s">
        <v>3</v>
      </c>
      <c r="B245" s="2" t="s">
        <v>11</v>
      </c>
      <c r="C245" s="33" t="s">
        <v>16</v>
      </c>
      <c r="D245" s="7">
        <v>0.13416648326559463</v>
      </c>
    </row>
    <row r="246" spans="1:4" x14ac:dyDescent="0.25">
      <c r="A246" s="2" t="s">
        <v>3</v>
      </c>
      <c r="B246" s="2" t="s">
        <v>11</v>
      </c>
      <c r="C246" s="33" t="s">
        <v>16</v>
      </c>
      <c r="D246" s="7">
        <v>0.22832979436681058</v>
      </c>
    </row>
    <row r="247" spans="1:4" x14ac:dyDescent="0.25">
      <c r="A247" s="2" t="s">
        <v>5</v>
      </c>
      <c r="B247" s="2" t="s">
        <v>11</v>
      </c>
      <c r="C247" s="33" t="s">
        <v>16</v>
      </c>
      <c r="D247" s="7">
        <v>2.5976085821025098E-2</v>
      </c>
    </row>
    <row r="248" spans="1:4" x14ac:dyDescent="0.25">
      <c r="A248" s="2" t="s">
        <v>5</v>
      </c>
      <c r="B248" s="2" t="s">
        <v>11</v>
      </c>
      <c r="C248" s="33" t="s">
        <v>16</v>
      </c>
      <c r="D248" s="7">
        <v>2.5976085821025098E-2</v>
      </c>
    </row>
    <row r="249" spans="1:4" x14ac:dyDescent="0.25">
      <c r="A249" s="2" t="s">
        <v>5</v>
      </c>
      <c r="B249" s="2" t="s">
        <v>11</v>
      </c>
      <c r="C249" s="33" t="s">
        <v>16</v>
      </c>
      <c r="D249" s="7">
        <v>2.5976085821025098E-2</v>
      </c>
    </row>
    <row r="250" spans="1:4" x14ac:dyDescent="0.25">
      <c r="A250" s="2" t="s">
        <v>5</v>
      </c>
      <c r="B250" s="2" t="s">
        <v>11</v>
      </c>
      <c r="C250" s="33" t="s">
        <v>16</v>
      </c>
      <c r="D250" s="7">
        <v>2.5976085821025098E-2</v>
      </c>
    </row>
    <row r="251" spans="1:4" x14ac:dyDescent="0.25">
      <c r="A251" s="2" t="s">
        <v>5</v>
      </c>
      <c r="B251" s="2" t="s">
        <v>11</v>
      </c>
      <c r="C251" s="33" t="s">
        <v>16</v>
      </c>
      <c r="D251" s="7">
        <v>5.4809541082362946E-2</v>
      </c>
    </row>
    <row r="252" spans="1:4" x14ac:dyDescent="0.25">
      <c r="A252" s="2" t="s">
        <v>5</v>
      </c>
      <c r="B252" s="2" t="s">
        <v>11</v>
      </c>
      <c r="C252" s="33" t="s">
        <v>16</v>
      </c>
      <c r="D252" s="7">
        <v>2.5976085821025098E-2</v>
      </c>
    </row>
    <row r="253" spans="1:4" x14ac:dyDescent="0.25">
      <c r="A253" s="2" t="s">
        <v>6</v>
      </c>
      <c r="B253" s="2" t="s">
        <v>11</v>
      </c>
      <c r="C253" s="33" t="s">
        <v>16</v>
      </c>
      <c r="D253" s="7">
        <v>7.8577659608600914E-2</v>
      </c>
    </row>
    <row r="254" spans="1:4" x14ac:dyDescent="0.25">
      <c r="A254" s="2" t="s">
        <v>6</v>
      </c>
      <c r="B254" s="2" t="s">
        <v>11</v>
      </c>
      <c r="C254" s="33" t="s">
        <v>16</v>
      </c>
      <c r="D254" s="7">
        <v>7.5720290168288157E-2</v>
      </c>
    </row>
    <row r="255" spans="1:4" x14ac:dyDescent="0.25">
      <c r="A255" s="2" t="s">
        <v>6</v>
      </c>
      <c r="B255" s="2" t="s">
        <v>11</v>
      </c>
      <c r="C255" s="33" t="s">
        <v>16</v>
      </c>
      <c r="D255" s="7">
        <v>6.6758540560034496E-2</v>
      </c>
    </row>
    <row r="256" spans="1:4" x14ac:dyDescent="0.25">
      <c r="A256" s="2" t="s">
        <v>6</v>
      </c>
      <c r="B256" s="2" t="s">
        <v>11</v>
      </c>
      <c r="C256" s="33" t="s">
        <v>16</v>
      </c>
      <c r="D256" s="7">
        <v>7.1564116436924133E-2</v>
      </c>
    </row>
    <row r="257" spans="1:4" x14ac:dyDescent="0.25">
      <c r="A257" s="2" t="s">
        <v>6</v>
      </c>
      <c r="B257" s="2" t="s">
        <v>11</v>
      </c>
      <c r="C257" s="33" t="s">
        <v>16</v>
      </c>
      <c r="D257" s="7">
        <v>8.3123474627280314E-2</v>
      </c>
    </row>
    <row r="258" spans="1:4" x14ac:dyDescent="0.25">
      <c r="A258" s="2" t="s">
        <v>6</v>
      </c>
      <c r="B258" s="2" t="s">
        <v>11</v>
      </c>
      <c r="C258" s="33" t="s">
        <v>16</v>
      </c>
      <c r="D258" s="7">
        <v>6.3121888545090987E-2</v>
      </c>
    </row>
    <row r="259" spans="1:4" x14ac:dyDescent="0.25">
      <c r="A259" s="2" t="s">
        <v>7</v>
      </c>
      <c r="B259" s="2" t="s">
        <v>11</v>
      </c>
      <c r="C259" s="33" t="s">
        <v>16</v>
      </c>
      <c r="D259" s="7">
        <v>2.5976085821025098E-2</v>
      </c>
    </row>
    <row r="260" spans="1:4" x14ac:dyDescent="0.25">
      <c r="A260" s="2" t="s">
        <v>7</v>
      </c>
      <c r="B260" s="2" t="s">
        <v>11</v>
      </c>
      <c r="C260" s="33" t="s">
        <v>16</v>
      </c>
      <c r="D260" s="7">
        <v>5.6887627948044965E-2</v>
      </c>
    </row>
    <row r="261" spans="1:4" x14ac:dyDescent="0.25">
      <c r="A261" s="2" t="s">
        <v>7</v>
      </c>
      <c r="B261" s="2" t="s">
        <v>11</v>
      </c>
      <c r="C261" s="33" t="s">
        <v>16</v>
      </c>
      <c r="D261" s="7">
        <v>6.4940214552562742E-2</v>
      </c>
    </row>
    <row r="262" spans="1:4" x14ac:dyDescent="0.25">
      <c r="A262" s="2" t="s">
        <v>7</v>
      </c>
      <c r="B262" s="2" t="s">
        <v>11</v>
      </c>
      <c r="C262" s="33" t="s">
        <v>16</v>
      </c>
      <c r="D262" s="7">
        <v>9.5851756679582609E-2</v>
      </c>
    </row>
    <row r="263" spans="1:4" x14ac:dyDescent="0.25">
      <c r="A263" s="2" t="s">
        <v>7</v>
      </c>
      <c r="B263" s="2" t="s">
        <v>11</v>
      </c>
      <c r="C263" s="33" t="s">
        <v>16</v>
      </c>
      <c r="D263" s="7">
        <v>2.5976085821025098E-2</v>
      </c>
    </row>
    <row r="264" spans="1:4" x14ac:dyDescent="0.25">
      <c r="A264" s="2" t="s">
        <v>7</v>
      </c>
      <c r="B264" s="2" t="s">
        <v>11</v>
      </c>
      <c r="C264" s="33" t="s">
        <v>16</v>
      </c>
      <c r="D264" s="7">
        <v>7.7928257463075287E-2</v>
      </c>
    </row>
    <row r="265" spans="1:4" x14ac:dyDescent="0.25">
      <c r="A265" s="2" t="s">
        <v>8</v>
      </c>
      <c r="B265" s="2" t="s">
        <v>11</v>
      </c>
      <c r="C265" s="33" t="s">
        <v>16</v>
      </c>
      <c r="D265" s="7">
        <v>0.10546290843336188</v>
      </c>
    </row>
    <row r="266" spans="1:4" x14ac:dyDescent="0.25">
      <c r="A266" s="2" t="s">
        <v>8</v>
      </c>
      <c r="B266" s="2" t="s">
        <v>11</v>
      </c>
      <c r="C266" s="33" t="s">
        <v>16</v>
      </c>
      <c r="D266" s="7">
        <v>0.12013939692224107</v>
      </c>
    </row>
    <row r="267" spans="1:4" x14ac:dyDescent="0.25">
      <c r="A267" s="2" t="s">
        <v>8</v>
      </c>
      <c r="B267" s="2" t="s">
        <v>11</v>
      </c>
      <c r="C267" s="33" t="s">
        <v>16</v>
      </c>
      <c r="D267" s="7">
        <v>0.10663183229530804</v>
      </c>
    </row>
    <row r="268" spans="1:4" x14ac:dyDescent="0.25">
      <c r="A268" s="2" t="s">
        <v>8</v>
      </c>
      <c r="B268" s="2" t="s">
        <v>11</v>
      </c>
      <c r="C268" s="33" t="s">
        <v>16</v>
      </c>
      <c r="D268" s="7">
        <v>8.9487615653431454E-2</v>
      </c>
    </row>
    <row r="269" spans="1:4" x14ac:dyDescent="0.25">
      <c r="A269" s="2" t="s">
        <v>9</v>
      </c>
      <c r="B269" s="2" t="s">
        <v>11</v>
      </c>
      <c r="C269" s="33" t="s">
        <v>16</v>
      </c>
      <c r="D269" s="7">
        <v>7.7668496604865037E-2</v>
      </c>
    </row>
    <row r="270" spans="1:4" x14ac:dyDescent="0.25">
      <c r="A270" s="2" t="s">
        <v>9</v>
      </c>
      <c r="B270" s="2" t="s">
        <v>11</v>
      </c>
      <c r="C270" s="33" t="s">
        <v>16</v>
      </c>
      <c r="D270" s="7">
        <v>8.4162518060121316E-2</v>
      </c>
    </row>
    <row r="271" spans="1:4" x14ac:dyDescent="0.25">
      <c r="A271" s="2" t="s">
        <v>9</v>
      </c>
      <c r="B271" s="2" t="s">
        <v>11</v>
      </c>
      <c r="C271" s="33" t="s">
        <v>16</v>
      </c>
      <c r="D271" s="7">
        <v>7.1564116436924133E-2</v>
      </c>
    </row>
    <row r="272" spans="1:4" x14ac:dyDescent="0.25">
      <c r="A272" s="2" t="s">
        <v>9</v>
      </c>
      <c r="B272" s="2" t="s">
        <v>11</v>
      </c>
      <c r="C272" s="33" t="s">
        <v>16</v>
      </c>
      <c r="D272" s="7">
        <v>6.0654160392093599E-2</v>
      </c>
    </row>
    <row r="273" spans="1:4" x14ac:dyDescent="0.25">
      <c r="A273" s="2" t="s">
        <v>9</v>
      </c>
      <c r="B273" s="2" t="s">
        <v>11</v>
      </c>
      <c r="C273" s="33" t="s">
        <v>16</v>
      </c>
      <c r="D273" s="7">
        <v>6.3901171119721739E-2</v>
      </c>
    </row>
    <row r="274" spans="1:4" x14ac:dyDescent="0.25">
      <c r="A274" s="2" t="s">
        <v>9</v>
      </c>
      <c r="B274" s="2" t="s">
        <v>11</v>
      </c>
      <c r="C274" s="33" t="s">
        <v>16</v>
      </c>
      <c r="D274" s="7">
        <v>9.598163710868772E-2</v>
      </c>
    </row>
    <row r="275" spans="1:4" x14ac:dyDescent="0.25">
      <c r="A275" s="2" t="s">
        <v>3</v>
      </c>
      <c r="B275" s="2" t="s">
        <v>11</v>
      </c>
      <c r="C275" s="33" t="s">
        <v>16</v>
      </c>
      <c r="D275" s="7">
        <v>0.29716642179252706</v>
      </c>
    </row>
    <row r="276" spans="1:4" x14ac:dyDescent="0.25">
      <c r="A276" s="2" t="s">
        <v>3</v>
      </c>
      <c r="B276" s="2" t="s">
        <v>11</v>
      </c>
      <c r="C276" s="33" t="s">
        <v>16</v>
      </c>
      <c r="D276" s="7">
        <v>0.2717098576879225</v>
      </c>
    </row>
    <row r="277" spans="1:4" x14ac:dyDescent="0.25">
      <c r="A277" s="2" t="s">
        <v>3</v>
      </c>
      <c r="B277" s="2" t="s">
        <v>11</v>
      </c>
      <c r="C277" s="33" t="s">
        <v>16</v>
      </c>
      <c r="D277" s="7">
        <v>0.24105807641911287</v>
      </c>
    </row>
    <row r="278" spans="1:4" x14ac:dyDescent="0.25">
      <c r="A278" s="2" t="s">
        <v>3</v>
      </c>
      <c r="B278" s="2" t="s">
        <v>11</v>
      </c>
      <c r="C278" s="33" t="s">
        <v>16</v>
      </c>
      <c r="D278" s="7">
        <v>0.27404770541181478</v>
      </c>
    </row>
    <row r="279" spans="1:4" x14ac:dyDescent="0.25">
      <c r="A279" s="2" t="s">
        <v>3</v>
      </c>
      <c r="B279" s="2" t="s">
        <v>11</v>
      </c>
      <c r="C279" s="33" t="s">
        <v>16</v>
      </c>
      <c r="D279" s="7">
        <v>0.32444131190460346</v>
      </c>
    </row>
    <row r="280" spans="1:4" x14ac:dyDescent="0.25">
      <c r="A280" s="2" t="s">
        <v>3</v>
      </c>
      <c r="B280" s="2" t="s">
        <v>11</v>
      </c>
      <c r="C280" s="33" t="s">
        <v>16</v>
      </c>
      <c r="D280" s="7">
        <v>0.24040867427358728</v>
      </c>
    </row>
    <row r="281" spans="1:4" x14ac:dyDescent="0.25">
      <c r="A281" s="2" t="s">
        <v>5</v>
      </c>
      <c r="B281" s="2" t="s">
        <v>11</v>
      </c>
      <c r="C281" s="33" t="s">
        <v>16</v>
      </c>
      <c r="D281" s="7">
        <v>2.5976085821025098E-2</v>
      </c>
    </row>
    <row r="282" spans="1:4" x14ac:dyDescent="0.25">
      <c r="A282" s="2" t="s">
        <v>5</v>
      </c>
      <c r="B282" s="2" t="s">
        <v>11</v>
      </c>
      <c r="C282" s="33" t="s">
        <v>16</v>
      </c>
      <c r="D282" s="7">
        <v>2.5976085821025098E-2</v>
      </c>
    </row>
    <row r="283" spans="1:4" x14ac:dyDescent="0.25">
      <c r="A283" s="2" t="s">
        <v>5</v>
      </c>
      <c r="B283" s="2" t="s">
        <v>11</v>
      </c>
      <c r="C283" s="33" t="s">
        <v>16</v>
      </c>
      <c r="D283" s="7">
        <v>4.8185639198001555E-2</v>
      </c>
    </row>
    <row r="284" spans="1:4" x14ac:dyDescent="0.25">
      <c r="A284" s="2" t="s">
        <v>5</v>
      </c>
      <c r="B284" s="2" t="s">
        <v>11</v>
      </c>
      <c r="C284" s="33" t="s">
        <v>16</v>
      </c>
      <c r="D284" s="7">
        <v>2.5976085821025098E-2</v>
      </c>
    </row>
    <row r="285" spans="1:4" x14ac:dyDescent="0.25">
      <c r="A285" s="2" t="s">
        <v>5</v>
      </c>
      <c r="B285" s="2" t="s">
        <v>11</v>
      </c>
      <c r="C285" s="33" t="s">
        <v>16</v>
      </c>
      <c r="D285" s="7">
        <v>2.5976085821025098E-2</v>
      </c>
    </row>
    <row r="286" spans="1:4" x14ac:dyDescent="0.25">
      <c r="A286" s="2" t="s">
        <v>5</v>
      </c>
      <c r="B286" s="2" t="s">
        <v>11</v>
      </c>
      <c r="C286" s="33" t="s">
        <v>16</v>
      </c>
      <c r="D286" s="7">
        <v>2.5976085821025098E-2</v>
      </c>
    </row>
    <row r="287" spans="1:4" x14ac:dyDescent="0.25">
      <c r="A287" s="2" t="s">
        <v>6</v>
      </c>
      <c r="B287" s="2" t="s">
        <v>11</v>
      </c>
      <c r="C287" s="33" t="s">
        <v>16</v>
      </c>
      <c r="D287" s="7">
        <v>6.7927464421980624E-2</v>
      </c>
    </row>
    <row r="288" spans="1:4" x14ac:dyDescent="0.25">
      <c r="A288" s="2" t="s">
        <v>6</v>
      </c>
      <c r="B288" s="2" t="s">
        <v>11</v>
      </c>
      <c r="C288" s="33" t="s">
        <v>16</v>
      </c>
      <c r="D288" s="7">
        <v>6.636889927271912E-2</v>
      </c>
    </row>
    <row r="289" spans="1:4" x14ac:dyDescent="0.25">
      <c r="A289" s="2" t="s">
        <v>6</v>
      </c>
      <c r="B289" s="2" t="s">
        <v>11</v>
      </c>
      <c r="C289" s="33" t="s">
        <v>16</v>
      </c>
      <c r="D289" s="7">
        <v>2.5976085821025098E-2</v>
      </c>
    </row>
    <row r="290" spans="1:4" x14ac:dyDescent="0.25">
      <c r="A290" s="2" t="s">
        <v>6</v>
      </c>
      <c r="B290" s="2" t="s">
        <v>11</v>
      </c>
      <c r="C290" s="33" t="s">
        <v>16</v>
      </c>
      <c r="D290" s="7">
        <v>2.5976085821025098E-2</v>
      </c>
    </row>
    <row r="291" spans="1:4" x14ac:dyDescent="0.25">
      <c r="A291" s="2" t="s">
        <v>6</v>
      </c>
      <c r="B291" s="2" t="s">
        <v>11</v>
      </c>
      <c r="C291" s="33" t="s">
        <v>16</v>
      </c>
      <c r="D291" s="7">
        <v>6.0913921250303857E-2</v>
      </c>
    </row>
    <row r="292" spans="1:4" x14ac:dyDescent="0.25">
      <c r="A292" s="2" t="s">
        <v>6</v>
      </c>
      <c r="B292" s="2" t="s">
        <v>11</v>
      </c>
      <c r="C292" s="33" t="s">
        <v>16</v>
      </c>
      <c r="D292" s="7">
        <v>2.5976085821025098E-2</v>
      </c>
    </row>
    <row r="293" spans="1:4" x14ac:dyDescent="0.25">
      <c r="A293" s="2" t="s">
        <v>7</v>
      </c>
      <c r="B293" s="2" t="s">
        <v>11</v>
      </c>
      <c r="C293" s="33" t="s">
        <v>16</v>
      </c>
      <c r="D293" s="7">
        <v>2.5976085821025098E-2</v>
      </c>
    </row>
    <row r="294" spans="1:4" x14ac:dyDescent="0.25">
      <c r="A294" s="2" t="s">
        <v>7</v>
      </c>
      <c r="B294" s="2" t="s">
        <v>11</v>
      </c>
      <c r="C294" s="33" t="s">
        <v>16</v>
      </c>
      <c r="D294" s="7">
        <v>4.5458150186793923E-2</v>
      </c>
    </row>
    <row r="295" spans="1:4" x14ac:dyDescent="0.25">
      <c r="A295" s="2" t="s">
        <v>7</v>
      </c>
      <c r="B295" s="2" t="s">
        <v>11</v>
      </c>
      <c r="C295" s="33" t="s">
        <v>16</v>
      </c>
      <c r="D295" s="7">
        <v>3.8964128731537644E-2</v>
      </c>
    </row>
    <row r="296" spans="1:4" x14ac:dyDescent="0.25">
      <c r="A296" s="2" t="s">
        <v>7</v>
      </c>
      <c r="B296" s="2" t="s">
        <v>11</v>
      </c>
      <c r="C296" s="33" t="s">
        <v>16</v>
      </c>
      <c r="D296" s="7">
        <v>2.5976085821025098E-2</v>
      </c>
    </row>
    <row r="297" spans="1:4" x14ac:dyDescent="0.25">
      <c r="A297" s="2" t="s">
        <v>7</v>
      </c>
      <c r="B297" s="2" t="s">
        <v>11</v>
      </c>
      <c r="C297" s="33" t="s">
        <v>16</v>
      </c>
      <c r="D297" s="7">
        <v>5.8705953955516713E-2</v>
      </c>
    </row>
    <row r="298" spans="1:4" x14ac:dyDescent="0.25">
      <c r="A298" s="2" t="s">
        <v>7</v>
      </c>
      <c r="B298" s="2" t="s">
        <v>11</v>
      </c>
      <c r="C298" s="33" t="s">
        <v>16</v>
      </c>
      <c r="D298" s="7">
        <v>2.5976085821025098E-2</v>
      </c>
    </row>
    <row r="299" spans="1:4" x14ac:dyDescent="0.25">
      <c r="A299" s="2" t="s">
        <v>8</v>
      </c>
      <c r="B299" s="2" t="s">
        <v>11</v>
      </c>
      <c r="C299" s="33" t="s">
        <v>16</v>
      </c>
      <c r="D299" s="7">
        <v>6.8966507854821626E-2</v>
      </c>
    </row>
    <row r="300" spans="1:4" x14ac:dyDescent="0.25">
      <c r="A300" s="2" t="s">
        <v>8</v>
      </c>
      <c r="B300" s="2" t="s">
        <v>11</v>
      </c>
      <c r="C300" s="33" t="s">
        <v>16</v>
      </c>
      <c r="D300" s="7">
        <v>0.10832027787367465</v>
      </c>
    </row>
    <row r="301" spans="1:4" x14ac:dyDescent="0.25">
      <c r="A301" s="2" t="s">
        <v>8</v>
      </c>
      <c r="B301" s="2" t="s">
        <v>11</v>
      </c>
      <c r="C301" s="33" t="s">
        <v>16</v>
      </c>
      <c r="D301" s="7">
        <v>0.1059824301497824</v>
      </c>
    </row>
    <row r="302" spans="1:4" x14ac:dyDescent="0.25">
      <c r="A302" s="2" t="s">
        <v>8</v>
      </c>
      <c r="B302" s="2" t="s">
        <v>11</v>
      </c>
      <c r="C302" s="33" t="s">
        <v>16</v>
      </c>
      <c r="D302" s="7">
        <v>8.9747376511641705E-2</v>
      </c>
    </row>
    <row r="303" spans="1:4" x14ac:dyDescent="0.25">
      <c r="A303" s="2" t="s">
        <v>8</v>
      </c>
      <c r="B303" s="2" t="s">
        <v>11</v>
      </c>
      <c r="C303" s="33" t="s">
        <v>16</v>
      </c>
      <c r="D303" s="7">
        <v>0.12520473365734097</v>
      </c>
    </row>
    <row r="304" spans="1:4" x14ac:dyDescent="0.25">
      <c r="A304" s="2" t="s">
        <v>9</v>
      </c>
      <c r="B304" s="2" t="s">
        <v>11</v>
      </c>
      <c r="C304" s="33" t="s">
        <v>16</v>
      </c>
      <c r="D304" s="7">
        <v>5.7407149664465466E-2</v>
      </c>
    </row>
    <row r="305" spans="1:4" x14ac:dyDescent="0.25">
      <c r="A305" s="2" t="s">
        <v>9</v>
      </c>
      <c r="B305" s="2" t="s">
        <v>11</v>
      </c>
      <c r="C305" s="33" t="s">
        <v>16</v>
      </c>
      <c r="D305" s="7">
        <v>7.2603159869765135E-2</v>
      </c>
    </row>
    <row r="306" spans="1:4" x14ac:dyDescent="0.25">
      <c r="A306" s="2" t="s">
        <v>9</v>
      </c>
      <c r="B306" s="2" t="s">
        <v>11</v>
      </c>
      <c r="C306" s="33" t="s">
        <v>16</v>
      </c>
      <c r="D306" s="7">
        <v>5.8056551809991086E-2</v>
      </c>
    </row>
    <row r="307" spans="1:4" x14ac:dyDescent="0.25">
      <c r="A307" s="2" t="s">
        <v>9</v>
      </c>
      <c r="B307" s="2" t="s">
        <v>11</v>
      </c>
      <c r="C307" s="33" t="s">
        <v>16</v>
      </c>
      <c r="D307" s="7">
        <v>8.0525866045177807E-2</v>
      </c>
    </row>
    <row r="308" spans="1:4" x14ac:dyDescent="0.25">
      <c r="A308" s="2" t="s">
        <v>9</v>
      </c>
      <c r="B308" s="2" t="s">
        <v>11</v>
      </c>
      <c r="C308" s="33" t="s">
        <v>16</v>
      </c>
      <c r="D308" s="7">
        <v>6.2082845112249985E-2</v>
      </c>
    </row>
    <row r="309" spans="1:4" x14ac:dyDescent="0.25">
      <c r="A309" s="2" t="s">
        <v>9</v>
      </c>
      <c r="B309" s="2" t="s">
        <v>11</v>
      </c>
      <c r="C309" s="33" t="s">
        <v>16</v>
      </c>
      <c r="D309" s="7">
        <v>6.9356149142137002E-2</v>
      </c>
    </row>
    <row r="310" spans="1:4" x14ac:dyDescent="0.25">
      <c r="A310" s="2" t="s">
        <v>3</v>
      </c>
      <c r="B310" s="2" t="s">
        <v>11</v>
      </c>
      <c r="C310" s="33" t="s">
        <v>16</v>
      </c>
      <c r="D310" s="7">
        <v>0.15403818891867882</v>
      </c>
    </row>
    <row r="311" spans="1:4" x14ac:dyDescent="0.25">
      <c r="A311" s="2" t="s">
        <v>3</v>
      </c>
      <c r="B311" s="2" t="s">
        <v>11</v>
      </c>
      <c r="C311" s="33" t="s">
        <v>16</v>
      </c>
      <c r="D311" s="7">
        <v>9.4163311101215966E-2</v>
      </c>
    </row>
    <row r="312" spans="1:4" x14ac:dyDescent="0.25">
      <c r="A312" s="2" t="s">
        <v>3</v>
      </c>
      <c r="B312" s="2" t="s">
        <v>11</v>
      </c>
      <c r="C312" s="33" t="s">
        <v>16</v>
      </c>
      <c r="D312" s="7">
        <v>0.14611548274326616</v>
      </c>
    </row>
    <row r="313" spans="1:4" x14ac:dyDescent="0.25">
      <c r="A313" s="2" t="s">
        <v>3</v>
      </c>
      <c r="B313" s="2" t="s">
        <v>11</v>
      </c>
      <c r="C313" s="33" t="s">
        <v>16</v>
      </c>
      <c r="D313" s="7">
        <v>8.0525866045177807E-2</v>
      </c>
    </row>
    <row r="314" spans="1:4" x14ac:dyDescent="0.25">
      <c r="A314" s="2" t="s">
        <v>3</v>
      </c>
      <c r="B314" s="2" t="s">
        <v>11</v>
      </c>
      <c r="C314" s="33" t="s">
        <v>16</v>
      </c>
      <c r="D314" s="7">
        <v>6.610913841450887E-2</v>
      </c>
    </row>
    <row r="315" spans="1:4" x14ac:dyDescent="0.25">
      <c r="A315" s="2" t="s">
        <v>3</v>
      </c>
      <c r="B315" s="2" t="s">
        <v>11</v>
      </c>
      <c r="C315" s="33" t="s">
        <v>16</v>
      </c>
      <c r="D315" s="7">
        <v>7.3122681586185637E-2</v>
      </c>
    </row>
    <row r="316" spans="1:4" x14ac:dyDescent="0.25">
      <c r="A316" s="2" t="s">
        <v>5</v>
      </c>
      <c r="B316" s="2" t="s">
        <v>11</v>
      </c>
      <c r="C316" s="33" t="s">
        <v>16</v>
      </c>
      <c r="D316" s="7">
        <v>2.5976085821025098E-2</v>
      </c>
    </row>
    <row r="317" spans="1:4" x14ac:dyDescent="0.25">
      <c r="A317" s="2" t="s">
        <v>5</v>
      </c>
      <c r="B317" s="2" t="s">
        <v>11</v>
      </c>
      <c r="C317" s="33" t="s">
        <v>16</v>
      </c>
      <c r="D317" s="7">
        <v>2.5976085821025098E-2</v>
      </c>
    </row>
    <row r="318" spans="1:4" x14ac:dyDescent="0.25">
      <c r="A318" s="2" t="s">
        <v>5</v>
      </c>
      <c r="B318" s="2" t="s">
        <v>11</v>
      </c>
      <c r="C318" s="33" t="s">
        <v>16</v>
      </c>
      <c r="D318" s="7">
        <v>2.5976085821025098E-2</v>
      </c>
    </row>
    <row r="319" spans="1:4" x14ac:dyDescent="0.25">
      <c r="A319" s="2" t="s">
        <v>5</v>
      </c>
      <c r="B319" s="2" t="s">
        <v>11</v>
      </c>
      <c r="C319" s="33" t="s">
        <v>16</v>
      </c>
      <c r="D319" s="7">
        <v>4.8185639198001555E-2</v>
      </c>
    </row>
    <row r="320" spans="1:4" x14ac:dyDescent="0.25">
      <c r="A320" s="2" t="s">
        <v>5</v>
      </c>
      <c r="B320" s="2" t="s">
        <v>11</v>
      </c>
      <c r="C320" s="33" t="s">
        <v>16</v>
      </c>
      <c r="D320" s="7">
        <v>2.5976085821025098E-2</v>
      </c>
    </row>
    <row r="321" spans="1:4" x14ac:dyDescent="0.25">
      <c r="A321" s="2" t="s">
        <v>5</v>
      </c>
      <c r="B321" s="2" t="s">
        <v>11</v>
      </c>
      <c r="C321" s="33" t="s">
        <v>16</v>
      </c>
      <c r="D321" s="7">
        <v>2.5976085821025098E-2</v>
      </c>
    </row>
    <row r="322" spans="1:4" x14ac:dyDescent="0.25">
      <c r="A322" s="2" t="s">
        <v>6</v>
      </c>
      <c r="B322" s="2" t="s">
        <v>11</v>
      </c>
      <c r="C322" s="33" t="s">
        <v>16</v>
      </c>
      <c r="D322" s="7">
        <v>0.12676329880660248</v>
      </c>
    </row>
    <row r="323" spans="1:4" x14ac:dyDescent="0.25">
      <c r="A323" s="2" t="s">
        <v>6</v>
      </c>
      <c r="B323" s="2" t="s">
        <v>11</v>
      </c>
      <c r="C323" s="33" t="s">
        <v>16</v>
      </c>
      <c r="D323" s="7">
        <v>8.4292398489226442E-2</v>
      </c>
    </row>
    <row r="324" spans="1:4" x14ac:dyDescent="0.25">
      <c r="A324" s="2" t="s">
        <v>6</v>
      </c>
      <c r="B324" s="2" t="s">
        <v>11</v>
      </c>
      <c r="C324" s="33" t="s">
        <v>16</v>
      </c>
      <c r="D324" s="7">
        <v>7.6369692313813783E-2</v>
      </c>
    </row>
    <row r="325" spans="1:4" x14ac:dyDescent="0.25">
      <c r="A325" s="2" t="s">
        <v>6</v>
      </c>
      <c r="B325" s="2" t="s">
        <v>11</v>
      </c>
      <c r="C325" s="33" t="s">
        <v>16</v>
      </c>
      <c r="D325" s="7">
        <v>7.507088802276253E-2</v>
      </c>
    </row>
    <row r="326" spans="1:4" x14ac:dyDescent="0.25">
      <c r="A326" s="2" t="s">
        <v>6</v>
      </c>
      <c r="B326" s="2" t="s">
        <v>11</v>
      </c>
      <c r="C326" s="33" t="s">
        <v>16</v>
      </c>
      <c r="D326" s="7">
        <v>8.3513115914595676E-2</v>
      </c>
    </row>
    <row r="327" spans="1:4" x14ac:dyDescent="0.25">
      <c r="A327" s="2" t="s">
        <v>6</v>
      </c>
      <c r="B327" s="2" t="s">
        <v>11</v>
      </c>
      <c r="C327" s="33" t="s">
        <v>16</v>
      </c>
      <c r="D327" s="7">
        <v>8.0525866045177807E-2</v>
      </c>
    </row>
    <row r="328" spans="1:4" x14ac:dyDescent="0.25">
      <c r="A328" s="2" t="s">
        <v>7</v>
      </c>
      <c r="B328" s="2" t="s">
        <v>11</v>
      </c>
      <c r="C328" s="33" t="s">
        <v>16</v>
      </c>
      <c r="D328" s="7">
        <v>5.2861334645786073E-2</v>
      </c>
    </row>
    <row r="329" spans="1:4" x14ac:dyDescent="0.25">
      <c r="A329" s="2" t="s">
        <v>7</v>
      </c>
      <c r="B329" s="2" t="s">
        <v>11</v>
      </c>
      <c r="C329" s="33" t="s">
        <v>16</v>
      </c>
      <c r="D329" s="7">
        <v>2.5976085821025098E-2</v>
      </c>
    </row>
    <row r="330" spans="1:4" x14ac:dyDescent="0.25">
      <c r="A330" s="2" t="s">
        <v>7</v>
      </c>
      <c r="B330" s="2" t="s">
        <v>11</v>
      </c>
      <c r="C330" s="33" t="s">
        <v>16</v>
      </c>
      <c r="D330" s="7">
        <v>2.5976085821025098E-2</v>
      </c>
    </row>
    <row r="331" spans="1:4" x14ac:dyDescent="0.25">
      <c r="A331" s="2" t="s">
        <v>7</v>
      </c>
      <c r="B331" s="2" t="s">
        <v>11</v>
      </c>
      <c r="C331" s="33" t="s">
        <v>16</v>
      </c>
      <c r="D331" s="7">
        <v>2.5976085821025098E-2</v>
      </c>
    </row>
    <row r="332" spans="1:4" x14ac:dyDescent="0.25">
      <c r="A332" s="2" t="s">
        <v>7</v>
      </c>
      <c r="B332" s="2" t="s">
        <v>11</v>
      </c>
      <c r="C332" s="33" t="s">
        <v>16</v>
      </c>
      <c r="D332" s="7">
        <v>2.5976085821025098E-2</v>
      </c>
    </row>
    <row r="333" spans="1:4" x14ac:dyDescent="0.25">
      <c r="A333" s="2" t="s">
        <v>7</v>
      </c>
      <c r="B333" s="2" t="s">
        <v>11</v>
      </c>
      <c r="C333" s="33" t="s">
        <v>16</v>
      </c>
      <c r="D333" s="7">
        <v>5.6238225802519339E-2</v>
      </c>
    </row>
    <row r="334" spans="1:4" x14ac:dyDescent="0.25">
      <c r="A334" s="2" t="s">
        <v>8</v>
      </c>
      <c r="B334" s="2" t="s">
        <v>11</v>
      </c>
      <c r="C334" s="33" t="s">
        <v>16</v>
      </c>
      <c r="D334" s="7">
        <v>8.8838213507905828E-2</v>
      </c>
    </row>
    <row r="335" spans="1:4" x14ac:dyDescent="0.25">
      <c r="A335" s="2" t="s">
        <v>8</v>
      </c>
      <c r="B335" s="2" t="s">
        <v>11</v>
      </c>
      <c r="C335" s="33" t="s">
        <v>16</v>
      </c>
      <c r="D335" s="7">
        <v>0.10481350628783626</v>
      </c>
    </row>
    <row r="336" spans="1:4" x14ac:dyDescent="0.25">
      <c r="A336" s="2" t="s">
        <v>8</v>
      </c>
      <c r="B336" s="2" t="s">
        <v>11</v>
      </c>
      <c r="C336" s="33" t="s">
        <v>16</v>
      </c>
      <c r="D336" s="7">
        <v>5.7017508377150077E-2</v>
      </c>
    </row>
    <row r="337" spans="1:4" x14ac:dyDescent="0.25">
      <c r="A337" s="2" t="s">
        <v>8</v>
      </c>
      <c r="B337" s="2" t="s">
        <v>11</v>
      </c>
      <c r="C337" s="33" t="s">
        <v>16</v>
      </c>
      <c r="D337" s="7">
        <v>7.7278855317549661E-2</v>
      </c>
    </row>
    <row r="338" spans="1:4" x14ac:dyDescent="0.25">
      <c r="A338" s="2" t="s">
        <v>8</v>
      </c>
      <c r="B338" s="2" t="s">
        <v>11</v>
      </c>
      <c r="C338" s="33" t="s">
        <v>16</v>
      </c>
      <c r="D338" s="7">
        <v>8.2084431194439311E-2</v>
      </c>
    </row>
    <row r="339" spans="1:4" x14ac:dyDescent="0.25">
      <c r="A339" s="2" t="s">
        <v>8</v>
      </c>
      <c r="B339" s="2" t="s">
        <v>11</v>
      </c>
      <c r="C339" s="33" t="s">
        <v>16</v>
      </c>
      <c r="D339" s="7">
        <v>7.0135431716767768E-2</v>
      </c>
    </row>
    <row r="340" spans="1:4" x14ac:dyDescent="0.25">
      <c r="A340" s="2" t="s">
        <v>9</v>
      </c>
      <c r="B340" s="2" t="s">
        <v>11</v>
      </c>
      <c r="C340" s="33" t="s">
        <v>16</v>
      </c>
      <c r="D340" s="7">
        <v>9.1046180802692958E-2</v>
      </c>
    </row>
    <row r="341" spans="1:4" x14ac:dyDescent="0.25">
      <c r="A341" s="2" t="s">
        <v>9</v>
      </c>
      <c r="B341" s="2" t="s">
        <v>11</v>
      </c>
      <c r="C341" s="33" t="s">
        <v>16</v>
      </c>
      <c r="D341" s="7">
        <v>0.1207887990677667</v>
      </c>
    </row>
    <row r="342" spans="1:4" x14ac:dyDescent="0.25">
      <c r="A342" s="2" t="s">
        <v>9</v>
      </c>
      <c r="B342" s="2" t="s">
        <v>11</v>
      </c>
      <c r="C342" s="33" t="s">
        <v>16</v>
      </c>
      <c r="D342" s="7">
        <v>2.5976085821025098E-2</v>
      </c>
    </row>
    <row r="343" spans="1:4" x14ac:dyDescent="0.25">
      <c r="A343" s="2" t="s">
        <v>9</v>
      </c>
      <c r="B343" s="2" t="s">
        <v>11</v>
      </c>
      <c r="C343" s="33" t="s">
        <v>16</v>
      </c>
      <c r="D343" s="7">
        <v>2.5976085821025098E-2</v>
      </c>
    </row>
    <row r="344" spans="1:4" x14ac:dyDescent="0.25">
      <c r="A344" s="2" t="s">
        <v>9</v>
      </c>
      <c r="B344" s="2" t="s">
        <v>11</v>
      </c>
      <c r="C344" s="33" t="s">
        <v>16</v>
      </c>
      <c r="D344" s="7">
        <v>2.5976085821025098E-2</v>
      </c>
    </row>
    <row r="345" spans="1:4" x14ac:dyDescent="0.25">
      <c r="A345" s="2" t="s">
        <v>9</v>
      </c>
      <c r="B345" s="2" t="s">
        <v>11</v>
      </c>
      <c r="C345" s="33" t="s">
        <v>16</v>
      </c>
      <c r="D345" s="7">
        <v>2.5976085821025098E-2</v>
      </c>
    </row>
    <row r="346" spans="1:4" x14ac:dyDescent="0.25">
      <c r="A346" s="35" t="s">
        <v>3</v>
      </c>
      <c r="B346" s="35" t="s">
        <v>4</v>
      </c>
      <c r="C346" s="34" t="s">
        <v>17</v>
      </c>
      <c r="D346" s="36">
        <v>0.55030818850467988</v>
      </c>
    </row>
    <row r="347" spans="1:4" x14ac:dyDescent="0.25">
      <c r="A347" s="2" t="s">
        <v>3</v>
      </c>
      <c r="B347" s="2" t="s">
        <v>4</v>
      </c>
      <c r="C347" s="37" t="s">
        <v>17</v>
      </c>
      <c r="D347" s="7">
        <v>0.59793101250989256</v>
      </c>
    </row>
    <row r="348" spans="1:4" x14ac:dyDescent="0.25">
      <c r="A348" s="2" t="s">
        <v>3</v>
      </c>
      <c r="B348" s="2" t="s">
        <v>4</v>
      </c>
      <c r="C348" s="37" t="s">
        <v>17</v>
      </c>
      <c r="D348" s="7">
        <v>1.2249648619118594</v>
      </c>
    </row>
    <row r="349" spans="1:4" x14ac:dyDescent="0.25">
      <c r="A349" s="2" t="s">
        <v>3</v>
      </c>
      <c r="B349" s="2" t="s">
        <v>4</v>
      </c>
      <c r="C349" s="37" t="s">
        <v>17</v>
      </c>
      <c r="D349" s="7">
        <v>0.84662798231489211</v>
      </c>
    </row>
    <row r="350" spans="1:4" x14ac:dyDescent="0.25">
      <c r="A350" s="2" t="s">
        <v>3</v>
      </c>
      <c r="B350" s="2" t="s">
        <v>4</v>
      </c>
      <c r="C350" s="37" t="s">
        <v>17</v>
      </c>
      <c r="D350" s="7">
        <v>1.3704790463722316</v>
      </c>
    </row>
    <row r="351" spans="1:4" x14ac:dyDescent="0.25">
      <c r="A351" s="2" t="s">
        <v>3</v>
      </c>
      <c r="B351" s="2" t="s">
        <v>4</v>
      </c>
      <c r="C351" s="37" t="s">
        <v>17</v>
      </c>
      <c r="D351" s="7">
        <v>0.58205673784148837</v>
      </c>
    </row>
    <row r="352" spans="1:4" x14ac:dyDescent="0.25">
      <c r="A352" s="2" t="s">
        <v>5</v>
      </c>
      <c r="B352" s="2" t="s">
        <v>4</v>
      </c>
      <c r="C352" s="37" t="s">
        <v>17</v>
      </c>
      <c r="D352" s="7">
        <v>0.34923404270489294</v>
      </c>
    </row>
    <row r="353" spans="1:4" x14ac:dyDescent="0.25">
      <c r="A353" s="2" t="s">
        <v>5</v>
      </c>
      <c r="B353" s="2" t="s">
        <v>4</v>
      </c>
      <c r="C353" s="37" t="s">
        <v>17</v>
      </c>
      <c r="D353" s="7">
        <v>0.5079767893889352</v>
      </c>
    </row>
    <row r="354" spans="1:4" x14ac:dyDescent="0.25">
      <c r="A354" s="2" t="s">
        <v>5</v>
      </c>
      <c r="B354" s="2" t="s">
        <v>4</v>
      </c>
      <c r="C354" s="37" t="s">
        <v>17</v>
      </c>
      <c r="D354" s="7">
        <v>0.55559961339414787</v>
      </c>
    </row>
    <row r="355" spans="1:4" x14ac:dyDescent="0.25">
      <c r="A355" s="2" t="s">
        <v>5</v>
      </c>
      <c r="B355" s="2" t="s">
        <v>4</v>
      </c>
      <c r="C355" s="37" t="s">
        <v>17</v>
      </c>
      <c r="D355" s="7">
        <v>0.37569116715223333</v>
      </c>
    </row>
    <row r="356" spans="1:4" x14ac:dyDescent="0.25">
      <c r="A356" s="2" t="s">
        <v>5</v>
      </c>
      <c r="B356" s="2" t="s">
        <v>4</v>
      </c>
      <c r="C356" s="37" t="s">
        <v>17</v>
      </c>
      <c r="D356" s="7">
        <v>0.32542263070228661</v>
      </c>
    </row>
    <row r="357" spans="1:4" x14ac:dyDescent="0.25">
      <c r="A357" s="2" t="s">
        <v>5</v>
      </c>
      <c r="B357" s="2" t="s">
        <v>4</v>
      </c>
      <c r="C357" s="37" t="s">
        <v>17</v>
      </c>
      <c r="D357" s="7">
        <v>0.40479400404430776</v>
      </c>
    </row>
    <row r="358" spans="1:4" x14ac:dyDescent="0.25">
      <c r="A358" s="2" t="s">
        <v>6</v>
      </c>
      <c r="B358" s="2" t="s">
        <v>4</v>
      </c>
      <c r="C358" s="37" t="s">
        <v>17</v>
      </c>
      <c r="D358" s="7">
        <v>0.31483978092335052</v>
      </c>
    </row>
    <row r="359" spans="1:4" x14ac:dyDescent="0.25">
      <c r="A359" s="2" t="s">
        <v>6</v>
      </c>
      <c r="B359" s="2" t="s">
        <v>4</v>
      </c>
      <c r="C359" s="37" t="s">
        <v>17</v>
      </c>
      <c r="D359" s="7">
        <v>0.33865119292595686</v>
      </c>
    </row>
    <row r="360" spans="1:4" x14ac:dyDescent="0.25">
      <c r="A360" s="2" t="s">
        <v>6</v>
      </c>
      <c r="B360" s="2" t="s">
        <v>4</v>
      </c>
      <c r="C360" s="37" t="s">
        <v>17</v>
      </c>
      <c r="D360" s="7">
        <v>0.29631979381021223</v>
      </c>
    </row>
    <row r="361" spans="1:4" x14ac:dyDescent="0.25">
      <c r="A361" s="2" t="s">
        <v>6</v>
      </c>
      <c r="B361" s="2" t="s">
        <v>4</v>
      </c>
      <c r="C361" s="37" t="s">
        <v>17</v>
      </c>
      <c r="D361" s="7">
        <v>0.29102836892074418</v>
      </c>
    </row>
    <row r="362" spans="1:4" x14ac:dyDescent="0.25">
      <c r="A362" s="2" t="s">
        <v>6</v>
      </c>
      <c r="B362" s="2" t="s">
        <v>4</v>
      </c>
      <c r="C362" s="37" t="s">
        <v>17</v>
      </c>
      <c r="D362" s="7">
        <v>0.28044551914180799</v>
      </c>
    </row>
    <row r="363" spans="1:4" x14ac:dyDescent="0.25">
      <c r="A363" s="2" t="s">
        <v>6</v>
      </c>
      <c r="B363" s="2" t="s">
        <v>4</v>
      </c>
      <c r="C363" s="37" t="s">
        <v>17</v>
      </c>
      <c r="D363" s="7">
        <v>0.30425693114441432</v>
      </c>
    </row>
    <row r="364" spans="1:4" x14ac:dyDescent="0.25">
      <c r="A364" s="2" t="s">
        <v>7</v>
      </c>
      <c r="B364" s="2" t="s">
        <v>4</v>
      </c>
      <c r="C364" s="37" t="s">
        <v>17</v>
      </c>
      <c r="D364" s="7">
        <v>0.75931947163866886</v>
      </c>
    </row>
    <row r="365" spans="1:4" x14ac:dyDescent="0.25">
      <c r="A365" s="2" t="s">
        <v>7</v>
      </c>
      <c r="B365" s="2" t="s">
        <v>4</v>
      </c>
      <c r="C365" s="37" t="s">
        <v>17</v>
      </c>
      <c r="D365" s="7">
        <v>0.32277691825755261</v>
      </c>
    </row>
    <row r="366" spans="1:4" x14ac:dyDescent="0.25">
      <c r="A366" s="2" t="s">
        <v>7</v>
      </c>
      <c r="B366" s="2" t="s">
        <v>4</v>
      </c>
      <c r="C366" s="37" t="s">
        <v>17</v>
      </c>
      <c r="D366" s="7">
        <v>0.53972533872574369</v>
      </c>
    </row>
    <row r="367" spans="1:4" x14ac:dyDescent="0.25">
      <c r="A367" s="2" t="s">
        <v>7</v>
      </c>
      <c r="B367" s="2" t="s">
        <v>4</v>
      </c>
      <c r="C367" s="37" t="s">
        <v>17</v>
      </c>
      <c r="D367" s="7">
        <v>0.48151966494159482</v>
      </c>
    </row>
    <row r="368" spans="1:4" x14ac:dyDescent="0.25">
      <c r="A368" s="2" t="s">
        <v>7</v>
      </c>
      <c r="B368" s="2" t="s">
        <v>4</v>
      </c>
      <c r="C368" s="37" t="s">
        <v>17</v>
      </c>
      <c r="D368" s="7">
        <v>0.91012508098850897</v>
      </c>
    </row>
    <row r="369" spans="1:4" x14ac:dyDescent="0.25">
      <c r="A369" s="2" t="s">
        <v>7</v>
      </c>
      <c r="B369" s="2" t="s">
        <v>4</v>
      </c>
      <c r="C369" s="37" t="s">
        <v>17</v>
      </c>
      <c r="D369" s="7">
        <v>0.73286234719132837</v>
      </c>
    </row>
    <row r="370" spans="1:4" x14ac:dyDescent="0.25">
      <c r="A370" s="2" t="s">
        <v>8</v>
      </c>
      <c r="B370" s="2" t="s">
        <v>4</v>
      </c>
      <c r="C370" s="37" t="s">
        <v>17</v>
      </c>
      <c r="D370" s="7">
        <v>5.820567378414883</v>
      </c>
    </row>
    <row r="371" spans="1:4" x14ac:dyDescent="0.25">
      <c r="A371" s="2" t="s">
        <v>8</v>
      </c>
      <c r="B371" s="2" t="s">
        <v>4</v>
      </c>
      <c r="C371" s="37" t="s">
        <v>17</v>
      </c>
      <c r="D371" s="7">
        <v>6.8788523563084976</v>
      </c>
    </row>
    <row r="372" spans="1:4" x14ac:dyDescent="0.25">
      <c r="A372" s="2" t="s">
        <v>8</v>
      </c>
      <c r="B372" s="2" t="s">
        <v>4</v>
      </c>
      <c r="C372" s="37" t="s">
        <v>17</v>
      </c>
      <c r="D372" s="7">
        <v>5.2914248894680753</v>
      </c>
    </row>
    <row r="373" spans="1:4" x14ac:dyDescent="0.25">
      <c r="A373" s="2" t="s">
        <v>8</v>
      </c>
      <c r="B373" s="2" t="s">
        <v>4</v>
      </c>
      <c r="C373" s="37" t="s">
        <v>17</v>
      </c>
      <c r="D373" s="7">
        <v>5.2914248894680753</v>
      </c>
    </row>
    <row r="374" spans="1:4" x14ac:dyDescent="0.25">
      <c r="A374" s="2" t="s">
        <v>8</v>
      </c>
      <c r="B374" s="2" t="s">
        <v>4</v>
      </c>
      <c r="C374" s="37" t="s">
        <v>17</v>
      </c>
      <c r="D374" s="7">
        <v>5.820567378414883</v>
      </c>
    </row>
    <row r="375" spans="1:4" x14ac:dyDescent="0.25">
      <c r="A375" s="2" t="s">
        <v>8</v>
      </c>
      <c r="B375" s="2" t="s">
        <v>4</v>
      </c>
      <c r="C375" s="37" t="s">
        <v>17</v>
      </c>
      <c r="D375" s="7">
        <v>7.1434236007819019</v>
      </c>
    </row>
    <row r="376" spans="1:4" x14ac:dyDescent="0.25">
      <c r="A376" s="2" t="s">
        <v>3</v>
      </c>
      <c r="B376" s="2" t="s">
        <v>4</v>
      </c>
      <c r="C376" s="37" t="s">
        <v>17</v>
      </c>
      <c r="D376" s="7">
        <v>0.77254803386233895</v>
      </c>
    </row>
    <row r="377" spans="1:4" x14ac:dyDescent="0.25">
      <c r="A377" s="2" t="s">
        <v>3</v>
      </c>
      <c r="B377" s="2" t="s">
        <v>4</v>
      </c>
      <c r="C377" s="37" t="s">
        <v>17</v>
      </c>
      <c r="D377" s="7">
        <v>0.93658220543584936</v>
      </c>
    </row>
    <row r="378" spans="1:4" x14ac:dyDescent="0.25">
      <c r="A378" s="2" t="s">
        <v>3</v>
      </c>
      <c r="B378" s="2" t="s">
        <v>4</v>
      </c>
      <c r="C378" s="37" t="s">
        <v>17</v>
      </c>
      <c r="D378" s="7">
        <v>1.0820963898962215</v>
      </c>
    </row>
    <row r="379" spans="1:4" x14ac:dyDescent="0.25">
      <c r="A379" s="2" t="s">
        <v>3</v>
      </c>
      <c r="B379" s="2" t="s">
        <v>4</v>
      </c>
      <c r="C379" s="37" t="s">
        <v>17</v>
      </c>
      <c r="D379" s="7">
        <v>0.95774790499372164</v>
      </c>
    </row>
    <row r="380" spans="1:4" x14ac:dyDescent="0.25">
      <c r="A380" s="2" t="s">
        <v>3</v>
      </c>
      <c r="B380" s="2" t="s">
        <v>4</v>
      </c>
      <c r="C380" s="37" t="s">
        <v>17</v>
      </c>
      <c r="D380" s="7">
        <v>0.90483365609904087</v>
      </c>
    </row>
    <row r="381" spans="1:4" x14ac:dyDescent="0.25">
      <c r="A381" s="2" t="s">
        <v>3</v>
      </c>
      <c r="B381" s="2" t="s">
        <v>4</v>
      </c>
      <c r="C381" s="37" t="s">
        <v>17</v>
      </c>
      <c r="D381" s="7">
        <v>1.0477021281146788</v>
      </c>
    </row>
    <row r="382" spans="1:4" x14ac:dyDescent="0.25">
      <c r="A382" s="2" t="s">
        <v>5</v>
      </c>
      <c r="B382" s="2" t="s">
        <v>4</v>
      </c>
      <c r="C382" s="37" t="s">
        <v>17</v>
      </c>
      <c r="D382" s="7">
        <v>6.0851386228882871E-2</v>
      </c>
    </row>
    <row r="383" spans="1:4" x14ac:dyDescent="0.25">
      <c r="A383" s="2" t="s">
        <v>5</v>
      </c>
      <c r="B383" s="2" t="s">
        <v>4</v>
      </c>
      <c r="C383" s="37" t="s">
        <v>17</v>
      </c>
      <c r="D383" s="7">
        <v>7.6725660897287093E-2</v>
      </c>
    </row>
    <row r="384" spans="1:4" x14ac:dyDescent="0.25">
      <c r="A384" s="2" t="s">
        <v>5</v>
      </c>
      <c r="B384" s="2" t="s">
        <v>4</v>
      </c>
      <c r="C384" s="37" t="s">
        <v>17</v>
      </c>
      <c r="D384" s="7">
        <v>7.4079948452553057E-2</v>
      </c>
    </row>
    <row r="385" spans="1:4" x14ac:dyDescent="0.25">
      <c r="A385" s="2" t="s">
        <v>5</v>
      </c>
      <c r="B385" s="2" t="s">
        <v>4</v>
      </c>
      <c r="C385" s="37" t="s">
        <v>17</v>
      </c>
      <c r="D385" s="7">
        <v>8.9954223120957286E-2</v>
      </c>
    </row>
    <row r="386" spans="1:4" x14ac:dyDescent="0.25">
      <c r="A386" s="2" t="s">
        <v>5</v>
      </c>
      <c r="B386" s="2" t="s">
        <v>4</v>
      </c>
      <c r="C386" s="37" t="s">
        <v>17</v>
      </c>
      <c r="D386" s="7">
        <v>9.7891360455159393E-2</v>
      </c>
    </row>
    <row r="387" spans="1:4" x14ac:dyDescent="0.25">
      <c r="A387" s="2" t="s">
        <v>5</v>
      </c>
      <c r="B387" s="2" t="s">
        <v>4</v>
      </c>
      <c r="C387" s="37" t="s">
        <v>17</v>
      </c>
      <c r="D387" s="7">
        <v>0.13493133468143592</v>
      </c>
    </row>
    <row r="388" spans="1:4" x14ac:dyDescent="0.25">
      <c r="A388" s="2" t="s">
        <v>6</v>
      </c>
      <c r="B388" s="2" t="s">
        <v>4</v>
      </c>
      <c r="C388" s="37" t="s">
        <v>17</v>
      </c>
      <c r="D388" s="7">
        <v>0.50533107694420121</v>
      </c>
    </row>
    <row r="389" spans="1:4" x14ac:dyDescent="0.25">
      <c r="A389" s="2" t="s">
        <v>6</v>
      </c>
      <c r="B389" s="2" t="s">
        <v>4</v>
      </c>
      <c r="C389" s="37" t="s">
        <v>17</v>
      </c>
      <c r="D389" s="7">
        <v>1.0503478405594129</v>
      </c>
    </row>
    <row r="390" spans="1:4" x14ac:dyDescent="0.25">
      <c r="A390" s="2" t="s">
        <v>6</v>
      </c>
      <c r="B390" s="2" t="s">
        <v>4</v>
      </c>
      <c r="C390" s="37" t="s">
        <v>17</v>
      </c>
      <c r="D390" s="7">
        <v>0.49210251472053101</v>
      </c>
    </row>
    <row r="391" spans="1:4" x14ac:dyDescent="0.25">
      <c r="A391" s="2" t="s">
        <v>6</v>
      </c>
      <c r="B391" s="2" t="s">
        <v>4</v>
      </c>
      <c r="C391" s="37" t="s">
        <v>17</v>
      </c>
      <c r="D391" s="7">
        <v>0.43918826582585024</v>
      </c>
    </row>
    <row r="392" spans="1:4" x14ac:dyDescent="0.25">
      <c r="A392" s="2" t="s">
        <v>6</v>
      </c>
      <c r="B392" s="2" t="s">
        <v>4</v>
      </c>
      <c r="C392" s="37" t="s">
        <v>17</v>
      </c>
      <c r="D392" s="7">
        <v>0.37569116715223333</v>
      </c>
    </row>
    <row r="393" spans="1:4" x14ac:dyDescent="0.25">
      <c r="A393" s="2" t="s">
        <v>6</v>
      </c>
      <c r="B393" s="2" t="s">
        <v>4</v>
      </c>
      <c r="C393" s="37" t="s">
        <v>17</v>
      </c>
      <c r="D393" s="7">
        <v>0.79371373342021123</v>
      </c>
    </row>
    <row r="394" spans="1:4" x14ac:dyDescent="0.25">
      <c r="A394" s="2" t="s">
        <v>7</v>
      </c>
      <c r="B394" s="2" t="s">
        <v>4</v>
      </c>
      <c r="C394" s="37" t="s">
        <v>17</v>
      </c>
      <c r="D394" s="7">
        <v>1.624467441066699</v>
      </c>
    </row>
    <row r="395" spans="1:4" x14ac:dyDescent="0.25">
      <c r="A395" s="2" t="s">
        <v>7</v>
      </c>
      <c r="B395" s="2" t="s">
        <v>4</v>
      </c>
      <c r="C395" s="37" t="s">
        <v>17</v>
      </c>
      <c r="D395" s="7">
        <v>1.5980103166193589</v>
      </c>
    </row>
    <row r="396" spans="1:4" x14ac:dyDescent="0.25">
      <c r="A396" s="2" t="s">
        <v>7</v>
      </c>
      <c r="B396" s="2" t="s">
        <v>4</v>
      </c>
      <c r="C396" s="37" t="s">
        <v>17</v>
      </c>
      <c r="D396" s="7">
        <v>1.1111992267882957</v>
      </c>
    </row>
    <row r="397" spans="1:4" x14ac:dyDescent="0.25">
      <c r="A397" s="2" t="s">
        <v>7</v>
      </c>
      <c r="B397" s="2" t="s">
        <v>4</v>
      </c>
      <c r="C397" s="37" t="s">
        <v>17</v>
      </c>
      <c r="D397" s="7">
        <v>1.1111992267882957</v>
      </c>
    </row>
    <row r="398" spans="1:4" x14ac:dyDescent="0.25">
      <c r="A398" s="2" t="s">
        <v>7</v>
      </c>
      <c r="B398" s="2" t="s">
        <v>4</v>
      </c>
      <c r="C398" s="37" t="s">
        <v>17</v>
      </c>
      <c r="D398" s="7">
        <v>1.5318675055010078</v>
      </c>
    </row>
    <row r="399" spans="1:4" x14ac:dyDescent="0.25">
      <c r="A399" s="2" t="s">
        <v>7</v>
      </c>
      <c r="B399" s="2" t="s">
        <v>4</v>
      </c>
      <c r="C399" s="37" t="s">
        <v>17</v>
      </c>
      <c r="D399" s="7">
        <v>1.5345132179457419</v>
      </c>
    </row>
    <row r="400" spans="1:4" x14ac:dyDescent="0.25">
      <c r="A400" s="2" t="s">
        <v>8</v>
      </c>
      <c r="B400" s="2" t="s">
        <v>4</v>
      </c>
      <c r="C400" s="37" t="s">
        <v>17</v>
      </c>
      <c r="D400" s="7">
        <v>4.7622824005212676</v>
      </c>
    </row>
    <row r="401" spans="1:4" x14ac:dyDescent="0.25">
      <c r="A401" s="2" t="s">
        <v>8</v>
      </c>
      <c r="B401" s="2" t="s">
        <v>4</v>
      </c>
      <c r="C401" s="37" t="s">
        <v>17</v>
      </c>
      <c r="D401" s="7">
        <v>4.4977111560478642</v>
      </c>
    </row>
    <row r="402" spans="1:4" x14ac:dyDescent="0.25">
      <c r="A402" s="2" t="s">
        <v>8</v>
      </c>
      <c r="B402" s="2" t="s">
        <v>4</v>
      </c>
      <c r="C402" s="37" t="s">
        <v>17</v>
      </c>
      <c r="D402" s="7">
        <v>3.7039974226276531</v>
      </c>
    </row>
    <row r="403" spans="1:4" x14ac:dyDescent="0.25">
      <c r="A403" s="2" t="s">
        <v>8</v>
      </c>
      <c r="B403" s="2" t="s">
        <v>4</v>
      </c>
      <c r="C403" s="37" t="s">
        <v>17</v>
      </c>
      <c r="D403" s="7">
        <v>3.9685686671010565</v>
      </c>
    </row>
    <row r="404" spans="1:4" x14ac:dyDescent="0.25">
      <c r="A404" s="2" t="s">
        <v>8</v>
      </c>
      <c r="B404" s="2" t="s">
        <v>4</v>
      </c>
      <c r="C404" s="37" t="s">
        <v>17</v>
      </c>
      <c r="D404" s="7">
        <v>3.1748549336808449</v>
      </c>
    </row>
    <row r="405" spans="1:4" x14ac:dyDescent="0.25">
      <c r="A405" s="2" t="s">
        <v>8</v>
      </c>
      <c r="B405" s="2" t="s">
        <v>4</v>
      </c>
      <c r="C405" s="37" t="s">
        <v>17</v>
      </c>
      <c r="D405" s="7">
        <v>3.7039974226276531</v>
      </c>
    </row>
    <row r="406" spans="1:4" x14ac:dyDescent="0.25">
      <c r="A406" s="2" t="s">
        <v>9</v>
      </c>
      <c r="B406" s="2" t="s">
        <v>4</v>
      </c>
      <c r="C406" s="37" t="s">
        <v>17</v>
      </c>
      <c r="D406" s="7">
        <v>0.78577659608600914</v>
      </c>
    </row>
    <row r="407" spans="1:4" x14ac:dyDescent="0.25">
      <c r="A407" s="2" t="s">
        <v>9</v>
      </c>
      <c r="B407" s="2" t="s">
        <v>4</v>
      </c>
      <c r="C407" s="37" t="s">
        <v>17</v>
      </c>
      <c r="D407" s="7">
        <v>0.79371373342021123</v>
      </c>
    </row>
    <row r="408" spans="1:4" x14ac:dyDescent="0.25">
      <c r="A408" s="2" t="s">
        <v>9</v>
      </c>
      <c r="B408" s="2" t="s">
        <v>4</v>
      </c>
      <c r="C408" s="37" t="s">
        <v>17</v>
      </c>
      <c r="D408" s="7">
        <v>1.0953249521198916</v>
      </c>
    </row>
    <row r="409" spans="1:4" x14ac:dyDescent="0.25">
      <c r="A409" s="2" t="s">
        <v>9</v>
      </c>
      <c r="B409" s="2" t="s">
        <v>4</v>
      </c>
      <c r="C409" s="37" t="s">
        <v>17</v>
      </c>
      <c r="D409" s="7">
        <v>0.79106802097547724</v>
      </c>
    </row>
    <row r="410" spans="1:4" x14ac:dyDescent="0.25">
      <c r="A410" s="2" t="s">
        <v>9</v>
      </c>
      <c r="B410" s="2" t="s">
        <v>4</v>
      </c>
      <c r="C410" s="37" t="s">
        <v>17</v>
      </c>
      <c r="D410" s="7">
        <v>0.92599935565691327</v>
      </c>
    </row>
    <row r="411" spans="1:4" x14ac:dyDescent="0.25">
      <c r="A411" s="2" t="s">
        <v>9</v>
      </c>
      <c r="B411" s="2" t="s">
        <v>4</v>
      </c>
      <c r="C411" s="37" t="s">
        <v>17</v>
      </c>
      <c r="D411" s="7">
        <v>0.82546228275701972</v>
      </c>
    </row>
    <row r="412" spans="1:4" x14ac:dyDescent="0.25">
      <c r="A412" s="2" t="s">
        <v>3</v>
      </c>
      <c r="B412" s="2" t="s">
        <v>10</v>
      </c>
      <c r="C412" s="37" t="s">
        <v>17</v>
      </c>
      <c r="D412" s="7">
        <v>0.91012508098850897</v>
      </c>
    </row>
    <row r="413" spans="1:4" x14ac:dyDescent="0.25">
      <c r="A413" s="2" t="s">
        <v>3</v>
      </c>
      <c r="B413" s="2" t="s">
        <v>10</v>
      </c>
      <c r="C413" s="37" t="s">
        <v>17</v>
      </c>
      <c r="D413" s="7">
        <v>1.0556392654488811</v>
      </c>
    </row>
    <row r="414" spans="1:4" x14ac:dyDescent="0.25">
      <c r="A414" s="2" t="s">
        <v>3</v>
      </c>
      <c r="B414" s="2" t="s">
        <v>10</v>
      </c>
      <c r="C414" s="37" t="s">
        <v>17</v>
      </c>
      <c r="D414" s="7">
        <v>1.0979706645646257</v>
      </c>
    </row>
    <row r="415" spans="1:4" x14ac:dyDescent="0.25">
      <c r="A415" s="2" t="s">
        <v>3</v>
      </c>
      <c r="B415" s="2" t="s">
        <v>10</v>
      </c>
      <c r="C415" s="37" t="s">
        <v>17</v>
      </c>
      <c r="D415" s="7">
        <v>1.0424107032252108</v>
      </c>
    </row>
    <row r="416" spans="1:4" x14ac:dyDescent="0.25">
      <c r="A416" s="2" t="s">
        <v>3</v>
      </c>
      <c r="B416" s="2" t="s">
        <v>10</v>
      </c>
      <c r="C416" s="37" t="s">
        <v>17</v>
      </c>
      <c r="D416" s="7">
        <v>1.1429477761251041</v>
      </c>
    </row>
    <row r="417" spans="1:4" x14ac:dyDescent="0.25">
      <c r="A417" s="2" t="s">
        <v>3</v>
      </c>
      <c r="B417" s="2" t="s">
        <v>10</v>
      </c>
      <c r="C417" s="37" t="s">
        <v>17</v>
      </c>
      <c r="D417" s="7">
        <v>1.0477021281146788</v>
      </c>
    </row>
    <row r="418" spans="1:4" x14ac:dyDescent="0.25">
      <c r="A418" s="2" t="s">
        <v>5</v>
      </c>
      <c r="B418" s="2" t="s">
        <v>10</v>
      </c>
      <c r="C418" s="37" t="s">
        <v>17</v>
      </c>
      <c r="D418" s="7">
        <v>6.614281111835095E-2</v>
      </c>
    </row>
    <row r="419" spans="1:4" x14ac:dyDescent="0.25">
      <c r="A419" s="2" t="s">
        <v>5</v>
      </c>
      <c r="B419" s="2" t="s">
        <v>10</v>
      </c>
      <c r="C419" s="37" t="s">
        <v>17</v>
      </c>
      <c r="D419" s="7">
        <v>7.9371373342021129E-2</v>
      </c>
    </row>
    <row r="420" spans="1:4" x14ac:dyDescent="0.25">
      <c r="A420" s="2" t="s">
        <v>5</v>
      </c>
      <c r="B420" s="2" t="s">
        <v>10</v>
      </c>
      <c r="C420" s="37" t="s">
        <v>17</v>
      </c>
      <c r="D420" s="7">
        <v>6.614281111835095E-2</v>
      </c>
    </row>
    <row r="421" spans="1:4" x14ac:dyDescent="0.25">
      <c r="A421" s="2" t="s">
        <v>5</v>
      </c>
      <c r="B421" s="2" t="s">
        <v>10</v>
      </c>
      <c r="C421" s="37" t="s">
        <v>17</v>
      </c>
      <c r="D421" s="7">
        <v>9.5245648010425357E-2</v>
      </c>
    </row>
    <row r="422" spans="1:4" x14ac:dyDescent="0.25">
      <c r="A422" s="2" t="s">
        <v>5</v>
      </c>
      <c r="B422" s="2" t="s">
        <v>10</v>
      </c>
      <c r="C422" s="37" t="s">
        <v>17</v>
      </c>
      <c r="D422" s="7">
        <v>0.10053707289989343</v>
      </c>
    </row>
    <row r="423" spans="1:4" x14ac:dyDescent="0.25">
      <c r="A423" s="2" t="s">
        <v>5</v>
      </c>
      <c r="B423" s="2" t="s">
        <v>10</v>
      </c>
      <c r="C423" s="37" t="s">
        <v>17</v>
      </c>
      <c r="D423" s="7">
        <v>0.12170277245776574</v>
      </c>
    </row>
    <row r="424" spans="1:4" x14ac:dyDescent="0.25">
      <c r="A424" s="2" t="s">
        <v>6</v>
      </c>
      <c r="B424" s="2" t="s">
        <v>10</v>
      </c>
      <c r="C424" s="37" t="s">
        <v>17</v>
      </c>
      <c r="D424" s="7">
        <v>0.38362830448643548</v>
      </c>
    </row>
    <row r="425" spans="1:4" x14ac:dyDescent="0.25">
      <c r="A425" s="2" t="s">
        <v>6</v>
      </c>
      <c r="B425" s="2" t="s">
        <v>10</v>
      </c>
      <c r="C425" s="37" t="s">
        <v>17</v>
      </c>
      <c r="D425" s="7">
        <v>0.41273114137850986</v>
      </c>
    </row>
    <row r="426" spans="1:4" x14ac:dyDescent="0.25">
      <c r="A426" s="2" t="s">
        <v>6</v>
      </c>
      <c r="B426" s="2" t="s">
        <v>10</v>
      </c>
      <c r="C426" s="37" t="s">
        <v>17</v>
      </c>
      <c r="D426" s="7">
        <v>0.52385106405733939</v>
      </c>
    </row>
    <row r="427" spans="1:4" x14ac:dyDescent="0.25">
      <c r="A427" s="2" t="s">
        <v>6</v>
      </c>
      <c r="B427" s="2" t="s">
        <v>10</v>
      </c>
      <c r="C427" s="37" t="s">
        <v>17</v>
      </c>
      <c r="D427" s="7">
        <v>0.46035396538372253</v>
      </c>
    </row>
    <row r="428" spans="1:4" x14ac:dyDescent="0.25">
      <c r="A428" s="2" t="s">
        <v>6</v>
      </c>
      <c r="B428" s="2" t="s">
        <v>10</v>
      </c>
      <c r="C428" s="37" t="s">
        <v>17</v>
      </c>
      <c r="D428" s="7">
        <v>0.40743971648904181</v>
      </c>
    </row>
    <row r="429" spans="1:4" x14ac:dyDescent="0.25">
      <c r="A429" s="2" t="s">
        <v>6</v>
      </c>
      <c r="B429" s="2" t="s">
        <v>10</v>
      </c>
      <c r="C429" s="37" t="s">
        <v>17</v>
      </c>
      <c r="D429" s="7">
        <v>0.45770825293898848</v>
      </c>
    </row>
    <row r="430" spans="1:4" x14ac:dyDescent="0.25">
      <c r="A430" s="2" t="s">
        <v>7</v>
      </c>
      <c r="B430" s="2" t="s">
        <v>10</v>
      </c>
      <c r="C430" s="37" t="s">
        <v>17</v>
      </c>
      <c r="D430" s="7">
        <v>1.4657246943826567</v>
      </c>
    </row>
    <row r="431" spans="1:4" x14ac:dyDescent="0.25">
      <c r="A431" s="2" t="s">
        <v>7</v>
      </c>
      <c r="B431" s="2" t="s">
        <v>10</v>
      </c>
      <c r="C431" s="37" t="s">
        <v>17</v>
      </c>
      <c r="D431" s="7">
        <v>1.5927188917298905</v>
      </c>
    </row>
    <row r="432" spans="1:4" x14ac:dyDescent="0.25">
      <c r="A432" s="2" t="s">
        <v>7</v>
      </c>
      <c r="B432" s="2" t="s">
        <v>10</v>
      </c>
      <c r="C432" s="37" t="s">
        <v>17</v>
      </c>
      <c r="D432" s="7">
        <v>1.4313304326011145</v>
      </c>
    </row>
    <row r="433" spans="1:4" x14ac:dyDescent="0.25">
      <c r="A433" s="2" t="s">
        <v>7</v>
      </c>
      <c r="B433" s="2" t="s">
        <v>10</v>
      </c>
      <c r="C433" s="37" t="s">
        <v>17</v>
      </c>
      <c r="D433" s="7">
        <v>1.2937533854749443</v>
      </c>
    </row>
    <row r="434" spans="1:4" x14ac:dyDescent="0.25">
      <c r="A434" s="2" t="s">
        <v>7</v>
      </c>
      <c r="B434" s="2" t="s">
        <v>10</v>
      </c>
      <c r="C434" s="37" t="s">
        <v>17</v>
      </c>
      <c r="D434" s="7">
        <v>1.3334390721459548</v>
      </c>
    </row>
    <row r="435" spans="1:4" x14ac:dyDescent="0.25">
      <c r="A435" s="2" t="s">
        <v>7</v>
      </c>
      <c r="B435" s="2" t="s">
        <v>10</v>
      </c>
      <c r="C435" s="37" t="s">
        <v>17</v>
      </c>
      <c r="D435" s="7">
        <v>1.3519590592590933</v>
      </c>
    </row>
    <row r="436" spans="1:4" x14ac:dyDescent="0.25">
      <c r="A436" s="2" t="s">
        <v>8</v>
      </c>
      <c r="B436" s="2" t="s">
        <v>10</v>
      </c>
      <c r="C436" s="37" t="s">
        <v>17</v>
      </c>
      <c r="D436" s="7">
        <v>3.595523212393557</v>
      </c>
    </row>
    <row r="437" spans="1:4" x14ac:dyDescent="0.25">
      <c r="A437" s="2" t="s">
        <v>8</v>
      </c>
      <c r="B437" s="2" t="s">
        <v>10</v>
      </c>
      <c r="C437" s="37" t="s">
        <v>17</v>
      </c>
      <c r="D437" s="7">
        <v>3.6748945857355784</v>
      </c>
    </row>
    <row r="438" spans="1:4" x14ac:dyDescent="0.25">
      <c r="A438" s="2" t="s">
        <v>8</v>
      </c>
      <c r="B438" s="2" t="s">
        <v>10</v>
      </c>
      <c r="C438" s="37" t="s">
        <v>17</v>
      </c>
      <c r="D438" s="7">
        <v>3.8362830448643543</v>
      </c>
    </row>
    <row r="439" spans="1:4" x14ac:dyDescent="0.25">
      <c r="A439" s="2" t="s">
        <v>9</v>
      </c>
      <c r="B439" s="2" t="s">
        <v>10</v>
      </c>
      <c r="C439" s="37" t="s">
        <v>17</v>
      </c>
      <c r="D439" s="7">
        <v>0.92864506810164726</v>
      </c>
    </row>
    <row r="440" spans="1:4" x14ac:dyDescent="0.25">
      <c r="A440" s="2" t="s">
        <v>9</v>
      </c>
      <c r="B440" s="2" t="s">
        <v>10</v>
      </c>
      <c r="C440" s="37" t="s">
        <v>17</v>
      </c>
      <c r="D440" s="7">
        <v>0.73550805963606247</v>
      </c>
    </row>
    <row r="441" spans="1:4" x14ac:dyDescent="0.25">
      <c r="A441" s="2" t="s">
        <v>9</v>
      </c>
      <c r="B441" s="2" t="s">
        <v>10</v>
      </c>
      <c r="C441" s="37" t="s">
        <v>17</v>
      </c>
      <c r="D441" s="7">
        <v>0.83075370764648782</v>
      </c>
    </row>
    <row r="442" spans="1:4" x14ac:dyDescent="0.25">
      <c r="A442" s="2" t="s">
        <v>9</v>
      </c>
      <c r="B442" s="2" t="s">
        <v>10</v>
      </c>
      <c r="C442" s="37" t="s">
        <v>17</v>
      </c>
      <c r="D442" s="7">
        <v>0.67994809829664771</v>
      </c>
    </row>
    <row r="443" spans="1:4" x14ac:dyDescent="0.25">
      <c r="A443" s="2" t="s">
        <v>9</v>
      </c>
      <c r="B443" s="2" t="s">
        <v>10</v>
      </c>
      <c r="C443" s="37" t="s">
        <v>17</v>
      </c>
      <c r="D443" s="7">
        <v>0.80694229564388154</v>
      </c>
    </row>
    <row r="444" spans="1:4" x14ac:dyDescent="0.25">
      <c r="A444" s="2" t="s">
        <v>9</v>
      </c>
      <c r="B444" s="2" t="s">
        <v>10</v>
      </c>
      <c r="C444" s="37" t="s">
        <v>17</v>
      </c>
      <c r="D444" s="7">
        <v>0.82281657031228572</v>
      </c>
    </row>
    <row r="445" spans="1:4" x14ac:dyDescent="0.25">
      <c r="A445" s="2" t="s">
        <v>3</v>
      </c>
      <c r="B445" s="2" t="s">
        <v>10</v>
      </c>
      <c r="C445" s="37" t="s">
        <v>17</v>
      </c>
      <c r="D445" s="7">
        <v>3.4394261781542488</v>
      </c>
    </row>
    <row r="446" spans="1:4" x14ac:dyDescent="0.25">
      <c r="A446" s="2" t="s">
        <v>3</v>
      </c>
      <c r="B446" s="2" t="s">
        <v>10</v>
      </c>
      <c r="C446" s="37" t="s">
        <v>17</v>
      </c>
      <c r="D446" s="7">
        <v>5.0268536449946719</v>
      </c>
    </row>
    <row r="447" spans="1:4" x14ac:dyDescent="0.25">
      <c r="A447" s="2" t="s">
        <v>3</v>
      </c>
      <c r="B447" s="2" t="s">
        <v>10</v>
      </c>
      <c r="C447" s="37" t="s">
        <v>17</v>
      </c>
      <c r="D447" s="7">
        <v>4.2357856240191945</v>
      </c>
    </row>
    <row r="448" spans="1:4" x14ac:dyDescent="0.25">
      <c r="A448" s="2" t="s">
        <v>3</v>
      </c>
      <c r="B448" s="2" t="s">
        <v>10</v>
      </c>
      <c r="C448" s="37" t="s">
        <v>17</v>
      </c>
      <c r="D448" s="7">
        <v>2.9102836892074415</v>
      </c>
    </row>
    <row r="449" spans="1:4" x14ac:dyDescent="0.25">
      <c r="A449" s="2" t="s">
        <v>3</v>
      </c>
      <c r="B449" s="2" t="s">
        <v>10</v>
      </c>
      <c r="C449" s="37" t="s">
        <v>17</v>
      </c>
      <c r="D449" s="7">
        <v>5.2914248894680753</v>
      </c>
    </row>
    <row r="450" spans="1:4" x14ac:dyDescent="0.25">
      <c r="A450" s="2" t="s">
        <v>3</v>
      </c>
      <c r="B450" s="2" t="s">
        <v>10</v>
      </c>
      <c r="C450" s="37" t="s">
        <v>17</v>
      </c>
      <c r="D450" s="7">
        <v>6.0851386228882873</v>
      </c>
    </row>
    <row r="451" spans="1:4" x14ac:dyDescent="0.25">
      <c r="A451" s="2" t="s">
        <v>5</v>
      </c>
      <c r="B451" s="2" t="s">
        <v>10</v>
      </c>
      <c r="C451" s="37" t="s">
        <v>17</v>
      </c>
      <c r="D451" s="7">
        <v>0.11376563512356362</v>
      </c>
    </row>
    <row r="452" spans="1:4" x14ac:dyDescent="0.25">
      <c r="A452" s="2" t="s">
        <v>5</v>
      </c>
      <c r="B452" s="2" t="s">
        <v>10</v>
      </c>
      <c r="C452" s="37" t="s">
        <v>17</v>
      </c>
      <c r="D452" s="7">
        <v>9.5245648010425357E-2</v>
      </c>
    </row>
    <row r="453" spans="1:4" x14ac:dyDescent="0.25">
      <c r="A453" s="2" t="s">
        <v>5</v>
      </c>
      <c r="B453" s="2" t="s">
        <v>10</v>
      </c>
      <c r="C453" s="37" t="s">
        <v>17</v>
      </c>
      <c r="D453" s="7">
        <v>0.10582849778936151</v>
      </c>
    </row>
    <row r="454" spans="1:4" x14ac:dyDescent="0.25">
      <c r="A454" s="2" t="s">
        <v>5</v>
      </c>
      <c r="B454" s="2" t="s">
        <v>10</v>
      </c>
      <c r="C454" s="37" t="s">
        <v>17</v>
      </c>
      <c r="D454" s="7">
        <v>0.10582849778936151</v>
      </c>
    </row>
    <row r="455" spans="1:4" x14ac:dyDescent="0.25">
      <c r="A455" s="2" t="s">
        <v>5</v>
      </c>
      <c r="B455" s="2" t="s">
        <v>10</v>
      </c>
      <c r="C455" s="37" t="s">
        <v>17</v>
      </c>
      <c r="D455" s="7">
        <v>7.4079948452553057E-2</v>
      </c>
    </row>
    <row r="456" spans="1:4" x14ac:dyDescent="0.25">
      <c r="A456" s="2" t="s">
        <v>5</v>
      </c>
      <c r="B456" s="2" t="s">
        <v>10</v>
      </c>
      <c r="C456" s="37" t="s">
        <v>17</v>
      </c>
      <c r="D456" s="7">
        <v>0.10053707289989343</v>
      </c>
    </row>
    <row r="457" spans="1:4" x14ac:dyDescent="0.25">
      <c r="A457" s="2" t="s">
        <v>6</v>
      </c>
      <c r="B457" s="2" t="s">
        <v>10</v>
      </c>
      <c r="C457" s="37" t="s">
        <v>17</v>
      </c>
      <c r="D457" s="7">
        <v>0.32013120581281856</v>
      </c>
    </row>
    <row r="458" spans="1:4" x14ac:dyDescent="0.25">
      <c r="A458" s="2" t="s">
        <v>6</v>
      </c>
      <c r="B458" s="2" t="s">
        <v>10</v>
      </c>
      <c r="C458" s="37" t="s">
        <v>17</v>
      </c>
      <c r="D458" s="7">
        <v>0.30161121869968027</v>
      </c>
    </row>
    <row r="459" spans="1:4" x14ac:dyDescent="0.25">
      <c r="A459" s="2" t="s">
        <v>6</v>
      </c>
      <c r="B459" s="2" t="s">
        <v>10</v>
      </c>
      <c r="C459" s="37" t="s">
        <v>17</v>
      </c>
      <c r="D459" s="7">
        <v>0.31483978092335052</v>
      </c>
    </row>
    <row r="460" spans="1:4" x14ac:dyDescent="0.25">
      <c r="A460" s="2" t="s">
        <v>6</v>
      </c>
      <c r="B460" s="2" t="s">
        <v>10</v>
      </c>
      <c r="C460" s="37" t="s">
        <v>17</v>
      </c>
      <c r="D460" s="7">
        <v>0.28573694403127603</v>
      </c>
    </row>
    <row r="461" spans="1:4" x14ac:dyDescent="0.25">
      <c r="A461" s="2" t="s">
        <v>6</v>
      </c>
      <c r="B461" s="2" t="s">
        <v>10</v>
      </c>
      <c r="C461" s="37" t="s">
        <v>17</v>
      </c>
      <c r="D461" s="7">
        <v>0.30425693114441432</v>
      </c>
    </row>
    <row r="462" spans="1:4" x14ac:dyDescent="0.25">
      <c r="A462" s="2" t="s">
        <v>6</v>
      </c>
      <c r="B462" s="2" t="s">
        <v>10</v>
      </c>
      <c r="C462" s="37" t="s">
        <v>17</v>
      </c>
      <c r="D462" s="7">
        <v>0.28309123158654204</v>
      </c>
    </row>
    <row r="463" spans="1:4" x14ac:dyDescent="0.25">
      <c r="A463" s="2" t="s">
        <v>7</v>
      </c>
      <c r="B463" s="2" t="s">
        <v>10</v>
      </c>
      <c r="C463" s="37" t="s">
        <v>17</v>
      </c>
      <c r="D463" s="7">
        <v>1.0979706645646257</v>
      </c>
    </row>
    <row r="464" spans="1:4" x14ac:dyDescent="0.25">
      <c r="A464" s="2" t="s">
        <v>7</v>
      </c>
      <c r="B464" s="2" t="s">
        <v>10</v>
      </c>
      <c r="C464" s="37" t="s">
        <v>17</v>
      </c>
      <c r="D464" s="7">
        <v>0.74873662185973255</v>
      </c>
    </row>
    <row r="465" spans="1:4" x14ac:dyDescent="0.25">
      <c r="A465" s="2" t="s">
        <v>7</v>
      </c>
      <c r="B465" s="2" t="s">
        <v>10</v>
      </c>
      <c r="C465" s="37" t="s">
        <v>17</v>
      </c>
      <c r="D465" s="7">
        <v>0.88102224409643448</v>
      </c>
    </row>
    <row r="466" spans="1:4" x14ac:dyDescent="0.25">
      <c r="A466" s="2" t="s">
        <v>7</v>
      </c>
      <c r="B466" s="2" t="s">
        <v>10</v>
      </c>
      <c r="C466" s="37" t="s">
        <v>17</v>
      </c>
      <c r="D466" s="7">
        <v>1.1773420379066468</v>
      </c>
    </row>
    <row r="467" spans="1:4" x14ac:dyDescent="0.25">
      <c r="A467" s="2" t="s">
        <v>7</v>
      </c>
      <c r="B467" s="2" t="s">
        <v>10</v>
      </c>
      <c r="C467" s="37" t="s">
        <v>17</v>
      </c>
      <c r="D467" s="7">
        <v>1.9287243722111134</v>
      </c>
    </row>
    <row r="468" spans="1:4" x14ac:dyDescent="0.25">
      <c r="A468" s="2" t="s">
        <v>7</v>
      </c>
      <c r="B468" s="2" t="s">
        <v>10</v>
      </c>
      <c r="C468" s="37" t="s">
        <v>17</v>
      </c>
      <c r="D468" s="7">
        <v>1.7250045139665926</v>
      </c>
    </row>
    <row r="469" spans="1:4" x14ac:dyDescent="0.25">
      <c r="A469" s="2" t="s">
        <v>8</v>
      </c>
      <c r="B469" s="2" t="s">
        <v>10</v>
      </c>
      <c r="C469" s="37" t="s">
        <v>17</v>
      </c>
      <c r="D469" s="7">
        <v>5.820567378414883</v>
      </c>
    </row>
    <row r="470" spans="1:4" x14ac:dyDescent="0.25">
      <c r="A470" s="2" t="s">
        <v>8</v>
      </c>
      <c r="B470" s="2" t="s">
        <v>10</v>
      </c>
      <c r="C470" s="37" t="s">
        <v>17</v>
      </c>
      <c r="D470" s="7">
        <v>5.5559961339414787</v>
      </c>
    </row>
    <row r="471" spans="1:4" x14ac:dyDescent="0.25">
      <c r="A471" s="2" t="s">
        <v>8</v>
      </c>
      <c r="B471" s="2" t="s">
        <v>10</v>
      </c>
      <c r="C471" s="37" t="s">
        <v>17</v>
      </c>
      <c r="D471" s="7">
        <v>5.5559961339414787</v>
      </c>
    </row>
    <row r="472" spans="1:4" x14ac:dyDescent="0.25">
      <c r="A472" s="2" t="s">
        <v>8</v>
      </c>
      <c r="B472" s="2" t="s">
        <v>10</v>
      </c>
      <c r="C472" s="37" t="s">
        <v>17</v>
      </c>
      <c r="D472" s="7">
        <v>5.2914248894680753</v>
      </c>
    </row>
    <row r="473" spans="1:4" x14ac:dyDescent="0.25">
      <c r="A473" s="2" t="s">
        <v>8</v>
      </c>
      <c r="B473" s="2" t="s">
        <v>10</v>
      </c>
      <c r="C473" s="37" t="s">
        <v>17</v>
      </c>
      <c r="D473" s="7">
        <v>4.4977111560478642</v>
      </c>
    </row>
    <row r="474" spans="1:4" x14ac:dyDescent="0.25">
      <c r="A474" s="2" t="s">
        <v>9</v>
      </c>
      <c r="B474" s="2" t="s">
        <v>10</v>
      </c>
      <c r="C474" s="37" t="s">
        <v>17</v>
      </c>
      <c r="D474" s="7">
        <v>0.59263958762042446</v>
      </c>
    </row>
    <row r="475" spans="1:4" x14ac:dyDescent="0.25">
      <c r="A475" s="2" t="s">
        <v>9</v>
      </c>
      <c r="B475" s="2" t="s">
        <v>10</v>
      </c>
      <c r="C475" s="37" t="s">
        <v>17</v>
      </c>
      <c r="D475" s="7">
        <v>0.16403417157351033</v>
      </c>
    </row>
    <row r="476" spans="1:4" x14ac:dyDescent="0.25">
      <c r="A476" s="2" t="s">
        <v>9</v>
      </c>
      <c r="B476" s="2" t="s">
        <v>10</v>
      </c>
      <c r="C476" s="37" t="s">
        <v>17</v>
      </c>
      <c r="D476" s="7">
        <v>0.20107414579978686</v>
      </c>
    </row>
    <row r="477" spans="1:4" x14ac:dyDescent="0.25">
      <c r="A477" s="2" t="s">
        <v>9</v>
      </c>
      <c r="B477" s="2" t="s">
        <v>10</v>
      </c>
      <c r="C477" s="37" t="s">
        <v>17</v>
      </c>
      <c r="D477" s="7">
        <v>0.17197130890771245</v>
      </c>
    </row>
    <row r="478" spans="1:4" x14ac:dyDescent="0.25">
      <c r="A478" s="2" t="s">
        <v>9</v>
      </c>
      <c r="B478" s="2" t="s">
        <v>10</v>
      </c>
      <c r="C478" s="37" t="s">
        <v>17</v>
      </c>
      <c r="D478" s="7">
        <v>0.22488555780239319</v>
      </c>
    </row>
    <row r="479" spans="1:4" x14ac:dyDescent="0.25">
      <c r="A479" s="2" t="s">
        <v>9</v>
      </c>
      <c r="B479" s="2" t="s">
        <v>10</v>
      </c>
      <c r="C479" s="37" t="s">
        <v>17</v>
      </c>
      <c r="D479" s="7">
        <v>0.20107414579978686</v>
      </c>
    </row>
    <row r="480" spans="1:4" x14ac:dyDescent="0.25">
      <c r="A480" s="2" t="s">
        <v>3</v>
      </c>
      <c r="B480" s="2" t="s">
        <v>10</v>
      </c>
      <c r="C480" s="37" t="s">
        <v>17</v>
      </c>
      <c r="D480" s="7">
        <v>1.9097810711068177</v>
      </c>
    </row>
    <row r="481" spans="1:4" x14ac:dyDescent="0.25">
      <c r="A481" s="2" t="s">
        <v>3</v>
      </c>
      <c r="B481" s="2" t="s">
        <v>10</v>
      </c>
      <c r="C481" s="37" t="s">
        <v>17</v>
      </c>
      <c r="D481" s="7">
        <v>2.3608221286850766</v>
      </c>
    </row>
    <row r="482" spans="1:4" x14ac:dyDescent="0.25">
      <c r="A482" s="2" t="s">
        <v>3</v>
      </c>
      <c r="B482" s="2" t="s">
        <v>10</v>
      </c>
      <c r="C482" s="37" t="s">
        <v>17</v>
      </c>
      <c r="D482" s="7">
        <v>1.8903615417624697</v>
      </c>
    </row>
    <row r="483" spans="1:4" x14ac:dyDescent="0.25">
      <c r="A483" s="2" t="s">
        <v>3</v>
      </c>
      <c r="B483" s="2" t="s">
        <v>10</v>
      </c>
      <c r="C483" s="37" t="s">
        <v>17</v>
      </c>
      <c r="D483" s="7">
        <v>1.3603724248333475</v>
      </c>
    </row>
    <row r="484" spans="1:4" x14ac:dyDescent="0.25">
      <c r="A484" s="2" t="s">
        <v>3</v>
      </c>
      <c r="B484" s="2" t="s">
        <v>10</v>
      </c>
      <c r="C484" s="37" t="s">
        <v>17</v>
      </c>
      <c r="D484" s="7">
        <v>1.0037833015320938</v>
      </c>
    </row>
    <row r="485" spans="1:4" x14ac:dyDescent="0.25">
      <c r="A485" s="2" t="s">
        <v>3</v>
      </c>
      <c r="B485" s="2" t="s">
        <v>10</v>
      </c>
      <c r="C485" s="37" t="s">
        <v>17</v>
      </c>
      <c r="D485" s="7">
        <v>1.7451912999199133</v>
      </c>
    </row>
    <row r="486" spans="1:4" x14ac:dyDescent="0.25">
      <c r="A486" s="2" t="s">
        <v>5</v>
      </c>
      <c r="B486" s="2" t="s">
        <v>10</v>
      </c>
      <c r="C486" s="37" t="s">
        <v>17</v>
      </c>
      <c r="D486" s="7">
        <v>9.4663591272583864E-2</v>
      </c>
    </row>
    <row r="487" spans="1:4" x14ac:dyDescent="0.25">
      <c r="A487" s="2" t="s">
        <v>5</v>
      </c>
      <c r="B487" s="2" t="s">
        <v>10</v>
      </c>
      <c r="C487" s="37" t="s">
        <v>17</v>
      </c>
      <c r="D487" s="7">
        <v>9.5880618997161535E-2</v>
      </c>
    </row>
    <row r="488" spans="1:4" x14ac:dyDescent="0.25">
      <c r="A488" s="2" t="s">
        <v>5</v>
      </c>
      <c r="B488" s="2" t="s">
        <v>10</v>
      </c>
      <c r="C488" s="37" t="s">
        <v>17</v>
      </c>
      <c r="D488" s="7">
        <v>9.8394045819658854E-2</v>
      </c>
    </row>
    <row r="489" spans="1:4" x14ac:dyDescent="0.25">
      <c r="A489" s="2" t="s">
        <v>5</v>
      </c>
      <c r="B489" s="2" t="s">
        <v>10</v>
      </c>
      <c r="C489" s="37" t="s">
        <v>17</v>
      </c>
      <c r="D489" s="7">
        <v>0.11995660224424128</v>
      </c>
    </row>
    <row r="490" spans="1:4" x14ac:dyDescent="0.25">
      <c r="A490" s="2" t="s">
        <v>5</v>
      </c>
      <c r="B490" s="2" t="s">
        <v>10</v>
      </c>
      <c r="C490" s="37" t="s">
        <v>17</v>
      </c>
      <c r="D490" s="7">
        <v>0.10162181500223437</v>
      </c>
    </row>
    <row r="491" spans="1:4" x14ac:dyDescent="0.25">
      <c r="A491" s="2" t="s">
        <v>5</v>
      </c>
      <c r="B491" s="2" t="s">
        <v>10</v>
      </c>
      <c r="C491" s="37" t="s">
        <v>17</v>
      </c>
      <c r="D491" s="7">
        <v>9.1912050330060474E-2</v>
      </c>
    </row>
    <row r="492" spans="1:4" x14ac:dyDescent="0.25">
      <c r="A492" s="2" t="s">
        <v>6</v>
      </c>
      <c r="B492" s="2" t="s">
        <v>10</v>
      </c>
      <c r="C492" s="37" t="s">
        <v>17</v>
      </c>
      <c r="D492" s="7">
        <v>0.45260202792065179</v>
      </c>
    </row>
    <row r="493" spans="1:4" x14ac:dyDescent="0.25">
      <c r="A493" s="2" t="s">
        <v>6</v>
      </c>
      <c r="B493" s="2" t="s">
        <v>10</v>
      </c>
      <c r="C493" s="37" t="s">
        <v>17</v>
      </c>
      <c r="D493" s="7">
        <v>0.36246260492856319</v>
      </c>
    </row>
    <row r="494" spans="1:4" x14ac:dyDescent="0.25">
      <c r="A494" s="2" t="s">
        <v>6</v>
      </c>
      <c r="B494" s="2" t="s">
        <v>10</v>
      </c>
      <c r="C494" s="37" t="s">
        <v>17</v>
      </c>
      <c r="D494" s="7">
        <v>0.3504510704294706</v>
      </c>
    </row>
    <row r="495" spans="1:4" x14ac:dyDescent="0.25">
      <c r="A495" s="2" t="s">
        <v>6</v>
      </c>
      <c r="B495" s="2" t="s">
        <v>10</v>
      </c>
      <c r="C495" s="37" t="s">
        <v>17</v>
      </c>
      <c r="D495" s="7">
        <v>0.37579699565002267</v>
      </c>
    </row>
    <row r="496" spans="1:4" x14ac:dyDescent="0.25">
      <c r="A496" s="2" t="s">
        <v>6</v>
      </c>
      <c r="B496" s="2" t="s">
        <v>10</v>
      </c>
      <c r="C496" s="37" t="s">
        <v>17</v>
      </c>
      <c r="D496" s="7">
        <v>0.34751432961581585</v>
      </c>
    </row>
    <row r="497" spans="1:4" x14ac:dyDescent="0.25">
      <c r="A497" s="2" t="s">
        <v>6</v>
      </c>
      <c r="B497" s="2" t="s">
        <v>10</v>
      </c>
      <c r="C497" s="37" t="s">
        <v>17</v>
      </c>
      <c r="D497" s="7">
        <v>0.38323144761972533</v>
      </c>
    </row>
    <row r="498" spans="1:4" x14ac:dyDescent="0.25">
      <c r="A498" s="2" t="s">
        <v>7</v>
      </c>
      <c r="B498" s="2" t="s">
        <v>10</v>
      </c>
      <c r="C498" s="37" t="s">
        <v>17</v>
      </c>
      <c r="D498" s="7">
        <v>2.2622693401187335</v>
      </c>
    </row>
    <row r="499" spans="1:4" x14ac:dyDescent="0.25">
      <c r="A499" s="2" t="s">
        <v>7</v>
      </c>
      <c r="B499" s="2" t="s">
        <v>10</v>
      </c>
      <c r="C499" s="37" t="s">
        <v>17</v>
      </c>
      <c r="D499" s="7">
        <v>1.9515833277336154</v>
      </c>
    </row>
    <row r="500" spans="1:4" x14ac:dyDescent="0.25">
      <c r="A500" s="2" t="s">
        <v>7</v>
      </c>
      <c r="B500" s="2" t="s">
        <v>10</v>
      </c>
      <c r="C500" s="37" t="s">
        <v>17</v>
      </c>
      <c r="D500" s="7">
        <v>1.8949915385407545</v>
      </c>
    </row>
    <row r="501" spans="1:4" x14ac:dyDescent="0.25">
      <c r="A501" s="2" t="s">
        <v>7</v>
      </c>
      <c r="B501" s="2" t="s">
        <v>10</v>
      </c>
      <c r="C501" s="37" t="s">
        <v>17</v>
      </c>
      <c r="D501" s="7">
        <v>1.6842869994421357</v>
      </c>
    </row>
    <row r="502" spans="1:4" x14ac:dyDescent="0.25">
      <c r="A502" s="2" t="s">
        <v>7</v>
      </c>
      <c r="B502" s="2" t="s">
        <v>10</v>
      </c>
      <c r="C502" s="37" t="s">
        <v>17</v>
      </c>
      <c r="D502" s="7">
        <v>1.7555095784543759</v>
      </c>
    </row>
    <row r="503" spans="1:4" x14ac:dyDescent="0.25">
      <c r="A503" s="2" t="s">
        <v>7</v>
      </c>
      <c r="B503" s="2" t="s">
        <v>10</v>
      </c>
      <c r="C503" s="37" t="s">
        <v>17</v>
      </c>
      <c r="D503" s="7">
        <v>1.5799401006218252</v>
      </c>
    </row>
    <row r="504" spans="1:4" x14ac:dyDescent="0.25">
      <c r="A504" s="2" t="s">
        <v>8</v>
      </c>
      <c r="B504" s="2" t="s">
        <v>10</v>
      </c>
      <c r="C504" s="37" t="s">
        <v>17</v>
      </c>
      <c r="D504" s="7">
        <v>3.4358544663538582</v>
      </c>
    </row>
    <row r="505" spans="1:4" x14ac:dyDescent="0.25">
      <c r="A505" s="2" t="s">
        <v>8</v>
      </c>
      <c r="B505" s="2" t="s">
        <v>10</v>
      </c>
      <c r="C505" s="37" t="s">
        <v>17</v>
      </c>
      <c r="D505" s="7">
        <v>4.6849217686372437</v>
      </c>
    </row>
    <row r="506" spans="1:4" x14ac:dyDescent="0.25">
      <c r="A506" s="2" t="s">
        <v>8</v>
      </c>
      <c r="B506" s="2" t="s">
        <v>10</v>
      </c>
      <c r="C506" s="37" t="s">
        <v>17</v>
      </c>
      <c r="D506" s="7">
        <v>3.1270733669289483</v>
      </c>
    </row>
    <row r="507" spans="1:4" x14ac:dyDescent="0.25">
      <c r="A507" s="2" t="s">
        <v>8</v>
      </c>
      <c r="B507" s="2" t="s">
        <v>10</v>
      </c>
      <c r="C507" s="37" t="s">
        <v>17</v>
      </c>
      <c r="D507" s="7">
        <v>4.9975126939825714</v>
      </c>
    </row>
    <row r="508" spans="1:4" x14ac:dyDescent="0.25">
      <c r="A508" s="2" t="s">
        <v>8</v>
      </c>
      <c r="B508" s="2" t="s">
        <v>10</v>
      </c>
      <c r="C508" s="37" t="s">
        <v>17</v>
      </c>
      <c r="D508" s="7">
        <v>3.9917451081169268</v>
      </c>
    </row>
    <row r="509" spans="1:4" x14ac:dyDescent="0.25">
      <c r="A509" s="2" t="s">
        <v>8</v>
      </c>
      <c r="B509" s="2" t="s">
        <v>10</v>
      </c>
      <c r="C509" s="37" t="s">
        <v>17</v>
      </c>
      <c r="D509" s="7">
        <v>4.1291634124964132</v>
      </c>
    </row>
    <row r="510" spans="1:4" x14ac:dyDescent="0.25">
      <c r="A510" s="2" t="s">
        <v>9</v>
      </c>
      <c r="B510" s="2" t="s">
        <v>10</v>
      </c>
      <c r="C510" s="37" t="s">
        <v>17</v>
      </c>
      <c r="D510" s="7">
        <v>0.1913908382520603</v>
      </c>
    </row>
    <row r="511" spans="1:4" x14ac:dyDescent="0.25">
      <c r="A511" s="2" t="s">
        <v>9</v>
      </c>
      <c r="B511" s="2" t="s">
        <v>10</v>
      </c>
      <c r="C511" s="37" t="s">
        <v>17</v>
      </c>
      <c r="D511" s="7">
        <v>0.16361085758235291</v>
      </c>
    </row>
    <row r="512" spans="1:4" x14ac:dyDescent="0.25">
      <c r="A512" s="2" t="s">
        <v>9</v>
      </c>
      <c r="B512" s="2" t="s">
        <v>10</v>
      </c>
      <c r="C512" s="37" t="s">
        <v>17</v>
      </c>
      <c r="D512" s="7">
        <v>0.33394182477433026</v>
      </c>
    </row>
    <row r="513" spans="1:4" x14ac:dyDescent="0.25">
      <c r="A513" s="2" t="s">
        <v>9</v>
      </c>
      <c r="B513" s="2" t="s">
        <v>10</v>
      </c>
      <c r="C513" s="37" t="s">
        <v>17</v>
      </c>
      <c r="D513" s="7">
        <v>0.49667959724992083</v>
      </c>
    </row>
    <row r="514" spans="1:4" x14ac:dyDescent="0.25">
      <c r="A514" s="2" t="s">
        <v>9</v>
      </c>
      <c r="B514" s="2" t="s">
        <v>10</v>
      </c>
      <c r="C514" s="37" t="s">
        <v>17</v>
      </c>
      <c r="D514" s="7">
        <v>0.26428021610448299</v>
      </c>
    </row>
    <row r="515" spans="1:4" x14ac:dyDescent="0.25">
      <c r="A515" s="2" t="s">
        <v>9</v>
      </c>
      <c r="B515" s="2" t="s">
        <v>10</v>
      </c>
      <c r="C515" s="37" t="s">
        <v>17</v>
      </c>
      <c r="D515" s="7">
        <v>0.2858692296535128</v>
      </c>
    </row>
    <row r="516" spans="1:4" x14ac:dyDescent="0.25">
      <c r="A516" s="2" t="s">
        <v>3</v>
      </c>
      <c r="B516" s="2" t="s">
        <v>10</v>
      </c>
      <c r="C516" s="37" t="s">
        <v>17</v>
      </c>
      <c r="D516" s="7">
        <v>3.078233515199158</v>
      </c>
    </row>
    <row r="517" spans="1:4" x14ac:dyDescent="0.25">
      <c r="A517" s="2" t="s">
        <v>3</v>
      </c>
      <c r="B517" s="2" t="s">
        <v>10</v>
      </c>
      <c r="C517" s="37" t="s">
        <v>17</v>
      </c>
      <c r="D517" s="7">
        <v>1.7760667641499592</v>
      </c>
    </row>
    <row r="518" spans="1:4" x14ac:dyDescent="0.25">
      <c r="A518" s="2" t="s">
        <v>3</v>
      </c>
      <c r="B518" s="2" t="s">
        <v>10</v>
      </c>
      <c r="C518" s="37" t="s">
        <v>17</v>
      </c>
      <c r="D518" s="7">
        <v>0.87837653165170049</v>
      </c>
    </row>
    <row r="519" spans="1:4" x14ac:dyDescent="0.25">
      <c r="A519" s="2" t="s">
        <v>3</v>
      </c>
      <c r="B519" s="2" t="s">
        <v>10</v>
      </c>
      <c r="C519" s="37" t="s">
        <v>17</v>
      </c>
      <c r="D519" s="7">
        <v>1.0477021281146788</v>
      </c>
    </row>
    <row r="520" spans="1:4" x14ac:dyDescent="0.25">
      <c r="A520" s="2" t="s">
        <v>3</v>
      </c>
      <c r="B520" s="2" t="s">
        <v>10</v>
      </c>
      <c r="C520" s="37" t="s">
        <v>17</v>
      </c>
      <c r="D520" s="7">
        <v>1.5680608517449692</v>
      </c>
    </row>
    <row r="521" spans="1:4" x14ac:dyDescent="0.25">
      <c r="A521" s="2" t="s">
        <v>3</v>
      </c>
      <c r="B521" s="2" t="s">
        <v>10</v>
      </c>
      <c r="C521" s="37" t="s">
        <v>17</v>
      </c>
      <c r="D521" s="7">
        <v>0.54438179262847552</v>
      </c>
    </row>
    <row r="522" spans="1:4" x14ac:dyDescent="0.25">
      <c r="A522" s="2" t="s">
        <v>5</v>
      </c>
      <c r="B522" s="2" t="s">
        <v>10</v>
      </c>
      <c r="C522" s="37" t="s">
        <v>17</v>
      </c>
      <c r="D522" s="7">
        <v>0.10672804002057108</v>
      </c>
    </row>
    <row r="523" spans="1:4" x14ac:dyDescent="0.25">
      <c r="A523" s="2" t="s">
        <v>5</v>
      </c>
      <c r="B523" s="2" t="s">
        <v>10</v>
      </c>
      <c r="C523" s="37" t="s">
        <v>17</v>
      </c>
      <c r="D523" s="7">
        <v>0.11299837851459076</v>
      </c>
    </row>
    <row r="524" spans="1:4" x14ac:dyDescent="0.25">
      <c r="A524" s="2" t="s">
        <v>5</v>
      </c>
      <c r="B524" s="2" t="s">
        <v>10</v>
      </c>
      <c r="C524" s="37" t="s">
        <v>17</v>
      </c>
      <c r="D524" s="7">
        <v>9.2176621574533879E-2</v>
      </c>
    </row>
    <row r="525" spans="1:4" x14ac:dyDescent="0.25">
      <c r="A525" s="2" t="s">
        <v>5</v>
      </c>
      <c r="B525" s="2" t="s">
        <v>10</v>
      </c>
      <c r="C525" s="37" t="s">
        <v>17</v>
      </c>
      <c r="D525" s="7">
        <v>0.11942745975529447</v>
      </c>
    </row>
    <row r="526" spans="1:4" x14ac:dyDescent="0.25">
      <c r="A526" s="2" t="s">
        <v>5</v>
      </c>
      <c r="B526" s="2" t="s">
        <v>10</v>
      </c>
      <c r="C526" s="37" t="s">
        <v>17</v>
      </c>
      <c r="D526" s="7">
        <v>0.11643780469274498</v>
      </c>
    </row>
    <row r="527" spans="1:4" x14ac:dyDescent="0.25">
      <c r="A527" s="2" t="s">
        <v>5</v>
      </c>
      <c r="B527" s="2" t="s">
        <v>10</v>
      </c>
      <c r="C527" s="37" t="s">
        <v>17</v>
      </c>
      <c r="D527" s="7">
        <v>9.5801247623819502E-2</v>
      </c>
    </row>
    <row r="528" spans="1:4" x14ac:dyDescent="0.25">
      <c r="A528" s="2" t="s">
        <v>6</v>
      </c>
      <c r="B528" s="2" t="s">
        <v>10</v>
      </c>
      <c r="C528" s="37" t="s">
        <v>17</v>
      </c>
      <c r="D528" s="7">
        <v>0.45760242444119914</v>
      </c>
    </row>
    <row r="529" spans="1:4" x14ac:dyDescent="0.25">
      <c r="A529" s="2" t="s">
        <v>6</v>
      </c>
      <c r="B529" s="2" t="s">
        <v>10</v>
      </c>
      <c r="C529" s="37" t="s">
        <v>17</v>
      </c>
      <c r="D529" s="7">
        <v>0.4886895456668241</v>
      </c>
    </row>
    <row r="530" spans="1:4" x14ac:dyDescent="0.25">
      <c r="A530" s="2" t="s">
        <v>6</v>
      </c>
      <c r="B530" s="2" t="s">
        <v>10</v>
      </c>
      <c r="C530" s="37" t="s">
        <v>17</v>
      </c>
      <c r="D530" s="7">
        <v>0.38585070294001206</v>
      </c>
    </row>
    <row r="531" spans="1:4" x14ac:dyDescent="0.25">
      <c r="A531" s="2" t="s">
        <v>6</v>
      </c>
      <c r="B531" s="2" t="s">
        <v>10</v>
      </c>
      <c r="C531" s="37" t="s">
        <v>17</v>
      </c>
      <c r="D531" s="7">
        <v>0.5110193587003794</v>
      </c>
    </row>
    <row r="532" spans="1:4" x14ac:dyDescent="0.25">
      <c r="A532" s="2" t="s">
        <v>6</v>
      </c>
      <c r="B532" s="2" t="s">
        <v>10</v>
      </c>
      <c r="C532" s="37" t="s">
        <v>17</v>
      </c>
      <c r="D532" s="7">
        <v>0.37460642504989239</v>
      </c>
    </row>
    <row r="533" spans="1:4" x14ac:dyDescent="0.25">
      <c r="A533" s="2" t="s">
        <v>6</v>
      </c>
      <c r="B533" s="2" t="s">
        <v>10</v>
      </c>
      <c r="C533" s="37" t="s">
        <v>17</v>
      </c>
      <c r="D533" s="7">
        <v>0.45532711173872786</v>
      </c>
    </row>
    <row r="534" spans="1:4" x14ac:dyDescent="0.25">
      <c r="A534" s="2" t="s">
        <v>7</v>
      </c>
      <c r="B534" s="2" t="s">
        <v>10</v>
      </c>
      <c r="C534" s="37" t="s">
        <v>17</v>
      </c>
      <c r="D534" s="7">
        <v>1.5906552360229982</v>
      </c>
    </row>
    <row r="535" spans="1:4" x14ac:dyDescent="0.25">
      <c r="A535" s="2" t="s">
        <v>7</v>
      </c>
      <c r="B535" s="2" t="s">
        <v>10</v>
      </c>
      <c r="C535" s="37" t="s">
        <v>17</v>
      </c>
      <c r="D535" s="7">
        <v>0.87633933306925538</v>
      </c>
    </row>
    <row r="536" spans="1:4" x14ac:dyDescent="0.25">
      <c r="A536" s="2" t="s">
        <v>7</v>
      </c>
      <c r="B536" s="2" t="s">
        <v>10</v>
      </c>
      <c r="C536" s="37" t="s">
        <v>17</v>
      </c>
      <c r="D536" s="7">
        <v>1.3617217381801618</v>
      </c>
    </row>
    <row r="537" spans="1:4" x14ac:dyDescent="0.25">
      <c r="A537" s="2" t="s">
        <v>7</v>
      </c>
      <c r="B537" s="2" t="s">
        <v>10</v>
      </c>
      <c r="C537" s="37" t="s">
        <v>17</v>
      </c>
      <c r="D537" s="7">
        <v>1.2761064834685683</v>
      </c>
    </row>
    <row r="538" spans="1:4" x14ac:dyDescent="0.25">
      <c r="A538" s="2" t="s">
        <v>7</v>
      </c>
      <c r="B538" s="2" t="s">
        <v>10</v>
      </c>
      <c r="C538" s="37" t="s">
        <v>17</v>
      </c>
      <c r="D538" s="7">
        <v>1.1305393847593017</v>
      </c>
    </row>
    <row r="539" spans="1:4" x14ac:dyDescent="0.25">
      <c r="A539" s="2" t="s">
        <v>8</v>
      </c>
      <c r="B539" s="2" t="s">
        <v>10</v>
      </c>
      <c r="C539" s="37" t="s">
        <v>17</v>
      </c>
      <c r="D539" s="7">
        <v>3.2624809298504363</v>
      </c>
    </row>
    <row r="540" spans="1:4" x14ac:dyDescent="0.25">
      <c r="A540" s="2" t="s">
        <v>8</v>
      </c>
      <c r="B540" s="2" t="s">
        <v>10</v>
      </c>
      <c r="C540" s="37" t="s">
        <v>17</v>
      </c>
      <c r="D540" s="7">
        <v>2.8245626059980586</v>
      </c>
    </row>
    <row r="541" spans="1:4" x14ac:dyDescent="0.25">
      <c r="A541" s="2" t="s">
        <v>8</v>
      </c>
      <c r="B541" s="2" t="s">
        <v>10</v>
      </c>
      <c r="C541" s="37" t="s">
        <v>17</v>
      </c>
      <c r="D541" s="7">
        <v>3.0545014745698937</v>
      </c>
    </row>
    <row r="542" spans="1:4" x14ac:dyDescent="0.25">
      <c r="A542" s="2" t="s">
        <v>8</v>
      </c>
      <c r="B542" s="2" t="s">
        <v>10</v>
      </c>
      <c r="C542" s="37" t="s">
        <v>17</v>
      </c>
      <c r="D542" s="7">
        <v>2.7012988631978998</v>
      </c>
    </row>
    <row r="543" spans="1:4" x14ac:dyDescent="0.25">
      <c r="A543" s="2" t="s">
        <v>8</v>
      </c>
      <c r="B543" s="2" t="s">
        <v>10</v>
      </c>
      <c r="C543" s="37" t="s">
        <v>17</v>
      </c>
      <c r="D543" s="7">
        <v>4.1367301500883515</v>
      </c>
    </row>
    <row r="544" spans="1:4" x14ac:dyDescent="0.25">
      <c r="A544" s="2" t="s">
        <v>8</v>
      </c>
      <c r="B544" s="2" t="s">
        <v>10</v>
      </c>
      <c r="C544" s="37" t="s">
        <v>17</v>
      </c>
      <c r="D544" s="7">
        <v>3.800460098362656</v>
      </c>
    </row>
    <row r="545" spans="1:4" x14ac:dyDescent="0.25">
      <c r="A545" s="2" t="s">
        <v>9</v>
      </c>
      <c r="B545" s="2" t="s">
        <v>10</v>
      </c>
      <c r="C545" s="37" t="s">
        <v>17</v>
      </c>
      <c r="D545" s="7">
        <v>0.17760667641499592</v>
      </c>
    </row>
    <row r="546" spans="1:4" x14ac:dyDescent="0.25">
      <c r="A546" s="2" t="s">
        <v>9</v>
      </c>
      <c r="B546" s="2" t="s">
        <v>10</v>
      </c>
      <c r="C546" s="37" t="s">
        <v>17</v>
      </c>
      <c r="D546" s="7">
        <v>0.14760429729171196</v>
      </c>
    </row>
    <row r="547" spans="1:4" x14ac:dyDescent="0.25">
      <c r="A547" s="2" t="s">
        <v>9</v>
      </c>
      <c r="B547" s="2" t="s">
        <v>10</v>
      </c>
      <c r="C547" s="37" t="s">
        <v>17</v>
      </c>
      <c r="D547" s="7">
        <v>0.10852712448299023</v>
      </c>
    </row>
    <row r="548" spans="1:4" x14ac:dyDescent="0.25">
      <c r="A548" s="2" t="s">
        <v>9</v>
      </c>
      <c r="B548" s="2" t="s">
        <v>10</v>
      </c>
      <c r="C548" s="37" t="s">
        <v>17</v>
      </c>
      <c r="D548" s="7">
        <v>0.13022196652980933</v>
      </c>
    </row>
    <row r="549" spans="1:4" x14ac:dyDescent="0.25">
      <c r="A549" s="2" t="s">
        <v>3</v>
      </c>
      <c r="B549" s="2" t="s">
        <v>11</v>
      </c>
      <c r="C549" s="37" t="s">
        <v>17</v>
      </c>
      <c r="D549" s="7">
        <v>0.61496940065397965</v>
      </c>
    </row>
    <row r="550" spans="1:4" x14ac:dyDescent="0.25">
      <c r="A550" s="2" t="s">
        <v>3</v>
      </c>
      <c r="B550" s="2" t="s">
        <v>11</v>
      </c>
      <c r="C550" s="37" t="s">
        <v>17</v>
      </c>
      <c r="D550" s="7">
        <v>0.45392488414301885</v>
      </c>
    </row>
    <row r="551" spans="1:4" x14ac:dyDescent="0.25">
      <c r="A551" s="2" t="s">
        <v>3</v>
      </c>
      <c r="B551" s="2" t="s">
        <v>11</v>
      </c>
      <c r="C551" s="37" t="s">
        <v>17</v>
      </c>
      <c r="D551" s="7">
        <v>0.99523765033560296</v>
      </c>
    </row>
    <row r="552" spans="1:4" x14ac:dyDescent="0.25">
      <c r="A552" s="2" t="s">
        <v>3</v>
      </c>
      <c r="B552" s="2" t="s">
        <v>11</v>
      </c>
      <c r="C552" s="37" t="s">
        <v>17</v>
      </c>
      <c r="D552" s="7">
        <v>0.63473287261614286</v>
      </c>
    </row>
    <row r="553" spans="1:4" x14ac:dyDescent="0.25">
      <c r="A553" s="2" t="s">
        <v>3</v>
      </c>
      <c r="B553" s="2" t="s">
        <v>11</v>
      </c>
      <c r="C553" s="37" t="s">
        <v>17</v>
      </c>
      <c r="D553" s="7">
        <v>0.64192921046581963</v>
      </c>
    </row>
    <row r="554" spans="1:4" x14ac:dyDescent="0.25">
      <c r="A554" s="2" t="s">
        <v>3</v>
      </c>
      <c r="B554" s="2" t="s">
        <v>11</v>
      </c>
      <c r="C554" s="37" t="s">
        <v>17</v>
      </c>
      <c r="D554" s="7">
        <v>0.39220041280737372</v>
      </c>
    </row>
    <row r="555" spans="1:4" x14ac:dyDescent="0.25">
      <c r="A555" s="2" t="s">
        <v>5</v>
      </c>
      <c r="B555" s="2" t="s">
        <v>11</v>
      </c>
      <c r="C555" s="37" t="s">
        <v>17</v>
      </c>
      <c r="D555" s="7">
        <v>0.10495541268259928</v>
      </c>
    </row>
    <row r="556" spans="1:4" x14ac:dyDescent="0.25">
      <c r="A556" s="2" t="s">
        <v>5</v>
      </c>
      <c r="B556" s="2" t="s">
        <v>11</v>
      </c>
      <c r="C556" s="37" t="s">
        <v>17</v>
      </c>
      <c r="D556" s="7">
        <v>0.11617323344827159</v>
      </c>
    </row>
    <row r="557" spans="1:4" x14ac:dyDescent="0.25">
      <c r="A557" s="2" t="s">
        <v>5</v>
      </c>
      <c r="B557" s="2" t="s">
        <v>11</v>
      </c>
      <c r="C557" s="37" t="s">
        <v>17</v>
      </c>
      <c r="D557" s="7">
        <v>0.10789215349625407</v>
      </c>
    </row>
    <row r="558" spans="1:4" x14ac:dyDescent="0.25">
      <c r="A558" s="2" t="s">
        <v>5</v>
      </c>
      <c r="B558" s="2" t="s">
        <v>11</v>
      </c>
      <c r="C558" s="37" t="s">
        <v>17</v>
      </c>
      <c r="D558" s="7">
        <v>0.18067570285088747</v>
      </c>
    </row>
    <row r="559" spans="1:4" x14ac:dyDescent="0.25">
      <c r="A559" s="2" t="s">
        <v>5</v>
      </c>
      <c r="B559" s="2" t="s">
        <v>11</v>
      </c>
      <c r="C559" s="37" t="s">
        <v>17</v>
      </c>
      <c r="D559" s="7">
        <v>0.13678333339274976</v>
      </c>
    </row>
    <row r="560" spans="1:4" x14ac:dyDescent="0.25">
      <c r="A560" s="2" t="s">
        <v>5</v>
      </c>
      <c r="B560" s="2" t="s">
        <v>11</v>
      </c>
      <c r="C560" s="37" t="s">
        <v>17</v>
      </c>
      <c r="D560" s="7">
        <v>0.14593749845152951</v>
      </c>
    </row>
    <row r="561" spans="1:4" x14ac:dyDescent="0.25">
      <c r="A561" s="2" t="s">
        <v>6</v>
      </c>
      <c r="B561" s="2" t="s">
        <v>11</v>
      </c>
      <c r="C561" s="37" t="s">
        <v>17</v>
      </c>
      <c r="D561" s="7">
        <v>0.35637746630567485</v>
      </c>
    </row>
    <row r="562" spans="1:4" x14ac:dyDescent="0.25">
      <c r="A562" s="2" t="s">
        <v>6</v>
      </c>
      <c r="B562" s="2" t="s">
        <v>11</v>
      </c>
      <c r="C562" s="37" t="s">
        <v>17</v>
      </c>
      <c r="D562" s="7">
        <v>0.30740532895364786</v>
      </c>
    </row>
    <row r="563" spans="1:4" x14ac:dyDescent="0.25">
      <c r="A563" s="2" t="s">
        <v>6</v>
      </c>
      <c r="B563" s="2" t="s">
        <v>11</v>
      </c>
      <c r="C563" s="37" t="s">
        <v>17</v>
      </c>
      <c r="D563" s="7">
        <v>0.33246022580527917</v>
      </c>
    </row>
    <row r="564" spans="1:4" x14ac:dyDescent="0.25">
      <c r="A564" s="2" t="s">
        <v>6</v>
      </c>
      <c r="B564" s="2" t="s">
        <v>11</v>
      </c>
      <c r="C564" s="37" t="s">
        <v>17</v>
      </c>
      <c r="D564" s="7">
        <v>0.39939675065705038</v>
      </c>
    </row>
    <row r="565" spans="1:4" x14ac:dyDescent="0.25">
      <c r="A565" s="2" t="s">
        <v>6</v>
      </c>
      <c r="B565" s="2" t="s">
        <v>11</v>
      </c>
      <c r="C565" s="37" t="s">
        <v>17</v>
      </c>
      <c r="D565" s="7">
        <v>0.40992668618709177</v>
      </c>
    </row>
    <row r="566" spans="1:4" x14ac:dyDescent="0.25">
      <c r="A566" s="2" t="s">
        <v>6</v>
      </c>
      <c r="B566" s="2" t="s">
        <v>11</v>
      </c>
      <c r="C566" s="37" t="s">
        <v>17</v>
      </c>
      <c r="D566" s="7">
        <v>0.29100191179629681</v>
      </c>
    </row>
    <row r="567" spans="1:4" x14ac:dyDescent="0.25">
      <c r="A567" s="2" t="s">
        <v>7</v>
      </c>
      <c r="B567" s="2" t="s">
        <v>11</v>
      </c>
      <c r="C567" s="37" t="s">
        <v>17</v>
      </c>
      <c r="D567" s="7">
        <v>1.1330792687062463</v>
      </c>
    </row>
    <row r="568" spans="1:4" x14ac:dyDescent="0.25">
      <c r="A568" s="2" t="s">
        <v>7</v>
      </c>
      <c r="B568" s="2" t="s">
        <v>11</v>
      </c>
      <c r="C568" s="37" t="s">
        <v>17</v>
      </c>
      <c r="D568" s="7">
        <v>0.98182388824080147</v>
      </c>
    </row>
    <row r="569" spans="1:4" x14ac:dyDescent="0.25">
      <c r="A569" s="2" t="s">
        <v>7</v>
      </c>
      <c r="B569" s="2" t="s">
        <v>11</v>
      </c>
      <c r="C569" s="37" t="s">
        <v>17</v>
      </c>
      <c r="D569" s="7">
        <v>1.5965287176503078</v>
      </c>
    </row>
    <row r="570" spans="1:4" x14ac:dyDescent="0.25">
      <c r="A570" s="2" t="s">
        <v>7</v>
      </c>
      <c r="B570" s="2" t="s">
        <v>11</v>
      </c>
      <c r="C570" s="37" t="s">
        <v>17</v>
      </c>
      <c r="D570" s="7">
        <v>0.99198342402858009</v>
      </c>
    </row>
    <row r="571" spans="1:4" x14ac:dyDescent="0.25">
      <c r="A571" s="2" t="s">
        <v>7</v>
      </c>
      <c r="B571" s="2" t="s">
        <v>11</v>
      </c>
      <c r="C571" s="37" t="s">
        <v>17</v>
      </c>
      <c r="D571" s="7">
        <v>1.3996083403887531</v>
      </c>
    </row>
    <row r="572" spans="1:4" x14ac:dyDescent="0.25">
      <c r="A572" s="2" t="s">
        <v>7</v>
      </c>
      <c r="B572" s="2" t="s">
        <v>11</v>
      </c>
      <c r="C572" s="37" t="s">
        <v>17</v>
      </c>
      <c r="D572" s="7">
        <v>1.0419609321096059</v>
      </c>
    </row>
    <row r="573" spans="1:4" x14ac:dyDescent="0.25">
      <c r="A573" s="2" t="s">
        <v>8</v>
      </c>
      <c r="B573" s="2" t="s">
        <v>11</v>
      </c>
      <c r="C573" s="37" t="s">
        <v>17</v>
      </c>
      <c r="D573" s="7">
        <v>3.4243456172192648</v>
      </c>
    </row>
    <row r="574" spans="1:4" x14ac:dyDescent="0.25">
      <c r="A574" s="2" t="s">
        <v>8</v>
      </c>
      <c r="B574" s="2" t="s">
        <v>11</v>
      </c>
      <c r="C574" s="37" t="s">
        <v>17</v>
      </c>
      <c r="D574" s="7">
        <v>3.0389711425193049</v>
      </c>
    </row>
    <row r="575" spans="1:4" x14ac:dyDescent="0.25">
      <c r="A575" s="2" t="s">
        <v>8</v>
      </c>
      <c r="B575" s="2" t="s">
        <v>11</v>
      </c>
      <c r="C575" s="37" t="s">
        <v>17</v>
      </c>
      <c r="D575" s="7">
        <v>2.5904435117635436</v>
      </c>
    </row>
    <row r="576" spans="1:4" x14ac:dyDescent="0.25">
      <c r="A576" s="2" t="s">
        <v>8</v>
      </c>
      <c r="B576" s="2" t="s">
        <v>11</v>
      </c>
      <c r="C576" s="37" t="s">
        <v>17</v>
      </c>
      <c r="D576" s="7">
        <v>2.898721925823954</v>
      </c>
    </row>
    <row r="577" spans="1:4" x14ac:dyDescent="0.25">
      <c r="A577" s="2" t="s">
        <v>8</v>
      </c>
      <c r="B577" s="2" t="s">
        <v>11</v>
      </c>
      <c r="C577" s="37" t="s">
        <v>17</v>
      </c>
      <c r="D577" s="7">
        <v>2.8789055396128962</v>
      </c>
    </row>
    <row r="578" spans="1:4" x14ac:dyDescent="0.25">
      <c r="A578" s="2" t="s">
        <v>8</v>
      </c>
      <c r="B578" s="2" t="s">
        <v>11</v>
      </c>
      <c r="C578" s="37" t="s">
        <v>17</v>
      </c>
      <c r="D578" s="7">
        <v>2.9344390438278634</v>
      </c>
    </row>
    <row r="579" spans="1:4" x14ac:dyDescent="0.25">
      <c r="A579" s="2" t="s">
        <v>9</v>
      </c>
      <c r="B579" s="2" t="s">
        <v>11</v>
      </c>
      <c r="C579" s="37" t="s">
        <v>17</v>
      </c>
      <c r="D579" s="7">
        <v>0.28150380411970161</v>
      </c>
    </row>
    <row r="580" spans="1:4" x14ac:dyDescent="0.25">
      <c r="A580" s="2" t="s">
        <v>9</v>
      </c>
      <c r="B580" s="2" t="s">
        <v>11</v>
      </c>
      <c r="C580" s="37" t="s">
        <v>17</v>
      </c>
      <c r="D580" s="7">
        <v>0.13831784661069549</v>
      </c>
    </row>
    <row r="581" spans="1:4" x14ac:dyDescent="0.25">
      <c r="A581" s="2" t="s">
        <v>9</v>
      </c>
      <c r="B581" s="2" t="s">
        <v>11</v>
      </c>
      <c r="C581" s="37" t="s">
        <v>17</v>
      </c>
      <c r="D581" s="7">
        <v>0.1161203191993769</v>
      </c>
    </row>
    <row r="582" spans="1:4" x14ac:dyDescent="0.25">
      <c r="A582" s="2" t="s">
        <v>9</v>
      </c>
      <c r="B582" s="2" t="s">
        <v>11</v>
      </c>
      <c r="C582" s="37" t="s">
        <v>17</v>
      </c>
      <c r="D582" s="7">
        <v>0.12294625730679072</v>
      </c>
    </row>
    <row r="583" spans="1:4" x14ac:dyDescent="0.25">
      <c r="A583" s="2" t="s">
        <v>9</v>
      </c>
      <c r="B583" s="2" t="s">
        <v>11</v>
      </c>
      <c r="C583" s="37" t="s">
        <v>17</v>
      </c>
      <c r="D583" s="7">
        <v>0.12728522571615455</v>
      </c>
    </row>
    <row r="584" spans="1:4" x14ac:dyDescent="0.25">
      <c r="A584" s="2" t="s">
        <v>9</v>
      </c>
      <c r="B584" s="2" t="s">
        <v>11</v>
      </c>
      <c r="C584" s="37" t="s">
        <v>17</v>
      </c>
      <c r="D584" s="7">
        <v>0.11818397490626946</v>
      </c>
    </row>
    <row r="585" spans="1:4" x14ac:dyDescent="0.25">
      <c r="A585" s="2" t="s">
        <v>3</v>
      </c>
      <c r="B585" s="2" t="s">
        <v>11</v>
      </c>
      <c r="C585" s="37" t="s">
        <v>17</v>
      </c>
      <c r="D585" s="7">
        <v>0.28486385892451382</v>
      </c>
    </row>
    <row r="586" spans="1:4" x14ac:dyDescent="0.25">
      <c r="A586" s="2" t="s">
        <v>3</v>
      </c>
      <c r="B586" s="2" t="s">
        <v>11</v>
      </c>
      <c r="C586" s="37" t="s">
        <v>17</v>
      </c>
      <c r="D586" s="7">
        <v>1.3158450843884737</v>
      </c>
    </row>
    <row r="587" spans="1:4" x14ac:dyDescent="0.25">
      <c r="A587" s="2" t="s">
        <v>3</v>
      </c>
      <c r="B587" s="2" t="s">
        <v>11</v>
      </c>
      <c r="C587" s="37" t="s">
        <v>17</v>
      </c>
      <c r="D587" s="7">
        <v>1.8938274250650713</v>
      </c>
    </row>
    <row r="588" spans="1:4" x14ac:dyDescent="0.25">
      <c r="A588" s="2" t="s">
        <v>3</v>
      </c>
      <c r="B588" s="2" t="s">
        <v>11</v>
      </c>
      <c r="C588" s="37" t="s">
        <v>17</v>
      </c>
      <c r="D588" s="7">
        <v>0.68777940713306041</v>
      </c>
    </row>
    <row r="589" spans="1:4" x14ac:dyDescent="0.25">
      <c r="A589" s="2" t="s">
        <v>3</v>
      </c>
      <c r="B589" s="2" t="s">
        <v>11</v>
      </c>
      <c r="C589" s="37" t="s">
        <v>17</v>
      </c>
      <c r="D589" s="7">
        <v>0.32005183443947655</v>
      </c>
    </row>
    <row r="590" spans="1:4" x14ac:dyDescent="0.25">
      <c r="A590" s="2" t="s">
        <v>3</v>
      </c>
      <c r="B590" s="2" t="s">
        <v>11</v>
      </c>
      <c r="C590" s="37" t="s">
        <v>17</v>
      </c>
      <c r="D590" s="7">
        <v>2.2057833794236621</v>
      </c>
    </row>
    <row r="591" spans="1:4" x14ac:dyDescent="0.25">
      <c r="A591" s="2" t="s">
        <v>5</v>
      </c>
      <c r="B591" s="2" t="s">
        <v>11</v>
      </c>
      <c r="C591" s="37" t="s">
        <v>17</v>
      </c>
      <c r="D591" s="7">
        <v>0.1000608446598413</v>
      </c>
    </row>
    <row r="592" spans="1:4" x14ac:dyDescent="0.25">
      <c r="A592" s="2" t="s">
        <v>5</v>
      </c>
      <c r="B592" s="2" t="s">
        <v>11</v>
      </c>
      <c r="C592" s="37" t="s">
        <v>17</v>
      </c>
      <c r="D592" s="7">
        <v>8.3525141880253562E-2</v>
      </c>
    </row>
    <row r="593" spans="1:4" x14ac:dyDescent="0.25">
      <c r="A593" s="2" t="s">
        <v>5</v>
      </c>
      <c r="B593" s="2" t="s">
        <v>11</v>
      </c>
      <c r="C593" s="37" t="s">
        <v>17</v>
      </c>
      <c r="D593" s="7">
        <v>6.4211441033695096E-2</v>
      </c>
    </row>
    <row r="594" spans="1:4" x14ac:dyDescent="0.25">
      <c r="A594" s="2" t="s">
        <v>5</v>
      </c>
      <c r="B594" s="2" t="s">
        <v>11</v>
      </c>
      <c r="C594" s="37" t="s">
        <v>17</v>
      </c>
      <c r="D594" s="7">
        <v>5.4581047734863192E-2</v>
      </c>
    </row>
    <row r="595" spans="1:4" x14ac:dyDescent="0.25">
      <c r="A595" s="2" t="s">
        <v>5</v>
      </c>
      <c r="B595" s="2" t="s">
        <v>11</v>
      </c>
      <c r="C595" s="37" t="s">
        <v>17</v>
      </c>
      <c r="D595" s="7">
        <v>5.7094474557360532E-2</v>
      </c>
    </row>
    <row r="596" spans="1:4" x14ac:dyDescent="0.25">
      <c r="A596" s="2" t="s">
        <v>5</v>
      </c>
      <c r="B596" s="2" t="s">
        <v>11</v>
      </c>
      <c r="C596" s="37" t="s">
        <v>17</v>
      </c>
      <c r="D596" s="7">
        <v>8.5271312093778029E-2</v>
      </c>
    </row>
    <row r="597" spans="1:4" x14ac:dyDescent="0.25">
      <c r="A597" s="2" t="s">
        <v>6</v>
      </c>
      <c r="B597" s="2" t="s">
        <v>11</v>
      </c>
      <c r="C597" s="37" t="s">
        <v>17</v>
      </c>
      <c r="D597" s="7">
        <v>0.3012408189574175</v>
      </c>
    </row>
    <row r="598" spans="1:4" x14ac:dyDescent="0.25">
      <c r="A598" s="2" t="s">
        <v>6</v>
      </c>
      <c r="B598" s="2" t="s">
        <v>11</v>
      </c>
      <c r="C598" s="37" t="s">
        <v>17</v>
      </c>
      <c r="D598" s="7">
        <v>0.21395876540564163</v>
      </c>
    </row>
    <row r="599" spans="1:4" x14ac:dyDescent="0.25">
      <c r="A599" s="2" t="s">
        <v>6</v>
      </c>
      <c r="B599" s="2" t="s">
        <v>11</v>
      </c>
      <c r="C599" s="37" t="s">
        <v>17</v>
      </c>
      <c r="D599" s="7">
        <v>0.186469813104855</v>
      </c>
    </row>
    <row r="600" spans="1:4" x14ac:dyDescent="0.25">
      <c r="A600" s="2" t="s">
        <v>6</v>
      </c>
      <c r="B600" s="2" t="s">
        <v>11</v>
      </c>
      <c r="C600" s="37" t="s">
        <v>17</v>
      </c>
      <c r="D600" s="7">
        <v>0.20374631536896826</v>
      </c>
    </row>
    <row r="601" spans="1:4" x14ac:dyDescent="0.25">
      <c r="A601" s="2" t="s">
        <v>6</v>
      </c>
      <c r="B601" s="2" t="s">
        <v>11</v>
      </c>
      <c r="C601" s="37" t="s">
        <v>17</v>
      </c>
      <c r="D601" s="7">
        <v>0.18956529666519378</v>
      </c>
    </row>
    <row r="602" spans="1:4" x14ac:dyDescent="0.25">
      <c r="A602" s="2" t="s">
        <v>6</v>
      </c>
      <c r="B602" s="2" t="s">
        <v>11</v>
      </c>
      <c r="C602" s="37" t="s">
        <v>17</v>
      </c>
      <c r="D602" s="7">
        <v>0.21901207617508364</v>
      </c>
    </row>
    <row r="603" spans="1:4" x14ac:dyDescent="0.25">
      <c r="A603" s="2" t="s">
        <v>7</v>
      </c>
      <c r="B603" s="2" t="s">
        <v>11</v>
      </c>
      <c r="C603" s="37" t="s">
        <v>17</v>
      </c>
      <c r="D603" s="7">
        <v>0.38114133478838541</v>
      </c>
    </row>
    <row r="604" spans="1:4" x14ac:dyDescent="0.25">
      <c r="A604" s="2" t="s">
        <v>7</v>
      </c>
      <c r="B604" s="2" t="s">
        <v>11</v>
      </c>
      <c r="C604" s="37" t="s">
        <v>17</v>
      </c>
      <c r="D604" s="7">
        <v>1.5395136144662891</v>
      </c>
    </row>
    <row r="605" spans="1:4" x14ac:dyDescent="0.25">
      <c r="A605" s="2" t="s">
        <v>7</v>
      </c>
      <c r="B605" s="2" t="s">
        <v>11</v>
      </c>
      <c r="C605" s="37" t="s">
        <v>17</v>
      </c>
      <c r="D605" s="7">
        <v>1.4004285112466208</v>
      </c>
    </row>
    <row r="606" spans="1:4" x14ac:dyDescent="0.25">
      <c r="A606" s="2" t="s">
        <v>7</v>
      </c>
      <c r="B606" s="2" t="s">
        <v>11</v>
      </c>
      <c r="C606" s="37" t="s">
        <v>17</v>
      </c>
      <c r="D606" s="7">
        <v>1.8897265707757338</v>
      </c>
    </row>
    <row r="607" spans="1:4" x14ac:dyDescent="0.25">
      <c r="A607" s="2" t="s">
        <v>7</v>
      </c>
      <c r="B607" s="2" t="s">
        <v>11</v>
      </c>
      <c r="C607" s="37" t="s">
        <v>17</v>
      </c>
      <c r="D607" s="7">
        <v>1.1866549457121105</v>
      </c>
    </row>
    <row r="608" spans="1:4" x14ac:dyDescent="0.25">
      <c r="A608" s="2" t="s">
        <v>7</v>
      </c>
      <c r="B608" s="2" t="s">
        <v>11</v>
      </c>
      <c r="C608" s="37" t="s">
        <v>17</v>
      </c>
      <c r="D608" s="7">
        <v>1.5966610032725443</v>
      </c>
    </row>
    <row r="609" spans="1:4" x14ac:dyDescent="0.25">
      <c r="A609" s="2" t="s">
        <v>8</v>
      </c>
      <c r="B609" s="2" t="s">
        <v>11</v>
      </c>
      <c r="C609" s="37" t="s">
        <v>17</v>
      </c>
      <c r="D609" s="7">
        <v>6.3582555185581811</v>
      </c>
    </row>
    <row r="610" spans="1:4" x14ac:dyDescent="0.25">
      <c r="A610" s="2" t="s">
        <v>8</v>
      </c>
      <c r="B610" s="2" t="s">
        <v>11</v>
      </c>
      <c r="C610" s="37" t="s">
        <v>17</v>
      </c>
      <c r="D610" s="7">
        <v>7.0925994647185604</v>
      </c>
    </row>
    <row r="611" spans="1:4" x14ac:dyDescent="0.25">
      <c r="A611" s="2" t="s">
        <v>8</v>
      </c>
      <c r="B611" s="2" t="s">
        <v>11</v>
      </c>
      <c r="C611" s="37" t="s">
        <v>17</v>
      </c>
      <c r="D611" s="7">
        <v>6.0908004475200173</v>
      </c>
    </row>
    <row r="612" spans="1:4" x14ac:dyDescent="0.25">
      <c r="A612" s="2" t="s">
        <v>8</v>
      </c>
      <c r="B612" s="2" t="s">
        <v>11</v>
      </c>
      <c r="C612" s="37" t="s">
        <v>17</v>
      </c>
      <c r="D612" s="7">
        <v>5.7712248413205929</v>
      </c>
    </row>
    <row r="613" spans="1:4" x14ac:dyDescent="0.25">
      <c r="A613" s="2" t="s">
        <v>9</v>
      </c>
      <c r="B613" s="2" t="s">
        <v>11</v>
      </c>
      <c r="C613" s="37" t="s">
        <v>17</v>
      </c>
      <c r="D613" s="7">
        <v>0.14382092849574227</v>
      </c>
    </row>
    <row r="614" spans="1:4" x14ac:dyDescent="0.25">
      <c r="A614" s="2" t="s">
        <v>9</v>
      </c>
      <c r="B614" s="2" t="s">
        <v>11</v>
      </c>
      <c r="C614" s="37" t="s">
        <v>17</v>
      </c>
      <c r="D614" s="7">
        <v>0.2734343811632628</v>
      </c>
    </row>
    <row r="615" spans="1:4" x14ac:dyDescent="0.25">
      <c r="A615" s="2" t="s">
        <v>9</v>
      </c>
      <c r="B615" s="2" t="s">
        <v>11</v>
      </c>
      <c r="C615" s="37" t="s">
        <v>17</v>
      </c>
      <c r="D615" s="7">
        <v>0.9156810771224505</v>
      </c>
    </row>
    <row r="616" spans="1:4" x14ac:dyDescent="0.25">
      <c r="A616" s="2" t="s">
        <v>9</v>
      </c>
      <c r="B616" s="2" t="s">
        <v>11</v>
      </c>
      <c r="C616" s="37" t="s">
        <v>17</v>
      </c>
      <c r="D616" s="7">
        <v>0.18557027087364539</v>
      </c>
    </row>
    <row r="617" spans="1:4" x14ac:dyDescent="0.25">
      <c r="A617" s="2" t="s">
        <v>9</v>
      </c>
      <c r="B617" s="2" t="s">
        <v>11</v>
      </c>
      <c r="C617" s="37" t="s">
        <v>17</v>
      </c>
      <c r="D617" s="7">
        <v>0.16805565448950607</v>
      </c>
    </row>
    <row r="618" spans="1:4" x14ac:dyDescent="0.25">
      <c r="A618" s="2" t="s">
        <v>9</v>
      </c>
      <c r="B618" s="2" t="s">
        <v>11</v>
      </c>
      <c r="C618" s="37" t="s">
        <v>17</v>
      </c>
      <c r="D618" s="7">
        <v>1.2027144202516462</v>
      </c>
    </row>
    <row r="619" spans="1:4" x14ac:dyDescent="0.25">
      <c r="A619" s="2" t="s">
        <v>3</v>
      </c>
      <c r="B619" s="2" t="s">
        <v>11</v>
      </c>
      <c r="C619" s="37" t="s">
        <v>17</v>
      </c>
      <c r="D619" s="7">
        <v>0.37944807882375564</v>
      </c>
    </row>
    <row r="620" spans="1:4" x14ac:dyDescent="0.25">
      <c r="A620" s="2" t="s">
        <v>3</v>
      </c>
      <c r="B620" s="2" t="s">
        <v>11</v>
      </c>
      <c r="C620" s="37" t="s">
        <v>17</v>
      </c>
      <c r="D620" s="7">
        <v>1.2368970250376099</v>
      </c>
    </row>
    <row r="621" spans="1:4" x14ac:dyDescent="0.25">
      <c r="A621" s="2" t="s">
        <v>3</v>
      </c>
      <c r="B621" s="2" t="s">
        <v>11</v>
      </c>
      <c r="C621" s="37" t="s">
        <v>17</v>
      </c>
      <c r="D621" s="7">
        <v>0.8447759836035782</v>
      </c>
    </row>
    <row r="622" spans="1:4" x14ac:dyDescent="0.25">
      <c r="A622" s="2" t="s">
        <v>3</v>
      </c>
      <c r="B622" s="2" t="s">
        <v>11</v>
      </c>
      <c r="C622" s="37" t="s">
        <v>17</v>
      </c>
      <c r="D622" s="7">
        <v>2.4703017096481714</v>
      </c>
    </row>
    <row r="623" spans="1:4" x14ac:dyDescent="0.25">
      <c r="A623" s="2" t="s">
        <v>3</v>
      </c>
      <c r="B623" s="2" t="s">
        <v>11</v>
      </c>
      <c r="C623" s="37" t="s">
        <v>17</v>
      </c>
      <c r="D623" s="7">
        <v>0.44395054822637153</v>
      </c>
    </row>
    <row r="624" spans="1:4" x14ac:dyDescent="0.25">
      <c r="A624" s="2" t="s">
        <v>3</v>
      </c>
      <c r="B624" s="2" t="s">
        <v>11</v>
      </c>
      <c r="C624" s="37" t="s">
        <v>17</v>
      </c>
      <c r="D624" s="7">
        <v>0.40984731481374975</v>
      </c>
    </row>
    <row r="625" spans="1:4" x14ac:dyDescent="0.25">
      <c r="A625" s="2" t="s">
        <v>5</v>
      </c>
      <c r="B625" s="2" t="s">
        <v>11</v>
      </c>
      <c r="C625" s="37" t="s">
        <v>17</v>
      </c>
      <c r="D625" s="7">
        <v>6.6301553865034987E-2</v>
      </c>
    </row>
    <row r="626" spans="1:4" x14ac:dyDescent="0.25">
      <c r="A626" s="2" t="s">
        <v>5</v>
      </c>
      <c r="B626" s="2" t="s">
        <v>11</v>
      </c>
      <c r="C626" s="37" t="s">
        <v>17</v>
      </c>
      <c r="D626" s="7">
        <v>3.8521573195327591E-2</v>
      </c>
    </row>
    <row r="627" spans="1:4" x14ac:dyDescent="0.25">
      <c r="A627" s="2" t="s">
        <v>5</v>
      </c>
      <c r="B627" s="2" t="s">
        <v>11</v>
      </c>
      <c r="C627" s="37" t="s">
        <v>17</v>
      </c>
      <c r="D627" s="7">
        <v>7.870994523083763E-2</v>
      </c>
    </row>
    <row r="628" spans="1:4" x14ac:dyDescent="0.25">
      <c r="A628" s="2" t="s">
        <v>5</v>
      </c>
      <c r="B628" s="2" t="s">
        <v>11</v>
      </c>
      <c r="C628" s="37" t="s">
        <v>17</v>
      </c>
      <c r="D628" s="7">
        <v>9.6383304361660996E-2</v>
      </c>
    </row>
    <row r="629" spans="1:4" x14ac:dyDescent="0.25">
      <c r="A629" s="2" t="s">
        <v>5</v>
      </c>
      <c r="B629" s="2" t="s">
        <v>11</v>
      </c>
      <c r="C629" s="37" t="s">
        <v>17</v>
      </c>
      <c r="D629" s="7">
        <v>0.23792892015493203</v>
      </c>
    </row>
    <row r="630" spans="1:4" x14ac:dyDescent="0.25">
      <c r="A630" s="2" t="s">
        <v>5</v>
      </c>
      <c r="B630" s="2" t="s">
        <v>11</v>
      </c>
      <c r="C630" s="37" t="s">
        <v>17</v>
      </c>
      <c r="D630" s="7">
        <v>5.7650074170754677E-2</v>
      </c>
    </row>
    <row r="631" spans="1:4" x14ac:dyDescent="0.25">
      <c r="A631" s="2" t="s">
        <v>6</v>
      </c>
      <c r="B631" s="2" t="s">
        <v>11</v>
      </c>
      <c r="C631" s="37" t="s">
        <v>17</v>
      </c>
      <c r="D631" s="7">
        <v>0.20419608648457305</v>
      </c>
    </row>
    <row r="632" spans="1:4" x14ac:dyDescent="0.25">
      <c r="A632" s="2" t="s">
        <v>6</v>
      </c>
      <c r="B632" s="2" t="s">
        <v>11</v>
      </c>
      <c r="C632" s="37" t="s">
        <v>17</v>
      </c>
      <c r="D632" s="7">
        <v>0.15771091883059599</v>
      </c>
    </row>
    <row r="633" spans="1:4" x14ac:dyDescent="0.25">
      <c r="A633" s="2" t="s">
        <v>6</v>
      </c>
      <c r="B633" s="2" t="s">
        <v>11</v>
      </c>
      <c r="C633" s="37" t="s">
        <v>17</v>
      </c>
      <c r="D633" s="7">
        <v>0.16948433920966244</v>
      </c>
    </row>
    <row r="634" spans="1:4" x14ac:dyDescent="0.25">
      <c r="A634" s="2" t="s">
        <v>6</v>
      </c>
      <c r="B634" s="2" t="s">
        <v>11</v>
      </c>
      <c r="C634" s="37" t="s">
        <v>17</v>
      </c>
      <c r="D634" s="7">
        <v>0.13934967446414176</v>
      </c>
    </row>
    <row r="635" spans="1:4" x14ac:dyDescent="0.25">
      <c r="A635" s="2" t="s">
        <v>6</v>
      </c>
      <c r="B635" s="2" t="s">
        <v>11</v>
      </c>
      <c r="C635" s="37" t="s">
        <v>17</v>
      </c>
      <c r="D635" s="7">
        <v>0.15416566415465238</v>
      </c>
    </row>
    <row r="636" spans="1:4" x14ac:dyDescent="0.25">
      <c r="A636" s="2" t="s">
        <v>6</v>
      </c>
      <c r="B636" s="2" t="s">
        <v>11</v>
      </c>
      <c r="C636" s="37" t="s">
        <v>17</v>
      </c>
      <c r="D636" s="7">
        <v>0.16789691174282201</v>
      </c>
    </row>
    <row r="637" spans="1:4" x14ac:dyDescent="0.25">
      <c r="A637" s="2" t="s">
        <v>7</v>
      </c>
      <c r="B637" s="2" t="s">
        <v>11</v>
      </c>
      <c r="C637" s="37" t="s">
        <v>17</v>
      </c>
      <c r="D637" s="7">
        <v>1.5275285370916438</v>
      </c>
    </row>
    <row r="638" spans="1:4" x14ac:dyDescent="0.25">
      <c r="A638" s="2" t="s">
        <v>7</v>
      </c>
      <c r="B638" s="2" t="s">
        <v>11</v>
      </c>
      <c r="C638" s="37" t="s">
        <v>17</v>
      </c>
      <c r="D638" s="7">
        <v>0.95515510679788218</v>
      </c>
    </row>
    <row r="639" spans="1:4" x14ac:dyDescent="0.25">
      <c r="A639" s="2" t="s">
        <v>7</v>
      </c>
      <c r="B639" s="2" t="s">
        <v>11</v>
      </c>
      <c r="C639" s="37" t="s">
        <v>17</v>
      </c>
      <c r="D639" s="7">
        <v>2.1271528055661664</v>
      </c>
    </row>
    <row r="640" spans="1:4" x14ac:dyDescent="0.25">
      <c r="A640" s="2" t="s">
        <v>7</v>
      </c>
      <c r="B640" s="2" t="s">
        <v>11</v>
      </c>
      <c r="C640" s="37" t="s">
        <v>17</v>
      </c>
      <c r="D640" s="7">
        <v>2.6245467451761653</v>
      </c>
    </row>
    <row r="641" spans="1:4" x14ac:dyDescent="0.25">
      <c r="A641" s="2" t="s">
        <v>7</v>
      </c>
      <c r="B641" s="2" t="s">
        <v>11</v>
      </c>
      <c r="C641" s="37" t="s">
        <v>17</v>
      </c>
      <c r="D641" s="7">
        <v>1.6901075668205505</v>
      </c>
    </row>
    <row r="642" spans="1:4" x14ac:dyDescent="0.25">
      <c r="A642" s="2" t="s">
        <v>7</v>
      </c>
      <c r="B642" s="2" t="s">
        <v>11</v>
      </c>
      <c r="C642" s="37" t="s">
        <v>17</v>
      </c>
      <c r="D642" s="7">
        <v>1.7373070768346057</v>
      </c>
    </row>
    <row r="643" spans="1:4" x14ac:dyDescent="0.25">
      <c r="A643" s="2" t="s">
        <v>8</v>
      </c>
      <c r="B643" s="2" t="s">
        <v>11</v>
      </c>
      <c r="C643" s="37" t="s">
        <v>17</v>
      </c>
      <c r="D643" s="7">
        <v>6.8101961183676503</v>
      </c>
    </row>
    <row r="644" spans="1:4" x14ac:dyDescent="0.25">
      <c r="A644" s="2" t="s">
        <v>8</v>
      </c>
      <c r="B644" s="2" t="s">
        <v>11</v>
      </c>
      <c r="C644" s="37" t="s">
        <v>17</v>
      </c>
      <c r="D644" s="7">
        <v>6.2379549736961257</v>
      </c>
    </row>
    <row r="645" spans="1:4" x14ac:dyDescent="0.25">
      <c r="A645" s="2" t="s">
        <v>8</v>
      </c>
      <c r="B645" s="2" t="s">
        <v>11</v>
      </c>
      <c r="C645" s="37" t="s">
        <v>17</v>
      </c>
      <c r="D645" s="7">
        <v>6.7258508056295288</v>
      </c>
    </row>
    <row r="646" spans="1:4" x14ac:dyDescent="0.25">
      <c r="A646" s="2" t="s">
        <v>8</v>
      </c>
      <c r="B646" s="2" t="s">
        <v>11</v>
      </c>
      <c r="C646" s="37" t="s">
        <v>17</v>
      </c>
      <c r="D646" s="7">
        <v>6.4755134941087942</v>
      </c>
    </row>
    <row r="647" spans="1:4" x14ac:dyDescent="0.25">
      <c r="A647" s="2" t="s">
        <v>8</v>
      </c>
      <c r="B647" s="2" t="s">
        <v>11</v>
      </c>
      <c r="C647" s="37" t="s">
        <v>17</v>
      </c>
      <c r="D647" s="7">
        <v>5.9503131167046401</v>
      </c>
    </row>
    <row r="648" spans="1:4" x14ac:dyDescent="0.25">
      <c r="A648" s="2" t="s">
        <v>9</v>
      </c>
      <c r="B648" s="2" t="s">
        <v>11</v>
      </c>
      <c r="C648" s="37" t="s">
        <v>17</v>
      </c>
      <c r="D648" s="7">
        <v>0.15892794655517364</v>
      </c>
    </row>
    <row r="649" spans="1:4" x14ac:dyDescent="0.25">
      <c r="A649" s="2" t="s">
        <v>9</v>
      </c>
      <c r="B649" s="2" t="s">
        <v>11</v>
      </c>
      <c r="C649" s="37" t="s">
        <v>17</v>
      </c>
      <c r="D649" s="7">
        <v>0.18797786919835335</v>
      </c>
    </row>
    <row r="650" spans="1:4" x14ac:dyDescent="0.25">
      <c r="A650" s="2" t="s">
        <v>9</v>
      </c>
      <c r="B650" s="2" t="s">
        <v>11</v>
      </c>
      <c r="C650" s="37" t="s">
        <v>17</v>
      </c>
      <c r="D650" s="7">
        <v>0.14453527085582049</v>
      </c>
    </row>
    <row r="651" spans="1:4" x14ac:dyDescent="0.25">
      <c r="A651" s="2" t="s">
        <v>9</v>
      </c>
      <c r="B651" s="2" t="s">
        <v>11</v>
      </c>
      <c r="C651" s="37" t="s">
        <v>17</v>
      </c>
      <c r="D651" s="7">
        <v>0.14136041592213963</v>
      </c>
    </row>
    <row r="652" spans="1:4" x14ac:dyDescent="0.25">
      <c r="A652" s="2" t="s">
        <v>9</v>
      </c>
      <c r="B652" s="2" t="s">
        <v>11</v>
      </c>
      <c r="C652" s="37" t="s">
        <v>17</v>
      </c>
      <c r="D652" s="7">
        <v>0.11297192139014342</v>
      </c>
    </row>
    <row r="653" spans="1:4" x14ac:dyDescent="0.25">
      <c r="A653" s="2" t="s">
        <v>9</v>
      </c>
      <c r="B653" s="2" t="s">
        <v>11</v>
      </c>
      <c r="C653" s="37" t="s">
        <v>17</v>
      </c>
      <c r="D653" s="7">
        <v>0.16472205680914118</v>
      </c>
    </row>
    <row r="654" spans="1:4" x14ac:dyDescent="0.25">
      <c r="A654" s="2" t="s">
        <v>3</v>
      </c>
      <c r="B654" s="2" t="s">
        <v>11</v>
      </c>
      <c r="C654" s="37" t="s">
        <v>17</v>
      </c>
      <c r="D654" s="7">
        <v>0.3868825307934583</v>
      </c>
    </row>
    <row r="655" spans="1:4" x14ac:dyDescent="0.25">
      <c r="A655" s="2" t="s">
        <v>3</v>
      </c>
      <c r="B655" s="2" t="s">
        <v>11</v>
      </c>
      <c r="C655" s="37" t="s">
        <v>17</v>
      </c>
      <c r="D655" s="7">
        <v>0.30608247273128075</v>
      </c>
    </row>
    <row r="656" spans="1:4" x14ac:dyDescent="0.25">
      <c r="A656" s="2" t="s">
        <v>3</v>
      </c>
      <c r="B656" s="2" t="s">
        <v>11</v>
      </c>
      <c r="C656" s="37" t="s">
        <v>17</v>
      </c>
      <c r="D656" s="7">
        <v>0.31338463907874675</v>
      </c>
    </row>
    <row r="657" spans="1:4" x14ac:dyDescent="0.25">
      <c r="A657" s="2" t="s">
        <v>3</v>
      </c>
      <c r="B657" s="2" t="s">
        <v>11</v>
      </c>
      <c r="C657" s="37" t="s">
        <v>17</v>
      </c>
      <c r="D657" s="7">
        <v>0.22882766934504689</v>
      </c>
    </row>
    <row r="658" spans="1:4" x14ac:dyDescent="0.25">
      <c r="A658" s="2" t="s">
        <v>3</v>
      </c>
      <c r="B658" s="2" t="s">
        <v>11</v>
      </c>
      <c r="C658" s="37" t="s">
        <v>17</v>
      </c>
      <c r="D658" s="7">
        <v>0.19808449073723741</v>
      </c>
    </row>
    <row r="659" spans="1:4" x14ac:dyDescent="0.25">
      <c r="A659" s="2" t="s">
        <v>3</v>
      </c>
      <c r="B659" s="2" t="s">
        <v>11</v>
      </c>
      <c r="C659" s="37" t="s">
        <v>17</v>
      </c>
      <c r="D659" s="7">
        <v>0.21832419093945277</v>
      </c>
    </row>
    <row r="660" spans="1:4" x14ac:dyDescent="0.25">
      <c r="A660" s="2" t="s">
        <v>5</v>
      </c>
      <c r="B660" s="2" t="s">
        <v>11</v>
      </c>
      <c r="C660" s="37" t="s">
        <v>17</v>
      </c>
      <c r="D660" s="7">
        <v>0.14051378793982472</v>
      </c>
    </row>
    <row r="661" spans="1:4" x14ac:dyDescent="0.25">
      <c r="A661" s="2" t="s">
        <v>5</v>
      </c>
      <c r="B661" s="2" t="s">
        <v>11</v>
      </c>
      <c r="C661" s="37" t="s">
        <v>17</v>
      </c>
      <c r="D661" s="7">
        <v>0.13522236305035665</v>
      </c>
    </row>
    <row r="662" spans="1:4" x14ac:dyDescent="0.25">
      <c r="A662" s="2" t="s">
        <v>5</v>
      </c>
      <c r="B662" s="2" t="s">
        <v>11</v>
      </c>
      <c r="C662" s="37" t="s">
        <v>17</v>
      </c>
      <c r="D662" s="7">
        <v>9.1144793721087608E-2</v>
      </c>
    </row>
    <row r="663" spans="1:4" x14ac:dyDescent="0.25">
      <c r="A663" s="2" t="s">
        <v>5</v>
      </c>
      <c r="B663" s="2" t="s">
        <v>11</v>
      </c>
      <c r="C663" s="37" t="s">
        <v>17</v>
      </c>
      <c r="D663" s="7">
        <v>7.2889377852422735E-2</v>
      </c>
    </row>
    <row r="664" spans="1:4" x14ac:dyDescent="0.25">
      <c r="A664" s="2" t="s">
        <v>5</v>
      </c>
      <c r="B664" s="2" t="s">
        <v>11</v>
      </c>
      <c r="C664" s="37" t="s">
        <v>17</v>
      </c>
      <c r="D664" s="7">
        <v>0.24560148624466072</v>
      </c>
    </row>
    <row r="665" spans="1:4" x14ac:dyDescent="0.25">
      <c r="A665" s="2" t="s">
        <v>5</v>
      </c>
      <c r="B665" s="2" t="s">
        <v>11</v>
      </c>
      <c r="C665" s="37" t="s">
        <v>17</v>
      </c>
      <c r="D665" s="7">
        <v>0.14773658291394867</v>
      </c>
    </row>
    <row r="666" spans="1:4" x14ac:dyDescent="0.25">
      <c r="A666" s="2" t="s">
        <v>6</v>
      </c>
      <c r="B666" s="2" t="s">
        <v>11</v>
      </c>
      <c r="C666" s="37" t="s">
        <v>17</v>
      </c>
      <c r="D666" s="7">
        <v>0.31232635410085313</v>
      </c>
    </row>
    <row r="667" spans="1:4" x14ac:dyDescent="0.25">
      <c r="A667" s="2" t="s">
        <v>6</v>
      </c>
      <c r="B667" s="2" t="s">
        <v>11</v>
      </c>
      <c r="C667" s="37" t="s">
        <v>17</v>
      </c>
      <c r="D667" s="7">
        <v>0.28248271772425321</v>
      </c>
    </row>
    <row r="668" spans="1:4" x14ac:dyDescent="0.25">
      <c r="A668" s="2" t="s">
        <v>6</v>
      </c>
      <c r="B668" s="2" t="s">
        <v>11</v>
      </c>
      <c r="C668" s="37" t="s">
        <v>17</v>
      </c>
      <c r="D668" s="7">
        <v>0.30941607041164571</v>
      </c>
    </row>
    <row r="669" spans="1:4" x14ac:dyDescent="0.25">
      <c r="A669" s="2" t="s">
        <v>6</v>
      </c>
      <c r="B669" s="2" t="s">
        <v>11</v>
      </c>
      <c r="C669" s="37" t="s">
        <v>17</v>
      </c>
      <c r="D669" s="7">
        <v>0.26925415550058301</v>
      </c>
    </row>
    <row r="670" spans="1:4" x14ac:dyDescent="0.25">
      <c r="A670" s="2" t="s">
        <v>6</v>
      </c>
      <c r="B670" s="2" t="s">
        <v>11</v>
      </c>
      <c r="C670" s="37" t="s">
        <v>17</v>
      </c>
      <c r="D670" s="7">
        <v>0.29989150561060313</v>
      </c>
    </row>
    <row r="671" spans="1:4" x14ac:dyDescent="0.25">
      <c r="A671" s="2" t="s">
        <v>6</v>
      </c>
      <c r="B671" s="2" t="s">
        <v>11</v>
      </c>
      <c r="C671" s="37" t="s">
        <v>17</v>
      </c>
      <c r="D671" s="7">
        <v>0.33544988086782868</v>
      </c>
    </row>
    <row r="672" spans="1:4" x14ac:dyDescent="0.25">
      <c r="A672" s="2" t="s">
        <v>7</v>
      </c>
      <c r="B672" s="2" t="s">
        <v>11</v>
      </c>
      <c r="C672" s="37" t="s">
        <v>17</v>
      </c>
      <c r="D672" s="7">
        <v>0.68883769211095403</v>
      </c>
    </row>
    <row r="673" spans="1:4" x14ac:dyDescent="0.25">
      <c r="A673" s="2" t="s">
        <v>7</v>
      </c>
      <c r="B673" s="2" t="s">
        <v>11</v>
      </c>
      <c r="C673" s="37" t="s">
        <v>17</v>
      </c>
      <c r="D673" s="7">
        <v>0.63105533231796263</v>
      </c>
    </row>
    <row r="674" spans="1:4" x14ac:dyDescent="0.25">
      <c r="A674" s="2" t="s">
        <v>7</v>
      </c>
      <c r="B674" s="2" t="s">
        <v>11</v>
      </c>
      <c r="C674" s="37" t="s">
        <v>17</v>
      </c>
      <c r="D674" s="7">
        <v>0.91544296300242434</v>
      </c>
    </row>
    <row r="675" spans="1:4" x14ac:dyDescent="0.25">
      <c r="A675" s="2" t="s">
        <v>7</v>
      </c>
      <c r="B675" s="2" t="s">
        <v>11</v>
      </c>
      <c r="C675" s="37" t="s">
        <v>17</v>
      </c>
      <c r="D675" s="7">
        <v>0.94446642852115681</v>
      </c>
    </row>
    <row r="676" spans="1:4" x14ac:dyDescent="0.25">
      <c r="A676" s="2" t="s">
        <v>7</v>
      </c>
      <c r="B676" s="2" t="s">
        <v>11</v>
      </c>
      <c r="C676" s="37" t="s">
        <v>17</v>
      </c>
      <c r="D676" s="7">
        <v>0.58774501959766645</v>
      </c>
    </row>
    <row r="677" spans="1:4" x14ac:dyDescent="0.25">
      <c r="A677" s="2" t="s">
        <v>7</v>
      </c>
      <c r="B677" s="2" t="s">
        <v>11</v>
      </c>
      <c r="C677" s="37" t="s">
        <v>17</v>
      </c>
      <c r="D677" s="7">
        <v>0.83006582241085702</v>
      </c>
    </row>
    <row r="678" spans="1:4" x14ac:dyDescent="0.25">
      <c r="A678" s="2" t="s">
        <v>8</v>
      </c>
      <c r="B678" s="2" t="s">
        <v>11</v>
      </c>
      <c r="C678" s="37" t="s">
        <v>17</v>
      </c>
      <c r="D678" s="7">
        <v>1.1788765511245924</v>
      </c>
    </row>
    <row r="679" spans="1:4" x14ac:dyDescent="0.25">
      <c r="A679" s="2" t="s">
        <v>8</v>
      </c>
      <c r="B679" s="2" t="s">
        <v>11</v>
      </c>
      <c r="C679" s="37" t="s">
        <v>17</v>
      </c>
      <c r="D679" s="7">
        <v>1.3225387368736505</v>
      </c>
    </row>
    <row r="680" spans="1:4" x14ac:dyDescent="0.25">
      <c r="A680" s="2" t="s">
        <v>8</v>
      </c>
      <c r="B680" s="2" t="s">
        <v>11</v>
      </c>
      <c r="C680" s="37" t="s">
        <v>17</v>
      </c>
      <c r="D680" s="7">
        <v>1.0488397844659145</v>
      </c>
    </row>
    <row r="681" spans="1:4" x14ac:dyDescent="0.25">
      <c r="A681" s="2" t="s">
        <v>8</v>
      </c>
      <c r="B681" s="2" t="s">
        <v>11</v>
      </c>
      <c r="C681" s="37" t="s">
        <v>17</v>
      </c>
      <c r="D681" s="7">
        <v>1.2424530211715514</v>
      </c>
    </row>
    <row r="682" spans="1:4" x14ac:dyDescent="0.25">
      <c r="A682" s="2" t="s">
        <v>8</v>
      </c>
      <c r="B682" s="2" t="s">
        <v>11</v>
      </c>
      <c r="C682" s="37" t="s">
        <v>17</v>
      </c>
      <c r="D682" s="7">
        <v>1.1511230275793325</v>
      </c>
    </row>
    <row r="683" spans="1:4" x14ac:dyDescent="0.25">
      <c r="A683" s="2" t="s">
        <v>8</v>
      </c>
      <c r="B683" s="2" t="s">
        <v>11</v>
      </c>
      <c r="C683" s="37" t="s">
        <v>17</v>
      </c>
      <c r="D683" s="7">
        <v>1.1740084402262818</v>
      </c>
    </row>
    <row r="684" spans="1:4" x14ac:dyDescent="0.25">
      <c r="A684" s="2" t="s">
        <v>9</v>
      </c>
      <c r="B684" s="2" t="s">
        <v>11</v>
      </c>
      <c r="C684" s="37" t="s">
        <v>17</v>
      </c>
      <c r="D684" s="7">
        <v>0.12477179889365721</v>
      </c>
    </row>
    <row r="685" spans="1:4" x14ac:dyDescent="0.25">
      <c r="A685" s="2" t="s">
        <v>9</v>
      </c>
      <c r="B685" s="2" t="s">
        <v>11</v>
      </c>
      <c r="C685" s="37" t="s">
        <v>17</v>
      </c>
      <c r="D685" s="7">
        <v>0.14747201166947527</v>
      </c>
    </row>
    <row r="686" spans="1:4" x14ac:dyDescent="0.25">
      <c r="A686" s="2" t="s">
        <v>9</v>
      </c>
      <c r="B686" s="2" t="s">
        <v>11</v>
      </c>
      <c r="C686" s="37" t="s">
        <v>17</v>
      </c>
      <c r="D686" s="7">
        <v>0.1175490039195333</v>
      </c>
    </row>
    <row r="687" spans="1:4" x14ac:dyDescent="0.25">
      <c r="A687" s="2" t="s">
        <v>9</v>
      </c>
      <c r="B687" s="2" t="s">
        <v>11</v>
      </c>
      <c r="C687" s="37" t="s">
        <v>17</v>
      </c>
      <c r="D687" s="7">
        <v>0.13567213416596147</v>
      </c>
    </row>
    <row r="688" spans="1:4" x14ac:dyDescent="0.25">
      <c r="A688" s="2" t="s">
        <v>9</v>
      </c>
      <c r="B688" s="2" t="s">
        <v>11</v>
      </c>
      <c r="C688" s="37" t="s">
        <v>17</v>
      </c>
      <c r="D688" s="7">
        <v>0.26144930378861758</v>
      </c>
    </row>
    <row r="689" spans="1:4" x14ac:dyDescent="0.25">
      <c r="A689" s="2" t="s">
        <v>9</v>
      </c>
      <c r="B689" s="2" t="s">
        <v>11</v>
      </c>
      <c r="C689" s="37" t="s">
        <v>17</v>
      </c>
      <c r="D689" s="7">
        <v>0.21356190853893151</v>
      </c>
    </row>
    <row r="690" spans="1:4" x14ac:dyDescent="0.25">
      <c r="A690" s="35" t="s">
        <v>3</v>
      </c>
      <c r="B690" s="35" t="s">
        <v>4</v>
      </c>
      <c r="C690" s="34" t="s">
        <v>18</v>
      </c>
      <c r="D690" s="36">
        <v>1.3228562223670189E-2</v>
      </c>
    </row>
    <row r="691" spans="1:4" x14ac:dyDescent="0.25">
      <c r="A691" s="2" t="s">
        <v>3</v>
      </c>
      <c r="B691" s="2" t="s">
        <v>4</v>
      </c>
      <c r="C691" s="37" t="s">
        <v>18</v>
      </c>
      <c r="D691" s="7">
        <v>1.3228562223670189E-2</v>
      </c>
    </row>
    <row r="692" spans="1:4" x14ac:dyDescent="0.25">
      <c r="A692" s="2" t="s">
        <v>3</v>
      </c>
      <c r="B692" s="2" t="s">
        <v>4</v>
      </c>
      <c r="C692" s="37" t="s">
        <v>18</v>
      </c>
      <c r="D692" s="7">
        <v>1.3228562223670189E-2</v>
      </c>
    </row>
    <row r="693" spans="1:4" x14ac:dyDescent="0.25">
      <c r="A693" s="2" t="s">
        <v>3</v>
      </c>
      <c r="B693" s="2" t="s">
        <v>4</v>
      </c>
      <c r="C693" s="37" t="s">
        <v>18</v>
      </c>
      <c r="D693" s="7">
        <v>1.3228562223670189E-2</v>
      </c>
    </row>
    <row r="694" spans="1:4" x14ac:dyDescent="0.25">
      <c r="A694" s="2" t="s">
        <v>3</v>
      </c>
      <c r="B694" s="2" t="s">
        <v>4</v>
      </c>
      <c r="C694" s="37" t="s">
        <v>18</v>
      </c>
      <c r="D694" s="7">
        <v>1.3228562223670189E-2</v>
      </c>
    </row>
    <row r="695" spans="1:4" x14ac:dyDescent="0.25">
      <c r="A695" s="2" t="s">
        <v>3</v>
      </c>
      <c r="B695" s="2" t="s">
        <v>4</v>
      </c>
      <c r="C695" s="37" t="s">
        <v>18</v>
      </c>
      <c r="D695" s="7">
        <v>1.3228562223670189E-2</v>
      </c>
    </row>
    <row r="696" spans="1:4" x14ac:dyDescent="0.25">
      <c r="A696" s="2" t="s">
        <v>5</v>
      </c>
      <c r="B696" s="2" t="s">
        <v>4</v>
      </c>
      <c r="C696" s="37" t="s">
        <v>18</v>
      </c>
      <c r="D696" s="7">
        <v>8.4662798231489214E-2</v>
      </c>
    </row>
    <row r="697" spans="1:4" x14ac:dyDescent="0.25">
      <c r="A697" s="2" t="s">
        <v>5</v>
      </c>
      <c r="B697" s="2" t="s">
        <v>4</v>
      </c>
      <c r="C697" s="37" t="s">
        <v>18</v>
      </c>
      <c r="D697" s="7">
        <v>6.34970986736169E-2</v>
      </c>
    </row>
    <row r="698" spans="1:4" x14ac:dyDescent="0.25">
      <c r="A698" s="2" t="s">
        <v>5</v>
      </c>
      <c r="B698" s="2" t="s">
        <v>4</v>
      </c>
      <c r="C698" s="37" t="s">
        <v>18</v>
      </c>
      <c r="D698" s="7">
        <v>5.8205673784148829E-2</v>
      </c>
    </row>
    <row r="699" spans="1:4" x14ac:dyDescent="0.25">
      <c r="A699" s="2" t="s">
        <v>5</v>
      </c>
      <c r="B699" s="2" t="s">
        <v>4</v>
      </c>
      <c r="C699" s="37" t="s">
        <v>18</v>
      </c>
      <c r="D699" s="7">
        <v>6.34970986736169E-2</v>
      </c>
    </row>
    <row r="700" spans="1:4" x14ac:dyDescent="0.25">
      <c r="A700" s="2" t="s">
        <v>5</v>
      </c>
      <c r="B700" s="2" t="s">
        <v>4</v>
      </c>
      <c r="C700" s="37" t="s">
        <v>18</v>
      </c>
      <c r="D700" s="7">
        <v>4.7622824005212679E-2</v>
      </c>
    </row>
    <row r="701" spans="1:4" x14ac:dyDescent="0.25">
      <c r="A701" s="2" t="s">
        <v>5</v>
      </c>
      <c r="B701" s="2" t="s">
        <v>4</v>
      </c>
      <c r="C701" s="37" t="s">
        <v>18</v>
      </c>
      <c r="D701" s="7">
        <v>7.9371373342021129E-2</v>
      </c>
    </row>
    <row r="702" spans="1:4" x14ac:dyDescent="0.25">
      <c r="A702" s="2" t="s">
        <v>6</v>
      </c>
      <c r="B702" s="2" t="s">
        <v>4</v>
      </c>
      <c r="C702" s="37" t="s">
        <v>18</v>
      </c>
      <c r="D702" s="7">
        <v>4.2331399115744607E-2</v>
      </c>
    </row>
    <row r="703" spans="1:4" x14ac:dyDescent="0.25">
      <c r="A703" s="2" t="s">
        <v>6</v>
      </c>
      <c r="B703" s="2" t="s">
        <v>4</v>
      </c>
      <c r="C703" s="37" t="s">
        <v>18</v>
      </c>
      <c r="D703" s="7">
        <v>3.7039974226276529E-2</v>
      </c>
    </row>
    <row r="704" spans="1:4" x14ac:dyDescent="0.25">
      <c r="A704" s="2" t="s">
        <v>6</v>
      </c>
      <c r="B704" s="2" t="s">
        <v>4</v>
      </c>
      <c r="C704" s="37" t="s">
        <v>18</v>
      </c>
      <c r="D704" s="7">
        <v>4.7622824005212679E-2</v>
      </c>
    </row>
    <row r="705" spans="1:4" x14ac:dyDescent="0.25">
      <c r="A705" s="2" t="s">
        <v>6</v>
      </c>
      <c r="B705" s="2" t="s">
        <v>4</v>
      </c>
      <c r="C705" s="37" t="s">
        <v>18</v>
      </c>
      <c r="D705" s="7">
        <v>5.8205673784148829E-2</v>
      </c>
    </row>
    <row r="706" spans="1:4" x14ac:dyDescent="0.25">
      <c r="A706" s="2" t="s">
        <v>6</v>
      </c>
      <c r="B706" s="2" t="s">
        <v>4</v>
      </c>
      <c r="C706" s="37" t="s">
        <v>18</v>
      </c>
      <c r="D706" s="7">
        <v>3.7039974226276529E-2</v>
      </c>
    </row>
    <row r="707" spans="1:4" x14ac:dyDescent="0.25">
      <c r="A707" s="2" t="s">
        <v>6</v>
      </c>
      <c r="B707" s="2" t="s">
        <v>4</v>
      </c>
      <c r="C707" s="37" t="s">
        <v>18</v>
      </c>
      <c r="D707" s="7">
        <v>3.174854933680845E-2</v>
      </c>
    </row>
    <row r="708" spans="1:4" x14ac:dyDescent="0.25">
      <c r="A708" s="2" t="s">
        <v>7</v>
      </c>
      <c r="B708" s="2" t="s">
        <v>4</v>
      </c>
      <c r="C708" s="37" t="s">
        <v>18</v>
      </c>
      <c r="D708" s="7">
        <v>4.2331399115744607E-2</v>
      </c>
    </row>
    <row r="709" spans="1:4" x14ac:dyDescent="0.25">
      <c r="A709" s="2" t="s">
        <v>7</v>
      </c>
      <c r="B709" s="2" t="s">
        <v>4</v>
      </c>
      <c r="C709" s="37" t="s">
        <v>18</v>
      </c>
      <c r="D709" s="7">
        <v>3.7039974226276529E-2</v>
      </c>
    </row>
    <row r="710" spans="1:4" x14ac:dyDescent="0.25">
      <c r="A710" s="2" t="s">
        <v>7</v>
      </c>
      <c r="B710" s="2" t="s">
        <v>4</v>
      </c>
      <c r="C710" s="37" t="s">
        <v>18</v>
      </c>
      <c r="D710" s="7">
        <v>4.7622824005212679E-2</v>
      </c>
    </row>
    <row r="711" spans="1:4" x14ac:dyDescent="0.25">
      <c r="A711" s="2" t="s">
        <v>7</v>
      </c>
      <c r="B711" s="2" t="s">
        <v>4</v>
      </c>
      <c r="C711" s="37" t="s">
        <v>18</v>
      </c>
      <c r="D711" s="7">
        <v>5.8205673784148829E-2</v>
      </c>
    </row>
    <row r="712" spans="1:4" x14ac:dyDescent="0.25">
      <c r="A712" s="2" t="s">
        <v>7</v>
      </c>
      <c r="B712" s="2" t="s">
        <v>4</v>
      </c>
      <c r="C712" s="37" t="s">
        <v>18</v>
      </c>
      <c r="D712" s="7">
        <v>3.7039974226276529E-2</v>
      </c>
    </row>
    <row r="713" spans="1:4" x14ac:dyDescent="0.25">
      <c r="A713" s="2" t="s">
        <v>7</v>
      </c>
      <c r="B713" s="2" t="s">
        <v>4</v>
      </c>
      <c r="C713" s="37" t="s">
        <v>18</v>
      </c>
      <c r="D713" s="7">
        <v>3.174854933680845E-2</v>
      </c>
    </row>
    <row r="714" spans="1:4" x14ac:dyDescent="0.25">
      <c r="A714" s="2" t="s">
        <v>8</v>
      </c>
      <c r="B714" s="2" t="s">
        <v>4</v>
      </c>
      <c r="C714" s="37" t="s">
        <v>18</v>
      </c>
      <c r="D714" s="7">
        <v>1.3228562223670189E-2</v>
      </c>
    </row>
    <row r="715" spans="1:4" x14ac:dyDescent="0.25">
      <c r="A715" s="2" t="s">
        <v>8</v>
      </c>
      <c r="B715" s="2" t="s">
        <v>4</v>
      </c>
      <c r="C715" s="37" t="s">
        <v>18</v>
      </c>
      <c r="D715" s="7">
        <v>1.3228562223670189E-2</v>
      </c>
    </row>
    <row r="716" spans="1:4" x14ac:dyDescent="0.25">
      <c r="A716" s="2" t="s">
        <v>8</v>
      </c>
      <c r="B716" s="2" t="s">
        <v>4</v>
      </c>
      <c r="C716" s="37" t="s">
        <v>18</v>
      </c>
      <c r="D716" s="7">
        <v>1.3228562223670189E-2</v>
      </c>
    </row>
    <row r="717" spans="1:4" x14ac:dyDescent="0.25">
      <c r="A717" s="2" t="s">
        <v>8</v>
      </c>
      <c r="B717" s="2" t="s">
        <v>4</v>
      </c>
      <c r="C717" s="37" t="s">
        <v>18</v>
      </c>
      <c r="D717" s="7">
        <v>1.3228562223670189E-2</v>
      </c>
    </row>
    <row r="718" spans="1:4" x14ac:dyDescent="0.25">
      <c r="A718" s="2" t="s">
        <v>8</v>
      </c>
      <c r="B718" s="2" t="s">
        <v>4</v>
      </c>
      <c r="C718" s="37" t="s">
        <v>18</v>
      </c>
      <c r="D718" s="7">
        <v>1.3228562223670189E-2</v>
      </c>
    </row>
    <row r="719" spans="1:4" x14ac:dyDescent="0.25">
      <c r="A719" s="2" t="s">
        <v>8</v>
      </c>
      <c r="B719" s="2" t="s">
        <v>4</v>
      </c>
      <c r="C719" s="37" t="s">
        <v>18</v>
      </c>
      <c r="D719" s="7">
        <v>1.3228562223670189E-2</v>
      </c>
    </row>
    <row r="720" spans="1:4" x14ac:dyDescent="0.25">
      <c r="A720" s="2" t="s">
        <v>3</v>
      </c>
      <c r="B720" s="2" t="s">
        <v>4</v>
      </c>
      <c r="C720" s="37" t="s">
        <v>18</v>
      </c>
      <c r="D720" s="7">
        <v>1.3228562223670189E-2</v>
      </c>
    </row>
    <row r="721" spans="1:4" x14ac:dyDescent="0.25">
      <c r="A721" s="2" t="s">
        <v>3</v>
      </c>
      <c r="B721" s="2" t="s">
        <v>4</v>
      </c>
      <c r="C721" s="37" t="s">
        <v>18</v>
      </c>
      <c r="D721" s="7">
        <v>1.3228562223670189E-2</v>
      </c>
    </row>
    <row r="722" spans="1:4" x14ac:dyDescent="0.25">
      <c r="A722" s="2" t="s">
        <v>3</v>
      </c>
      <c r="B722" s="2" t="s">
        <v>4</v>
      </c>
      <c r="C722" s="37" t="s">
        <v>18</v>
      </c>
      <c r="D722" s="7">
        <v>1.3228562223670189E-2</v>
      </c>
    </row>
    <row r="723" spans="1:4" x14ac:dyDescent="0.25">
      <c r="A723" s="2" t="s">
        <v>3</v>
      </c>
      <c r="B723" s="2" t="s">
        <v>4</v>
      </c>
      <c r="C723" s="37" t="s">
        <v>18</v>
      </c>
      <c r="D723" s="7">
        <v>1.3228562223670189E-2</v>
      </c>
    </row>
    <row r="724" spans="1:4" x14ac:dyDescent="0.25">
      <c r="A724" s="2" t="s">
        <v>3</v>
      </c>
      <c r="B724" s="2" t="s">
        <v>4</v>
      </c>
      <c r="C724" s="37" t="s">
        <v>18</v>
      </c>
      <c r="D724" s="7">
        <v>1.3228562223670189E-2</v>
      </c>
    </row>
    <row r="725" spans="1:4" x14ac:dyDescent="0.25">
      <c r="A725" s="2" t="s">
        <v>3</v>
      </c>
      <c r="B725" s="2" t="s">
        <v>4</v>
      </c>
      <c r="C725" s="37" t="s">
        <v>18</v>
      </c>
      <c r="D725" s="7">
        <v>1.3228562223670189E-2</v>
      </c>
    </row>
    <row r="726" spans="1:4" x14ac:dyDescent="0.25">
      <c r="A726" s="2" t="s">
        <v>5</v>
      </c>
      <c r="B726" s="2" t="s">
        <v>4</v>
      </c>
      <c r="C726" s="37" t="s">
        <v>18</v>
      </c>
      <c r="D726" s="7">
        <v>5.2914248894680757E-2</v>
      </c>
    </row>
    <row r="727" spans="1:4" x14ac:dyDescent="0.25">
      <c r="A727" s="2" t="s">
        <v>5</v>
      </c>
      <c r="B727" s="2" t="s">
        <v>4</v>
      </c>
      <c r="C727" s="37" t="s">
        <v>18</v>
      </c>
      <c r="D727" s="7">
        <v>4.2331399115744607E-2</v>
      </c>
    </row>
    <row r="728" spans="1:4" x14ac:dyDescent="0.25">
      <c r="A728" s="2" t="s">
        <v>5</v>
      </c>
      <c r="B728" s="2" t="s">
        <v>4</v>
      </c>
      <c r="C728" s="37" t="s">
        <v>18</v>
      </c>
      <c r="D728" s="7">
        <v>3.174854933680845E-2</v>
      </c>
    </row>
    <row r="729" spans="1:4" x14ac:dyDescent="0.25">
      <c r="A729" s="2" t="s">
        <v>5</v>
      </c>
      <c r="B729" s="2" t="s">
        <v>4</v>
      </c>
      <c r="C729" s="37" t="s">
        <v>18</v>
      </c>
      <c r="D729" s="7">
        <v>3.7039974226276529E-2</v>
      </c>
    </row>
    <row r="730" spans="1:4" x14ac:dyDescent="0.25">
      <c r="A730" s="2" t="s">
        <v>5</v>
      </c>
      <c r="B730" s="2" t="s">
        <v>4</v>
      </c>
      <c r="C730" s="37" t="s">
        <v>18</v>
      </c>
      <c r="D730" s="7">
        <v>4.7622824005212679E-2</v>
      </c>
    </row>
    <row r="731" spans="1:4" x14ac:dyDescent="0.25">
      <c r="A731" s="2" t="s">
        <v>5</v>
      </c>
      <c r="B731" s="2" t="s">
        <v>4</v>
      </c>
      <c r="C731" s="37" t="s">
        <v>18</v>
      </c>
      <c r="D731" s="7">
        <v>3.7039974226276529E-2</v>
      </c>
    </row>
    <row r="732" spans="1:4" x14ac:dyDescent="0.25">
      <c r="A732" s="2" t="s">
        <v>6</v>
      </c>
      <c r="B732" s="2" t="s">
        <v>4</v>
      </c>
      <c r="C732" s="37" t="s">
        <v>18</v>
      </c>
      <c r="D732" s="7">
        <v>4.7622824005212679E-2</v>
      </c>
    </row>
    <row r="733" spans="1:4" x14ac:dyDescent="0.25">
      <c r="A733" s="2" t="s">
        <v>6</v>
      </c>
      <c r="B733" s="2" t="s">
        <v>4</v>
      </c>
      <c r="C733" s="37" t="s">
        <v>18</v>
      </c>
      <c r="D733" s="7">
        <v>5.2914248894680757E-2</v>
      </c>
    </row>
    <row r="734" spans="1:4" x14ac:dyDescent="0.25">
      <c r="A734" s="2" t="s">
        <v>6</v>
      </c>
      <c r="B734" s="2" t="s">
        <v>4</v>
      </c>
      <c r="C734" s="37" t="s">
        <v>18</v>
      </c>
      <c r="D734" s="7">
        <v>4.2331399115744607E-2</v>
      </c>
    </row>
    <row r="735" spans="1:4" x14ac:dyDescent="0.25">
      <c r="A735" s="2" t="s">
        <v>6</v>
      </c>
      <c r="B735" s="2" t="s">
        <v>4</v>
      </c>
      <c r="C735" s="37" t="s">
        <v>18</v>
      </c>
      <c r="D735" s="7">
        <v>4.7622824005212679E-2</v>
      </c>
    </row>
    <row r="736" spans="1:4" x14ac:dyDescent="0.25">
      <c r="A736" s="2" t="s">
        <v>6</v>
      </c>
      <c r="B736" s="2" t="s">
        <v>4</v>
      </c>
      <c r="C736" s="37" t="s">
        <v>18</v>
      </c>
      <c r="D736" s="7">
        <v>4.7622824005212679E-2</v>
      </c>
    </row>
    <row r="737" spans="1:4" x14ac:dyDescent="0.25">
      <c r="A737" s="2" t="s">
        <v>6</v>
      </c>
      <c r="B737" s="2" t="s">
        <v>4</v>
      </c>
      <c r="C737" s="37" t="s">
        <v>18</v>
      </c>
      <c r="D737" s="7">
        <v>4.2331399115744607E-2</v>
      </c>
    </row>
    <row r="738" spans="1:4" x14ac:dyDescent="0.25">
      <c r="A738" s="2" t="s">
        <v>7</v>
      </c>
      <c r="B738" s="2" t="s">
        <v>4</v>
      </c>
      <c r="C738" s="37" t="s">
        <v>18</v>
      </c>
      <c r="D738" s="7">
        <v>1.3228562223670189E-2</v>
      </c>
    </row>
    <row r="739" spans="1:4" x14ac:dyDescent="0.25">
      <c r="A739" s="2" t="s">
        <v>7</v>
      </c>
      <c r="B739" s="2" t="s">
        <v>4</v>
      </c>
      <c r="C739" s="37" t="s">
        <v>18</v>
      </c>
      <c r="D739" s="7">
        <v>1.3228562223670189E-2</v>
      </c>
    </row>
    <row r="740" spans="1:4" x14ac:dyDescent="0.25">
      <c r="A740" s="2" t="s">
        <v>7</v>
      </c>
      <c r="B740" s="2" t="s">
        <v>4</v>
      </c>
      <c r="C740" s="37" t="s">
        <v>18</v>
      </c>
      <c r="D740" s="7">
        <v>1.3228562223670189E-2</v>
      </c>
    </row>
    <row r="741" spans="1:4" x14ac:dyDescent="0.25">
      <c r="A741" s="2" t="s">
        <v>7</v>
      </c>
      <c r="B741" s="2" t="s">
        <v>4</v>
      </c>
      <c r="C741" s="37" t="s">
        <v>18</v>
      </c>
      <c r="D741" s="7">
        <v>1.3228562223670189E-2</v>
      </c>
    </row>
    <row r="742" spans="1:4" x14ac:dyDescent="0.25">
      <c r="A742" s="2" t="s">
        <v>7</v>
      </c>
      <c r="B742" s="2" t="s">
        <v>4</v>
      </c>
      <c r="C742" s="37" t="s">
        <v>18</v>
      </c>
      <c r="D742" s="7">
        <v>1.3228562223670189E-2</v>
      </c>
    </row>
    <row r="743" spans="1:4" x14ac:dyDescent="0.25">
      <c r="A743" s="2" t="s">
        <v>7</v>
      </c>
      <c r="B743" s="2" t="s">
        <v>4</v>
      </c>
      <c r="C743" s="37" t="s">
        <v>18</v>
      </c>
      <c r="D743" s="7">
        <v>1.3228562223670189E-2</v>
      </c>
    </row>
    <row r="744" spans="1:4" x14ac:dyDescent="0.25">
      <c r="A744" s="2" t="s">
        <v>8</v>
      </c>
      <c r="B744" s="2" t="s">
        <v>4</v>
      </c>
      <c r="C744" s="37" t="s">
        <v>18</v>
      </c>
      <c r="D744" s="7">
        <v>4.2331399115744607E-2</v>
      </c>
    </row>
    <row r="745" spans="1:4" x14ac:dyDescent="0.25">
      <c r="A745" s="2" t="s">
        <v>8</v>
      </c>
      <c r="B745" s="2" t="s">
        <v>4</v>
      </c>
      <c r="C745" s="37" t="s">
        <v>18</v>
      </c>
      <c r="D745" s="7">
        <v>3.174854933680845E-2</v>
      </c>
    </row>
    <row r="746" spans="1:4" x14ac:dyDescent="0.25">
      <c r="A746" s="2" t="s">
        <v>8</v>
      </c>
      <c r="B746" s="2" t="s">
        <v>4</v>
      </c>
      <c r="C746" s="37" t="s">
        <v>18</v>
      </c>
      <c r="D746" s="7">
        <v>3.174854933680845E-2</v>
      </c>
    </row>
    <row r="747" spans="1:4" x14ac:dyDescent="0.25">
      <c r="A747" s="2" t="s">
        <v>8</v>
      </c>
      <c r="B747" s="2" t="s">
        <v>4</v>
      </c>
      <c r="C747" s="37" t="s">
        <v>18</v>
      </c>
      <c r="D747" s="7">
        <v>2.6457124447340379E-2</v>
      </c>
    </row>
    <row r="748" spans="1:4" x14ac:dyDescent="0.25">
      <c r="A748" s="2" t="s">
        <v>8</v>
      </c>
      <c r="B748" s="2" t="s">
        <v>4</v>
      </c>
      <c r="C748" s="37" t="s">
        <v>18</v>
      </c>
      <c r="D748" s="7">
        <v>3.7039974226276529E-2</v>
      </c>
    </row>
    <row r="749" spans="1:4" x14ac:dyDescent="0.25">
      <c r="A749" s="2" t="s">
        <v>8</v>
      </c>
      <c r="B749" s="2" t="s">
        <v>4</v>
      </c>
      <c r="C749" s="37" t="s">
        <v>18</v>
      </c>
      <c r="D749" s="7">
        <v>4.7622824005212679E-2</v>
      </c>
    </row>
    <row r="750" spans="1:4" x14ac:dyDescent="0.25">
      <c r="A750" s="2" t="s">
        <v>9</v>
      </c>
      <c r="B750" s="2" t="s">
        <v>4</v>
      </c>
      <c r="C750" s="37" t="s">
        <v>18</v>
      </c>
      <c r="D750" s="7">
        <v>5.2914248894680757E-2</v>
      </c>
    </row>
    <row r="751" spans="1:4" x14ac:dyDescent="0.25">
      <c r="A751" s="2" t="s">
        <v>9</v>
      </c>
      <c r="B751" s="2" t="s">
        <v>4</v>
      </c>
      <c r="C751" s="37" t="s">
        <v>18</v>
      </c>
      <c r="D751" s="7">
        <v>6.34970986736169E-2</v>
      </c>
    </row>
    <row r="752" spans="1:4" x14ac:dyDescent="0.25">
      <c r="A752" s="2" t="s">
        <v>9</v>
      </c>
      <c r="B752" s="2" t="s">
        <v>4</v>
      </c>
      <c r="C752" s="37" t="s">
        <v>18</v>
      </c>
      <c r="D752" s="7">
        <v>5.2914248894680757E-2</v>
      </c>
    </row>
    <row r="753" spans="1:4" x14ac:dyDescent="0.25">
      <c r="A753" s="2" t="s">
        <v>9</v>
      </c>
      <c r="B753" s="2" t="s">
        <v>4</v>
      </c>
      <c r="C753" s="37" t="s">
        <v>18</v>
      </c>
      <c r="D753" s="7">
        <v>5.8205673784148829E-2</v>
      </c>
    </row>
    <row r="754" spans="1:4" x14ac:dyDescent="0.25">
      <c r="A754" s="2" t="s">
        <v>9</v>
      </c>
      <c r="B754" s="2" t="s">
        <v>4</v>
      </c>
      <c r="C754" s="37" t="s">
        <v>18</v>
      </c>
      <c r="D754" s="7">
        <v>7.9371373342021129E-2</v>
      </c>
    </row>
    <row r="755" spans="1:4" x14ac:dyDescent="0.25">
      <c r="A755" s="2" t="s">
        <v>9</v>
      </c>
      <c r="B755" s="2" t="s">
        <v>4</v>
      </c>
      <c r="C755" s="37" t="s">
        <v>18</v>
      </c>
      <c r="D755" s="7">
        <v>8.9954223120957286E-2</v>
      </c>
    </row>
    <row r="756" spans="1:4" x14ac:dyDescent="0.25">
      <c r="A756" s="2" t="s">
        <v>3</v>
      </c>
      <c r="B756" s="2" t="s">
        <v>10</v>
      </c>
      <c r="C756" s="37" t="s">
        <v>18</v>
      </c>
      <c r="D756" s="7">
        <v>1.3228562223670189E-2</v>
      </c>
    </row>
    <row r="757" spans="1:4" x14ac:dyDescent="0.25">
      <c r="A757" s="2" t="s">
        <v>3</v>
      </c>
      <c r="B757" s="2" t="s">
        <v>10</v>
      </c>
      <c r="C757" s="37" t="s">
        <v>18</v>
      </c>
      <c r="D757" s="7">
        <v>1.3228562223670189E-2</v>
      </c>
    </row>
    <row r="758" spans="1:4" x14ac:dyDescent="0.25">
      <c r="A758" s="2" t="s">
        <v>3</v>
      </c>
      <c r="B758" s="2" t="s">
        <v>10</v>
      </c>
      <c r="C758" s="37" t="s">
        <v>18</v>
      </c>
      <c r="D758" s="7">
        <v>1.3228562223670189E-2</v>
      </c>
    </row>
    <row r="759" spans="1:4" x14ac:dyDescent="0.25">
      <c r="A759" s="2" t="s">
        <v>3</v>
      </c>
      <c r="B759" s="2" t="s">
        <v>10</v>
      </c>
      <c r="C759" s="37" t="s">
        <v>18</v>
      </c>
      <c r="D759" s="7">
        <v>1.3228562223670189E-2</v>
      </c>
    </row>
    <row r="760" spans="1:4" x14ac:dyDescent="0.25">
      <c r="A760" s="2" t="s">
        <v>3</v>
      </c>
      <c r="B760" s="2" t="s">
        <v>10</v>
      </c>
      <c r="C760" s="37" t="s">
        <v>18</v>
      </c>
      <c r="D760" s="7">
        <v>1.3228562223670189E-2</v>
      </c>
    </row>
    <row r="761" spans="1:4" x14ac:dyDescent="0.25">
      <c r="A761" s="2" t="s">
        <v>3</v>
      </c>
      <c r="B761" s="2" t="s">
        <v>10</v>
      </c>
      <c r="C761" s="37" t="s">
        <v>18</v>
      </c>
      <c r="D761" s="7">
        <v>1.3228562223670189E-2</v>
      </c>
    </row>
    <row r="762" spans="1:4" x14ac:dyDescent="0.25">
      <c r="A762" s="2" t="s">
        <v>5</v>
      </c>
      <c r="B762" s="2" t="s">
        <v>10</v>
      </c>
      <c r="C762" s="37" t="s">
        <v>18</v>
      </c>
      <c r="D762" s="7">
        <v>3.7039974226276529E-2</v>
      </c>
    </row>
    <row r="763" spans="1:4" x14ac:dyDescent="0.25">
      <c r="A763" s="2" t="s">
        <v>5</v>
      </c>
      <c r="B763" s="2" t="s">
        <v>10</v>
      </c>
      <c r="C763" s="37" t="s">
        <v>18</v>
      </c>
      <c r="D763" s="7">
        <v>2.1165699557872304E-2</v>
      </c>
    </row>
    <row r="764" spans="1:4" x14ac:dyDescent="0.25">
      <c r="A764" s="2" t="s">
        <v>5</v>
      </c>
      <c r="B764" s="2" t="s">
        <v>10</v>
      </c>
      <c r="C764" s="37" t="s">
        <v>18</v>
      </c>
      <c r="D764" s="7">
        <v>3.174854933680845E-2</v>
      </c>
    </row>
    <row r="765" spans="1:4" x14ac:dyDescent="0.25">
      <c r="A765" s="2" t="s">
        <v>5</v>
      </c>
      <c r="B765" s="2" t="s">
        <v>10</v>
      </c>
      <c r="C765" s="37" t="s">
        <v>18</v>
      </c>
      <c r="D765" s="7">
        <v>4.2331399115744607E-2</v>
      </c>
    </row>
    <row r="766" spans="1:4" x14ac:dyDescent="0.25">
      <c r="A766" s="2" t="s">
        <v>5</v>
      </c>
      <c r="B766" s="2" t="s">
        <v>10</v>
      </c>
      <c r="C766" s="37" t="s">
        <v>18</v>
      </c>
      <c r="D766" s="7">
        <v>4.7622824005212679E-2</v>
      </c>
    </row>
    <row r="767" spans="1:4" x14ac:dyDescent="0.25">
      <c r="A767" s="2" t="s">
        <v>5</v>
      </c>
      <c r="B767" s="2" t="s">
        <v>10</v>
      </c>
      <c r="C767" s="37" t="s">
        <v>18</v>
      </c>
      <c r="D767" s="7">
        <v>3.7039974226276529E-2</v>
      </c>
    </row>
    <row r="768" spans="1:4" x14ac:dyDescent="0.25">
      <c r="A768" s="2" t="s">
        <v>6</v>
      </c>
      <c r="B768" s="2" t="s">
        <v>10</v>
      </c>
      <c r="C768" s="37" t="s">
        <v>18</v>
      </c>
      <c r="D768" s="7">
        <v>3.174854933680845E-2</v>
      </c>
    </row>
    <row r="769" spans="1:4" x14ac:dyDescent="0.25">
      <c r="A769" s="2" t="s">
        <v>6</v>
      </c>
      <c r="B769" s="2" t="s">
        <v>10</v>
      </c>
      <c r="C769" s="37" t="s">
        <v>18</v>
      </c>
      <c r="D769" s="7">
        <v>4.2331399115744607E-2</v>
      </c>
    </row>
    <row r="770" spans="1:4" x14ac:dyDescent="0.25">
      <c r="A770" s="2" t="s">
        <v>6</v>
      </c>
      <c r="B770" s="2" t="s">
        <v>10</v>
      </c>
      <c r="C770" s="37" t="s">
        <v>18</v>
      </c>
      <c r="D770" s="7">
        <v>4.7622824005212679E-2</v>
      </c>
    </row>
    <row r="771" spans="1:4" x14ac:dyDescent="0.25">
      <c r="A771" s="2" t="s">
        <v>6</v>
      </c>
      <c r="B771" s="2" t="s">
        <v>10</v>
      </c>
      <c r="C771" s="37" t="s">
        <v>18</v>
      </c>
      <c r="D771" s="7">
        <v>5.8205673784148829E-2</v>
      </c>
    </row>
    <row r="772" spans="1:4" x14ac:dyDescent="0.25">
      <c r="A772" s="2" t="s">
        <v>6</v>
      </c>
      <c r="B772" s="2" t="s">
        <v>10</v>
      </c>
      <c r="C772" s="37" t="s">
        <v>18</v>
      </c>
      <c r="D772" s="7">
        <v>3.7039974226276529E-2</v>
      </c>
    </row>
    <row r="773" spans="1:4" x14ac:dyDescent="0.25">
      <c r="A773" s="2" t="s">
        <v>6</v>
      </c>
      <c r="B773" s="2" t="s">
        <v>10</v>
      </c>
      <c r="C773" s="37" t="s">
        <v>18</v>
      </c>
      <c r="D773" s="7">
        <v>5.2914248894680757E-2</v>
      </c>
    </row>
    <row r="774" spans="1:4" x14ac:dyDescent="0.25">
      <c r="A774" s="2" t="s">
        <v>7</v>
      </c>
      <c r="B774" s="2" t="s">
        <v>10</v>
      </c>
      <c r="C774" s="37" t="s">
        <v>18</v>
      </c>
      <c r="D774" s="7">
        <v>1.3228562223670189E-2</v>
      </c>
    </row>
    <row r="775" spans="1:4" x14ac:dyDescent="0.25">
      <c r="A775" s="2" t="s">
        <v>7</v>
      </c>
      <c r="B775" s="2" t="s">
        <v>10</v>
      </c>
      <c r="C775" s="37" t="s">
        <v>18</v>
      </c>
      <c r="D775" s="7">
        <v>1.3228562223670189E-2</v>
      </c>
    </row>
    <row r="776" spans="1:4" x14ac:dyDescent="0.25">
      <c r="A776" s="2" t="s">
        <v>7</v>
      </c>
      <c r="B776" s="2" t="s">
        <v>10</v>
      </c>
      <c r="C776" s="37" t="s">
        <v>18</v>
      </c>
      <c r="D776" s="7">
        <v>1.3228562223670189E-2</v>
      </c>
    </row>
    <row r="777" spans="1:4" x14ac:dyDescent="0.25">
      <c r="A777" s="2" t="s">
        <v>7</v>
      </c>
      <c r="B777" s="2" t="s">
        <v>10</v>
      </c>
      <c r="C777" s="37" t="s">
        <v>18</v>
      </c>
      <c r="D777" s="7">
        <v>1.3228562223670189E-2</v>
      </c>
    </row>
    <row r="778" spans="1:4" x14ac:dyDescent="0.25">
      <c r="A778" s="2" t="s">
        <v>7</v>
      </c>
      <c r="B778" s="2" t="s">
        <v>10</v>
      </c>
      <c r="C778" s="37" t="s">
        <v>18</v>
      </c>
      <c r="D778" s="7">
        <v>1.3228562223670189E-2</v>
      </c>
    </row>
    <row r="779" spans="1:4" x14ac:dyDescent="0.25">
      <c r="A779" s="2" t="s">
        <v>7</v>
      </c>
      <c r="B779" s="2" t="s">
        <v>10</v>
      </c>
      <c r="C779" s="37" t="s">
        <v>18</v>
      </c>
      <c r="D779" s="7">
        <v>1.3228562223670189E-2</v>
      </c>
    </row>
    <row r="780" spans="1:4" x14ac:dyDescent="0.25">
      <c r="A780" s="2" t="s">
        <v>8</v>
      </c>
      <c r="B780" s="2" t="s">
        <v>10</v>
      </c>
      <c r="C780" s="37" t="s">
        <v>18</v>
      </c>
      <c r="D780" s="7">
        <v>4.7622824005212679E-2</v>
      </c>
    </row>
    <row r="781" spans="1:4" x14ac:dyDescent="0.25">
      <c r="A781" s="2" t="s">
        <v>8</v>
      </c>
      <c r="B781" s="2" t="s">
        <v>10</v>
      </c>
      <c r="C781" s="37" t="s">
        <v>18</v>
      </c>
      <c r="D781" s="7">
        <v>3.174854933680845E-2</v>
      </c>
    </row>
    <row r="782" spans="1:4" x14ac:dyDescent="0.25">
      <c r="A782" s="2" t="s">
        <v>8</v>
      </c>
      <c r="B782" s="2" t="s">
        <v>10</v>
      </c>
      <c r="C782" s="37" t="s">
        <v>18</v>
      </c>
      <c r="D782" s="7">
        <v>4.7622824005212679E-2</v>
      </c>
    </row>
    <row r="783" spans="1:4" x14ac:dyDescent="0.25">
      <c r="A783" s="2" t="s">
        <v>9</v>
      </c>
      <c r="B783" s="2" t="s">
        <v>10</v>
      </c>
      <c r="C783" s="37" t="s">
        <v>18</v>
      </c>
      <c r="D783" s="7">
        <v>4.7622824005212679E-2</v>
      </c>
    </row>
    <row r="784" spans="1:4" x14ac:dyDescent="0.25">
      <c r="A784" s="2" t="s">
        <v>9</v>
      </c>
      <c r="B784" s="2" t="s">
        <v>10</v>
      </c>
      <c r="C784" s="37" t="s">
        <v>18</v>
      </c>
      <c r="D784" s="7">
        <v>6.8788523563084986E-2</v>
      </c>
    </row>
    <row r="785" spans="1:4" x14ac:dyDescent="0.25">
      <c r="A785" s="2" t="s">
        <v>9</v>
      </c>
      <c r="B785" s="2" t="s">
        <v>10</v>
      </c>
      <c r="C785" s="37" t="s">
        <v>18</v>
      </c>
      <c r="D785" s="7">
        <v>6.34970986736169E-2</v>
      </c>
    </row>
    <row r="786" spans="1:4" x14ac:dyDescent="0.25">
      <c r="A786" s="2" t="s">
        <v>9</v>
      </c>
      <c r="B786" s="2" t="s">
        <v>10</v>
      </c>
      <c r="C786" s="37" t="s">
        <v>18</v>
      </c>
      <c r="D786" s="7">
        <v>5.8205673784148829E-2</v>
      </c>
    </row>
    <row r="787" spans="1:4" x14ac:dyDescent="0.25">
      <c r="A787" s="2" t="s">
        <v>9</v>
      </c>
      <c r="B787" s="2" t="s">
        <v>10</v>
      </c>
      <c r="C787" s="37" t="s">
        <v>18</v>
      </c>
      <c r="D787" s="7">
        <v>7.4079948452553057E-2</v>
      </c>
    </row>
    <row r="788" spans="1:4" x14ac:dyDescent="0.25">
      <c r="A788" s="2" t="s">
        <v>9</v>
      </c>
      <c r="B788" s="2" t="s">
        <v>10</v>
      </c>
      <c r="C788" s="37" t="s">
        <v>18</v>
      </c>
      <c r="D788" s="7">
        <v>9.5245648010425357E-2</v>
      </c>
    </row>
    <row r="789" spans="1:4" x14ac:dyDescent="0.25">
      <c r="A789" s="2" t="s">
        <v>3</v>
      </c>
      <c r="B789" s="2" t="s">
        <v>10</v>
      </c>
      <c r="C789" s="37" t="s">
        <v>18</v>
      </c>
      <c r="D789" s="7">
        <v>1.3228562223670189E-2</v>
      </c>
    </row>
    <row r="790" spans="1:4" x14ac:dyDescent="0.25">
      <c r="A790" s="2" t="s">
        <v>3</v>
      </c>
      <c r="B790" s="2" t="s">
        <v>10</v>
      </c>
      <c r="C790" s="37" t="s">
        <v>18</v>
      </c>
      <c r="D790" s="7">
        <v>1.3228562223670189E-2</v>
      </c>
    </row>
    <row r="791" spans="1:4" x14ac:dyDescent="0.25">
      <c r="A791" s="2" t="s">
        <v>3</v>
      </c>
      <c r="B791" s="2" t="s">
        <v>10</v>
      </c>
      <c r="C791" s="37" t="s">
        <v>18</v>
      </c>
      <c r="D791" s="7">
        <v>1.3228562223670189E-2</v>
      </c>
    </row>
    <row r="792" spans="1:4" x14ac:dyDescent="0.25">
      <c r="A792" s="2" t="s">
        <v>3</v>
      </c>
      <c r="B792" s="2" t="s">
        <v>10</v>
      </c>
      <c r="C792" s="37" t="s">
        <v>18</v>
      </c>
      <c r="D792" s="7">
        <v>1.3228562223670189E-2</v>
      </c>
    </row>
    <row r="793" spans="1:4" x14ac:dyDescent="0.25">
      <c r="A793" s="2" t="s">
        <v>3</v>
      </c>
      <c r="B793" s="2" t="s">
        <v>10</v>
      </c>
      <c r="C793" s="37" t="s">
        <v>18</v>
      </c>
      <c r="D793" s="7">
        <v>1.3228562223670189E-2</v>
      </c>
    </row>
    <row r="794" spans="1:4" x14ac:dyDescent="0.25">
      <c r="A794" s="2" t="s">
        <v>3</v>
      </c>
      <c r="B794" s="2" t="s">
        <v>10</v>
      </c>
      <c r="C794" s="37" t="s">
        <v>18</v>
      </c>
      <c r="D794" s="7">
        <v>1.3228562223670189E-2</v>
      </c>
    </row>
    <row r="795" spans="1:4" x14ac:dyDescent="0.25">
      <c r="A795" s="2" t="s">
        <v>5</v>
      </c>
      <c r="B795" s="2" t="s">
        <v>10</v>
      </c>
      <c r="C795" s="37" t="s">
        <v>18</v>
      </c>
      <c r="D795" s="7">
        <v>4.2331399115744607E-2</v>
      </c>
    </row>
    <row r="796" spans="1:4" x14ac:dyDescent="0.25">
      <c r="A796" s="2" t="s">
        <v>5</v>
      </c>
      <c r="B796" s="2" t="s">
        <v>10</v>
      </c>
      <c r="C796" s="37" t="s">
        <v>18</v>
      </c>
      <c r="D796" s="7">
        <v>3.7039974226276529E-2</v>
      </c>
    </row>
    <row r="797" spans="1:4" x14ac:dyDescent="0.25">
      <c r="A797" s="2" t="s">
        <v>5</v>
      </c>
      <c r="B797" s="2" t="s">
        <v>10</v>
      </c>
      <c r="C797" s="37" t="s">
        <v>18</v>
      </c>
      <c r="D797" s="7">
        <v>4.7622824005212679E-2</v>
      </c>
    </row>
    <row r="798" spans="1:4" x14ac:dyDescent="0.25">
      <c r="A798" s="2" t="s">
        <v>5</v>
      </c>
      <c r="B798" s="2" t="s">
        <v>10</v>
      </c>
      <c r="C798" s="37" t="s">
        <v>18</v>
      </c>
      <c r="D798" s="7">
        <v>5.8205673784148829E-2</v>
      </c>
    </row>
    <row r="799" spans="1:4" x14ac:dyDescent="0.25">
      <c r="A799" s="2" t="s">
        <v>5</v>
      </c>
      <c r="B799" s="2" t="s">
        <v>10</v>
      </c>
      <c r="C799" s="37" t="s">
        <v>18</v>
      </c>
      <c r="D799" s="7">
        <v>3.174854933680845E-2</v>
      </c>
    </row>
    <row r="800" spans="1:4" x14ac:dyDescent="0.25">
      <c r="A800" s="2" t="s">
        <v>5</v>
      </c>
      <c r="B800" s="2" t="s">
        <v>10</v>
      </c>
      <c r="C800" s="37" t="s">
        <v>18</v>
      </c>
      <c r="D800" s="7">
        <v>4.2331399115744607E-2</v>
      </c>
    </row>
    <row r="801" spans="1:4" x14ac:dyDescent="0.25">
      <c r="A801" s="2" t="s">
        <v>6</v>
      </c>
      <c r="B801" s="2" t="s">
        <v>10</v>
      </c>
      <c r="C801" s="37" t="s">
        <v>18</v>
      </c>
      <c r="D801" s="7">
        <v>5.2914248894680757E-2</v>
      </c>
    </row>
    <row r="802" spans="1:4" x14ac:dyDescent="0.25">
      <c r="A802" s="2" t="s">
        <v>6</v>
      </c>
      <c r="B802" s="2" t="s">
        <v>10</v>
      </c>
      <c r="C802" s="37" t="s">
        <v>18</v>
      </c>
      <c r="D802" s="7">
        <v>4.2331399115744607E-2</v>
      </c>
    </row>
    <row r="803" spans="1:4" x14ac:dyDescent="0.25">
      <c r="A803" s="2" t="s">
        <v>6</v>
      </c>
      <c r="B803" s="2" t="s">
        <v>10</v>
      </c>
      <c r="C803" s="37" t="s">
        <v>18</v>
      </c>
      <c r="D803" s="7">
        <v>3.7039974226276529E-2</v>
      </c>
    </row>
    <row r="804" spans="1:4" x14ac:dyDescent="0.25">
      <c r="A804" s="2" t="s">
        <v>6</v>
      </c>
      <c r="B804" s="2" t="s">
        <v>10</v>
      </c>
      <c r="C804" s="37" t="s">
        <v>18</v>
      </c>
      <c r="D804" s="7">
        <v>5.8205673784148829E-2</v>
      </c>
    </row>
    <row r="805" spans="1:4" x14ac:dyDescent="0.25">
      <c r="A805" s="2" t="s">
        <v>6</v>
      </c>
      <c r="B805" s="2" t="s">
        <v>10</v>
      </c>
      <c r="C805" s="37" t="s">
        <v>18</v>
      </c>
      <c r="D805" s="7">
        <v>5.2914248894680757E-2</v>
      </c>
    </row>
    <row r="806" spans="1:4" x14ac:dyDescent="0.25">
      <c r="A806" s="2" t="s">
        <v>6</v>
      </c>
      <c r="B806" s="2" t="s">
        <v>10</v>
      </c>
      <c r="C806" s="37" t="s">
        <v>18</v>
      </c>
      <c r="D806" s="7">
        <v>4.7622824005212679E-2</v>
      </c>
    </row>
    <row r="807" spans="1:4" x14ac:dyDescent="0.25">
      <c r="A807" s="2" t="s">
        <v>7</v>
      </c>
      <c r="B807" s="2" t="s">
        <v>10</v>
      </c>
      <c r="C807" s="37" t="s">
        <v>18</v>
      </c>
      <c r="D807" s="7">
        <v>1.3228562223670189E-2</v>
      </c>
    </row>
    <row r="808" spans="1:4" x14ac:dyDescent="0.25">
      <c r="A808" s="2" t="s">
        <v>7</v>
      </c>
      <c r="B808" s="2" t="s">
        <v>10</v>
      </c>
      <c r="C808" s="37" t="s">
        <v>18</v>
      </c>
      <c r="D808" s="7">
        <v>1.3228562223670189E-2</v>
      </c>
    </row>
    <row r="809" spans="1:4" x14ac:dyDescent="0.25">
      <c r="A809" s="2" t="s">
        <v>7</v>
      </c>
      <c r="B809" s="2" t="s">
        <v>10</v>
      </c>
      <c r="C809" s="37" t="s">
        <v>18</v>
      </c>
      <c r="D809" s="7">
        <v>1.3228562223670189E-2</v>
      </c>
    </row>
    <row r="810" spans="1:4" x14ac:dyDescent="0.25">
      <c r="A810" s="2" t="s">
        <v>7</v>
      </c>
      <c r="B810" s="2" t="s">
        <v>10</v>
      </c>
      <c r="C810" s="37" t="s">
        <v>18</v>
      </c>
      <c r="D810" s="7">
        <v>1.3228562223670189E-2</v>
      </c>
    </row>
    <row r="811" spans="1:4" x14ac:dyDescent="0.25">
      <c r="A811" s="2" t="s">
        <v>7</v>
      </c>
      <c r="B811" s="2" t="s">
        <v>10</v>
      </c>
      <c r="C811" s="37" t="s">
        <v>18</v>
      </c>
      <c r="D811" s="7">
        <v>1.3228562223670189E-2</v>
      </c>
    </row>
    <row r="812" spans="1:4" x14ac:dyDescent="0.25">
      <c r="A812" s="2" t="s">
        <v>7</v>
      </c>
      <c r="B812" s="2" t="s">
        <v>10</v>
      </c>
      <c r="C812" s="37" t="s">
        <v>18</v>
      </c>
      <c r="D812" s="7">
        <v>1.3228562223670189E-2</v>
      </c>
    </row>
    <row r="813" spans="1:4" x14ac:dyDescent="0.25">
      <c r="A813" s="2" t="s">
        <v>8</v>
      </c>
      <c r="B813" s="2" t="s">
        <v>10</v>
      </c>
      <c r="C813" s="37" t="s">
        <v>18</v>
      </c>
      <c r="D813" s="7">
        <v>3.7039974226276529E-2</v>
      </c>
    </row>
    <row r="814" spans="1:4" x14ac:dyDescent="0.25">
      <c r="A814" s="2" t="s">
        <v>8</v>
      </c>
      <c r="B814" s="2" t="s">
        <v>10</v>
      </c>
      <c r="C814" s="37" t="s">
        <v>18</v>
      </c>
      <c r="D814" s="7">
        <v>4.7622824005212679E-2</v>
      </c>
    </row>
    <row r="815" spans="1:4" x14ac:dyDescent="0.25">
      <c r="A815" s="2" t="s">
        <v>8</v>
      </c>
      <c r="B815" s="2" t="s">
        <v>10</v>
      </c>
      <c r="C815" s="37" t="s">
        <v>18</v>
      </c>
      <c r="D815" s="7">
        <v>4.2331399115744607E-2</v>
      </c>
    </row>
    <row r="816" spans="1:4" x14ac:dyDescent="0.25">
      <c r="A816" s="2" t="s">
        <v>8</v>
      </c>
      <c r="B816" s="2" t="s">
        <v>10</v>
      </c>
      <c r="C816" s="37" t="s">
        <v>18</v>
      </c>
      <c r="D816" s="7">
        <v>3.7039974226276529E-2</v>
      </c>
    </row>
    <row r="817" spans="1:4" x14ac:dyDescent="0.25">
      <c r="A817" s="2" t="s">
        <v>8</v>
      </c>
      <c r="B817" s="2" t="s">
        <v>10</v>
      </c>
      <c r="C817" s="37" t="s">
        <v>18</v>
      </c>
      <c r="D817" s="7">
        <v>3.174854933680845E-2</v>
      </c>
    </row>
    <row r="818" spans="1:4" x14ac:dyDescent="0.25">
      <c r="A818" s="2" t="s">
        <v>9</v>
      </c>
      <c r="B818" s="2" t="s">
        <v>10</v>
      </c>
      <c r="C818" s="37" t="s">
        <v>18</v>
      </c>
      <c r="D818" s="7">
        <v>6.8788523563084986E-2</v>
      </c>
    </row>
    <row r="819" spans="1:4" x14ac:dyDescent="0.25">
      <c r="A819" s="2" t="s">
        <v>9</v>
      </c>
      <c r="B819" s="2" t="s">
        <v>10</v>
      </c>
      <c r="C819" s="37" t="s">
        <v>18</v>
      </c>
      <c r="D819" s="7">
        <v>5.8205673784148829E-2</v>
      </c>
    </row>
    <row r="820" spans="1:4" x14ac:dyDescent="0.25">
      <c r="A820" s="2" t="s">
        <v>9</v>
      </c>
      <c r="B820" s="2" t="s">
        <v>10</v>
      </c>
      <c r="C820" s="37" t="s">
        <v>18</v>
      </c>
      <c r="D820" s="7">
        <v>6.34970986736169E-2</v>
      </c>
    </row>
    <row r="821" spans="1:4" x14ac:dyDescent="0.25">
      <c r="A821" s="2" t="s">
        <v>9</v>
      </c>
      <c r="B821" s="2" t="s">
        <v>10</v>
      </c>
      <c r="C821" s="37" t="s">
        <v>18</v>
      </c>
      <c r="D821" s="7">
        <v>9.5245648010425357E-2</v>
      </c>
    </row>
    <row r="822" spans="1:4" x14ac:dyDescent="0.25">
      <c r="A822" s="2" t="s">
        <v>9</v>
      </c>
      <c r="B822" s="2" t="s">
        <v>10</v>
      </c>
      <c r="C822" s="37" t="s">
        <v>18</v>
      </c>
      <c r="D822" s="7">
        <v>0.10053707289989343</v>
      </c>
    </row>
    <row r="823" spans="1:4" x14ac:dyDescent="0.25">
      <c r="A823" s="2" t="s">
        <v>9</v>
      </c>
      <c r="B823" s="2" t="s">
        <v>10</v>
      </c>
      <c r="C823" s="37" t="s">
        <v>18</v>
      </c>
      <c r="D823" s="7">
        <v>5.2914248894680757E-2</v>
      </c>
    </row>
    <row r="824" spans="1:4" x14ac:dyDescent="0.25">
      <c r="A824" s="2" t="s">
        <v>3</v>
      </c>
      <c r="B824" s="2" t="s">
        <v>10</v>
      </c>
      <c r="C824" s="37" t="s">
        <v>18</v>
      </c>
      <c r="D824" s="7">
        <v>1.3228562223670189E-2</v>
      </c>
    </row>
    <row r="825" spans="1:4" x14ac:dyDescent="0.25">
      <c r="A825" s="2" t="s">
        <v>3</v>
      </c>
      <c r="B825" s="2" t="s">
        <v>10</v>
      </c>
      <c r="C825" s="37" t="s">
        <v>18</v>
      </c>
      <c r="D825" s="7">
        <v>1.3228562223670189E-2</v>
      </c>
    </row>
    <row r="826" spans="1:4" x14ac:dyDescent="0.25">
      <c r="A826" s="2" t="s">
        <v>3</v>
      </c>
      <c r="B826" s="2" t="s">
        <v>10</v>
      </c>
      <c r="C826" s="37" t="s">
        <v>18</v>
      </c>
      <c r="D826" s="7">
        <v>1.3228562223670189E-2</v>
      </c>
    </row>
    <row r="827" spans="1:4" x14ac:dyDescent="0.25">
      <c r="A827" s="2" t="s">
        <v>3</v>
      </c>
      <c r="B827" s="2" t="s">
        <v>10</v>
      </c>
      <c r="C827" s="37" t="s">
        <v>18</v>
      </c>
      <c r="D827" s="7">
        <v>1.3228562223670189E-2</v>
      </c>
    </row>
    <row r="828" spans="1:4" x14ac:dyDescent="0.25">
      <c r="A828" s="2" t="s">
        <v>3</v>
      </c>
      <c r="B828" s="2" t="s">
        <v>10</v>
      </c>
      <c r="C828" s="37" t="s">
        <v>18</v>
      </c>
      <c r="D828" s="7">
        <v>1.3228562223670189E-2</v>
      </c>
    </row>
    <row r="829" spans="1:4" x14ac:dyDescent="0.25">
      <c r="A829" s="2" t="s">
        <v>3</v>
      </c>
      <c r="B829" s="2" t="s">
        <v>10</v>
      </c>
      <c r="C829" s="37" t="s">
        <v>18</v>
      </c>
      <c r="D829" s="7">
        <v>1.3228562223670189E-2</v>
      </c>
    </row>
    <row r="830" spans="1:4" x14ac:dyDescent="0.25">
      <c r="A830" s="2" t="s">
        <v>5</v>
      </c>
      <c r="B830" s="2" t="s">
        <v>10</v>
      </c>
      <c r="C830" s="37" t="s">
        <v>18</v>
      </c>
      <c r="D830" s="7">
        <v>1.3228562223670189E-2</v>
      </c>
    </row>
    <row r="831" spans="1:4" x14ac:dyDescent="0.25">
      <c r="A831" s="2" t="s">
        <v>5</v>
      </c>
      <c r="B831" s="2" t="s">
        <v>10</v>
      </c>
      <c r="C831" s="37" t="s">
        <v>18</v>
      </c>
      <c r="D831" s="7">
        <v>1.3228562223670189E-2</v>
      </c>
    </row>
    <row r="832" spans="1:4" x14ac:dyDescent="0.25">
      <c r="A832" s="2" t="s">
        <v>5</v>
      </c>
      <c r="B832" s="2" t="s">
        <v>10</v>
      </c>
      <c r="C832" s="37" t="s">
        <v>18</v>
      </c>
      <c r="D832" s="7">
        <v>1.3228562223670189E-2</v>
      </c>
    </row>
    <row r="833" spans="1:4" x14ac:dyDescent="0.25">
      <c r="A833" s="2" t="s">
        <v>5</v>
      </c>
      <c r="B833" s="2" t="s">
        <v>10</v>
      </c>
      <c r="C833" s="37" t="s">
        <v>18</v>
      </c>
      <c r="D833" s="7">
        <v>1.3228562223670189E-2</v>
      </c>
    </row>
    <row r="834" spans="1:4" x14ac:dyDescent="0.25">
      <c r="A834" s="2" t="s">
        <v>5</v>
      </c>
      <c r="B834" s="2" t="s">
        <v>10</v>
      </c>
      <c r="C834" s="37" t="s">
        <v>18</v>
      </c>
      <c r="D834" s="7">
        <v>1.3228562223670189E-2</v>
      </c>
    </row>
    <row r="835" spans="1:4" x14ac:dyDescent="0.25">
      <c r="A835" s="2" t="s">
        <v>5</v>
      </c>
      <c r="B835" s="2" t="s">
        <v>10</v>
      </c>
      <c r="C835" s="37" t="s">
        <v>18</v>
      </c>
      <c r="D835" s="7">
        <v>1.3228562223670189E-2</v>
      </c>
    </row>
    <row r="836" spans="1:4" x14ac:dyDescent="0.25">
      <c r="A836" s="2" t="s">
        <v>6</v>
      </c>
      <c r="B836" s="2" t="s">
        <v>10</v>
      </c>
      <c r="C836" s="37" t="s">
        <v>18</v>
      </c>
      <c r="D836" s="7">
        <v>1.3228562223670189E-2</v>
      </c>
    </row>
    <row r="837" spans="1:4" x14ac:dyDescent="0.25">
      <c r="A837" s="2" t="s">
        <v>6</v>
      </c>
      <c r="B837" s="2" t="s">
        <v>10</v>
      </c>
      <c r="C837" s="37" t="s">
        <v>18</v>
      </c>
      <c r="D837" s="7">
        <v>1.3228562223670189E-2</v>
      </c>
    </row>
    <row r="838" spans="1:4" x14ac:dyDescent="0.25">
      <c r="A838" s="2" t="s">
        <v>6</v>
      </c>
      <c r="B838" s="2" t="s">
        <v>10</v>
      </c>
      <c r="C838" s="37" t="s">
        <v>18</v>
      </c>
      <c r="D838" s="7">
        <v>1.3228562223670189E-2</v>
      </c>
    </row>
    <row r="839" spans="1:4" x14ac:dyDescent="0.25">
      <c r="A839" s="2" t="s">
        <v>6</v>
      </c>
      <c r="B839" s="2" t="s">
        <v>10</v>
      </c>
      <c r="C839" s="37" t="s">
        <v>18</v>
      </c>
      <c r="D839" s="7">
        <v>1.3228562223670189E-2</v>
      </c>
    </row>
    <row r="840" spans="1:4" x14ac:dyDescent="0.25">
      <c r="A840" s="2" t="s">
        <v>6</v>
      </c>
      <c r="B840" s="2" t="s">
        <v>10</v>
      </c>
      <c r="C840" s="37" t="s">
        <v>18</v>
      </c>
      <c r="D840" s="7">
        <v>1.3228562223670189E-2</v>
      </c>
    </row>
    <row r="841" spans="1:4" x14ac:dyDescent="0.25">
      <c r="A841" s="2" t="s">
        <v>6</v>
      </c>
      <c r="B841" s="2" t="s">
        <v>10</v>
      </c>
      <c r="C841" s="37" t="s">
        <v>18</v>
      </c>
      <c r="D841" s="7">
        <v>1.3228562223670189E-2</v>
      </c>
    </row>
    <row r="842" spans="1:4" x14ac:dyDescent="0.25">
      <c r="A842" s="2" t="s">
        <v>7</v>
      </c>
      <c r="B842" s="2" t="s">
        <v>10</v>
      </c>
      <c r="C842" s="37" t="s">
        <v>18</v>
      </c>
      <c r="D842" s="7">
        <v>1.3228562223670189E-2</v>
      </c>
    </row>
    <row r="843" spans="1:4" x14ac:dyDescent="0.25">
      <c r="A843" s="2" t="s">
        <v>7</v>
      </c>
      <c r="B843" s="2" t="s">
        <v>10</v>
      </c>
      <c r="C843" s="37" t="s">
        <v>18</v>
      </c>
      <c r="D843" s="7">
        <v>1.3228562223670189E-2</v>
      </c>
    </row>
    <row r="844" spans="1:4" x14ac:dyDescent="0.25">
      <c r="A844" s="2" t="s">
        <v>7</v>
      </c>
      <c r="B844" s="2" t="s">
        <v>10</v>
      </c>
      <c r="C844" s="37" t="s">
        <v>18</v>
      </c>
      <c r="D844" s="7">
        <v>1.3228562223670189E-2</v>
      </c>
    </row>
    <row r="845" spans="1:4" x14ac:dyDescent="0.25">
      <c r="A845" s="2" t="s">
        <v>7</v>
      </c>
      <c r="B845" s="2" t="s">
        <v>10</v>
      </c>
      <c r="C845" s="37" t="s">
        <v>18</v>
      </c>
      <c r="D845" s="7">
        <v>1.3228562223670189E-2</v>
      </c>
    </row>
    <row r="846" spans="1:4" x14ac:dyDescent="0.25">
      <c r="A846" s="2" t="s">
        <v>7</v>
      </c>
      <c r="B846" s="2" t="s">
        <v>10</v>
      </c>
      <c r="C846" s="37" t="s">
        <v>18</v>
      </c>
      <c r="D846" s="7">
        <v>1.3228562223670189E-2</v>
      </c>
    </row>
    <row r="847" spans="1:4" x14ac:dyDescent="0.25">
      <c r="A847" s="2" t="s">
        <v>7</v>
      </c>
      <c r="B847" s="2" t="s">
        <v>10</v>
      </c>
      <c r="C847" s="37" t="s">
        <v>18</v>
      </c>
      <c r="D847" s="7">
        <v>1.3228562223670189E-2</v>
      </c>
    </row>
    <row r="848" spans="1:4" x14ac:dyDescent="0.25">
      <c r="A848" s="2" t="s">
        <v>8</v>
      </c>
      <c r="B848" s="2" t="s">
        <v>10</v>
      </c>
      <c r="C848" s="37" t="s">
        <v>18</v>
      </c>
      <c r="D848" s="7">
        <v>1.3228562223670189E-2</v>
      </c>
    </row>
    <row r="849" spans="1:4" x14ac:dyDescent="0.25">
      <c r="A849" s="2" t="s">
        <v>8</v>
      </c>
      <c r="B849" s="2" t="s">
        <v>10</v>
      </c>
      <c r="C849" s="37" t="s">
        <v>18</v>
      </c>
      <c r="D849" s="7">
        <v>1.3228562223670189E-2</v>
      </c>
    </row>
    <row r="850" spans="1:4" x14ac:dyDescent="0.25">
      <c r="A850" s="2" t="s">
        <v>8</v>
      </c>
      <c r="B850" s="2" t="s">
        <v>10</v>
      </c>
      <c r="C850" s="37" t="s">
        <v>18</v>
      </c>
      <c r="D850" s="7">
        <v>1.3228562223670189E-2</v>
      </c>
    </row>
    <row r="851" spans="1:4" x14ac:dyDescent="0.25">
      <c r="A851" s="2" t="s">
        <v>8</v>
      </c>
      <c r="B851" s="2" t="s">
        <v>10</v>
      </c>
      <c r="C851" s="37" t="s">
        <v>18</v>
      </c>
      <c r="D851" s="7">
        <v>1.3228562223670189E-2</v>
      </c>
    </row>
    <row r="852" spans="1:4" x14ac:dyDescent="0.25">
      <c r="A852" s="2" t="s">
        <v>8</v>
      </c>
      <c r="B852" s="2" t="s">
        <v>10</v>
      </c>
      <c r="C852" s="37" t="s">
        <v>18</v>
      </c>
      <c r="D852" s="7">
        <v>1.3228562223670189E-2</v>
      </c>
    </row>
    <row r="853" spans="1:4" x14ac:dyDescent="0.25">
      <c r="A853" s="2" t="s">
        <v>8</v>
      </c>
      <c r="B853" s="2" t="s">
        <v>10</v>
      </c>
      <c r="C853" s="37" t="s">
        <v>18</v>
      </c>
      <c r="D853" s="7">
        <v>1.3228562223670189E-2</v>
      </c>
    </row>
    <row r="854" spans="1:4" x14ac:dyDescent="0.25">
      <c r="A854" s="2" t="s">
        <v>9</v>
      </c>
      <c r="B854" s="2" t="s">
        <v>10</v>
      </c>
      <c r="C854" s="37" t="s">
        <v>18</v>
      </c>
      <c r="D854" s="7">
        <v>1.3228562223670189E-2</v>
      </c>
    </row>
    <row r="855" spans="1:4" x14ac:dyDescent="0.25">
      <c r="A855" s="2" t="s">
        <v>9</v>
      </c>
      <c r="B855" s="2" t="s">
        <v>10</v>
      </c>
      <c r="C855" s="37" t="s">
        <v>18</v>
      </c>
      <c r="D855" s="7">
        <v>1.3228562223670189E-2</v>
      </c>
    </row>
    <row r="856" spans="1:4" x14ac:dyDescent="0.25">
      <c r="A856" s="2" t="s">
        <v>9</v>
      </c>
      <c r="B856" s="2" t="s">
        <v>10</v>
      </c>
      <c r="C856" s="37" t="s">
        <v>18</v>
      </c>
      <c r="D856" s="7">
        <v>1.3228562223670189E-2</v>
      </c>
    </row>
    <row r="857" spans="1:4" x14ac:dyDescent="0.25">
      <c r="A857" s="2" t="s">
        <v>9</v>
      </c>
      <c r="B857" s="2" t="s">
        <v>10</v>
      </c>
      <c r="C857" s="37" t="s">
        <v>18</v>
      </c>
      <c r="D857" s="7">
        <v>1.3228562223670189E-2</v>
      </c>
    </row>
    <row r="858" spans="1:4" x14ac:dyDescent="0.25">
      <c r="A858" s="2" t="s">
        <v>9</v>
      </c>
      <c r="B858" s="2" t="s">
        <v>10</v>
      </c>
      <c r="C858" s="37" t="s">
        <v>18</v>
      </c>
      <c r="D858" s="7">
        <v>1.3228562223670189E-2</v>
      </c>
    </row>
    <row r="859" spans="1:4" x14ac:dyDescent="0.25">
      <c r="A859" s="2" t="s">
        <v>9</v>
      </c>
      <c r="B859" s="2" t="s">
        <v>10</v>
      </c>
      <c r="C859" s="37" t="s">
        <v>18</v>
      </c>
      <c r="D859" s="7">
        <v>1.3228562223670189E-2</v>
      </c>
    </row>
    <row r="860" spans="1:4" x14ac:dyDescent="0.25">
      <c r="A860" s="2" t="s">
        <v>3</v>
      </c>
      <c r="B860" s="2" t="s">
        <v>10</v>
      </c>
      <c r="C860" s="37" t="s">
        <v>18</v>
      </c>
      <c r="D860" s="7">
        <v>1.3228562223670189E-2</v>
      </c>
    </row>
    <row r="861" spans="1:4" x14ac:dyDescent="0.25">
      <c r="A861" s="2" t="s">
        <v>3</v>
      </c>
      <c r="B861" s="2" t="s">
        <v>10</v>
      </c>
      <c r="C861" s="37" t="s">
        <v>18</v>
      </c>
      <c r="D861" s="7">
        <v>1.3228562223670189E-2</v>
      </c>
    </row>
    <row r="862" spans="1:4" x14ac:dyDescent="0.25">
      <c r="A862" s="2" t="s">
        <v>3</v>
      </c>
      <c r="B862" s="2" t="s">
        <v>10</v>
      </c>
      <c r="C862" s="37" t="s">
        <v>18</v>
      </c>
      <c r="D862" s="7">
        <v>1.3228562223670189E-2</v>
      </c>
    </row>
    <row r="863" spans="1:4" x14ac:dyDescent="0.25">
      <c r="A863" s="2" t="s">
        <v>3</v>
      </c>
      <c r="B863" s="2" t="s">
        <v>10</v>
      </c>
      <c r="C863" s="37" t="s">
        <v>18</v>
      </c>
      <c r="D863" s="7">
        <v>1.3228562223670189E-2</v>
      </c>
    </row>
    <row r="864" spans="1:4" x14ac:dyDescent="0.25">
      <c r="A864" s="2" t="s">
        <v>3</v>
      </c>
      <c r="B864" s="2" t="s">
        <v>10</v>
      </c>
      <c r="C864" s="37" t="s">
        <v>18</v>
      </c>
      <c r="D864" s="7">
        <v>1.3228562223670189E-2</v>
      </c>
    </row>
    <row r="865" spans="1:4" x14ac:dyDescent="0.25">
      <c r="A865" s="2" t="s">
        <v>3</v>
      </c>
      <c r="B865" s="2" t="s">
        <v>10</v>
      </c>
      <c r="C865" s="37" t="s">
        <v>18</v>
      </c>
      <c r="D865" s="7">
        <v>1.3228562223670189E-2</v>
      </c>
    </row>
    <row r="866" spans="1:4" x14ac:dyDescent="0.25">
      <c r="A866" s="2" t="s">
        <v>5</v>
      </c>
      <c r="B866" s="2" t="s">
        <v>10</v>
      </c>
      <c r="C866" s="37" t="s">
        <v>18</v>
      </c>
      <c r="D866" s="7">
        <v>1.3228562223670189E-2</v>
      </c>
    </row>
    <row r="867" spans="1:4" x14ac:dyDescent="0.25">
      <c r="A867" s="2" t="s">
        <v>5</v>
      </c>
      <c r="B867" s="2" t="s">
        <v>10</v>
      </c>
      <c r="C867" s="37" t="s">
        <v>18</v>
      </c>
      <c r="D867" s="7">
        <v>1.3228562223670189E-2</v>
      </c>
    </row>
    <row r="868" spans="1:4" x14ac:dyDescent="0.25">
      <c r="A868" s="2" t="s">
        <v>5</v>
      </c>
      <c r="B868" s="2" t="s">
        <v>10</v>
      </c>
      <c r="C868" s="37" t="s">
        <v>18</v>
      </c>
      <c r="D868" s="7">
        <v>1.3228562223670189E-2</v>
      </c>
    </row>
    <row r="869" spans="1:4" x14ac:dyDescent="0.25">
      <c r="A869" s="2" t="s">
        <v>5</v>
      </c>
      <c r="B869" s="2" t="s">
        <v>10</v>
      </c>
      <c r="C869" s="37" t="s">
        <v>18</v>
      </c>
      <c r="D869" s="7">
        <v>1.3228562223670189E-2</v>
      </c>
    </row>
    <row r="870" spans="1:4" x14ac:dyDescent="0.25">
      <c r="A870" s="2" t="s">
        <v>5</v>
      </c>
      <c r="B870" s="2" t="s">
        <v>10</v>
      </c>
      <c r="C870" s="37" t="s">
        <v>18</v>
      </c>
      <c r="D870" s="7">
        <v>1.3228562223670189E-2</v>
      </c>
    </row>
    <row r="871" spans="1:4" x14ac:dyDescent="0.25">
      <c r="A871" s="2" t="s">
        <v>5</v>
      </c>
      <c r="B871" s="2" t="s">
        <v>10</v>
      </c>
      <c r="C871" s="37" t="s">
        <v>18</v>
      </c>
      <c r="D871" s="7">
        <v>1.3228562223670189E-2</v>
      </c>
    </row>
    <row r="872" spans="1:4" x14ac:dyDescent="0.25">
      <c r="A872" s="2" t="s">
        <v>6</v>
      </c>
      <c r="B872" s="2" t="s">
        <v>10</v>
      </c>
      <c r="C872" s="37" t="s">
        <v>18</v>
      </c>
      <c r="D872" s="7">
        <v>4.5612082547214806E-2</v>
      </c>
    </row>
    <row r="873" spans="1:4" x14ac:dyDescent="0.25">
      <c r="A873" s="2" t="s">
        <v>6</v>
      </c>
      <c r="B873" s="2" t="s">
        <v>10</v>
      </c>
      <c r="C873" s="37" t="s">
        <v>18</v>
      </c>
      <c r="D873" s="7">
        <v>1.3228562223670189E-2</v>
      </c>
    </row>
    <row r="874" spans="1:4" x14ac:dyDescent="0.25">
      <c r="A874" s="2" t="s">
        <v>6</v>
      </c>
      <c r="B874" s="2" t="s">
        <v>10</v>
      </c>
      <c r="C874" s="37" t="s">
        <v>18</v>
      </c>
      <c r="D874" s="7">
        <v>3.7833687959696737E-2</v>
      </c>
    </row>
    <row r="875" spans="1:4" x14ac:dyDescent="0.25">
      <c r="A875" s="2" t="s">
        <v>6</v>
      </c>
      <c r="B875" s="2" t="s">
        <v>10</v>
      </c>
      <c r="C875" s="37" t="s">
        <v>18</v>
      </c>
      <c r="D875" s="7">
        <v>1.3228562223670189E-2</v>
      </c>
    </row>
    <row r="876" spans="1:4" x14ac:dyDescent="0.25">
      <c r="A876" s="2" t="s">
        <v>6</v>
      </c>
      <c r="B876" s="2" t="s">
        <v>10</v>
      </c>
      <c r="C876" s="37" t="s">
        <v>18</v>
      </c>
      <c r="D876" s="7">
        <v>1.3228562223670189E-2</v>
      </c>
    </row>
    <row r="877" spans="1:4" x14ac:dyDescent="0.25">
      <c r="A877" s="2" t="s">
        <v>6</v>
      </c>
      <c r="B877" s="2" t="s">
        <v>10</v>
      </c>
      <c r="C877" s="37" t="s">
        <v>18</v>
      </c>
      <c r="D877" s="7">
        <v>5.1538478423419055E-2</v>
      </c>
    </row>
    <row r="878" spans="1:4" x14ac:dyDescent="0.25">
      <c r="A878" s="2" t="s">
        <v>7</v>
      </c>
      <c r="B878" s="2" t="s">
        <v>10</v>
      </c>
      <c r="C878" s="37" t="s">
        <v>18</v>
      </c>
      <c r="D878" s="7">
        <v>1.3228562223670189E-2</v>
      </c>
    </row>
    <row r="879" spans="1:4" x14ac:dyDescent="0.25">
      <c r="A879" s="2" t="s">
        <v>7</v>
      </c>
      <c r="B879" s="2" t="s">
        <v>10</v>
      </c>
      <c r="C879" s="37" t="s">
        <v>18</v>
      </c>
      <c r="D879" s="7">
        <v>1.3228562223670189E-2</v>
      </c>
    </row>
    <row r="880" spans="1:4" x14ac:dyDescent="0.25">
      <c r="A880" s="2" t="s">
        <v>7</v>
      </c>
      <c r="B880" s="2" t="s">
        <v>10</v>
      </c>
      <c r="C880" s="37" t="s">
        <v>18</v>
      </c>
      <c r="D880" s="7">
        <v>1.3228562223670189E-2</v>
      </c>
    </row>
    <row r="881" spans="1:4" x14ac:dyDescent="0.25">
      <c r="A881" s="2" t="s">
        <v>7</v>
      </c>
      <c r="B881" s="2" t="s">
        <v>10</v>
      </c>
      <c r="C881" s="37" t="s">
        <v>18</v>
      </c>
      <c r="D881" s="7">
        <v>1.3228562223670189E-2</v>
      </c>
    </row>
    <row r="882" spans="1:4" x14ac:dyDescent="0.25">
      <c r="A882" s="2" t="s">
        <v>7</v>
      </c>
      <c r="B882" s="2" t="s">
        <v>10</v>
      </c>
      <c r="C882" s="37" t="s">
        <v>18</v>
      </c>
      <c r="D882" s="7">
        <v>1.3228562223670189E-2</v>
      </c>
    </row>
    <row r="883" spans="1:4" x14ac:dyDescent="0.25">
      <c r="A883" s="2" t="s">
        <v>8</v>
      </c>
      <c r="B883" s="2" t="s">
        <v>10</v>
      </c>
      <c r="C883" s="37" t="s">
        <v>18</v>
      </c>
      <c r="D883" s="7">
        <v>1.3228562223670189E-2</v>
      </c>
    </row>
    <row r="884" spans="1:4" x14ac:dyDescent="0.25">
      <c r="A884" s="2" t="s">
        <v>8</v>
      </c>
      <c r="B884" s="2" t="s">
        <v>10</v>
      </c>
      <c r="C884" s="37" t="s">
        <v>18</v>
      </c>
      <c r="D884" s="7">
        <v>1.3228562223670189E-2</v>
      </c>
    </row>
    <row r="885" spans="1:4" x14ac:dyDescent="0.25">
      <c r="A885" s="2" t="s">
        <v>8</v>
      </c>
      <c r="B885" s="2" t="s">
        <v>10</v>
      </c>
      <c r="C885" s="37" t="s">
        <v>18</v>
      </c>
      <c r="D885" s="7">
        <v>1.3228562223670189E-2</v>
      </c>
    </row>
    <row r="886" spans="1:4" x14ac:dyDescent="0.25">
      <c r="A886" s="2" t="s">
        <v>8</v>
      </c>
      <c r="B886" s="2" t="s">
        <v>10</v>
      </c>
      <c r="C886" s="37" t="s">
        <v>18</v>
      </c>
      <c r="D886" s="7">
        <v>1.3228562223670189E-2</v>
      </c>
    </row>
    <row r="887" spans="1:4" x14ac:dyDescent="0.25">
      <c r="A887" s="2" t="s">
        <v>8</v>
      </c>
      <c r="B887" s="2" t="s">
        <v>10</v>
      </c>
      <c r="C887" s="37" t="s">
        <v>18</v>
      </c>
      <c r="D887" s="7">
        <v>1.3228562223670189E-2</v>
      </c>
    </row>
    <row r="888" spans="1:4" x14ac:dyDescent="0.25">
      <c r="A888" s="2" t="s">
        <v>8</v>
      </c>
      <c r="B888" s="2" t="s">
        <v>10</v>
      </c>
      <c r="C888" s="37" t="s">
        <v>18</v>
      </c>
      <c r="D888" s="7">
        <v>1.3228562223670189E-2</v>
      </c>
    </row>
    <row r="889" spans="1:4" x14ac:dyDescent="0.25">
      <c r="A889" s="2" t="s">
        <v>9</v>
      </c>
      <c r="B889" s="2" t="s">
        <v>10</v>
      </c>
      <c r="C889" s="37" t="s">
        <v>18</v>
      </c>
      <c r="D889" s="7">
        <v>3.8574487444222268E-2</v>
      </c>
    </row>
    <row r="890" spans="1:4" x14ac:dyDescent="0.25">
      <c r="A890" s="2" t="s">
        <v>9</v>
      </c>
      <c r="B890" s="2" t="s">
        <v>10</v>
      </c>
      <c r="C890" s="37" t="s">
        <v>18</v>
      </c>
      <c r="D890" s="7">
        <v>5.5983275330572242E-2</v>
      </c>
    </row>
    <row r="891" spans="1:4" x14ac:dyDescent="0.25">
      <c r="A891" s="2" t="s">
        <v>9</v>
      </c>
      <c r="B891" s="2" t="s">
        <v>10</v>
      </c>
      <c r="C891" s="37" t="s">
        <v>18</v>
      </c>
      <c r="D891" s="7">
        <v>5.0321450698841391E-2</v>
      </c>
    </row>
    <row r="892" spans="1:4" x14ac:dyDescent="0.25">
      <c r="A892" s="2" t="s">
        <v>9</v>
      </c>
      <c r="B892" s="2" t="s">
        <v>10</v>
      </c>
      <c r="C892" s="37" t="s">
        <v>18</v>
      </c>
      <c r="D892" s="7">
        <v>4.6934938769581824E-2</v>
      </c>
    </row>
    <row r="893" spans="1:4" x14ac:dyDescent="0.25">
      <c r="A893" s="2" t="s">
        <v>3</v>
      </c>
      <c r="B893" s="2" t="s">
        <v>11</v>
      </c>
      <c r="C893" s="37" t="s">
        <v>18</v>
      </c>
      <c r="D893" s="7">
        <v>1.3228562223670189E-2</v>
      </c>
    </row>
    <row r="894" spans="1:4" x14ac:dyDescent="0.25">
      <c r="A894" s="2" t="s">
        <v>3</v>
      </c>
      <c r="B894" s="2" t="s">
        <v>11</v>
      </c>
      <c r="C894" s="37" t="s">
        <v>18</v>
      </c>
      <c r="D894" s="7">
        <v>1.3228562223670189E-2</v>
      </c>
    </row>
    <row r="895" spans="1:4" x14ac:dyDescent="0.25">
      <c r="A895" s="2" t="s">
        <v>3</v>
      </c>
      <c r="B895" s="2" t="s">
        <v>11</v>
      </c>
      <c r="C895" s="37" t="s">
        <v>18</v>
      </c>
      <c r="D895" s="7">
        <v>1.3228562223670189E-2</v>
      </c>
    </row>
    <row r="896" spans="1:4" x14ac:dyDescent="0.25">
      <c r="A896" s="2" t="s">
        <v>3</v>
      </c>
      <c r="B896" s="2" t="s">
        <v>11</v>
      </c>
      <c r="C896" s="37" t="s">
        <v>18</v>
      </c>
      <c r="D896" s="7">
        <v>1.3228562223670189E-2</v>
      </c>
    </row>
    <row r="897" spans="1:4" x14ac:dyDescent="0.25">
      <c r="A897" s="2" t="s">
        <v>3</v>
      </c>
      <c r="B897" s="2" t="s">
        <v>11</v>
      </c>
      <c r="C897" s="37" t="s">
        <v>18</v>
      </c>
      <c r="D897" s="7">
        <v>1.3228562223670189E-2</v>
      </c>
    </row>
    <row r="898" spans="1:4" x14ac:dyDescent="0.25">
      <c r="A898" s="2" t="s">
        <v>3</v>
      </c>
      <c r="B898" s="2" t="s">
        <v>11</v>
      </c>
      <c r="C898" s="37" t="s">
        <v>18</v>
      </c>
      <c r="D898" s="7">
        <v>1.3228562223670189E-2</v>
      </c>
    </row>
    <row r="899" spans="1:4" x14ac:dyDescent="0.25">
      <c r="A899" s="2" t="s">
        <v>5</v>
      </c>
      <c r="B899" s="2" t="s">
        <v>11</v>
      </c>
      <c r="C899" s="37" t="s">
        <v>18</v>
      </c>
      <c r="D899" s="7">
        <v>1.3228562223670189E-2</v>
      </c>
    </row>
    <row r="900" spans="1:4" x14ac:dyDescent="0.25">
      <c r="A900" s="2" t="s">
        <v>5</v>
      </c>
      <c r="B900" s="2" t="s">
        <v>11</v>
      </c>
      <c r="C900" s="37" t="s">
        <v>18</v>
      </c>
      <c r="D900" s="7">
        <v>1.3228562223670189E-2</v>
      </c>
    </row>
    <row r="901" spans="1:4" x14ac:dyDescent="0.25">
      <c r="A901" s="2" t="s">
        <v>5</v>
      </c>
      <c r="B901" s="2" t="s">
        <v>11</v>
      </c>
      <c r="C901" s="37" t="s">
        <v>18</v>
      </c>
      <c r="D901" s="7">
        <v>1.3228562223670189E-2</v>
      </c>
    </row>
    <row r="902" spans="1:4" x14ac:dyDescent="0.25">
      <c r="A902" s="2" t="s">
        <v>5</v>
      </c>
      <c r="B902" s="2" t="s">
        <v>11</v>
      </c>
      <c r="C902" s="37" t="s">
        <v>18</v>
      </c>
      <c r="D902" s="7">
        <v>1.3228562223670189E-2</v>
      </c>
    </row>
    <row r="903" spans="1:4" x14ac:dyDescent="0.25">
      <c r="A903" s="2" t="s">
        <v>5</v>
      </c>
      <c r="B903" s="2" t="s">
        <v>11</v>
      </c>
      <c r="C903" s="37" t="s">
        <v>18</v>
      </c>
      <c r="D903" s="7">
        <v>1.3228562223670189E-2</v>
      </c>
    </row>
    <row r="904" spans="1:4" x14ac:dyDescent="0.25">
      <c r="A904" s="2" t="s">
        <v>5</v>
      </c>
      <c r="B904" s="2" t="s">
        <v>11</v>
      </c>
      <c r="C904" s="37" t="s">
        <v>18</v>
      </c>
      <c r="D904" s="7">
        <v>1.3228562223670189E-2</v>
      </c>
    </row>
    <row r="905" spans="1:4" x14ac:dyDescent="0.25">
      <c r="A905" s="2" t="s">
        <v>6</v>
      </c>
      <c r="B905" s="2" t="s">
        <v>11</v>
      </c>
      <c r="C905" s="37" t="s">
        <v>18</v>
      </c>
      <c r="D905" s="7">
        <v>1.3228562223670189E-2</v>
      </c>
    </row>
    <row r="906" spans="1:4" x14ac:dyDescent="0.25">
      <c r="A906" s="2" t="s">
        <v>6</v>
      </c>
      <c r="B906" s="2" t="s">
        <v>11</v>
      </c>
      <c r="C906" s="37" t="s">
        <v>18</v>
      </c>
      <c r="D906" s="7">
        <v>1.3228562223670189E-2</v>
      </c>
    </row>
    <row r="907" spans="1:4" x14ac:dyDescent="0.25">
      <c r="A907" s="2" t="s">
        <v>6</v>
      </c>
      <c r="B907" s="2" t="s">
        <v>11</v>
      </c>
      <c r="C907" s="37" t="s">
        <v>18</v>
      </c>
      <c r="D907" s="7">
        <v>1.3228562223670189E-2</v>
      </c>
    </row>
    <row r="908" spans="1:4" x14ac:dyDescent="0.25">
      <c r="A908" s="2" t="s">
        <v>6</v>
      </c>
      <c r="B908" s="2" t="s">
        <v>11</v>
      </c>
      <c r="C908" s="37" t="s">
        <v>18</v>
      </c>
      <c r="D908" s="7">
        <v>1.3228562223670189E-2</v>
      </c>
    </row>
    <row r="909" spans="1:4" x14ac:dyDescent="0.25">
      <c r="A909" s="2" t="s">
        <v>6</v>
      </c>
      <c r="B909" s="2" t="s">
        <v>11</v>
      </c>
      <c r="C909" s="37" t="s">
        <v>18</v>
      </c>
      <c r="D909" s="7">
        <v>1.3228562223670189E-2</v>
      </c>
    </row>
    <row r="910" spans="1:4" x14ac:dyDescent="0.25">
      <c r="A910" s="2" t="s">
        <v>6</v>
      </c>
      <c r="B910" s="2" t="s">
        <v>11</v>
      </c>
      <c r="C910" s="37" t="s">
        <v>18</v>
      </c>
      <c r="D910" s="7">
        <v>3.8680315942011628E-2</v>
      </c>
    </row>
    <row r="911" spans="1:4" x14ac:dyDescent="0.25">
      <c r="A911" s="2" t="s">
        <v>7</v>
      </c>
      <c r="B911" s="2" t="s">
        <v>11</v>
      </c>
      <c r="C911" s="37" t="s">
        <v>18</v>
      </c>
      <c r="D911" s="7">
        <v>1.3228562223670189E-2</v>
      </c>
    </row>
    <row r="912" spans="1:4" x14ac:dyDescent="0.25">
      <c r="A912" s="2" t="s">
        <v>7</v>
      </c>
      <c r="B912" s="2" t="s">
        <v>11</v>
      </c>
      <c r="C912" s="37" t="s">
        <v>18</v>
      </c>
      <c r="D912" s="7">
        <v>1.3228562223670189E-2</v>
      </c>
    </row>
    <row r="913" spans="1:4" x14ac:dyDescent="0.25">
      <c r="A913" s="2" t="s">
        <v>7</v>
      </c>
      <c r="B913" s="2" t="s">
        <v>11</v>
      </c>
      <c r="C913" s="37" t="s">
        <v>18</v>
      </c>
      <c r="D913" s="7">
        <v>1.3228562223670189E-2</v>
      </c>
    </row>
    <row r="914" spans="1:4" x14ac:dyDescent="0.25">
      <c r="A914" s="2" t="s">
        <v>7</v>
      </c>
      <c r="B914" s="2" t="s">
        <v>11</v>
      </c>
      <c r="C914" s="37" t="s">
        <v>18</v>
      </c>
      <c r="D914" s="7">
        <v>1.3228562223670189E-2</v>
      </c>
    </row>
    <row r="915" spans="1:4" x14ac:dyDescent="0.25">
      <c r="A915" s="2" t="s">
        <v>7</v>
      </c>
      <c r="B915" s="2" t="s">
        <v>11</v>
      </c>
      <c r="C915" s="37" t="s">
        <v>18</v>
      </c>
      <c r="D915" s="7">
        <v>3.4870490021594612E-2</v>
      </c>
    </row>
    <row r="916" spans="1:4" x14ac:dyDescent="0.25">
      <c r="A916" s="2" t="s">
        <v>7</v>
      </c>
      <c r="B916" s="2" t="s">
        <v>11</v>
      </c>
      <c r="C916" s="37" t="s">
        <v>18</v>
      </c>
      <c r="D916" s="7">
        <v>1.5874274668404225E-2</v>
      </c>
    </row>
    <row r="917" spans="1:4" x14ac:dyDescent="0.25">
      <c r="A917" s="2" t="s">
        <v>8</v>
      </c>
      <c r="B917" s="2" t="s">
        <v>11</v>
      </c>
      <c r="C917" s="37" t="s">
        <v>18</v>
      </c>
      <c r="D917" s="7">
        <v>1.3228562223670189E-2</v>
      </c>
    </row>
    <row r="918" spans="1:4" x14ac:dyDescent="0.25">
      <c r="A918" s="2" t="s">
        <v>8</v>
      </c>
      <c r="B918" s="2" t="s">
        <v>11</v>
      </c>
      <c r="C918" s="37" t="s">
        <v>18</v>
      </c>
      <c r="D918" s="7">
        <v>1.3228562223670189E-2</v>
      </c>
    </row>
    <row r="919" spans="1:4" x14ac:dyDescent="0.25">
      <c r="A919" s="2" t="s">
        <v>8</v>
      </c>
      <c r="B919" s="2" t="s">
        <v>11</v>
      </c>
      <c r="C919" s="37" t="s">
        <v>18</v>
      </c>
      <c r="D919" s="7">
        <v>1.3228562223670189E-2</v>
      </c>
    </row>
    <row r="920" spans="1:4" x14ac:dyDescent="0.25">
      <c r="A920" s="2" t="s">
        <v>8</v>
      </c>
      <c r="B920" s="2" t="s">
        <v>11</v>
      </c>
      <c r="C920" s="37" t="s">
        <v>18</v>
      </c>
      <c r="D920" s="7">
        <v>1.3228562223670189E-2</v>
      </c>
    </row>
    <row r="921" spans="1:4" x14ac:dyDescent="0.25">
      <c r="A921" s="2" t="s">
        <v>8</v>
      </c>
      <c r="B921" s="2" t="s">
        <v>11</v>
      </c>
      <c r="C921" s="37" t="s">
        <v>18</v>
      </c>
      <c r="D921" s="7">
        <v>1.3228562223670189E-2</v>
      </c>
    </row>
    <row r="922" spans="1:4" x14ac:dyDescent="0.25">
      <c r="A922" s="2" t="s">
        <v>8</v>
      </c>
      <c r="B922" s="2" t="s">
        <v>11</v>
      </c>
      <c r="C922" s="37" t="s">
        <v>18</v>
      </c>
      <c r="D922" s="7">
        <v>1.3228562223670189E-2</v>
      </c>
    </row>
    <row r="923" spans="1:4" x14ac:dyDescent="0.25">
      <c r="A923" s="2" t="s">
        <v>9</v>
      </c>
      <c r="B923" s="2" t="s">
        <v>11</v>
      </c>
      <c r="C923" s="37" t="s">
        <v>18</v>
      </c>
      <c r="D923" s="7">
        <v>4.4659626067110547E-2</v>
      </c>
    </row>
    <row r="924" spans="1:4" x14ac:dyDescent="0.25">
      <c r="A924" s="2" t="s">
        <v>9</v>
      </c>
      <c r="B924" s="2" t="s">
        <v>11</v>
      </c>
      <c r="C924" s="37" t="s">
        <v>18</v>
      </c>
      <c r="D924" s="7">
        <v>4.7199510014055236E-2</v>
      </c>
    </row>
    <row r="925" spans="1:4" x14ac:dyDescent="0.25">
      <c r="A925" s="2" t="s">
        <v>9</v>
      </c>
      <c r="B925" s="2" t="s">
        <v>11</v>
      </c>
      <c r="C925" s="37" t="s">
        <v>18</v>
      </c>
      <c r="D925" s="7">
        <v>5.7570702797412665E-2</v>
      </c>
    </row>
    <row r="926" spans="1:4" x14ac:dyDescent="0.25">
      <c r="A926" s="2" t="s">
        <v>9</v>
      </c>
      <c r="B926" s="2" t="s">
        <v>11</v>
      </c>
      <c r="C926" s="37" t="s">
        <v>18</v>
      </c>
      <c r="D926" s="7">
        <v>6.34970986736169E-2</v>
      </c>
    </row>
    <row r="927" spans="1:4" x14ac:dyDescent="0.25">
      <c r="A927" s="2" t="s">
        <v>9</v>
      </c>
      <c r="B927" s="2" t="s">
        <v>11</v>
      </c>
      <c r="C927" s="37" t="s">
        <v>18</v>
      </c>
      <c r="D927" s="7">
        <v>4.4395054822637156E-2</v>
      </c>
    </row>
    <row r="928" spans="1:4" x14ac:dyDescent="0.25">
      <c r="A928" s="2" t="s">
        <v>9</v>
      </c>
      <c r="B928" s="2" t="s">
        <v>11</v>
      </c>
      <c r="C928" s="37" t="s">
        <v>18</v>
      </c>
      <c r="D928" s="7">
        <v>5.4078362370363731E-2</v>
      </c>
    </row>
    <row r="929" spans="1:4" x14ac:dyDescent="0.25">
      <c r="A929" s="2" t="s">
        <v>3</v>
      </c>
      <c r="B929" s="2" t="s">
        <v>11</v>
      </c>
      <c r="C929" s="37" t="s">
        <v>18</v>
      </c>
      <c r="D929" s="7">
        <v>1.3228562223670189E-2</v>
      </c>
    </row>
    <row r="930" spans="1:4" x14ac:dyDescent="0.25">
      <c r="A930" s="2" t="s">
        <v>3</v>
      </c>
      <c r="B930" s="2" t="s">
        <v>11</v>
      </c>
      <c r="C930" s="37" t="s">
        <v>18</v>
      </c>
      <c r="D930" s="7">
        <v>1.3228562223670189E-2</v>
      </c>
    </row>
    <row r="931" spans="1:4" x14ac:dyDescent="0.25">
      <c r="A931" s="2" t="s">
        <v>3</v>
      </c>
      <c r="B931" s="2" t="s">
        <v>11</v>
      </c>
      <c r="C931" s="37" t="s">
        <v>18</v>
      </c>
      <c r="D931" s="7">
        <v>1.3228562223670189E-2</v>
      </c>
    </row>
    <row r="932" spans="1:4" x14ac:dyDescent="0.25">
      <c r="A932" s="2" t="s">
        <v>3</v>
      </c>
      <c r="B932" s="2" t="s">
        <v>11</v>
      </c>
      <c r="C932" s="37" t="s">
        <v>18</v>
      </c>
      <c r="D932" s="7">
        <v>1.3228562223670189E-2</v>
      </c>
    </row>
    <row r="933" spans="1:4" x14ac:dyDescent="0.25">
      <c r="A933" s="2" t="s">
        <v>3</v>
      </c>
      <c r="B933" s="2" t="s">
        <v>11</v>
      </c>
      <c r="C933" s="37" t="s">
        <v>18</v>
      </c>
      <c r="D933" s="7">
        <v>1.3228562223670189E-2</v>
      </c>
    </row>
    <row r="934" spans="1:4" x14ac:dyDescent="0.25">
      <c r="A934" s="2" t="s">
        <v>3</v>
      </c>
      <c r="B934" s="2" t="s">
        <v>11</v>
      </c>
      <c r="C934" s="37" t="s">
        <v>18</v>
      </c>
      <c r="D934" s="7">
        <v>1.3228562223670189E-2</v>
      </c>
    </row>
    <row r="935" spans="1:4" x14ac:dyDescent="0.25">
      <c r="A935" s="2" t="s">
        <v>5</v>
      </c>
      <c r="B935" s="2" t="s">
        <v>11</v>
      </c>
      <c r="C935" s="37" t="s">
        <v>18</v>
      </c>
      <c r="D935" s="7">
        <v>1.3228562223670189E-2</v>
      </c>
    </row>
    <row r="936" spans="1:4" x14ac:dyDescent="0.25">
      <c r="A936" s="2" t="s">
        <v>5</v>
      </c>
      <c r="B936" s="2" t="s">
        <v>11</v>
      </c>
      <c r="C936" s="37" t="s">
        <v>18</v>
      </c>
      <c r="D936" s="7">
        <v>1.3228562223670189E-2</v>
      </c>
    </row>
    <row r="937" spans="1:4" x14ac:dyDescent="0.25">
      <c r="A937" s="2" t="s">
        <v>5</v>
      </c>
      <c r="B937" s="2" t="s">
        <v>11</v>
      </c>
      <c r="C937" s="37" t="s">
        <v>18</v>
      </c>
      <c r="D937" s="7">
        <v>1.3228562223670189E-2</v>
      </c>
    </row>
    <row r="938" spans="1:4" x14ac:dyDescent="0.25">
      <c r="A938" s="2" t="s">
        <v>5</v>
      </c>
      <c r="B938" s="2" t="s">
        <v>11</v>
      </c>
      <c r="C938" s="37" t="s">
        <v>18</v>
      </c>
      <c r="D938" s="7">
        <v>1.3228562223670189E-2</v>
      </c>
    </row>
    <row r="939" spans="1:4" x14ac:dyDescent="0.25">
      <c r="A939" s="2" t="s">
        <v>5</v>
      </c>
      <c r="B939" s="2" t="s">
        <v>11</v>
      </c>
      <c r="C939" s="37" t="s">
        <v>18</v>
      </c>
      <c r="D939" s="7">
        <v>1.3228562223670189E-2</v>
      </c>
    </row>
    <row r="940" spans="1:4" x14ac:dyDescent="0.25">
      <c r="A940" s="2" t="s">
        <v>5</v>
      </c>
      <c r="B940" s="2" t="s">
        <v>11</v>
      </c>
      <c r="C940" s="37" t="s">
        <v>18</v>
      </c>
      <c r="D940" s="7">
        <v>1.3228562223670189E-2</v>
      </c>
    </row>
    <row r="941" spans="1:4" x14ac:dyDescent="0.25">
      <c r="A941" s="2" t="s">
        <v>6</v>
      </c>
      <c r="B941" s="2" t="s">
        <v>11</v>
      </c>
      <c r="C941" s="37" t="s">
        <v>18</v>
      </c>
      <c r="D941" s="7">
        <v>2.4340554491553142E-2</v>
      </c>
    </row>
    <row r="942" spans="1:4" x14ac:dyDescent="0.25">
      <c r="A942" s="2" t="s">
        <v>6</v>
      </c>
      <c r="B942" s="2" t="s">
        <v>11</v>
      </c>
      <c r="C942" s="37" t="s">
        <v>18</v>
      </c>
      <c r="D942" s="7">
        <v>4.4236312075953105E-2</v>
      </c>
    </row>
    <row r="943" spans="1:4" x14ac:dyDescent="0.25">
      <c r="A943" s="2" t="s">
        <v>6</v>
      </c>
      <c r="B943" s="2" t="s">
        <v>11</v>
      </c>
      <c r="C943" s="37" t="s">
        <v>18</v>
      </c>
      <c r="D943" s="7">
        <v>2.5187182473868034E-2</v>
      </c>
    </row>
    <row r="944" spans="1:4" x14ac:dyDescent="0.25">
      <c r="A944" s="2" t="s">
        <v>6</v>
      </c>
      <c r="B944" s="2" t="s">
        <v>11</v>
      </c>
      <c r="C944" s="37" t="s">
        <v>18</v>
      </c>
      <c r="D944" s="7">
        <v>3.6457917488435035E-2</v>
      </c>
    </row>
    <row r="945" spans="1:4" x14ac:dyDescent="0.25">
      <c r="A945" s="2" t="s">
        <v>6</v>
      </c>
      <c r="B945" s="2" t="s">
        <v>11</v>
      </c>
      <c r="C945" s="37" t="s">
        <v>18</v>
      </c>
      <c r="D945" s="7">
        <v>4.9527736965421176E-2</v>
      </c>
    </row>
    <row r="946" spans="1:4" x14ac:dyDescent="0.25">
      <c r="A946" s="2" t="s">
        <v>6</v>
      </c>
      <c r="B946" s="2" t="s">
        <v>11</v>
      </c>
      <c r="C946" s="37" t="s">
        <v>18</v>
      </c>
      <c r="D946" s="7">
        <v>4.3019284351375461E-2</v>
      </c>
    </row>
    <row r="947" spans="1:4" x14ac:dyDescent="0.25">
      <c r="A947" s="2" t="s">
        <v>7</v>
      </c>
      <c r="B947" s="2" t="s">
        <v>11</v>
      </c>
      <c r="C947" s="37" t="s">
        <v>18</v>
      </c>
      <c r="D947" s="7">
        <v>1.3228562223670189E-2</v>
      </c>
    </row>
    <row r="948" spans="1:4" x14ac:dyDescent="0.25">
      <c r="A948" s="2" t="s">
        <v>7</v>
      </c>
      <c r="B948" s="2" t="s">
        <v>11</v>
      </c>
      <c r="C948" s="37" t="s">
        <v>18</v>
      </c>
      <c r="D948" s="7">
        <v>1.3228562223670189E-2</v>
      </c>
    </row>
    <row r="949" spans="1:4" x14ac:dyDescent="0.25">
      <c r="A949" s="2" t="s">
        <v>7</v>
      </c>
      <c r="B949" s="2" t="s">
        <v>11</v>
      </c>
      <c r="C949" s="37" t="s">
        <v>18</v>
      </c>
      <c r="D949" s="7">
        <v>1.3228562223670189E-2</v>
      </c>
    </row>
    <row r="950" spans="1:4" x14ac:dyDescent="0.25">
      <c r="A950" s="2" t="s">
        <v>7</v>
      </c>
      <c r="B950" s="2" t="s">
        <v>11</v>
      </c>
      <c r="C950" s="37" t="s">
        <v>18</v>
      </c>
      <c r="D950" s="7">
        <v>1.3228562223670189E-2</v>
      </c>
    </row>
    <row r="951" spans="1:4" x14ac:dyDescent="0.25">
      <c r="A951" s="2" t="s">
        <v>7</v>
      </c>
      <c r="B951" s="2" t="s">
        <v>11</v>
      </c>
      <c r="C951" s="37" t="s">
        <v>18</v>
      </c>
      <c r="D951" s="7">
        <v>1.3228562223670189E-2</v>
      </c>
    </row>
    <row r="952" spans="1:4" x14ac:dyDescent="0.25">
      <c r="A952" s="2" t="s">
        <v>7</v>
      </c>
      <c r="B952" s="2" t="s">
        <v>11</v>
      </c>
      <c r="C952" s="37" t="s">
        <v>18</v>
      </c>
      <c r="D952" s="7">
        <v>1.3228562223670189E-2</v>
      </c>
    </row>
    <row r="953" spans="1:4" x14ac:dyDescent="0.25">
      <c r="A953" s="2" t="s">
        <v>8</v>
      </c>
      <c r="B953" s="2" t="s">
        <v>11</v>
      </c>
      <c r="C953" s="37" t="s">
        <v>18</v>
      </c>
      <c r="D953" s="7">
        <v>1.3228562223670189E-2</v>
      </c>
    </row>
    <row r="954" spans="1:4" x14ac:dyDescent="0.25">
      <c r="A954" s="2" t="s">
        <v>8</v>
      </c>
      <c r="B954" s="2" t="s">
        <v>11</v>
      </c>
      <c r="C954" s="37" t="s">
        <v>18</v>
      </c>
      <c r="D954" s="7">
        <v>1.3228562223670189E-2</v>
      </c>
    </row>
    <row r="955" spans="1:4" x14ac:dyDescent="0.25">
      <c r="A955" s="2" t="s">
        <v>8</v>
      </c>
      <c r="B955" s="2" t="s">
        <v>11</v>
      </c>
      <c r="C955" s="37" t="s">
        <v>18</v>
      </c>
      <c r="D955" s="7">
        <v>2.3811412002606339E-2</v>
      </c>
    </row>
    <row r="956" spans="1:4" x14ac:dyDescent="0.25">
      <c r="A956" s="2" t="s">
        <v>8</v>
      </c>
      <c r="B956" s="2" t="s">
        <v>11</v>
      </c>
      <c r="C956" s="37" t="s">
        <v>18</v>
      </c>
      <c r="D956" s="7">
        <v>1.3228562223670189E-2</v>
      </c>
    </row>
    <row r="957" spans="1:4" x14ac:dyDescent="0.25">
      <c r="A957" s="2" t="s">
        <v>9</v>
      </c>
      <c r="B957" s="2" t="s">
        <v>11</v>
      </c>
      <c r="C957" s="37" t="s">
        <v>18</v>
      </c>
      <c r="D957" s="7">
        <v>3.6087517746172276E-2</v>
      </c>
    </row>
    <row r="958" spans="1:4" x14ac:dyDescent="0.25">
      <c r="A958" s="2" t="s">
        <v>9</v>
      </c>
      <c r="B958" s="2" t="s">
        <v>11</v>
      </c>
      <c r="C958" s="37" t="s">
        <v>18</v>
      </c>
      <c r="D958" s="7">
        <v>3.6140431995066953E-2</v>
      </c>
    </row>
    <row r="959" spans="1:4" x14ac:dyDescent="0.25">
      <c r="A959" s="2" t="s">
        <v>9</v>
      </c>
      <c r="B959" s="2" t="s">
        <v>11</v>
      </c>
      <c r="C959" s="37" t="s">
        <v>18</v>
      </c>
      <c r="D959" s="7">
        <v>4.2595970360218012E-2</v>
      </c>
    </row>
    <row r="960" spans="1:4" x14ac:dyDescent="0.25">
      <c r="A960" s="2" t="s">
        <v>9</v>
      </c>
      <c r="B960" s="2" t="s">
        <v>11</v>
      </c>
      <c r="C960" s="37" t="s">
        <v>18</v>
      </c>
      <c r="D960" s="7">
        <v>5.6036189579466919E-2</v>
      </c>
    </row>
    <row r="961" spans="1:4" x14ac:dyDescent="0.25">
      <c r="A961" s="2" t="s">
        <v>9</v>
      </c>
      <c r="B961" s="2" t="s">
        <v>11</v>
      </c>
      <c r="C961" s="37" t="s">
        <v>18</v>
      </c>
      <c r="D961" s="7">
        <v>3.8362830448643546E-2</v>
      </c>
    </row>
    <row r="962" spans="1:4" x14ac:dyDescent="0.25">
      <c r="A962" s="2" t="s">
        <v>9</v>
      </c>
      <c r="B962" s="2" t="s">
        <v>11</v>
      </c>
      <c r="C962" s="37" t="s">
        <v>18</v>
      </c>
      <c r="D962" s="7">
        <v>1.3228562223670189E-2</v>
      </c>
    </row>
    <row r="963" spans="1:4" x14ac:dyDescent="0.25">
      <c r="A963" s="2" t="s">
        <v>3</v>
      </c>
      <c r="B963" s="2" t="s">
        <v>11</v>
      </c>
      <c r="C963" s="37" t="s">
        <v>18</v>
      </c>
      <c r="D963" s="7">
        <v>1.3228562223670189E-2</v>
      </c>
    </row>
    <row r="964" spans="1:4" x14ac:dyDescent="0.25">
      <c r="A964" s="2" t="s">
        <v>3</v>
      </c>
      <c r="B964" s="2" t="s">
        <v>11</v>
      </c>
      <c r="C964" s="37" t="s">
        <v>18</v>
      </c>
      <c r="D964" s="7">
        <v>1.3228562223670189E-2</v>
      </c>
    </row>
    <row r="965" spans="1:4" x14ac:dyDescent="0.25">
      <c r="A965" s="2" t="s">
        <v>3</v>
      </c>
      <c r="B965" s="2" t="s">
        <v>11</v>
      </c>
      <c r="C965" s="37" t="s">
        <v>18</v>
      </c>
      <c r="D965" s="7">
        <v>2.7092095434076546E-2</v>
      </c>
    </row>
    <row r="966" spans="1:4" x14ac:dyDescent="0.25">
      <c r="A966" s="2" t="s">
        <v>3</v>
      </c>
      <c r="B966" s="2" t="s">
        <v>11</v>
      </c>
      <c r="C966" s="37" t="s">
        <v>18</v>
      </c>
      <c r="D966" s="7">
        <v>3.0690264358914834E-2</v>
      </c>
    </row>
    <row r="967" spans="1:4" x14ac:dyDescent="0.25">
      <c r="A967" s="2" t="s">
        <v>3</v>
      </c>
      <c r="B967" s="2" t="s">
        <v>11</v>
      </c>
      <c r="C967" s="37" t="s">
        <v>18</v>
      </c>
      <c r="D967" s="7">
        <v>2.6986266936287182E-2</v>
      </c>
    </row>
    <row r="968" spans="1:4" x14ac:dyDescent="0.25">
      <c r="A968" s="2" t="s">
        <v>3</v>
      </c>
      <c r="B968" s="2" t="s">
        <v>11</v>
      </c>
      <c r="C968" s="37" t="s">
        <v>18</v>
      </c>
      <c r="D968" s="7">
        <v>1.3228562223670189E-2</v>
      </c>
    </row>
    <row r="969" spans="1:4" x14ac:dyDescent="0.25">
      <c r="A969" s="2" t="s">
        <v>5</v>
      </c>
      <c r="B969" s="2" t="s">
        <v>11</v>
      </c>
      <c r="C969" s="37" t="s">
        <v>18</v>
      </c>
      <c r="D969" s="7">
        <v>1.3228562223670189E-2</v>
      </c>
    </row>
    <row r="970" spans="1:4" x14ac:dyDescent="0.25">
      <c r="A970" s="2" t="s">
        <v>5</v>
      </c>
      <c r="B970" s="2" t="s">
        <v>11</v>
      </c>
      <c r="C970" s="37" t="s">
        <v>18</v>
      </c>
      <c r="D970" s="7">
        <v>2.9049922643179734E-2</v>
      </c>
    </row>
    <row r="971" spans="1:4" x14ac:dyDescent="0.25">
      <c r="A971" s="2" t="s">
        <v>5</v>
      </c>
      <c r="B971" s="2" t="s">
        <v>11</v>
      </c>
      <c r="C971" s="37" t="s">
        <v>18</v>
      </c>
      <c r="D971" s="7">
        <v>1.3228562223670189E-2</v>
      </c>
    </row>
    <row r="972" spans="1:4" x14ac:dyDescent="0.25">
      <c r="A972" s="2" t="s">
        <v>5</v>
      </c>
      <c r="B972" s="2" t="s">
        <v>11</v>
      </c>
      <c r="C972" s="37" t="s">
        <v>18</v>
      </c>
      <c r="D972" s="7">
        <v>3.1325235345651008E-2</v>
      </c>
    </row>
    <row r="973" spans="1:4" x14ac:dyDescent="0.25">
      <c r="A973" s="2" t="s">
        <v>5</v>
      </c>
      <c r="B973" s="2" t="s">
        <v>11</v>
      </c>
      <c r="C973" s="37" t="s">
        <v>18</v>
      </c>
      <c r="D973" s="7">
        <v>1.3228562223670189E-2</v>
      </c>
    </row>
    <row r="974" spans="1:4" x14ac:dyDescent="0.25">
      <c r="A974" s="2" t="s">
        <v>5</v>
      </c>
      <c r="B974" s="2" t="s">
        <v>11</v>
      </c>
      <c r="C974" s="37" t="s">
        <v>18</v>
      </c>
      <c r="D974" s="7">
        <v>1.3228562223670189E-2</v>
      </c>
    </row>
    <row r="975" spans="1:4" x14ac:dyDescent="0.25">
      <c r="A975" s="2" t="s">
        <v>6</v>
      </c>
      <c r="B975" s="2" t="s">
        <v>11</v>
      </c>
      <c r="C975" s="37" t="s">
        <v>18</v>
      </c>
      <c r="D975" s="7">
        <v>2.9631979381021217E-2</v>
      </c>
    </row>
    <row r="976" spans="1:4" x14ac:dyDescent="0.25">
      <c r="A976" s="2" t="s">
        <v>6</v>
      </c>
      <c r="B976" s="2" t="s">
        <v>11</v>
      </c>
      <c r="C976" s="37" t="s">
        <v>18</v>
      </c>
      <c r="D976" s="7">
        <v>1.3228562223670189E-2</v>
      </c>
    </row>
    <row r="977" spans="1:4" x14ac:dyDescent="0.25">
      <c r="A977" s="2" t="s">
        <v>6</v>
      </c>
      <c r="B977" s="2" t="s">
        <v>11</v>
      </c>
      <c r="C977" s="37" t="s">
        <v>18</v>
      </c>
      <c r="D977" s="7">
        <v>4.3230941346954176E-2</v>
      </c>
    </row>
    <row r="978" spans="1:4" x14ac:dyDescent="0.25">
      <c r="A978" s="2" t="s">
        <v>6</v>
      </c>
      <c r="B978" s="2" t="s">
        <v>11</v>
      </c>
      <c r="C978" s="37" t="s">
        <v>18</v>
      </c>
      <c r="D978" s="7">
        <v>3.8627401693116951E-2</v>
      </c>
    </row>
    <row r="979" spans="1:4" x14ac:dyDescent="0.25">
      <c r="A979" s="2" t="s">
        <v>6</v>
      </c>
      <c r="B979" s="2" t="s">
        <v>11</v>
      </c>
      <c r="C979" s="37" t="s">
        <v>18</v>
      </c>
      <c r="D979" s="7">
        <v>1.3228562223670189E-2</v>
      </c>
    </row>
    <row r="980" spans="1:4" x14ac:dyDescent="0.25">
      <c r="A980" s="2" t="s">
        <v>6</v>
      </c>
      <c r="B980" s="2" t="s">
        <v>11</v>
      </c>
      <c r="C980" s="37" t="s">
        <v>18</v>
      </c>
      <c r="D980" s="7">
        <v>3.1007749852282922E-2</v>
      </c>
    </row>
    <row r="981" spans="1:4" x14ac:dyDescent="0.25">
      <c r="A981" s="2" t="s">
        <v>7</v>
      </c>
      <c r="B981" s="2" t="s">
        <v>11</v>
      </c>
      <c r="C981" s="37" t="s">
        <v>18</v>
      </c>
      <c r="D981" s="7">
        <v>1.3228562223670189E-2</v>
      </c>
    </row>
    <row r="982" spans="1:4" x14ac:dyDescent="0.25">
      <c r="A982" s="2" t="s">
        <v>7</v>
      </c>
      <c r="B982" s="2" t="s">
        <v>11</v>
      </c>
      <c r="C982" s="37" t="s">
        <v>18</v>
      </c>
      <c r="D982" s="7">
        <v>1.3228562223670189E-2</v>
      </c>
    </row>
    <row r="983" spans="1:4" x14ac:dyDescent="0.25">
      <c r="A983" s="2" t="s">
        <v>7</v>
      </c>
      <c r="B983" s="2" t="s">
        <v>11</v>
      </c>
      <c r="C983" s="37" t="s">
        <v>18</v>
      </c>
      <c r="D983" s="7">
        <v>1.3228562223670189E-2</v>
      </c>
    </row>
    <row r="984" spans="1:4" x14ac:dyDescent="0.25">
      <c r="A984" s="2" t="s">
        <v>7</v>
      </c>
      <c r="B984" s="2" t="s">
        <v>11</v>
      </c>
      <c r="C984" s="37" t="s">
        <v>18</v>
      </c>
      <c r="D984" s="7">
        <v>1.3228562223670189E-2</v>
      </c>
    </row>
    <row r="985" spans="1:4" x14ac:dyDescent="0.25">
      <c r="A985" s="2" t="s">
        <v>7</v>
      </c>
      <c r="B985" s="2" t="s">
        <v>11</v>
      </c>
      <c r="C985" s="37" t="s">
        <v>18</v>
      </c>
      <c r="D985" s="7">
        <v>1.3228562223670189E-2</v>
      </c>
    </row>
    <row r="986" spans="1:4" x14ac:dyDescent="0.25">
      <c r="A986" s="2" t="s">
        <v>7</v>
      </c>
      <c r="B986" s="2" t="s">
        <v>11</v>
      </c>
      <c r="C986" s="37" t="s">
        <v>18</v>
      </c>
      <c r="D986" s="7">
        <v>1.3228562223670189E-2</v>
      </c>
    </row>
    <row r="987" spans="1:4" x14ac:dyDescent="0.25">
      <c r="A987" s="2" t="s">
        <v>8</v>
      </c>
      <c r="B987" s="2" t="s">
        <v>11</v>
      </c>
      <c r="C987" s="37" t="s">
        <v>18</v>
      </c>
      <c r="D987" s="7">
        <v>1.3228562223670189E-2</v>
      </c>
    </row>
    <row r="988" spans="1:4" x14ac:dyDescent="0.25">
      <c r="A988" s="2" t="s">
        <v>8</v>
      </c>
      <c r="B988" s="2" t="s">
        <v>11</v>
      </c>
      <c r="C988" s="37" t="s">
        <v>18</v>
      </c>
      <c r="D988" s="7">
        <v>1.3228562223670189E-2</v>
      </c>
    </row>
    <row r="989" spans="1:4" x14ac:dyDescent="0.25">
      <c r="A989" s="2" t="s">
        <v>8</v>
      </c>
      <c r="B989" s="2" t="s">
        <v>11</v>
      </c>
      <c r="C989" s="37" t="s">
        <v>18</v>
      </c>
      <c r="D989" s="7">
        <v>1.3228562223670189E-2</v>
      </c>
    </row>
    <row r="990" spans="1:4" x14ac:dyDescent="0.25">
      <c r="A990" s="2" t="s">
        <v>8</v>
      </c>
      <c r="B990" s="2" t="s">
        <v>11</v>
      </c>
      <c r="C990" s="37" t="s">
        <v>18</v>
      </c>
      <c r="D990" s="7">
        <v>1.3228562223670189E-2</v>
      </c>
    </row>
    <row r="991" spans="1:4" x14ac:dyDescent="0.25">
      <c r="A991" s="2" t="s">
        <v>8</v>
      </c>
      <c r="B991" s="2" t="s">
        <v>11</v>
      </c>
      <c r="C991" s="37" t="s">
        <v>18</v>
      </c>
      <c r="D991" s="7">
        <v>1.3228562223670189E-2</v>
      </c>
    </row>
    <row r="992" spans="1:4" x14ac:dyDescent="0.25">
      <c r="A992" s="2" t="s">
        <v>9</v>
      </c>
      <c r="B992" s="2" t="s">
        <v>11</v>
      </c>
      <c r="C992" s="37" t="s">
        <v>18</v>
      </c>
      <c r="D992" s="7">
        <v>3.830991619974887E-2</v>
      </c>
    </row>
    <row r="993" spans="1:4" x14ac:dyDescent="0.25">
      <c r="A993" s="2" t="s">
        <v>9</v>
      </c>
      <c r="B993" s="2" t="s">
        <v>11</v>
      </c>
      <c r="C993" s="37" t="s">
        <v>18</v>
      </c>
      <c r="D993" s="7">
        <v>4.0003172164378646E-2</v>
      </c>
    </row>
    <row r="994" spans="1:4" x14ac:dyDescent="0.25">
      <c r="A994" s="2" t="s">
        <v>9</v>
      </c>
      <c r="B994" s="2" t="s">
        <v>11</v>
      </c>
      <c r="C994" s="37" t="s">
        <v>18</v>
      </c>
      <c r="D994" s="7">
        <v>5.0056879454367993E-2</v>
      </c>
    </row>
    <row r="995" spans="1:4" x14ac:dyDescent="0.25">
      <c r="A995" s="2" t="s">
        <v>9</v>
      </c>
      <c r="B995" s="2" t="s">
        <v>11</v>
      </c>
      <c r="C995" s="37" t="s">
        <v>18</v>
      </c>
      <c r="D995" s="7">
        <v>4.9263165720947785E-2</v>
      </c>
    </row>
    <row r="996" spans="1:4" x14ac:dyDescent="0.25">
      <c r="A996" s="2" t="s">
        <v>9</v>
      </c>
      <c r="B996" s="2" t="s">
        <v>11</v>
      </c>
      <c r="C996" s="37" t="s">
        <v>18</v>
      </c>
      <c r="D996" s="7">
        <v>5.3125905890259471E-2</v>
      </c>
    </row>
    <row r="997" spans="1:4" x14ac:dyDescent="0.25">
      <c r="A997" s="2" t="s">
        <v>9</v>
      </c>
      <c r="B997" s="2" t="s">
        <v>11</v>
      </c>
      <c r="C997" s="37" t="s">
        <v>18</v>
      </c>
      <c r="D997" s="7">
        <v>4.0743971648904184E-2</v>
      </c>
    </row>
    <row r="998" spans="1:4" x14ac:dyDescent="0.25">
      <c r="A998" s="2" t="s">
        <v>3</v>
      </c>
      <c r="B998" s="2" t="s">
        <v>11</v>
      </c>
      <c r="C998" s="37" t="s">
        <v>18</v>
      </c>
      <c r="D998" s="7">
        <v>3.508214701717334E-2</v>
      </c>
    </row>
    <row r="999" spans="1:4" x14ac:dyDescent="0.25">
      <c r="A999" s="2" t="s">
        <v>3</v>
      </c>
      <c r="B999" s="2" t="s">
        <v>11</v>
      </c>
      <c r="C999" s="37" t="s">
        <v>18</v>
      </c>
      <c r="D999" s="7">
        <v>3.2436434572439297E-2</v>
      </c>
    </row>
    <row r="1000" spans="1:4" x14ac:dyDescent="0.25">
      <c r="A1000" s="2" t="s">
        <v>3</v>
      </c>
      <c r="B1000" s="2" t="s">
        <v>11</v>
      </c>
      <c r="C1000" s="37" t="s">
        <v>18</v>
      </c>
      <c r="D1000" s="7">
        <v>2.8785351398706333E-2</v>
      </c>
    </row>
    <row r="1001" spans="1:4" x14ac:dyDescent="0.25">
      <c r="A1001" s="2" t="s">
        <v>3</v>
      </c>
      <c r="B1001" s="2" t="s">
        <v>11</v>
      </c>
      <c r="C1001" s="37" t="s">
        <v>18</v>
      </c>
      <c r="D1001" s="7">
        <v>3.0214036118862711E-2</v>
      </c>
    </row>
    <row r="1002" spans="1:4" x14ac:dyDescent="0.25">
      <c r="A1002" s="2" t="s">
        <v>3</v>
      </c>
      <c r="B1002" s="2" t="s">
        <v>11</v>
      </c>
      <c r="C1002" s="37" t="s">
        <v>18</v>
      </c>
      <c r="D1002" s="7">
        <v>2.8044551914180798E-2</v>
      </c>
    </row>
    <row r="1003" spans="1:4" x14ac:dyDescent="0.25">
      <c r="A1003" s="2" t="s">
        <v>3</v>
      </c>
      <c r="B1003" s="2" t="s">
        <v>11</v>
      </c>
      <c r="C1003" s="37" t="s">
        <v>18</v>
      </c>
      <c r="D1003" s="7">
        <v>2.66687814429191E-2</v>
      </c>
    </row>
    <row r="1004" spans="1:4" x14ac:dyDescent="0.25">
      <c r="A1004" s="2" t="s">
        <v>5</v>
      </c>
      <c r="B1004" s="2" t="s">
        <v>11</v>
      </c>
      <c r="C1004" s="37" t="s">
        <v>18</v>
      </c>
      <c r="D1004" s="7">
        <v>5.116807868115629E-2</v>
      </c>
    </row>
    <row r="1005" spans="1:4" x14ac:dyDescent="0.25">
      <c r="A1005" s="2" t="s">
        <v>5</v>
      </c>
      <c r="B1005" s="2" t="s">
        <v>11</v>
      </c>
      <c r="C1005" s="37" t="s">
        <v>18</v>
      </c>
      <c r="D1005" s="7">
        <v>2.4023068998185064E-2</v>
      </c>
    </row>
    <row r="1006" spans="1:4" x14ac:dyDescent="0.25">
      <c r="A1006" s="2" t="s">
        <v>5</v>
      </c>
      <c r="B1006" s="2" t="s">
        <v>11</v>
      </c>
      <c r="C1006" s="37" t="s">
        <v>18</v>
      </c>
      <c r="D1006" s="7">
        <v>2.1800670544608471E-2</v>
      </c>
    </row>
    <row r="1007" spans="1:4" x14ac:dyDescent="0.25">
      <c r="A1007" s="2" t="s">
        <v>5</v>
      </c>
      <c r="B1007" s="2" t="s">
        <v>11</v>
      </c>
      <c r="C1007" s="37" t="s">
        <v>18</v>
      </c>
      <c r="D1007" s="7">
        <v>2.174775629571379E-2</v>
      </c>
    </row>
    <row r="1008" spans="1:4" x14ac:dyDescent="0.25">
      <c r="A1008" s="2" t="s">
        <v>5</v>
      </c>
      <c r="B1008" s="2" t="s">
        <v>11</v>
      </c>
      <c r="C1008" s="37" t="s">
        <v>18</v>
      </c>
      <c r="D1008" s="7">
        <v>2.7409580927444627E-2</v>
      </c>
    </row>
    <row r="1009" spans="1:4" x14ac:dyDescent="0.25">
      <c r="A1009" s="2" t="s">
        <v>5</v>
      </c>
      <c r="B1009" s="2" t="s">
        <v>11</v>
      </c>
      <c r="C1009" s="37" t="s">
        <v>18</v>
      </c>
      <c r="D1009" s="7">
        <v>1.894330110429571E-2</v>
      </c>
    </row>
    <row r="1010" spans="1:4" x14ac:dyDescent="0.25">
      <c r="A1010" s="2" t="s">
        <v>6</v>
      </c>
      <c r="B1010" s="2" t="s">
        <v>11</v>
      </c>
      <c r="C1010" s="37" t="s">
        <v>18</v>
      </c>
      <c r="D1010" s="7">
        <v>2.3070612518080808E-2</v>
      </c>
    </row>
    <row r="1011" spans="1:4" x14ac:dyDescent="0.25">
      <c r="A1011" s="2" t="s">
        <v>6</v>
      </c>
      <c r="B1011" s="2" t="s">
        <v>11</v>
      </c>
      <c r="C1011" s="37" t="s">
        <v>18</v>
      </c>
      <c r="D1011" s="7">
        <v>3.010820762107335E-2</v>
      </c>
    </row>
    <row r="1012" spans="1:4" x14ac:dyDescent="0.25">
      <c r="A1012" s="2" t="s">
        <v>6</v>
      </c>
      <c r="B1012" s="2" t="s">
        <v>11</v>
      </c>
      <c r="C1012" s="37" t="s">
        <v>18</v>
      </c>
      <c r="D1012" s="7">
        <v>3.1272321096756324E-2</v>
      </c>
    </row>
    <row r="1013" spans="1:4" x14ac:dyDescent="0.25">
      <c r="A1013" s="2" t="s">
        <v>6</v>
      </c>
      <c r="B1013" s="2" t="s">
        <v>11</v>
      </c>
      <c r="C1013" s="37" t="s">
        <v>18</v>
      </c>
      <c r="D1013" s="7">
        <v>2.6774609940708457E-2</v>
      </c>
    </row>
    <row r="1014" spans="1:4" x14ac:dyDescent="0.25">
      <c r="A1014" s="2" t="s">
        <v>6</v>
      </c>
      <c r="B1014" s="2" t="s">
        <v>11</v>
      </c>
      <c r="C1014" s="37" t="s">
        <v>18</v>
      </c>
      <c r="D1014" s="7">
        <v>2.8256208909759519E-2</v>
      </c>
    </row>
    <row r="1015" spans="1:4" x14ac:dyDescent="0.25">
      <c r="A1015" s="2" t="s">
        <v>6</v>
      </c>
      <c r="B1015" s="2" t="s">
        <v>11</v>
      </c>
      <c r="C1015" s="37" t="s">
        <v>18</v>
      </c>
      <c r="D1015" s="7">
        <v>2.0477814322241453E-2</v>
      </c>
    </row>
    <row r="1016" spans="1:4" x14ac:dyDescent="0.25">
      <c r="A1016" s="2" t="s">
        <v>7</v>
      </c>
      <c r="B1016" s="2" t="s">
        <v>11</v>
      </c>
      <c r="C1016" s="37" t="s">
        <v>18</v>
      </c>
      <c r="D1016" s="7">
        <v>2.4869696980499956E-2</v>
      </c>
    </row>
    <row r="1017" spans="1:4" x14ac:dyDescent="0.25">
      <c r="A1017" s="2" t="s">
        <v>7</v>
      </c>
      <c r="B1017" s="2" t="s">
        <v>11</v>
      </c>
      <c r="C1017" s="37" t="s">
        <v>18</v>
      </c>
      <c r="D1017" s="7">
        <v>2.6880438438497824E-2</v>
      </c>
    </row>
    <row r="1018" spans="1:4" x14ac:dyDescent="0.25">
      <c r="A1018" s="2" t="s">
        <v>7</v>
      </c>
      <c r="B1018" s="2" t="s">
        <v>11</v>
      </c>
      <c r="C1018" s="37" t="s">
        <v>18</v>
      </c>
      <c r="D1018" s="7">
        <v>2.7832894918602073E-2</v>
      </c>
    </row>
    <row r="1019" spans="1:4" x14ac:dyDescent="0.25">
      <c r="A1019" s="2" t="s">
        <v>7</v>
      </c>
      <c r="B1019" s="2" t="s">
        <v>11</v>
      </c>
      <c r="C1019" s="37" t="s">
        <v>18</v>
      </c>
      <c r="D1019" s="7">
        <v>2.6774609940708457E-2</v>
      </c>
    </row>
    <row r="1020" spans="1:4" x14ac:dyDescent="0.25">
      <c r="A1020" s="2" t="s">
        <v>7</v>
      </c>
      <c r="B1020" s="2" t="s">
        <v>11</v>
      </c>
      <c r="C1020" s="37" t="s">
        <v>18</v>
      </c>
      <c r="D1020" s="7">
        <v>2.725083818076059E-2</v>
      </c>
    </row>
    <row r="1021" spans="1:4" x14ac:dyDescent="0.25">
      <c r="A1021" s="2" t="s">
        <v>7</v>
      </c>
      <c r="B1021" s="2" t="s">
        <v>11</v>
      </c>
      <c r="C1021" s="37" t="s">
        <v>18</v>
      </c>
      <c r="D1021" s="7">
        <v>2.6880438438497824E-2</v>
      </c>
    </row>
    <row r="1022" spans="1:4" x14ac:dyDescent="0.25">
      <c r="A1022" s="2" t="s">
        <v>8</v>
      </c>
      <c r="B1022" s="2" t="s">
        <v>11</v>
      </c>
      <c r="C1022" s="37" t="s">
        <v>18</v>
      </c>
      <c r="D1022" s="7">
        <v>2.6880438438497824E-2</v>
      </c>
    </row>
    <row r="1023" spans="1:4" x14ac:dyDescent="0.25">
      <c r="A1023" s="2" t="s">
        <v>8</v>
      </c>
      <c r="B1023" s="2" t="s">
        <v>11</v>
      </c>
      <c r="C1023" s="37" t="s">
        <v>18</v>
      </c>
      <c r="D1023" s="7">
        <v>2.9684893629915905E-2</v>
      </c>
    </row>
    <row r="1024" spans="1:4" x14ac:dyDescent="0.25">
      <c r="A1024" s="2" t="s">
        <v>8</v>
      </c>
      <c r="B1024" s="2" t="s">
        <v>11</v>
      </c>
      <c r="C1024" s="37" t="s">
        <v>18</v>
      </c>
      <c r="D1024" s="7">
        <v>2.7674152171918036E-2</v>
      </c>
    </row>
    <row r="1025" spans="1:4" x14ac:dyDescent="0.25">
      <c r="A1025" s="2" t="s">
        <v>8</v>
      </c>
      <c r="B1025" s="2" t="s">
        <v>11</v>
      </c>
      <c r="C1025" s="37" t="s">
        <v>18</v>
      </c>
      <c r="D1025" s="7">
        <v>2.8150380411970162E-2</v>
      </c>
    </row>
    <row r="1026" spans="1:4" x14ac:dyDescent="0.25">
      <c r="A1026" s="2" t="s">
        <v>8</v>
      </c>
      <c r="B1026" s="2" t="s">
        <v>11</v>
      </c>
      <c r="C1026" s="37" t="s">
        <v>18</v>
      </c>
      <c r="D1026" s="7">
        <v>2.730375242965527E-2</v>
      </c>
    </row>
    <row r="1027" spans="1:4" x14ac:dyDescent="0.25">
      <c r="A1027" s="2" t="s">
        <v>8</v>
      </c>
      <c r="B1027" s="2" t="s">
        <v>11</v>
      </c>
      <c r="C1027" s="37" t="s">
        <v>18</v>
      </c>
      <c r="D1027" s="7">
        <v>2.8044551914180798E-2</v>
      </c>
    </row>
    <row r="1028" spans="1:4" x14ac:dyDescent="0.25">
      <c r="A1028" s="2" t="s">
        <v>9</v>
      </c>
      <c r="B1028" s="2" t="s">
        <v>11</v>
      </c>
      <c r="C1028" s="37" t="s">
        <v>18</v>
      </c>
      <c r="D1028" s="7">
        <v>1.9789929086610602E-2</v>
      </c>
    </row>
    <row r="1029" spans="1:4" x14ac:dyDescent="0.25">
      <c r="A1029" s="2" t="s">
        <v>9</v>
      </c>
      <c r="B1029" s="2" t="s">
        <v>11</v>
      </c>
      <c r="C1029" s="37" t="s">
        <v>18</v>
      </c>
      <c r="D1029" s="7">
        <v>4.1696428129008437E-2</v>
      </c>
    </row>
    <row r="1030" spans="1:4" x14ac:dyDescent="0.25">
      <c r="A1030" s="2" t="s">
        <v>9</v>
      </c>
      <c r="B1030" s="2" t="s">
        <v>11</v>
      </c>
      <c r="C1030" s="37" t="s">
        <v>18</v>
      </c>
      <c r="D1030" s="7">
        <v>3.5664203755014827E-2</v>
      </c>
    </row>
    <row r="1031" spans="1:4" x14ac:dyDescent="0.25">
      <c r="A1031" s="2" t="s">
        <v>9</v>
      </c>
      <c r="B1031" s="2" t="s">
        <v>11</v>
      </c>
      <c r="C1031" s="37" t="s">
        <v>18</v>
      </c>
      <c r="D1031" s="7">
        <v>1.9049129602085071E-2</v>
      </c>
    </row>
    <row r="1032" spans="1:4" x14ac:dyDescent="0.25">
      <c r="A1032" s="2" t="s">
        <v>9</v>
      </c>
      <c r="B1032" s="2" t="s">
        <v>11</v>
      </c>
      <c r="C1032" s="37" t="s">
        <v>18</v>
      </c>
      <c r="D1032" s="7">
        <v>1.7197130890771246E-2</v>
      </c>
    </row>
    <row r="1033" spans="1:4" x14ac:dyDescent="0.25">
      <c r="A1033" s="2" t="s">
        <v>9</v>
      </c>
      <c r="B1033" s="2" t="s">
        <v>11</v>
      </c>
      <c r="C1033" s="37" t="s">
        <v>18</v>
      </c>
      <c r="D1033" s="7">
        <v>1.8096673121980818E-2</v>
      </c>
    </row>
    <row r="1034" spans="1:4" x14ac:dyDescent="0.25">
      <c r="A1034" s="35" t="s">
        <v>3</v>
      </c>
      <c r="B1034" s="35" t="s">
        <v>4</v>
      </c>
      <c r="C1034" s="34" t="s">
        <v>19</v>
      </c>
      <c r="D1034" s="36">
        <v>1.6855269170384265E-2</v>
      </c>
    </row>
    <row r="1035" spans="1:4" x14ac:dyDescent="0.25">
      <c r="A1035" s="2" t="s">
        <v>3</v>
      </c>
      <c r="B1035" s="2" t="s">
        <v>4</v>
      </c>
      <c r="C1035" s="37" t="s">
        <v>19</v>
      </c>
      <c r="D1035" s="7">
        <v>1.6855269170384265E-2</v>
      </c>
    </row>
    <row r="1036" spans="1:4" x14ac:dyDescent="0.25">
      <c r="A1036" s="2" t="s">
        <v>3</v>
      </c>
      <c r="B1036" s="2" t="s">
        <v>4</v>
      </c>
      <c r="C1036" s="37" t="s">
        <v>19</v>
      </c>
      <c r="D1036" s="7">
        <v>2.1671060361922626E-2</v>
      </c>
    </row>
    <row r="1037" spans="1:4" x14ac:dyDescent="0.25">
      <c r="A1037" s="2" t="s">
        <v>3</v>
      </c>
      <c r="B1037" s="2" t="s">
        <v>4</v>
      </c>
      <c r="C1037" s="37" t="s">
        <v>19</v>
      </c>
      <c r="D1037" s="7">
        <v>2.4078955957691807E-2</v>
      </c>
    </row>
    <row r="1038" spans="1:4" x14ac:dyDescent="0.25">
      <c r="A1038" s="2" t="s">
        <v>3</v>
      </c>
      <c r="B1038" s="2" t="s">
        <v>4</v>
      </c>
      <c r="C1038" s="37" t="s">
        <v>19</v>
      </c>
      <c r="D1038" s="7">
        <v>3.2506590542883934E-2</v>
      </c>
    </row>
    <row r="1039" spans="1:4" x14ac:dyDescent="0.25">
      <c r="A1039" s="2" t="s">
        <v>3</v>
      </c>
      <c r="B1039" s="2" t="s">
        <v>4</v>
      </c>
      <c r="C1039" s="37" t="s">
        <v>19</v>
      </c>
      <c r="D1039" s="7">
        <v>2.2875008159807215E-2</v>
      </c>
    </row>
    <row r="1040" spans="1:4" x14ac:dyDescent="0.25">
      <c r="A1040" s="2" t="s">
        <v>5</v>
      </c>
      <c r="B1040" s="2" t="s">
        <v>4</v>
      </c>
      <c r="C1040" s="37" t="s">
        <v>19</v>
      </c>
      <c r="D1040" s="7">
        <v>3.9730277330191473E-2</v>
      </c>
    </row>
    <row r="1041" spans="1:4" x14ac:dyDescent="0.25">
      <c r="A1041" s="2" t="s">
        <v>5</v>
      </c>
      <c r="B1041" s="2" t="s">
        <v>4</v>
      </c>
      <c r="C1041" s="37" t="s">
        <v>19</v>
      </c>
      <c r="D1041" s="7">
        <v>4.0934225128076068E-2</v>
      </c>
    </row>
    <row r="1042" spans="1:4" x14ac:dyDescent="0.25">
      <c r="A1042" s="2" t="s">
        <v>5</v>
      </c>
      <c r="B1042" s="2" t="s">
        <v>4</v>
      </c>
      <c r="C1042" s="37" t="s">
        <v>19</v>
      </c>
      <c r="D1042" s="7">
        <v>5.4177650904806557E-2</v>
      </c>
    </row>
    <row r="1043" spans="1:4" x14ac:dyDescent="0.25">
      <c r="A1043" s="2" t="s">
        <v>5</v>
      </c>
      <c r="B1043" s="2" t="s">
        <v>4</v>
      </c>
      <c r="C1043" s="37" t="s">
        <v>19</v>
      </c>
      <c r="D1043" s="7">
        <v>9.2703980437113448E-2</v>
      </c>
    </row>
    <row r="1044" spans="1:4" x14ac:dyDescent="0.25">
      <c r="A1044" s="2" t="s">
        <v>5</v>
      </c>
      <c r="B1044" s="2" t="s">
        <v>4</v>
      </c>
      <c r="C1044" s="37" t="s">
        <v>19</v>
      </c>
      <c r="D1044" s="7">
        <v>4.575001631961443E-2</v>
      </c>
    </row>
    <row r="1045" spans="1:4" x14ac:dyDescent="0.25">
      <c r="A1045" s="2" t="s">
        <v>5</v>
      </c>
      <c r="B1045" s="2" t="s">
        <v>4</v>
      </c>
      <c r="C1045" s="37" t="s">
        <v>19</v>
      </c>
      <c r="D1045" s="7">
        <v>3.7322381734422296E-2</v>
      </c>
    </row>
    <row r="1046" spans="1:4" x14ac:dyDescent="0.25">
      <c r="A1046" s="2" t="s">
        <v>6</v>
      </c>
      <c r="B1046" s="2" t="s">
        <v>4</v>
      </c>
      <c r="C1046" s="37" t="s">
        <v>19</v>
      </c>
      <c r="D1046" s="7">
        <v>8.4276345851921314E-2</v>
      </c>
    </row>
    <row r="1047" spans="1:4" x14ac:dyDescent="0.25">
      <c r="A1047" s="2" t="s">
        <v>6</v>
      </c>
      <c r="B1047" s="2" t="s">
        <v>4</v>
      </c>
      <c r="C1047" s="37" t="s">
        <v>19</v>
      </c>
      <c r="D1047" s="7">
        <v>7.7052659064613782E-2</v>
      </c>
    </row>
    <row r="1048" spans="1:4" x14ac:dyDescent="0.25">
      <c r="A1048" s="2" t="s">
        <v>6</v>
      </c>
      <c r="B1048" s="2" t="s">
        <v>4</v>
      </c>
      <c r="C1048" s="37" t="s">
        <v>19</v>
      </c>
      <c r="D1048" s="7">
        <v>6.9828972277306223E-2</v>
      </c>
    </row>
    <row r="1049" spans="1:4" x14ac:dyDescent="0.25">
      <c r="A1049" s="2" t="s">
        <v>6</v>
      </c>
      <c r="B1049" s="2" t="s">
        <v>4</v>
      </c>
      <c r="C1049" s="37" t="s">
        <v>19</v>
      </c>
      <c r="D1049" s="7">
        <v>8.788818924557508E-2</v>
      </c>
    </row>
    <row r="1050" spans="1:4" x14ac:dyDescent="0.25">
      <c r="A1050" s="2" t="s">
        <v>6</v>
      </c>
      <c r="B1050" s="2" t="s">
        <v>4</v>
      </c>
      <c r="C1050" s="37" t="s">
        <v>19</v>
      </c>
      <c r="D1050" s="7">
        <v>7.7052659064613782E-2</v>
      </c>
    </row>
    <row r="1051" spans="1:4" x14ac:dyDescent="0.25">
      <c r="A1051" s="2" t="s">
        <v>6</v>
      </c>
      <c r="B1051" s="2" t="s">
        <v>4</v>
      </c>
      <c r="C1051" s="37" t="s">
        <v>19</v>
      </c>
      <c r="D1051" s="7">
        <v>8.5480293649805902E-2</v>
      </c>
    </row>
    <row r="1052" spans="1:4" x14ac:dyDescent="0.25">
      <c r="A1052" s="2" t="s">
        <v>7</v>
      </c>
      <c r="B1052" s="2" t="s">
        <v>4</v>
      </c>
      <c r="C1052" s="37" t="s">
        <v>19</v>
      </c>
      <c r="D1052" s="7">
        <v>3.8526329532306891E-2</v>
      </c>
    </row>
    <row r="1053" spans="1:4" x14ac:dyDescent="0.25">
      <c r="A1053" s="2" t="s">
        <v>7</v>
      </c>
      <c r="B1053" s="2" t="s">
        <v>4</v>
      </c>
      <c r="C1053" s="37" t="s">
        <v>19</v>
      </c>
      <c r="D1053" s="7">
        <v>4.8157911915383614E-2</v>
      </c>
    </row>
    <row r="1054" spans="1:4" x14ac:dyDescent="0.25">
      <c r="A1054" s="2" t="s">
        <v>7</v>
      </c>
      <c r="B1054" s="2" t="s">
        <v>4</v>
      </c>
      <c r="C1054" s="37" t="s">
        <v>19</v>
      </c>
      <c r="D1054" s="7">
        <v>4.8157911915383614E-2</v>
      </c>
    </row>
    <row r="1055" spans="1:4" x14ac:dyDescent="0.25">
      <c r="A1055" s="2" t="s">
        <v>7</v>
      </c>
      <c r="B1055" s="2" t="s">
        <v>4</v>
      </c>
      <c r="C1055" s="37" t="s">
        <v>19</v>
      </c>
      <c r="D1055" s="7">
        <v>4.8157911915383614E-2</v>
      </c>
    </row>
    <row r="1056" spans="1:4" x14ac:dyDescent="0.25">
      <c r="A1056" s="2" t="s">
        <v>7</v>
      </c>
      <c r="B1056" s="2" t="s">
        <v>4</v>
      </c>
      <c r="C1056" s="37" t="s">
        <v>19</v>
      </c>
      <c r="D1056" s="7">
        <v>4.8157911915383614E-2</v>
      </c>
    </row>
    <row r="1057" spans="1:4" x14ac:dyDescent="0.25">
      <c r="A1057" s="2" t="s">
        <v>7</v>
      </c>
      <c r="B1057" s="2" t="s">
        <v>4</v>
      </c>
      <c r="C1057" s="37" t="s">
        <v>19</v>
      </c>
      <c r="D1057" s="7">
        <v>4.9361859713268195E-2</v>
      </c>
    </row>
    <row r="1058" spans="1:4" x14ac:dyDescent="0.25">
      <c r="A1058" s="2" t="s">
        <v>8</v>
      </c>
      <c r="B1058" s="2" t="s">
        <v>4</v>
      </c>
      <c r="C1058" s="37" t="s">
        <v>19</v>
      </c>
      <c r="D1058" s="7">
        <v>4.2138172925960662E-3</v>
      </c>
    </row>
    <row r="1059" spans="1:4" x14ac:dyDescent="0.25">
      <c r="A1059" s="2" t="s">
        <v>8</v>
      </c>
      <c r="B1059" s="2" t="s">
        <v>4</v>
      </c>
      <c r="C1059" s="37" t="s">
        <v>19</v>
      </c>
      <c r="D1059" s="7">
        <v>4.2138172925960662E-3</v>
      </c>
    </row>
    <row r="1060" spans="1:4" x14ac:dyDescent="0.25">
      <c r="A1060" s="2" t="s">
        <v>8</v>
      </c>
      <c r="B1060" s="2" t="s">
        <v>4</v>
      </c>
      <c r="C1060" s="37" t="s">
        <v>19</v>
      </c>
      <c r="D1060" s="7">
        <v>4.2138172925960662E-3</v>
      </c>
    </row>
    <row r="1061" spans="1:4" x14ac:dyDescent="0.25">
      <c r="A1061" s="2" t="s">
        <v>8</v>
      </c>
      <c r="B1061" s="2" t="s">
        <v>4</v>
      </c>
      <c r="C1061" s="37" t="s">
        <v>19</v>
      </c>
      <c r="D1061" s="7">
        <v>4.2138172925960662E-3</v>
      </c>
    </row>
    <row r="1062" spans="1:4" x14ac:dyDescent="0.25">
      <c r="A1062" s="2" t="s">
        <v>8</v>
      </c>
      <c r="B1062" s="2" t="s">
        <v>4</v>
      </c>
      <c r="C1062" s="37" t="s">
        <v>19</v>
      </c>
      <c r="D1062" s="7">
        <v>4.2138172925960662E-3</v>
      </c>
    </row>
    <row r="1063" spans="1:4" x14ac:dyDescent="0.25">
      <c r="A1063" s="2" t="s">
        <v>8</v>
      </c>
      <c r="B1063" s="2" t="s">
        <v>4</v>
      </c>
      <c r="C1063" s="37" t="s">
        <v>19</v>
      </c>
      <c r="D1063" s="7">
        <v>4.2138172925960662E-3</v>
      </c>
    </row>
    <row r="1064" spans="1:4" x14ac:dyDescent="0.25">
      <c r="A1064" s="2" t="s">
        <v>3</v>
      </c>
      <c r="B1064" s="2" t="s">
        <v>4</v>
      </c>
      <c r="C1064" s="37" t="s">
        <v>19</v>
      </c>
      <c r="D1064" s="7">
        <v>2.8894747149230165E-2</v>
      </c>
    </row>
    <row r="1065" spans="1:4" x14ac:dyDescent="0.25">
      <c r="A1065" s="2" t="s">
        <v>3</v>
      </c>
      <c r="B1065" s="2" t="s">
        <v>4</v>
      </c>
      <c r="C1065" s="37" t="s">
        <v>19</v>
      </c>
      <c r="D1065" s="7">
        <v>4.6953964117499018E-2</v>
      </c>
    </row>
    <row r="1066" spans="1:4" x14ac:dyDescent="0.25">
      <c r="A1066" s="2" t="s">
        <v>3</v>
      </c>
      <c r="B1066" s="2" t="s">
        <v>4</v>
      </c>
      <c r="C1066" s="37" t="s">
        <v>19</v>
      </c>
      <c r="D1066" s="7">
        <v>2.8894747149230165E-2</v>
      </c>
    </row>
    <row r="1067" spans="1:4" x14ac:dyDescent="0.25">
      <c r="A1067" s="2" t="s">
        <v>3</v>
      </c>
      <c r="B1067" s="2" t="s">
        <v>4</v>
      </c>
      <c r="C1067" s="37" t="s">
        <v>19</v>
      </c>
      <c r="D1067" s="7">
        <v>3.9730277330191473E-2</v>
      </c>
    </row>
    <row r="1068" spans="1:4" x14ac:dyDescent="0.25">
      <c r="A1068" s="2" t="s">
        <v>3</v>
      </c>
      <c r="B1068" s="2" t="s">
        <v>4</v>
      </c>
      <c r="C1068" s="37" t="s">
        <v>19</v>
      </c>
      <c r="D1068" s="7">
        <v>1.8059216968268853E-2</v>
      </c>
    </row>
    <row r="1069" spans="1:4" x14ac:dyDescent="0.25">
      <c r="A1069" s="2" t="s">
        <v>3</v>
      </c>
      <c r="B1069" s="2" t="s">
        <v>4</v>
      </c>
      <c r="C1069" s="37" t="s">
        <v>19</v>
      </c>
      <c r="D1069" s="7">
        <v>4.2138172925960657E-2</v>
      </c>
    </row>
    <row r="1070" spans="1:4" x14ac:dyDescent="0.25">
      <c r="A1070" s="2" t="s">
        <v>5</v>
      </c>
      <c r="B1070" s="2" t="s">
        <v>4</v>
      </c>
      <c r="C1070" s="37" t="s">
        <v>19</v>
      </c>
      <c r="D1070" s="7">
        <v>3.7322381734422296E-2</v>
      </c>
    </row>
    <row r="1071" spans="1:4" x14ac:dyDescent="0.25">
      <c r="A1071" s="2" t="s">
        <v>5</v>
      </c>
      <c r="B1071" s="2" t="s">
        <v>4</v>
      </c>
      <c r="C1071" s="37" t="s">
        <v>19</v>
      </c>
      <c r="D1071" s="7">
        <v>3.4914486138653111E-2</v>
      </c>
    </row>
    <row r="1072" spans="1:4" x14ac:dyDescent="0.25">
      <c r="A1072" s="2" t="s">
        <v>5</v>
      </c>
      <c r="B1072" s="2" t="s">
        <v>4</v>
      </c>
      <c r="C1072" s="37" t="s">
        <v>19</v>
      </c>
      <c r="D1072" s="7">
        <v>3.371053834076853E-2</v>
      </c>
    </row>
    <row r="1073" spans="1:4" x14ac:dyDescent="0.25">
      <c r="A1073" s="2" t="s">
        <v>5</v>
      </c>
      <c r="B1073" s="2" t="s">
        <v>4</v>
      </c>
      <c r="C1073" s="37" t="s">
        <v>19</v>
      </c>
      <c r="D1073" s="7">
        <v>3.0098694947114757E-2</v>
      </c>
    </row>
    <row r="1074" spans="1:4" x14ac:dyDescent="0.25">
      <c r="A1074" s="2" t="s">
        <v>5</v>
      </c>
      <c r="B1074" s="2" t="s">
        <v>4</v>
      </c>
      <c r="C1074" s="37" t="s">
        <v>19</v>
      </c>
      <c r="D1074" s="7">
        <v>5.778949429846033E-2</v>
      </c>
    </row>
    <row r="1075" spans="1:4" x14ac:dyDescent="0.25">
      <c r="A1075" s="2" t="s">
        <v>5</v>
      </c>
      <c r="B1075" s="2" t="s">
        <v>4</v>
      </c>
      <c r="C1075" s="37" t="s">
        <v>19</v>
      </c>
      <c r="D1075" s="7">
        <v>4.9361859713268195E-2</v>
      </c>
    </row>
    <row r="1076" spans="1:4" x14ac:dyDescent="0.25">
      <c r="A1076" s="2" t="s">
        <v>6</v>
      </c>
      <c r="B1076" s="2" t="s">
        <v>4</v>
      </c>
      <c r="C1076" s="37" t="s">
        <v>19</v>
      </c>
      <c r="D1076" s="7">
        <v>4.9361859713268195E-2</v>
      </c>
    </row>
    <row r="1077" spans="1:4" x14ac:dyDescent="0.25">
      <c r="A1077" s="2" t="s">
        <v>6</v>
      </c>
      <c r="B1077" s="2" t="s">
        <v>4</v>
      </c>
      <c r="C1077" s="37" t="s">
        <v>19</v>
      </c>
      <c r="D1077" s="7">
        <v>5.5381598702691152E-2</v>
      </c>
    </row>
    <row r="1078" spans="1:4" x14ac:dyDescent="0.25">
      <c r="A1078" s="2" t="s">
        <v>6</v>
      </c>
      <c r="B1078" s="2" t="s">
        <v>4</v>
      </c>
      <c r="C1078" s="37" t="s">
        <v>19</v>
      </c>
      <c r="D1078" s="7">
        <v>5.6585546500575741E-2</v>
      </c>
    </row>
    <row r="1079" spans="1:4" x14ac:dyDescent="0.25">
      <c r="A1079" s="2" t="s">
        <v>6</v>
      </c>
      <c r="B1079" s="2" t="s">
        <v>4</v>
      </c>
      <c r="C1079" s="37" t="s">
        <v>19</v>
      </c>
      <c r="D1079" s="7">
        <v>4.9361859713268195E-2</v>
      </c>
    </row>
    <row r="1080" spans="1:4" x14ac:dyDescent="0.25">
      <c r="A1080" s="2" t="s">
        <v>6</v>
      </c>
      <c r="B1080" s="2" t="s">
        <v>4</v>
      </c>
      <c r="C1080" s="37" t="s">
        <v>19</v>
      </c>
      <c r="D1080" s="7">
        <v>5.778949429846033E-2</v>
      </c>
    </row>
    <row r="1081" spans="1:4" x14ac:dyDescent="0.25">
      <c r="A1081" s="2" t="s">
        <v>6</v>
      </c>
      <c r="B1081" s="2" t="s">
        <v>4</v>
      </c>
      <c r="C1081" s="37" t="s">
        <v>19</v>
      </c>
      <c r="D1081" s="7">
        <v>5.4177650904806557E-2</v>
      </c>
    </row>
    <row r="1082" spans="1:4" x14ac:dyDescent="0.25">
      <c r="A1082" s="2" t="s">
        <v>7</v>
      </c>
      <c r="B1082" s="2" t="s">
        <v>4</v>
      </c>
      <c r="C1082" s="37" t="s">
        <v>19</v>
      </c>
      <c r="D1082" s="7">
        <v>3.8526329532306891E-2</v>
      </c>
    </row>
    <row r="1083" spans="1:4" x14ac:dyDescent="0.25">
      <c r="A1083" s="2" t="s">
        <v>7</v>
      </c>
      <c r="B1083" s="2" t="s">
        <v>4</v>
      </c>
      <c r="C1083" s="37" t="s">
        <v>19</v>
      </c>
      <c r="D1083" s="7">
        <v>6.5013181085767868E-2</v>
      </c>
    </row>
    <row r="1084" spans="1:4" x14ac:dyDescent="0.25">
      <c r="A1084" s="2" t="s">
        <v>7</v>
      </c>
      <c r="B1084" s="2" t="s">
        <v>4</v>
      </c>
      <c r="C1084" s="37" t="s">
        <v>19</v>
      </c>
      <c r="D1084" s="7">
        <v>5.8993442096344918E-2</v>
      </c>
    </row>
    <row r="1085" spans="1:4" x14ac:dyDescent="0.25">
      <c r="A1085" s="2" t="s">
        <v>7</v>
      </c>
      <c r="B1085" s="2" t="s">
        <v>4</v>
      </c>
      <c r="C1085" s="37" t="s">
        <v>19</v>
      </c>
      <c r="D1085" s="7">
        <v>6.7421076681537059E-2</v>
      </c>
    </row>
    <row r="1086" spans="1:4" x14ac:dyDescent="0.25">
      <c r="A1086" s="2" t="s">
        <v>7</v>
      </c>
      <c r="B1086" s="2" t="s">
        <v>4</v>
      </c>
      <c r="C1086" s="37" t="s">
        <v>19</v>
      </c>
      <c r="D1086" s="7">
        <v>6.2605285489998691E-2</v>
      </c>
    </row>
    <row r="1087" spans="1:4" x14ac:dyDescent="0.25">
      <c r="A1087" s="2" t="s">
        <v>7</v>
      </c>
      <c r="B1087" s="2" t="s">
        <v>4</v>
      </c>
      <c r="C1087" s="37" t="s">
        <v>19</v>
      </c>
      <c r="D1087" s="7">
        <v>9.1500032639228859E-2</v>
      </c>
    </row>
    <row r="1088" spans="1:4" x14ac:dyDescent="0.25">
      <c r="A1088" s="2" t="s">
        <v>8</v>
      </c>
      <c r="B1088" s="2" t="s">
        <v>4</v>
      </c>
      <c r="C1088" s="37" t="s">
        <v>19</v>
      </c>
      <c r="D1088" s="7">
        <v>9.992766722442098E-2</v>
      </c>
    </row>
    <row r="1089" spans="1:4" x14ac:dyDescent="0.25">
      <c r="A1089" s="2" t="s">
        <v>8</v>
      </c>
      <c r="B1089" s="2" t="s">
        <v>4</v>
      </c>
      <c r="C1089" s="37" t="s">
        <v>19</v>
      </c>
      <c r="D1089" s="7">
        <v>0.15651321372499674</v>
      </c>
    </row>
    <row r="1090" spans="1:4" x14ac:dyDescent="0.25">
      <c r="A1090" s="2" t="s">
        <v>8</v>
      </c>
      <c r="B1090" s="2" t="s">
        <v>4</v>
      </c>
      <c r="C1090" s="37" t="s">
        <v>19</v>
      </c>
      <c r="D1090" s="7">
        <v>0.10594740621384395</v>
      </c>
    </row>
    <row r="1091" spans="1:4" x14ac:dyDescent="0.25">
      <c r="A1091" s="2" t="s">
        <v>8</v>
      </c>
      <c r="B1091" s="2" t="s">
        <v>4</v>
      </c>
      <c r="C1091" s="37" t="s">
        <v>19</v>
      </c>
      <c r="D1091" s="7">
        <v>0.11317109300115148</v>
      </c>
    </row>
    <row r="1092" spans="1:4" x14ac:dyDescent="0.25">
      <c r="A1092" s="2" t="s">
        <v>8</v>
      </c>
      <c r="B1092" s="2" t="s">
        <v>4</v>
      </c>
      <c r="C1092" s="37" t="s">
        <v>19</v>
      </c>
      <c r="D1092" s="7">
        <v>0.10715135401172853</v>
      </c>
    </row>
    <row r="1093" spans="1:4" x14ac:dyDescent="0.25">
      <c r="A1093" s="2" t="s">
        <v>8</v>
      </c>
      <c r="B1093" s="2" t="s">
        <v>4</v>
      </c>
      <c r="C1093" s="37" t="s">
        <v>19</v>
      </c>
      <c r="D1093" s="7">
        <v>0.12039477978845903</v>
      </c>
    </row>
    <row r="1094" spans="1:4" x14ac:dyDescent="0.25">
      <c r="A1094" s="2" t="s">
        <v>9</v>
      </c>
      <c r="B1094" s="2" t="s">
        <v>4</v>
      </c>
      <c r="C1094" s="37" t="s">
        <v>19</v>
      </c>
      <c r="D1094" s="7">
        <v>5.4177650904806557E-2</v>
      </c>
    </row>
    <row r="1095" spans="1:4" x14ac:dyDescent="0.25">
      <c r="A1095" s="2" t="s">
        <v>9</v>
      </c>
      <c r="B1095" s="2" t="s">
        <v>4</v>
      </c>
      <c r="C1095" s="37" t="s">
        <v>19</v>
      </c>
      <c r="D1095" s="7">
        <v>7.3440815670960002E-2</v>
      </c>
    </row>
    <row r="1096" spans="1:4" x14ac:dyDescent="0.25">
      <c r="A1096" s="2" t="s">
        <v>9</v>
      </c>
      <c r="B1096" s="2" t="s">
        <v>4</v>
      </c>
      <c r="C1096" s="37" t="s">
        <v>19</v>
      </c>
      <c r="D1096" s="7">
        <v>6.2605285489998691E-2</v>
      </c>
    </row>
    <row r="1097" spans="1:4" x14ac:dyDescent="0.25">
      <c r="A1097" s="2" t="s">
        <v>9</v>
      </c>
      <c r="B1097" s="2" t="s">
        <v>4</v>
      </c>
      <c r="C1097" s="37" t="s">
        <v>19</v>
      </c>
      <c r="D1097" s="7">
        <v>5.778949429846033E-2</v>
      </c>
    </row>
    <row r="1098" spans="1:4" x14ac:dyDescent="0.25">
      <c r="A1098" s="2" t="s">
        <v>9</v>
      </c>
      <c r="B1098" s="2" t="s">
        <v>4</v>
      </c>
      <c r="C1098" s="37" t="s">
        <v>19</v>
      </c>
      <c r="D1098" s="7">
        <v>6.5013181085767868E-2</v>
      </c>
    </row>
    <row r="1099" spans="1:4" x14ac:dyDescent="0.25">
      <c r="A1099" s="2" t="s">
        <v>9</v>
      </c>
      <c r="B1099" s="2" t="s">
        <v>4</v>
      </c>
      <c r="C1099" s="37" t="s">
        <v>19</v>
      </c>
      <c r="D1099" s="7">
        <v>7.584871126672918E-2</v>
      </c>
    </row>
    <row r="1100" spans="1:4" x14ac:dyDescent="0.25">
      <c r="A1100" s="2" t="s">
        <v>3</v>
      </c>
      <c r="B1100" s="2" t="s">
        <v>10</v>
      </c>
      <c r="C1100" s="37" t="s">
        <v>19</v>
      </c>
      <c r="D1100" s="7">
        <v>1.6855269170384265E-2</v>
      </c>
    </row>
    <row r="1101" spans="1:4" x14ac:dyDescent="0.25">
      <c r="A1101" s="2" t="s">
        <v>3</v>
      </c>
      <c r="B1101" s="2" t="s">
        <v>10</v>
      </c>
      <c r="C1101" s="37" t="s">
        <v>19</v>
      </c>
      <c r="D1101" s="7">
        <v>2.1671060361922626E-2</v>
      </c>
    </row>
    <row r="1102" spans="1:4" x14ac:dyDescent="0.25">
      <c r="A1102" s="2" t="s">
        <v>3</v>
      </c>
      <c r="B1102" s="2" t="s">
        <v>10</v>
      </c>
      <c r="C1102" s="37" t="s">
        <v>19</v>
      </c>
      <c r="D1102" s="7">
        <v>2.5282903755576396E-2</v>
      </c>
    </row>
    <row r="1103" spans="1:4" x14ac:dyDescent="0.25">
      <c r="A1103" s="2" t="s">
        <v>3</v>
      </c>
      <c r="B1103" s="2" t="s">
        <v>10</v>
      </c>
      <c r="C1103" s="37" t="s">
        <v>19</v>
      </c>
      <c r="D1103" s="7">
        <v>1.5651321372499673E-2</v>
      </c>
    </row>
    <row r="1104" spans="1:4" x14ac:dyDescent="0.25">
      <c r="A1104" s="2" t="s">
        <v>3</v>
      </c>
      <c r="B1104" s="2" t="s">
        <v>10</v>
      </c>
      <c r="C1104" s="37" t="s">
        <v>19</v>
      </c>
      <c r="D1104" s="7">
        <v>1.3243425776730494E-2</v>
      </c>
    </row>
    <row r="1105" spans="1:4" x14ac:dyDescent="0.25">
      <c r="A1105" s="2" t="s">
        <v>3</v>
      </c>
      <c r="B1105" s="2" t="s">
        <v>10</v>
      </c>
      <c r="C1105" s="37" t="s">
        <v>19</v>
      </c>
      <c r="D1105" s="7">
        <v>1.6855269170384265E-2</v>
      </c>
    </row>
    <row r="1106" spans="1:4" x14ac:dyDescent="0.25">
      <c r="A1106" s="2" t="s">
        <v>5</v>
      </c>
      <c r="B1106" s="2" t="s">
        <v>10</v>
      </c>
      <c r="C1106" s="37" t="s">
        <v>19</v>
      </c>
      <c r="D1106" s="7">
        <v>3.4914486138653111E-2</v>
      </c>
    </row>
    <row r="1107" spans="1:4" x14ac:dyDescent="0.25">
      <c r="A1107" s="2" t="s">
        <v>5</v>
      </c>
      <c r="B1107" s="2" t="s">
        <v>10</v>
      </c>
      <c r="C1107" s="37" t="s">
        <v>19</v>
      </c>
      <c r="D1107" s="7">
        <v>3.8526329532306891E-2</v>
      </c>
    </row>
    <row r="1108" spans="1:4" x14ac:dyDescent="0.25">
      <c r="A1108" s="2" t="s">
        <v>5</v>
      </c>
      <c r="B1108" s="2" t="s">
        <v>10</v>
      </c>
      <c r="C1108" s="37" t="s">
        <v>19</v>
      </c>
      <c r="D1108" s="7">
        <v>3.0098694947114757E-2</v>
      </c>
    </row>
    <row r="1109" spans="1:4" x14ac:dyDescent="0.25">
      <c r="A1109" s="2" t="s">
        <v>5</v>
      </c>
      <c r="B1109" s="2" t="s">
        <v>10</v>
      </c>
      <c r="C1109" s="37" t="s">
        <v>19</v>
      </c>
      <c r="D1109" s="7">
        <v>4.2138172925960657E-2</v>
      </c>
    </row>
    <row r="1110" spans="1:4" x14ac:dyDescent="0.25">
      <c r="A1110" s="2" t="s">
        <v>5</v>
      </c>
      <c r="B1110" s="2" t="s">
        <v>10</v>
      </c>
      <c r="C1110" s="37" t="s">
        <v>19</v>
      </c>
      <c r="D1110" s="7">
        <v>5.8993442096344918E-2</v>
      </c>
    </row>
    <row r="1111" spans="1:4" x14ac:dyDescent="0.25">
      <c r="A1111" s="2" t="s">
        <v>5</v>
      </c>
      <c r="B1111" s="2" t="s">
        <v>10</v>
      </c>
      <c r="C1111" s="37" t="s">
        <v>19</v>
      </c>
      <c r="D1111" s="7">
        <v>5.5381598702691152E-2</v>
      </c>
    </row>
    <row r="1112" spans="1:4" x14ac:dyDescent="0.25">
      <c r="A1112" s="2" t="s">
        <v>6</v>
      </c>
      <c r="B1112" s="2" t="s">
        <v>10</v>
      </c>
      <c r="C1112" s="37" t="s">
        <v>19</v>
      </c>
      <c r="D1112" s="7">
        <v>4.8157911915383614E-2</v>
      </c>
    </row>
    <row r="1113" spans="1:4" x14ac:dyDescent="0.25">
      <c r="A1113" s="2" t="s">
        <v>6</v>
      </c>
      <c r="B1113" s="2" t="s">
        <v>10</v>
      </c>
      <c r="C1113" s="37" t="s">
        <v>19</v>
      </c>
      <c r="D1113" s="7">
        <v>4.6953964117499018E-2</v>
      </c>
    </row>
    <row r="1114" spans="1:4" x14ac:dyDescent="0.25">
      <c r="A1114" s="2" t="s">
        <v>6</v>
      </c>
      <c r="B1114" s="2" t="s">
        <v>10</v>
      </c>
      <c r="C1114" s="37" t="s">
        <v>19</v>
      </c>
      <c r="D1114" s="7">
        <v>5.0565807511152791E-2</v>
      </c>
    </row>
    <row r="1115" spans="1:4" x14ac:dyDescent="0.25">
      <c r="A1115" s="2" t="s">
        <v>6</v>
      </c>
      <c r="B1115" s="2" t="s">
        <v>10</v>
      </c>
      <c r="C1115" s="37" t="s">
        <v>19</v>
      </c>
      <c r="D1115" s="7">
        <v>4.6953964117499018E-2</v>
      </c>
    </row>
    <row r="1116" spans="1:4" x14ac:dyDescent="0.25">
      <c r="A1116" s="2" t="s">
        <v>6</v>
      </c>
      <c r="B1116" s="2" t="s">
        <v>10</v>
      </c>
      <c r="C1116" s="37" t="s">
        <v>19</v>
      </c>
      <c r="D1116" s="7">
        <v>4.8157911915383614E-2</v>
      </c>
    </row>
    <row r="1117" spans="1:4" x14ac:dyDescent="0.25">
      <c r="A1117" s="2" t="s">
        <v>6</v>
      </c>
      <c r="B1117" s="2" t="s">
        <v>10</v>
      </c>
      <c r="C1117" s="37" t="s">
        <v>19</v>
      </c>
      <c r="D1117" s="7">
        <v>4.575001631961443E-2</v>
      </c>
    </row>
    <row r="1118" spans="1:4" x14ac:dyDescent="0.25">
      <c r="A1118" s="2" t="s">
        <v>7</v>
      </c>
      <c r="B1118" s="2" t="s">
        <v>10</v>
      </c>
      <c r="C1118" s="37" t="s">
        <v>19</v>
      </c>
      <c r="D1118" s="7">
        <v>5.4177650904806557E-2</v>
      </c>
    </row>
    <row r="1119" spans="1:4" x14ac:dyDescent="0.25">
      <c r="A1119" s="2" t="s">
        <v>7</v>
      </c>
      <c r="B1119" s="2" t="s">
        <v>10</v>
      </c>
      <c r="C1119" s="37" t="s">
        <v>19</v>
      </c>
      <c r="D1119" s="7">
        <v>7.3440815670960002E-2</v>
      </c>
    </row>
    <row r="1120" spans="1:4" x14ac:dyDescent="0.25">
      <c r="A1120" s="2" t="s">
        <v>7</v>
      </c>
      <c r="B1120" s="2" t="s">
        <v>10</v>
      </c>
      <c r="C1120" s="37" t="s">
        <v>19</v>
      </c>
      <c r="D1120" s="7">
        <v>6.9828972277306223E-2</v>
      </c>
    </row>
    <row r="1121" spans="1:4" x14ac:dyDescent="0.25">
      <c r="A1121" s="2" t="s">
        <v>7</v>
      </c>
      <c r="B1121" s="2" t="s">
        <v>10</v>
      </c>
      <c r="C1121" s="37" t="s">
        <v>19</v>
      </c>
      <c r="D1121" s="7">
        <v>7.7052659064613782E-2</v>
      </c>
    </row>
    <row r="1122" spans="1:4" x14ac:dyDescent="0.25">
      <c r="A1122" s="2" t="s">
        <v>7</v>
      </c>
      <c r="B1122" s="2" t="s">
        <v>10</v>
      </c>
      <c r="C1122" s="37" t="s">
        <v>19</v>
      </c>
      <c r="D1122" s="7">
        <v>4.8157911915383614E-2</v>
      </c>
    </row>
    <row r="1123" spans="1:4" x14ac:dyDescent="0.25">
      <c r="A1123" s="2" t="s">
        <v>7</v>
      </c>
      <c r="B1123" s="2" t="s">
        <v>10</v>
      </c>
      <c r="C1123" s="37" t="s">
        <v>19</v>
      </c>
      <c r="D1123" s="7">
        <v>0.10113161502230558</v>
      </c>
    </row>
    <row r="1124" spans="1:4" x14ac:dyDescent="0.25">
      <c r="A1124" s="2" t="s">
        <v>8</v>
      </c>
      <c r="B1124" s="2" t="s">
        <v>10</v>
      </c>
      <c r="C1124" s="37" t="s">
        <v>19</v>
      </c>
      <c r="D1124" s="7">
        <v>0.14206584015038162</v>
      </c>
    </row>
    <row r="1125" spans="1:4" x14ac:dyDescent="0.25">
      <c r="A1125" s="2" t="s">
        <v>8</v>
      </c>
      <c r="B1125" s="2" t="s">
        <v>10</v>
      </c>
      <c r="C1125" s="37" t="s">
        <v>19</v>
      </c>
      <c r="D1125" s="7">
        <v>0.14567768354403543</v>
      </c>
    </row>
    <row r="1126" spans="1:4" x14ac:dyDescent="0.25">
      <c r="A1126" s="2" t="s">
        <v>8</v>
      </c>
      <c r="B1126" s="2" t="s">
        <v>10</v>
      </c>
      <c r="C1126" s="37" t="s">
        <v>19</v>
      </c>
      <c r="D1126" s="7">
        <v>0.15892110932076589</v>
      </c>
    </row>
    <row r="1127" spans="1:4" x14ac:dyDescent="0.25">
      <c r="A1127" s="2" t="s">
        <v>9</v>
      </c>
      <c r="B1127" s="2" t="s">
        <v>10</v>
      </c>
      <c r="C1127" s="37" t="s">
        <v>19</v>
      </c>
      <c r="D1127" s="7">
        <v>5.6585546500575741E-2</v>
      </c>
    </row>
    <row r="1128" spans="1:4" x14ac:dyDescent="0.25">
      <c r="A1128" s="2" t="s">
        <v>9</v>
      </c>
      <c r="B1128" s="2" t="s">
        <v>10</v>
      </c>
      <c r="C1128" s="37" t="s">
        <v>19</v>
      </c>
      <c r="D1128" s="7">
        <v>6.7421076681537059E-2</v>
      </c>
    </row>
    <row r="1129" spans="1:4" x14ac:dyDescent="0.25">
      <c r="A1129" s="2" t="s">
        <v>9</v>
      </c>
      <c r="B1129" s="2" t="s">
        <v>10</v>
      </c>
      <c r="C1129" s="37" t="s">
        <v>19</v>
      </c>
      <c r="D1129" s="7">
        <v>5.0565807511152791E-2</v>
      </c>
    </row>
    <row r="1130" spans="1:4" x14ac:dyDescent="0.25">
      <c r="A1130" s="2" t="s">
        <v>9</v>
      </c>
      <c r="B1130" s="2" t="s">
        <v>10</v>
      </c>
      <c r="C1130" s="37" t="s">
        <v>19</v>
      </c>
      <c r="D1130" s="7">
        <v>6.9828972277306223E-2</v>
      </c>
    </row>
    <row r="1131" spans="1:4" x14ac:dyDescent="0.25">
      <c r="A1131" s="2" t="s">
        <v>9</v>
      </c>
      <c r="B1131" s="2" t="s">
        <v>10</v>
      </c>
      <c r="C1131" s="37" t="s">
        <v>19</v>
      </c>
      <c r="D1131" s="7">
        <v>6.6217128883652471E-2</v>
      </c>
    </row>
    <row r="1132" spans="1:4" x14ac:dyDescent="0.25">
      <c r="A1132" s="2" t="s">
        <v>9</v>
      </c>
      <c r="B1132" s="2" t="s">
        <v>10</v>
      </c>
      <c r="C1132" s="37" t="s">
        <v>19</v>
      </c>
      <c r="D1132" s="7">
        <v>7.3440815670960002E-2</v>
      </c>
    </row>
    <row r="1133" spans="1:4" x14ac:dyDescent="0.25">
      <c r="A1133" s="2" t="s">
        <v>3</v>
      </c>
      <c r="B1133" s="2" t="s">
        <v>10</v>
      </c>
      <c r="C1133" s="37" t="s">
        <v>19</v>
      </c>
      <c r="D1133" s="7">
        <v>4.2138172925960662E-3</v>
      </c>
    </row>
    <row r="1134" spans="1:4" x14ac:dyDescent="0.25">
      <c r="A1134" s="2" t="s">
        <v>3</v>
      </c>
      <c r="B1134" s="2" t="s">
        <v>10</v>
      </c>
      <c r="C1134" s="37" t="s">
        <v>19</v>
      </c>
      <c r="D1134" s="7">
        <v>4.2138172925960662E-3</v>
      </c>
    </row>
    <row r="1135" spans="1:4" x14ac:dyDescent="0.25">
      <c r="A1135" s="2" t="s">
        <v>3</v>
      </c>
      <c r="B1135" s="2" t="s">
        <v>10</v>
      </c>
      <c r="C1135" s="37" t="s">
        <v>19</v>
      </c>
      <c r="D1135" s="7">
        <v>4.2138172925960662E-3</v>
      </c>
    </row>
    <row r="1136" spans="1:4" x14ac:dyDescent="0.25">
      <c r="A1136" s="2" t="s">
        <v>3</v>
      </c>
      <c r="B1136" s="2" t="s">
        <v>10</v>
      </c>
      <c r="C1136" s="37" t="s">
        <v>19</v>
      </c>
      <c r="D1136" s="7">
        <v>4.2138172925960662E-3</v>
      </c>
    </row>
    <row r="1137" spans="1:4" x14ac:dyDescent="0.25">
      <c r="A1137" s="2" t="s">
        <v>3</v>
      </c>
      <c r="B1137" s="2" t="s">
        <v>10</v>
      </c>
      <c r="C1137" s="37" t="s">
        <v>19</v>
      </c>
      <c r="D1137" s="7">
        <v>4.2138172925960662E-3</v>
      </c>
    </row>
    <row r="1138" spans="1:4" x14ac:dyDescent="0.25">
      <c r="A1138" s="2" t="s">
        <v>3</v>
      </c>
      <c r="B1138" s="2" t="s">
        <v>10</v>
      </c>
      <c r="C1138" s="37" t="s">
        <v>19</v>
      </c>
      <c r="D1138" s="7">
        <v>4.2138172925960662E-3</v>
      </c>
    </row>
    <row r="1139" spans="1:4" x14ac:dyDescent="0.25">
      <c r="A1139" s="2" t="s">
        <v>5</v>
      </c>
      <c r="B1139" s="2" t="s">
        <v>10</v>
      </c>
      <c r="C1139" s="37" t="s">
        <v>19</v>
      </c>
      <c r="D1139" s="7">
        <v>3.7322381734422296E-2</v>
      </c>
    </row>
    <row r="1140" spans="1:4" x14ac:dyDescent="0.25">
      <c r="A1140" s="2" t="s">
        <v>5</v>
      </c>
      <c r="B1140" s="2" t="s">
        <v>10</v>
      </c>
      <c r="C1140" s="37" t="s">
        <v>19</v>
      </c>
      <c r="D1140" s="7">
        <v>7.3440815670960002E-2</v>
      </c>
    </row>
    <row r="1141" spans="1:4" x14ac:dyDescent="0.25">
      <c r="A1141" s="2" t="s">
        <v>5</v>
      </c>
      <c r="B1141" s="2" t="s">
        <v>10</v>
      </c>
      <c r="C1141" s="37" t="s">
        <v>19</v>
      </c>
      <c r="D1141" s="7">
        <v>7.8256606862498371E-2</v>
      </c>
    </row>
    <row r="1142" spans="1:4" x14ac:dyDescent="0.25">
      <c r="A1142" s="2" t="s">
        <v>5</v>
      </c>
      <c r="B1142" s="2" t="s">
        <v>10</v>
      </c>
      <c r="C1142" s="37" t="s">
        <v>19</v>
      </c>
      <c r="D1142" s="7">
        <v>5.778949429846033E-2</v>
      </c>
    </row>
    <row r="1143" spans="1:4" x14ac:dyDescent="0.25">
      <c r="A1143" s="2" t="s">
        <v>5</v>
      </c>
      <c r="B1143" s="2" t="s">
        <v>10</v>
      </c>
      <c r="C1143" s="37" t="s">
        <v>19</v>
      </c>
      <c r="D1143" s="7">
        <v>4.0934225128076068E-2</v>
      </c>
    </row>
    <row r="1144" spans="1:4" x14ac:dyDescent="0.25">
      <c r="A1144" s="2" t="s">
        <v>5</v>
      </c>
      <c r="B1144" s="2" t="s">
        <v>10</v>
      </c>
      <c r="C1144" s="37" t="s">
        <v>19</v>
      </c>
      <c r="D1144" s="7">
        <v>5.2973703106921975E-2</v>
      </c>
    </row>
    <row r="1145" spans="1:4" x14ac:dyDescent="0.25">
      <c r="A1145" s="2" t="s">
        <v>6</v>
      </c>
      <c r="B1145" s="2" t="s">
        <v>10</v>
      </c>
      <c r="C1145" s="37" t="s">
        <v>19</v>
      </c>
      <c r="D1145" s="7">
        <v>7.2236867873075414E-2</v>
      </c>
    </row>
    <row r="1146" spans="1:4" x14ac:dyDescent="0.25">
      <c r="A1146" s="2" t="s">
        <v>6</v>
      </c>
      <c r="B1146" s="2" t="s">
        <v>10</v>
      </c>
      <c r="C1146" s="37" t="s">
        <v>19</v>
      </c>
      <c r="D1146" s="7">
        <v>8.5480293649805902E-2</v>
      </c>
    </row>
    <row r="1147" spans="1:4" x14ac:dyDescent="0.25">
      <c r="A1147" s="2" t="s">
        <v>6</v>
      </c>
      <c r="B1147" s="2" t="s">
        <v>10</v>
      </c>
      <c r="C1147" s="37" t="s">
        <v>19</v>
      </c>
      <c r="D1147" s="7">
        <v>7.8256606862498371E-2</v>
      </c>
    </row>
    <row r="1148" spans="1:4" x14ac:dyDescent="0.25">
      <c r="A1148" s="2" t="s">
        <v>6</v>
      </c>
      <c r="B1148" s="2" t="s">
        <v>10</v>
      </c>
      <c r="C1148" s="37" t="s">
        <v>19</v>
      </c>
      <c r="D1148" s="7">
        <v>5.4177650904806557E-2</v>
      </c>
    </row>
    <row r="1149" spans="1:4" x14ac:dyDescent="0.25">
      <c r="A1149" s="2" t="s">
        <v>6</v>
      </c>
      <c r="B1149" s="2" t="s">
        <v>10</v>
      </c>
      <c r="C1149" s="37" t="s">
        <v>19</v>
      </c>
      <c r="D1149" s="7">
        <v>7.4644763468844591E-2</v>
      </c>
    </row>
    <row r="1150" spans="1:4" x14ac:dyDescent="0.25">
      <c r="A1150" s="2" t="s">
        <v>6</v>
      </c>
      <c r="B1150" s="2" t="s">
        <v>10</v>
      </c>
      <c r="C1150" s="37" t="s">
        <v>19</v>
      </c>
      <c r="D1150" s="7">
        <v>6.7421076681537059E-2</v>
      </c>
    </row>
    <row r="1151" spans="1:4" x14ac:dyDescent="0.25">
      <c r="A1151" s="2" t="s">
        <v>7</v>
      </c>
      <c r="B1151" s="2" t="s">
        <v>10</v>
      </c>
      <c r="C1151" s="37" t="s">
        <v>19</v>
      </c>
      <c r="D1151" s="7">
        <v>4.575001631961443E-2</v>
      </c>
    </row>
    <row r="1152" spans="1:4" x14ac:dyDescent="0.25">
      <c r="A1152" s="2" t="s">
        <v>7</v>
      </c>
      <c r="B1152" s="2" t="s">
        <v>10</v>
      </c>
      <c r="C1152" s="37" t="s">
        <v>19</v>
      </c>
      <c r="D1152" s="7">
        <v>3.4914486138653111E-2</v>
      </c>
    </row>
    <row r="1153" spans="1:4" x14ac:dyDescent="0.25">
      <c r="A1153" s="2" t="s">
        <v>7</v>
      </c>
      <c r="B1153" s="2" t="s">
        <v>10</v>
      </c>
      <c r="C1153" s="37" t="s">
        <v>19</v>
      </c>
      <c r="D1153" s="7">
        <v>3.1302642744999346E-2</v>
      </c>
    </row>
    <row r="1154" spans="1:4" x14ac:dyDescent="0.25">
      <c r="A1154" s="2" t="s">
        <v>7</v>
      </c>
      <c r="B1154" s="2" t="s">
        <v>10</v>
      </c>
      <c r="C1154" s="37" t="s">
        <v>19</v>
      </c>
      <c r="D1154" s="7">
        <v>3.0098694947114757E-2</v>
      </c>
    </row>
    <row r="1155" spans="1:4" x14ac:dyDescent="0.25">
      <c r="A1155" s="2" t="s">
        <v>7</v>
      </c>
      <c r="B1155" s="2" t="s">
        <v>10</v>
      </c>
      <c r="C1155" s="37" t="s">
        <v>19</v>
      </c>
      <c r="D1155" s="7">
        <v>3.6118433936537707E-2</v>
      </c>
    </row>
    <row r="1156" spans="1:4" x14ac:dyDescent="0.25">
      <c r="A1156" s="2" t="s">
        <v>7</v>
      </c>
      <c r="B1156" s="2" t="s">
        <v>10</v>
      </c>
      <c r="C1156" s="37" t="s">
        <v>19</v>
      </c>
      <c r="D1156" s="7">
        <v>4.4546068521729834E-2</v>
      </c>
    </row>
    <row r="1157" spans="1:4" x14ac:dyDescent="0.25">
      <c r="A1157" s="2" t="s">
        <v>8</v>
      </c>
      <c r="B1157" s="2" t="s">
        <v>10</v>
      </c>
      <c r="C1157" s="37" t="s">
        <v>19</v>
      </c>
      <c r="D1157" s="7">
        <v>0.13845399675672787</v>
      </c>
    </row>
    <row r="1158" spans="1:4" x14ac:dyDescent="0.25">
      <c r="A1158" s="2" t="s">
        <v>8</v>
      </c>
      <c r="B1158" s="2" t="s">
        <v>10</v>
      </c>
      <c r="C1158" s="37" t="s">
        <v>19</v>
      </c>
      <c r="D1158" s="7">
        <v>0.12400662318211279</v>
      </c>
    </row>
    <row r="1159" spans="1:4" x14ac:dyDescent="0.25">
      <c r="A1159" s="2" t="s">
        <v>8</v>
      </c>
      <c r="B1159" s="2" t="s">
        <v>10</v>
      </c>
      <c r="C1159" s="37" t="s">
        <v>19</v>
      </c>
      <c r="D1159" s="7">
        <v>0.16132900491653507</v>
      </c>
    </row>
    <row r="1160" spans="1:4" x14ac:dyDescent="0.25">
      <c r="A1160" s="2" t="s">
        <v>8</v>
      </c>
      <c r="B1160" s="2" t="s">
        <v>10</v>
      </c>
      <c r="C1160" s="37" t="s">
        <v>19</v>
      </c>
      <c r="D1160" s="7">
        <v>0.12039477978845903</v>
      </c>
    </row>
    <row r="1161" spans="1:4" x14ac:dyDescent="0.25">
      <c r="A1161" s="2" t="s">
        <v>8</v>
      </c>
      <c r="B1161" s="2" t="s">
        <v>10</v>
      </c>
      <c r="C1161" s="37" t="s">
        <v>19</v>
      </c>
      <c r="D1161" s="7">
        <v>0.10113161502230558</v>
      </c>
    </row>
    <row r="1162" spans="1:4" x14ac:dyDescent="0.25">
      <c r="A1162" s="2" t="s">
        <v>9</v>
      </c>
      <c r="B1162" s="2" t="s">
        <v>10</v>
      </c>
      <c r="C1162" s="37" t="s">
        <v>19</v>
      </c>
      <c r="D1162" s="7">
        <v>6.1401337692114102E-2</v>
      </c>
    </row>
    <row r="1163" spans="1:4" x14ac:dyDescent="0.25">
      <c r="A1163" s="2" t="s">
        <v>9</v>
      </c>
      <c r="B1163" s="2" t="s">
        <v>10</v>
      </c>
      <c r="C1163" s="37" t="s">
        <v>19</v>
      </c>
      <c r="D1163" s="7">
        <v>6.5013181085767868E-2</v>
      </c>
    </row>
    <row r="1164" spans="1:4" x14ac:dyDescent="0.25">
      <c r="A1164" s="2" t="s">
        <v>9</v>
      </c>
      <c r="B1164" s="2" t="s">
        <v>10</v>
      </c>
      <c r="C1164" s="37" t="s">
        <v>19</v>
      </c>
      <c r="D1164" s="7">
        <v>3.4914486138653111E-2</v>
      </c>
    </row>
    <row r="1165" spans="1:4" x14ac:dyDescent="0.25">
      <c r="A1165" s="2" t="s">
        <v>9</v>
      </c>
      <c r="B1165" s="2" t="s">
        <v>10</v>
      </c>
      <c r="C1165" s="37" t="s">
        <v>19</v>
      </c>
      <c r="D1165" s="7">
        <v>4.6953964117499018E-2</v>
      </c>
    </row>
    <row r="1166" spans="1:4" x14ac:dyDescent="0.25">
      <c r="A1166" s="2" t="s">
        <v>9</v>
      </c>
      <c r="B1166" s="2" t="s">
        <v>10</v>
      </c>
      <c r="C1166" s="37" t="s">
        <v>19</v>
      </c>
      <c r="D1166" s="7">
        <v>9.7519771628651802E-2</v>
      </c>
    </row>
    <row r="1167" spans="1:4" x14ac:dyDescent="0.25">
      <c r="A1167" s="2" t="s">
        <v>9</v>
      </c>
      <c r="B1167" s="2" t="s">
        <v>10</v>
      </c>
      <c r="C1167" s="37" t="s">
        <v>19</v>
      </c>
      <c r="D1167" s="7">
        <v>3.371053834076853E-2</v>
      </c>
    </row>
    <row r="1168" spans="1:4" x14ac:dyDescent="0.25">
      <c r="A1168" s="2" t="s">
        <v>3</v>
      </c>
      <c r="B1168" s="2" t="s">
        <v>10</v>
      </c>
      <c r="C1168" s="37" t="s">
        <v>19</v>
      </c>
      <c r="D1168" s="7">
        <v>2.8846589237314781E-2</v>
      </c>
    </row>
    <row r="1169" spans="1:4" x14ac:dyDescent="0.25">
      <c r="A1169" s="2" t="s">
        <v>3</v>
      </c>
      <c r="B1169" s="2" t="s">
        <v>10</v>
      </c>
      <c r="C1169" s="37" t="s">
        <v>19</v>
      </c>
      <c r="D1169" s="7">
        <v>4.3378239157781787E-2</v>
      </c>
    </row>
    <row r="1170" spans="1:4" x14ac:dyDescent="0.25">
      <c r="A1170" s="2" t="s">
        <v>3</v>
      </c>
      <c r="B1170" s="2" t="s">
        <v>10</v>
      </c>
      <c r="C1170" s="37" t="s">
        <v>19</v>
      </c>
      <c r="D1170" s="7">
        <v>3.8044750413153056E-2</v>
      </c>
    </row>
    <row r="1171" spans="1:4" x14ac:dyDescent="0.25">
      <c r="A1171" s="2" t="s">
        <v>3</v>
      </c>
      <c r="B1171" s="2" t="s">
        <v>10</v>
      </c>
      <c r="C1171" s="37" t="s">
        <v>19</v>
      </c>
      <c r="D1171" s="7">
        <v>3.4806130836843502E-2</v>
      </c>
    </row>
    <row r="1172" spans="1:4" x14ac:dyDescent="0.25">
      <c r="A1172" s="2" t="s">
        <v>3</v>
      </c>
      <c r="B1172" s="2" t="s">
        <v>10</v>
      </c>
      <c r="C1172" s="37" t="s">
        <v>19</v>
      </c>
      <c r="D1172" s="7">
        <v>2.8798431325399398E-2</v>
      </c>
    </row>
    <row r="1173" spans="1:4" x14ac:dyDescent="0.25">
      <c r="A1173" s="2" t="s">
        <v>3</v>
      </c>
      <c r="B1173" s="2" t="s">
        <v>10</v>
      </c>
      <c r="C1173" s="37" t="s">
        <v>19</v>
      </c>
      <c r="D1173" s="7">
        <v>2.8340931162203254E-2</v>
      </c>
    </row>
    <row r="1174" spans="1:4" x14ac:dyDescent="0.25">
      <c r="A1174" s="2" t="s">
        <v>5</v>
      </c>
      <c r="B1174" s="2" t="s">
        <v>10</v>
      </c>
      <c r="C1174" s="37" t="s">
        <v>19</v>
      </c>
      <c r="D1174" s="7">
        <v>4.2270607183727958E-2</v>
      </c>
    </row>
    <row r="1175" spans="1:4" x14ac:dyDescent="0.25">
      <c r="A1175" s="2" t="s">
        <v>5</v>
      </c>
      <c r="B1175" s="2" t="s">
        <v>10</v>
      </c>
      <c r="C1175" s="37" t="s">
        <v>19</v>
      </c>
      <c r="D1175" s="7">
        <v>3.446902545343581E-2</v>
      </c>
    </row>
    <row r="1176" spans="1:4" x14ac:dyDescent="0.25">
      <c r="A1176" s="2" t="s">
        <v>5</v>
      </c>
      <c r="B1176" s="2" t="s">
        <v>10</v>
      </c>
      <c r="C1176" s="37" t="s">
        <v>19</v>
      </c>
      <c r="D1176" s="7">
        <v>4.6111200658979799E-2</v>
      </c>
    </row>
    <row r="1177" spans="1:4" x14ac:dyDescent="0.25">
      <c r="A1177" s="2" t="s">
        <v>5</v>
      </c>
      <c r="B1177" s="2" t="s">
        <v>10</v>
      </c>
      <c r="C1177" s="37" t="s">
        <v>19</v>
      </c>
      <c r="D1177" s="7">
        <v>5.3551598049906571E-2</v>
      </c>
    </row>
    <row r="1178" spans="1:4" x14ac:dyDescent="0.25">
      <c r="A1178" s="2" t="s">
        <v>5</v>
      </c>
      <c r="B1178" s="2" t="s">
        <v>10</v>
      </c>
      <c r="C1178" s="37" t="s">
        <v>19</v>
      </c>
      <c r="D1178" s="7">
        <v>3.6913039483141535E-2</v>
      </c>
    </row>
    <row r="1179" spans="1:4" x14ac:dyDescent="0.25">
      <c r="A1179" s="2" t="s">
        <v>5</v>
      </c>
      <c r="B1179" s="2" t="s">
        <v>10</v>
      </c>
      <c r="C1179" s="37" t="s">
        <v>19</v>
      </c>
      <c r="D1179" s="7">
        <v>4.8495017298791292E-2</v>
      </c>
    </row>
    <row r="1180" spans="1:4" x14ac:dyDescent="0.25">
      <c r="A1180" s="2" t="s">
        <v>6</v>
      </c>
      <c r="B1180" s="2" t="s">
        <v>10</v>
      </c>
      <c r="C1180" s="37" t="s">
        <v>19</v>
      </c>
      <c r="D1180" s="7">
        <v>0.10777740686662851</v>
      </c>
    </row>
    <row r="1181" spans="1:4" x14ac:dyDescent="0.25">
      <c r="A1181" s="2" t="s">
        <v>6</v>
      </c>
      <c r="B1181" s="2" t="s">
        <v>10</v>
      </c>
      <c r="C1181" s="37" t="s">
        <v>19</v>
      </c>
      <c r="D1181" s="7">
        <v>0.10369602383179975</v>
      </c>
    </row>
    <row r="1182" spans="1:4" x14ac:dyDescent="0.25">
      <c r="A1182" s="2" t="s">
        <v>6</v>
      </c>
      <c r="B1182" s="2" t="s">
        <v>10</v>
      </c>
      <c r="C1182" s="37" t="s">
        <v>19</v>
      </c>
      <c r="D1182" s="7">
        <v>0.11321925091306687</v>
      </c>
    </row>
    <row r="1183" spans="1:4" x14ac:dyDescent="0.25">
      <c r="A1183" s="2" t="s">
        <v>6</v>
      </c>
      <c r="B1183" s="2" t="s">
        <v>10</v>
      </c>
      <c r="C1183" s="37" t="s">
        <v>19</v>
      </c>
      <c r="D1183" s="7">
        <v>0.11491681730808415</v>
      </c>
    </row>
    <row r="1184" spans="1:4" x14ac:dyDescent="0.25">
      <c r="A1184" s="2" t="s">
        <v>6</v>
      </c>
      <c r="B1184" s="2" t="s">
        <v>10</v>
      </c>
      <c r="C1184" s="37" t="s">
        <v>19</v>
      </c>
      <c r="D1184" s="7">
        <v>9.4160757272553783E-2</v>
      </c>
    </row>
    <row r="1185" spans="1:4" x14ac:dyDescent="0.25">
      <c r="A1185" s="2" t="s">
        <v>6</v>
      </c>
      <c r="B1185" s="2" t="s">
        <v>10</v>
      </c>
      <c r="C1185" s="37" t="s">
        <v>19</v>
      </c>
      <c r="D1185" s="7">
        <v>0.10121589136815749</v>
      </c>
    </row>
    <row r="1186" spans="1:4" x14ac:dyDescent="0.25">
      <c r="A1186" s="2" t="s">
        <v>7</v>
      </c>
      <c r="B1186" s="2" t="s">
        <v>10</v>
      </c>
      <c r="C1186" s="37" t="s">
        <v>19</v>
      </c>
      <c r="D1186" s="7">
        <v>3.2277840461285859E-2</v>
      </c>
    </row>
    <row r="1187" spans="1:4" x14ac:dyDescent="0.25">
      <c r="A1187" s="2" t="s">
        <v>7</v>
      </c>
      <c r="B1187" s="2" t="s">
        <v>10</v>
      </c>
      <c r="C1187" s="37" t="s">
        <v>19</v>
      </c>
      <c r="D1187" s="7">
        <v>3.3734617296726215E-2</v>
      </c>
    </row>
    <row r="1188" spans="1:4" x14ac:dyDescent="0.25">
      <c r="A1188" s="2" t="s">
        <v>7</v>
      </c>
      <c r="B1188" s="2" t="s">
        <v>10</v>
      </c>
      <c r="C1188" s="37" t="s">
        <v>19</v>
      </c>
      <c r="D1188" s="7">
        <v>3.6913039483141535E-2</v>
      </c>
    </row>
    <row r="1189" spans="1:4" x14ac:dyDescent="0.25">
      <c r="A1189" s="2" t="s">
        <v>7</v>
      </c>
      <c r="B1189" s="2" t="s">
        <v>10</v>
      </c>
      <c r="C1189" s="37" t="s">
        <v>19</v>
      </c>
      <c r="D1189" s="7">
        <v>3.5227512566103111E-2</v>
      </c>
    </row>
    <row r="1190" spans="1:4" x14ac:dyDescent="0.25">
      <c r="A1190" s="2" t="s">
        <v>7</v>
      </c>
      <c r="B1190" s="2" t="s">
        <v>10</v>
      </c>
      <c r="C1190" s="37" t="s">
        <v>19</v>
      </c>
      <c r="D1190" s="7">
        <v>4.234284405160104E-2</v>
      </c>
    </row>
    <row r="1191" spans="1:4" x14ac:dyDescent="0.25">
      <c r="A1191" s="2" t="s">
        <v>7</v>
      </c>
      <c r="B1191" s="2" t="s">
        <v>10</v>
      </c>
      <c r="C1191" s="37" t="s">
        <v>19</v>
      </c>
      <c r="D1191" s="7">
        <v>3.6058236546643474E-2</v>
      </c>
    </row>
    <row r="1192" spans="1:4" x14ac:dyDescent="0.25">
      <c r="A1192" s="2" t="s">
        <v>8</v>
      </c>
      <c r="B1192" s="2" t="s">
        <v>10</v>
      </c>
      <c r="C1192" s="37" t="s">
        <v>19</v>
      </c>
      <c r="D1192" s="7">
        <v>0.1090295125764285</v>
      </c>
    </row>
    <row r="1193" spans="1:4" x14ac:dyDescent="0.25">
      <c r="A1193" s="2" t="s">
        <v>8</v>
      </c>
      <c r="B1193" s="2" t="s">
        <v>10</v>
      </c>
      <c r="C1193" s="37" t="s">
        <v>19</v>
      </c>
      <c r="D1193" s="7">
        <v>0.10192622056890939</v>
      </c>
    </row>
    <row r="1194" spans="1:4" x14ac:dyDescent="0.25">
      <c r="A1194" s="2" t="s">
        <v>8</v>
      </c>
      <c r="B1194" s="2" t="s">
        <v>10</v>
      </c>
      <c r="C1194" s="37" t="s">
        <v>19</v>
      </c>
      <c r="D1194" s="7">
        <v>0.10296161567509016</v>
      </c>
    </row>
    <row r="1195" spans="1:4" x14ac:dyDescent="0.25">
      <c r="A1195" s="2" t="s">
        <v>8</v>
      </c>
      <c r="B1195" s="2" t="s">
        <v>10</v>
      </c>
      <c r="C1195" s="37" t="s">
        <v>19</v>
      </c>
      <c r="D1195" s="7">
        <v>9.981931192261137E-2</v>
      </c>
    </row>
    <row r="1196" spans="1:4" x14ac:dyDescent="0.25">
      <c r="A1196" s="2" t="s">
        <v>8</v>
      </c>
      <c r="B1196" s="2" t="s">
        <v>10</v>
      </c>
      <c r="C1196" s="37" t="s">
        <v>19</v>
      </c>
      <c r="D1196" s="7">
        <v>0.11603648876011681</v>
      </c>
    </row>
    <row r="1197" spans="1:4" x14ac:dyDescent="0.25">
      <c r="A1197" s="2" t="s">
        <v>8</v>
      </c>
      <c r="B1197" s="2" t="s">
        <v>10</v>
      </c>
      <c r="C1197" s="37" t="s">
        <v>19</v>
      </c>
      <c r="D1197" s="7">
        <v>0.1062243142073574</v>
      </c>
    </row>
    <row r="1198" spans="1:4" x14ac:dyDescent="0.25">
      <c r="A1198" s="2" t="s">
        <v>9</v>
      </c>
      <c r="B1198" s="2" t="s">
        <v>10</v>
      </c>
      <c r="C1198" s="37" t="s">
        <v>19</v>
      </c>
      <c r="D1198" s="7">
        <v>6.2472851232231383E-2</v>
      </c>
    </row>
    <row r="1199" spans="1:4" x14ac:dyDescent="0.25">
      <c r="A1199" s="2" t="s">
        <v>9</v>
      </c>
      <c r="B1199" s="2" t="s">
        <v>10</v>
      </c>
      <c r="C1199" s="37" t="s">
        <v>19</v>
      </c>
      <c r="D1199" s="7">
        <v>5.8957323662408384E-2</v>
      </c>
    </row>
    <row r="1200" spans="1:4" x14ac:dyDescent="0.25">
      <c r="A1200" s="2" t="s">
        <v>9</v>
      </c>
      <c r="B1200" s="2" t="s">
        <v>10</v>
      </c>
      <c r="C1200" s="37" t="s">
        <v>19</v>
      </c>
      <c r="D1200" s="7">
        <v>0.10191418109093058</v>
      </c>
    </row>
    <row r="1201" spans="1:4" x14ac:dyDescent="0.25">
      <c r="A1201" s="2" t="s">
        <v>9</v>
      </c>
      <c r="B1201" s="2" t="s">
        <v>10</v>
      </c>
      <c r="C1201" s="37" t="s">
        <v>19</v>
      </c>
      <c r="D1201" s="7">
        <v>7.0418906698269682E-2</v>
      </c>
    </row>
    <row r="1202" spans="1:4" x14ac:dyDescent="0.25">
      <c r="A1202" s="2" t="s">
        <v>9</v>
      </c>
      <c r="B1202" s="2" t="s">
        <v>10</v>
      </c>
      <c r="C1202" s="37" t="s">
        <v>19</v>
      </c>
      <c r="D1202" s="7">
        <v>8.1447068526892541E-2</v>
      </c>
    </row>
    <row r="1203" spans="1:4" x14ac:dyDescent="0.25">
      <c r="A1203" s="2" t="s">
        <v>9</v>
      </c>
      <c r="B1203" s="2" t="s">
        <v>10</v>
      </c>
      <c r="C1203" s="37" t="s">
        <v>19</v>
      </c>
      <c r="D1203" s="7">
        <v>8.1146081577421383E-2</v>
      </c>
    </row>
    <row r="1204" spans="1:4" x14ac:dyDescent="0.25">
      <c r="A1204" s="2" t="s">
        <v>3</v>
      </c>
      <c r="B1204" s="2" t="s">
        <v>10</v>
      </c>
      <c r="C1204" s="37" t="s">
        <v>19</v>
      </c>
      <c r="D1204" s="7">
        <v>6.0967916484875651E-2</v>
      </c>
    </row>
    <row r="1205" spans="1:4" x14ac:dyDescent="0.25">
      <c r="A1205" s="2" t="s">
        <v>3</v>
      </c>
      <c r="B1205" s="2" t="s">
        <v>10</v>
      </c>
      <c r="C1205" s="37" t="s">
        <v>19</v>
      </c>
      <c r="D1205" s="7">
        <v>3.7081592174845378E-2</v>
      </c>
    </row>
    <row r="1206" spans="1:4" x14ac:dyDescent="0.25">
      <c r="A1206" s="2" t="s">
        <v>3</v>
      </c>
      <c r="B1206" s="2" t="s">
        <v>10</v>
      </c>
      <c r="C1206" s="37" t="s">
        <v>19</v>
      </c>
      <c r="D1206" s="7">
        <v>6.0594692667531418E-2</v>
      </c>
    </row>
    <row r="1207" spans="1:4" x14ac:dyDescent="0.25">
      <c r="A1207" s="2" t="s">
        <v>3</v>
      </c>
      <c r="B1207" s="2" t="s">
        <v>10</v>
      </c>
      <c r="C1207" s="37" t="s">
        <v>19</v>
      </c>
      <c r="D1207" s="7">
        <v>5.4719427413854625E-2</v>
      </c>
    </row>
    <row r="1208" spans="1:4" x14ac:dyDescent="0.25">
      <c r="A1208" s="2" t="s">
        <v>3</v>
      </c>
      <c r="B1208" s="2" t="s">
        <v>10</v>
      </c>
      <c r="C1208" s="37" t="s">
        <v>19</v>
      </c>
      <c r="D1208" s="7">
        <v>4.0524882876795301E-2</v>
      </c>
    </row>
    <row r="1209" spans="1:4" x14ac:dyDescent="0.25">
      <c r="A1209" s="2" t="s">
        <v>3</v>
      </c>
      <c r="B1209" s="2" t="s">
        <v>10</v>
      </c>
      <c r="C1209" s="37" t="s">
        <v>19</v>
      </c>
      <c r="D1209" s="7">
        <v>6.8396274397823573E-2</v>
      </c>
    </row>
    <row r="1210" spans="1:4" x14ac:dyDescent="0.25">
      <c r="A1210" s="2" t="s">
        <v>5</v>
      </c>
      <c r="B1210" s="2" t="s">
        <v>10</v>
      </c>
      <c r="C1210" s="37" t="s">
        <v>19</v>
      </c>
      <c r="D1210" s="7">
        <v>3.3120603919805078E-2</v>
      </c>
    </row>
    <row r="1211" spans="1:4" x14ac:dyDescent="0.25">
      <c r="A1211" s="2" t="s">
        <v>5</v>
      </c>
      <c r="B1211" s="2" t="s">
        <v>10</v>
      </c>
      <c r="C1211" s="37" t="s">
        <v>19</v>
      </c>
      <c r="D1211" s="7">
        <v>4.1078698863822219E-2</v>
      </c>
    </row>
    <row r="1212" spans="1:4" x14ac:dyDescent="0.25">
      <c r="A1212" s="2" t="s">
        <v>5</v>
      </c>
      <c r="B1212" s="2" t="s">
        <v>10</v>
      </c>
      <c r="C1212" s="37" t="s">
        <v>19</v>
      </c>
      <c r="D1212" s="7">
        <v>4.1752909630637589E-2</v>
      </c>
    </row>
    <row r="1213" spans="1:4" x14ac:dyDescent="0.25">
      <c r="A1213" s="2" t="s">
        <v>5</v>
      </c>
      <c r="B1213" s="2" t="s">
        <v>10</v>
      </c>
      <c r="C1213" s="37" t="s">
        <v>19</v>
      </c>
      <c r="D1213" s="7">
        <v>3.8092908325068432E-2</v>
      </c>
    </row>
    <row r="1214" spans="1:4" x14ac:dyDescent="0.25">
      <c r="A1214" s="2" t="s">
        <v>5</v>
      </c>
      <c r="B1214" s="2" t="s">
        <v>10</v>
      </c>
      <c r="C1214" s="37" t="s">
        <v>19</v>
      </c>
      <c r="D1214" s="7">
        <v>3.5335867867912728E-2</v>
      </c>
    </row>
    <row r="1215" spans="1:4" x14ac:dyDescent="0.25">
      <c r="A1215" s="2" t="s">
        <v>5</v>
      </c>
      <c r="B1215" s="2" t="s">
        <v>10</v>
      </c>
      <c r="C1215" s="37" t="s">
        <v>19</v>
      </c>
      <c r="D1215" s="7">
        <v>4.3558831327464471E-2</v>
      </c>
    </row>
    <row r="1216" spans="1:4" x14ac:dyDescent="0.25">
      <c r="A1216" s="2" t="s">
        <v>6</v>
      </c>
      <c r="B1216" s="2" t="s">
        <v>10</v>
      </c>
      <c r="C1216" s="37" t="s">
        <v>19</v>
      </c>
      <c r="D1216" s="7">
        <v>4.2691988912987568E-2</v>
      </c>
    </row>
    <row r="1217" spans="1:4" x14ac:dyDescent="0.25">
      <c r="A1217" s="2" t="s">
        <v>6</v>
      </c>
      <c r="B1217" s="2" t="s">
        <v>10</v>
      </c>
      <c r="C1217" s="37" t="s">
        <v>19</v>
      </c>
      <c r="D1217" s="7">
        <v>4.4461792175877916E-2</v>
      </c>
    </row>
    <row r="1218" spans="1:4" x14ac:dyDescent="0.25">
      <c r="A1218" s="2" t="s">
        <v>6</v>
      </c>
      <c r="B1218" s="2" t="s">
        <v>10</v>
      </c>
      <c r="C1218" s="37" t="s">
        <v>19</v>
      </c>
      <c r="D1218" s="7">
        <v>4.440159478598369E-2</v>
      </c>
    </row>
    <row r="1219" spans="1:4" x14ac:dyDescent="0.25">
      <c r="A1219" s="2" t="s">
        <v>6</v>
      </c>
      <c r="B1219" s="2" t="s">
        <v>10</v>
      </c>
      <c r="C1219" s="37" t="s">
        <v>19</v>
      </c>
      <c r="D1219" s="7">
        <v>4.4040410446618307E-2</v>
      </c>
    </row>
    <row r="1220" spans="1:4" x14ac:dyDescent="0.25">
      <c r="A1220" s="2" t="s">
        <v>6</v>
      </c>
      <c r="B1220" s="2" t="s">
        <v>10</v>
      </c>
      <c r="C1220" s="37" t="s">
        <v>19</v>
      </c>
      <c r="D1220" s="7">
        <v>3.9790474720085699E-2</v>
      </c>
    </row>
    <row r="1221" spans="1:4" x14ac:dyDescent="0.25">
      <c r="A1221" s="2" t="s">
        <v>6</v>
      </c>
      <c r="B1221" s="2" t="s">
        <v>10</v>
      </c>
      <c r="C1221" s="37" t="s">
        <v>19</v>
      </c>
      <c r="D1221" s="7">
        <v>4.4353436874068307E-2</v>
      </c>
    </row>
    <row r="1222" spans="1:4" x14ac:dyDescent="0.25">
      <c r="A1222" s="2" t="s">
        <v>7</v>
      </c>
      <c r="B1222" s="2" t="s">
        <v>10</v>
      </c>
      <c r="C1222" s="37" t="s">
        <v>19</v>
      </c>
      <c r="D1222" s="7">
        <v>4.5148042420672128E-2</v>
      </c>
    </row>
    <row r="1223" spans="1:4" x14ac:dyDescent="0.25">
      <c r="A1223" s="2" t="s">
        <v>7</v>
      </c>
      <c r="B1223" s="2" t="s">
        <v>10</v>
      </c>
      <c r="C1223" s="37" t="s">
        <v>19</v>
      </c>
      <c r="D1223" s="7">
        <v>4.6773371947816333E-2</v>
      </c>
    </row>
    <row r="1224" spans="1:4" x14ac:dyDescent="0.25">
      <c r="A1224" s="2" t="s">
        <v>7</v>
      </c>
      <c r="B1224" s="2" t="s">
        <v>10</v>
      </c>
      <c r="C1224" s="37" t="s">
        <v>19</v>
      </c>
      <c r="D1224" s="7">
        <v>3.6491657753881926E-2</v>
      </c>
    </row>
    <row r="1225" spans="1:4" x14ac:dyDescent="0.25">
      <c r="A1225" s="2" t="s">
        <v>7</v>
      </c>
      <c r="B1225" s="2" t="s">
        <v>10</v>
      </c>
      <c r="C1225" s="37" t="s">
        <v>19</v>
      </c>
      <c r="D1225" s="7">
        <v>3.0893300493718585E-2</v>
      </c>
    </row>
    <row r="1226" spans="1:4" x14ac:dyDescent="0.25">
      <c r="A1226" s="2" t="s">
        <v>7</v>
      </c>
      <c r="B1226" s="2" t="s">
        <v>10</v>
      </c>
      <c r="C1226" s="37" t="s">
        <v>19</v>
      </c>
      <c r="D1226" s="7">
        <v>3.23139588952224E-2</v>
      </c>
    </row>
    <row r="1227" spans="1:4" x14ac:dyDescent="0.25">
      <c r="A1227" s="2" t="s">
        <v>8</v>
      </c>
      <c r="B1227" s="2" t="s">
        <v>10</v>
      </c>
      <c r="C1227" s="37" t="s">
        <v>19</v>
      </c>
      <c r="D1227" s="7">
        <v>0.22494560655675686</v>
      </c>
    </row>
    <row r="1228" spans="1:4" x14ac:dyDescent="0.25">
      <c r="A1228" s="2" t="s">
        <v>8</v>
      </c>
      <c r="B1228" s="2" t="s">
        <v>10</v>
      </c>
      <c r="C1228" s="37" t="s">
        <v>19</v>
      </c>
      <c r="D1228" s="7">
        <v>0.21406191846388017</v>
      </c>
    </row>
    <row r="1229" spans="1:4" x14ac:dyDescent="0.25">
      <c r="A1229" s="2" t="s">
        <v>8</v>
      </c>
      <c r="B1229" s="2" t="s">
        <v>10</v>
      </c>
      <c r="C1229" s="37" t="s">
        <v>19</v>
      </c>
      <c r="D1229" s="7">
        <v>0.19847079448127469</v>
      </c>
    </row>
    <row r="1230" spans="1:4" x14ac:dyDescent="0.25">
      <c r="A1230" s="2" t="s">
        <v>8</v>
      </c>
      <c r="B1230" s="2" t="s">
        <v>10</v>
      </c>
      <c r="C1230" s="37" t="s">
        <v>19</v>
      </c>
      <c r="D1230" s="7">
        <v>0.20882474554308214</v>
      </c>
    </row>
    <row r="1231" spans="1:4" x14ac:dyDescent="0.25">
      <c r="A1231" s="2" t="s">
        <v>8</v>
      </c>
      <c r="B1231" s="2" t="s">
        <v>10</v>
      </c>
      <c r="C1231" s="37" t="s">
        <v>19</v>
      </c>
      <c r="D1231" s="7">
        <v>0.21407395794185899</v>
      </c>
    </row>
    <row r="1232" spans="1:4" x14ac:dyDescent="0.25">
      <c r="A1232" s="2" t="s">
        <v>8</v>
      </c>
      <c r="B1232" s="2" t="s">
        <v>10</v>
      </c>
      <c r="C1232" s="37" t="s">
        <v>19</v>
      </c>
      <c r="D1232" s="7">
        <v>0.23001422678585096</v>
      </c>
    </row>
    <row r="1233" spans="1:4" x14ac:dyDescent="0.25">
      <c r="A1233" s="2" t="s">
        <v>9</v>
      </c>
      <c r="B1233" s="2" t="s">
        <v>10</v>
      </c>
      <c r="C1233" s="37" t="s">
        <v>19</v>
      </c>
      <c r="D1233" s="7">
        <v>3.1531392826597421E-2</v>
      </c>
    </row>
    <row r="1234" spans="1:4" x14ac:dyDescent="0.25">
      <c r="A1234" s="2" t="s">
        <v>9</v>
      </c>
      <c r="B1234" s="2" t="s">
        <v>10</v>
      </c>
      <c r="C1234" s="37" t="s">
        <v>19</v>
      </c>
      <c r="D1234" s="7">
        <v>3.6744486791437693E-2</v>
      </c>
    </row>
    <row r="1235" spans="1:4" x14ac:dyDescent="0.25">
      <c r="A1235" s="2" t="s">
        <v>9</v>
      </c>
      <c r="B1235" s="2" t="s">
        <v>10</v>
      </c>
      <c r="C1235" s="37" t="s">
        <v>19</v>
      </c>
      <c r="D1235" s="7">
        <v>3.8767119091883809E-2</v>
      </c>
    </row>
    <row r="1236" spans="1:4" x14ac:dyDescent="0.25">
      <c r="A1236" s="2" t="s">
        <v>9</v>
      </c>
      <c r="B1236" s="2" t="s">
        <v>10</v>
      </c>
      <c r="C1236" s="37" t="s">
        <v>19</v>
      </c>
      <c r="D1236" s="7">
        <v>3.5022841440462728E-2</v>
      </c>
    </row>
    <row r="1237" spans="1:4" x14ac:dyDescent="0.25">
      <c r="A1237" s="2" t="s">
        <v>3</v>
      </c>
      <c r="B1237" s="2" t="s">
        <v>11</v>
      </c>
      <c r="C1237" s="37" t="s">
        <v>19</v>
      </c>
      <c r="D1237" s="7">
        <v>4.1054619907864527E-2</v>
      </c>
    </row>
    <row r="1238" spans="1:4" x14ac:dyDescent="0.25">
      <c r="A1238" s="2" t="s">
        <v>3</v>
      </c>
      <c r="B1238" s="2" t="s">
        <v>11</v>
      </c>
      <c r="C1238" s="37" t="s">
        <v>19</v>
      </c>
      <c r="D1238" s="7">
        <v>5.4659230023960392E-2</v>
      </c>
    </row>
    <row r="1239" spans="1:4" x14ac:dyDescent="0.25">
      <c r="A1239" s="2" t="s">
        <v>3</v>
      </c>
      <c r="B1239" s="2" t="s">
        <v>11</v>
      </c>
      <c r="C1239" s="37" t="s">
        <v>19</v>
      </c>
      <c r="D1239" s="7">
        <v>5.6585546500575741E-2</v>
      </c>
    </row>
    <row r="1240" spans="1:4" x14ac:dyDescent="0.25">
      <c r="A1240" s="2" t="s">
        <v>3</v>
      </c>
      <c r="B1240" s="2" t="s">
        <v>11</v>
      </c>
      <c r="C1240" s="37" t="s">
        <v>19</v>
      </c>
      <c r="D1240" s="7">
        <v>6.7806339976860128E-2</v>
      </c>
    </row>
    <row r="1241" spans="1:4" x14ac:dyDescent="0.25">
      <c r="A1241" s="2" t="s">
        <v>3</v>
      </c>
      <c r="B1241" s="2" t="s">
        <v>11</v>
      </c>
      <c r="C1241" s="37" t="s">
        <v>19</v>
      </c>
      <c r="D1241" s="7">
        <v>5.1131662976158544E-2</v>
      </c>
    </row>
    <row r="1242" spans="1:4" x14ac:dyDescent="0.25">
      <c r="A1242" s="2" t="s">
        <v>3</v>
      </c>
      <c r="B1242" s="2" t="s">
        <v>11</v>
      </c>
      <c r="C1242" s="37" t="s">
        <v>19</v>
      </c>
      <c r="D1242" s="7">
        <v>4.9313701801352819E-2</v>
      </c>
    </row>
    <row r="1243" spans="1:4" x14ac:dyDescent="0.25">
      <c r="A1243" s="2" t="s">
        <v>5</v>
      </c>
      <c r="B1243" s="2" t="s">
        <v>11</v>
      </c>
      <c r="C1243" s="37" t="s">
        <v>19</v>
      </c>
      <c r="D1243" s="7">
        <v>3.3457709303212763E-2</v>
      </c>
    </row>
    <row r="1244" spans="1:4" x14ac:dyDescent="0.25">
      <c r="A1244" s="2" t="s">
        <v>5</v>
      </c>
      <c r="B1244" s="2" t="s">
        <v>11</v>
      </c>
      <c r="C1244" s="37" t="s">
        <v>19</v>
      </c>
      <c r="D1244" s="7">
        <v>3.3012248617995468E-2</v>
      </c>
    </row>
    <row r="1245" spans="1:4" x14ac:dyDescent="0.25">
      <c r="A1245" s="2" t="s">
        <v>5</v>
      </c>
      <c r="B1245" s="2" t="s">
        <v>11</v>
      </c>
      <c r="C1245" s="37" t="s">
        <v>19</v>
      </c>
      <c r="D1245" s="7">
        <v>3.4938565094610803E-2</v>
      </c>
    </row>
    <row r="1246" spans="1:4" x14ac:dyDescent="0.25">
      <c r="A1246" s="2" t="s">
        <v>5</v>
      </c>
      <c r="B1246" s="2" t="s">
        <v>11</v>
      </c>
      <c r="C1246" s="37" t="s">
        <v>19</v>
      </c>
      <c r="D1246" s="7">
        <v>3.2386195763095475E-2</v>
      </c>
    </row>
    <row r="1247" spans="1:4" x14ac:dyDescent="0.25">
      <c r="A1247" s="2" t="s">
        <v>5</v>
      </c>
      <c r="B1247" s="2" t="s">
        <v>11</v>
      </c>
      <c r="C1247" s="37" t="s">
        <v>19</v>
      </c>
      <c r="D1247" s="7">
        <v>3.6744486791437693E-2</v>
      </c>
    </row>
    <row r="1248" spans="1:4" x14ac:dyDescent="0.25">
      <c r="A1248" s="2" t="s">
        <v>5</v>
      </c>
      <c r="B1248" s="2" t="s">
        <v>11</v>
      </c>
      <c r="C1248" s="37" t="s">
        <v>19</v>
      </c>
      <c r="D1248" s="7">
        <v>3.0459879286480133E-2</v>
      </c>
    </row>
    <row r="1249" spans="1:4" x14ac:dyDescent="0.25">
      <c r="A1249" s="2" t="s">
        <v>6</v>
      </c>
      <c r="B1249" s="2" t="s">
        <v>11</v>
      </c>
      <c r="C1249" s="37" t="s">
        <v>19</v>
      </c>
      <c r="D1249" s="7">
        <v>3.5384025779828104E-2</v>
      </c>
    </row>
    <row r="1250" spans="1:4" x14ac:dyDescent="0.25">
      <c r="A1250" s="2" t="s">
        <v>6</v>
      </c>
      <c r="B1250" s="2" t="s">
        <v>11</v>
      </c>
      <c r="C1250" s="37" t="s">
        <v>19</v>
      </c>
      <c r="D1250" s="7">
        <v>4.3077252208310636E-2</v>
      </c>
    </row>
    <row r="1251" spans="1:4" x14ac:dyDescent="0.25">
      <c r="A1251" s="2" t="s">
        <v>6</v>
      </c>
      <c r="B1251" s="2" t="s">
        <v>11</v>
      </c>
      <c r="C1251" s="37" t="s">
        <v>19</v>
      </c>
      <c r="D1251" s="7">
        <v>4.2246528227770273E-2</v>
      </c>
    </row>
    <row r="1252" spans="1:4" x14ac:dyDescent="0.25">
      <c r="A1252" s="2" t="s">
        <v>6</v>
      </c>
      <c r="B1252" s="2" t="s">
        <v>11</v>
      </c>
      <c r="C1252" s="37" t="s">
        <v>19</v>
      </c>
      <c r="D1252" s="7">
        <v>4.4449752697899067E-2</v>
      </c>
    </row>
    <row r="1253" spans="1:4" x14ac:dyDescent="0.25">
      <c r="A1253" s="2" t="s">
        <v>6</v>
      </c>
      <c r="B1253" s="2" t="s">
        <v>11</v>
      </c>
      <c r="C1253" s="37" t="s">
        <v>19</v>
      </c>
      <c r="D1253" s="7">
        <v>6.3761075375967896E-2</v>
      </c>
    </row>
    <row r="1254" spans="1:4" x14ac:dyDescent="0.25">
      <c r="A1254" s="2" t="s">
        <v>6</v>
      </c>
      <c r="B1254" s="2" t="s">
        <v>11</v>
      </c>
      <c r="C1254" s="37" t="s">
        <v>19</v>
      </c>
      <c r="D1254" s="7">
        <v>3.8815277003799192E-2</v>
      </c>
    </row>
    <row r="1255" spans="1:4" x14ac:dyDescent="0.25">
      <c r="A1255" s="2" t="s">
        <v>7</v>
      </c>
      <c r="B1255" s="2" t="s">
        <v>11</v>
      </c>
      <c r="C1255" s="37" t="s">
        <v>19</v>
      </c>
      <c r="D1255" s="7">
        <v>3.6178631326431933E-2</v>
      </c>
    </row>
    <row r="1256" spans="1:4" x14ac:dyDescent="0.25">
      <c r="A1256" s="2" t="s">
        <v>7</v>
      </c>
      <c r="B1256" s="2" t="s">
        <v>11</v>
      </c>
      <c r="C1256" s="37" t="s">
        <v>19</v>
      </c>
      <c r="D1256" s="7">
        <v>3.7165868520697302E-2</v>
      </c>
    </row>
    <row r="1257" spans="1:4" x14ac:dyDescent="0.25">
      <c r="A1257" s="2" t="s">
        <v>7</v>
      </c>
      <c r="B1257" s="2" t="s">
        <v>11</v>
      </c>
      <c r="C1257" s="37" t="s">
        <v>19</v>
      </c>
      <c r="D1257" s="7">
        <v>3.5215473088124262E-2</v>
      </c>
    </row>
    <row r="1258" spans="1:4" x14ac:dyDescent="0.25">
      <c r="A1258" s="2" t="s">
        <v>7</v>
      </c>
      <c r="B1258" s="2" t="s">
        <v>11</v>
      </c>
      <c r="C1258" s="37" t="s">
        <v>19</v>
      </c>
      <c r="D1258" s="7">
        <v>3.7165868520697302E-2</v>
      </c>
    </row>
    <row r="1259" spans="1:4" x14ac:dyDescent="0.25">
      <c r="A1259" s="2" t="s">
        <v>7</v>
      </c>
      <c r="B1259" s="2" t="s">
        <v>11</v>
      </c>
      <c r="C1259" s="37" t="s">
        <v>19</v>
      </c>
      <c r="D1259" s="7">
        <v>2.9725471129770534E-2</v>
      </c>
    </row>
    <row r="1260" spans="1:4" x14ac:dyDescent="0.25">
      <c r="A1260" s="2" t="s">
        <v>7</v>
      </c>
      <c r="B1260" s="2" t="s">
        <v>11</v>
      </c>
      <c r="C1260" s="37" t="s">
        <v>19</v>
      </c>
      <c r="D1260" s="7">
        <v>3.5408104735785796E-2</v>
      </c>
    </row>
    <row r="1261" spans="1:4" x14ac:dyDescent="0.25">
      <c r="A1261" s="2" t="s">
        <v>8</v>
      </c>
      <c r="B1261" s="2" t="s">
        <v>11</v>
      </c>
      <c r="C1261" s="37" t="s">
        <v>19</v>
      </c>
      <c r="D1261" s="7">
        <v>0.19818184700978242</v>
      </c>
    </row>
    <row r="1262" spans="1:4" x14ac:dyDescent="0.25">
      <c r="A1262" s="2" t="s">
        <v>8</v>
      </c>
      <c r="B1262" s="2" t="s">
        <v>11</v>
      </c>
      <c r="C1262" s="37" t="s">
        <v>19</v>
      </c>
      <c r="D1262" s="7">
        <v>0.20475540198623227</v>
      </c>
    </row>
    <row r="1263" spans="1:4" x14ac:dyDescent="0.25">
      <c r="A1263" s="2" t="s">
        <v>8</v>
      </c>
      <c r="B1263" s="2" t="s">
        <v>11</v>
      </c>
      <c r="C1263" s="37" t="s">
        <v>19</v>
      </c>
      <c r="D1263" s="7">
        <v>0.20090276903300158</v>
      </c>
    </row>
    <row r="1264" spans="1:4" x14ac:dyDescent="0.25">
      <c r="A1264" s="2" t="s">
        <v>8</v>
      </c>
      <c r="B1264" s="2" t="s">
        <v>11</v>
      </c>
      <c r="C1264" s="37" t="s">
        <v>19</v>
      </c>
      <c r="D1264" s="7">
        <v>0.20627237621156685</v>
      </c>
    </row>
    <row r="1265" spans="1:4" x14ac:dyDescent="0.25">
      <c r="A1265" s="2" t="s">
        <v>8</v>
      </c>
      <c r="B1265" s="2" t="s">
        <v>11</v>
      </c>
      <c r="C1265" s="37" t="s">
        <v>19</v>
      </c>
      <c r="D1265" s="7">
        <v>0.20331066462877073</v>
      </c>
    </row>
    <row r="1266" spans="1:4" x14ac:dyDescent="0.25">
      <c r="A1266" s="2" t="s">
        <v>8</v>
      </c>
      <c r="B1266" s="2" t="s">
        <v>11</v>
      </c>
      <c r="C1266" s="37" t="s">
        <v>19</v>
      </c>
      <c r="D1266" s="7">
        <v>0.19550908289847857</v>
      </c>
    </row>
    <row r="1267" spans="1:4" x14ac:dyDescent="0.25">
      <c r="A1267" s="2" t="s">
        <v>9</v>
      </c>
      <c r="B1267" s="2" t="s">
        <v>11</v>
      </c>
      <c r="C1267" s="37" t="s">
        <v>19</v>
      </c>
      <c r="D1267" s="7">
        <v>3.1748103430216647E-2</v>
      </c>
    </row>
    <row r="1268" spans="1:4" x14ac:dyDescent="0.25">
      <c r="A1268" s="2" t="s">
        <v>9</v>
      </c>
      <c r="B1268" s="2" t="s">
        <v>11</v>
      </c>
      <c r="C1268" s="37" t="s">
        <v>19</v>
      </c>
      <c r="D1268" s="7">
        <v>7.9869896911663726E-2</v>
      </c>
    </row>
    <row r="1269" spans="1:4" x14ac:dyDescent="0.25">
      <c r="A1269" s="2" t="s">
        <v>9</v>
      </c>
      <c r="B1269" s="2" t="s">
        <v>11</v>
      </c>
      <c r="C1269" s="37" t="s">
        <v>19</v>
      </c>
      <c r="D1269" s="7">
        <v>3.5829486465045406E-2</v>
      </c>
    </row>
    <row r="1270" spans="1:4" x14ac:dyDescent="0.25">
      <c r="A1270" s="2" t="s">
        <v>9</v>
      </c>
      <c r="B1270" s="2" t="s">
        <v>11</v>
      </c>
      <c r="C1270" s="37" t="s">
        <v>19</v>
      </c>
      <c r="D1270" s="7">
        <v>4.4810937037264451E-2</v>
      </c>
    </row>
    <row r="1271" spans="1:4" x14ac:dyDescent="0.25">
      <c r="A1271" s="2" t="s">
        <v>9</v>
      </c>
      <c r="B1271" s="2" t="s">
        <v>11</v>
      </c>
      <c r="C1271" s="37" t="s">
        <v>19</v>
      </c>
      <c r="D1271" s="7">
        <v>2.8003825778795573E-2</v>
      </c>
    </row>
    <row r="1272" spans="1:4" x14ac:dyDescent="0.25">
      <c r="A1272" s="2" t="s">
        <v>9</v>
      </c>
      <c r="B1272" s="2" t="s">
        <v>11</v>
      </c>
      <c r="C1272" s="37" t="s">
        <v>19</v>
      </c>
      <c r="D1272" s="7">
        <v>2.8678036545610939E-2</v>
      </c>
    </row>
    <row r="1273" spans="1:4" x14ac:dyDescent="0.25">
      <c r="A1273" s="2" t="s">
        <v>3</v>
      </c>
      <c r="B1273" s="2" t="s">
        <v>11</v>
      </c>
      <c r="C1273" s="37" t="s">
        <v>19</v>
      </c>
      <c r="D1273" s="7">
        <v>3.5540538993553104E-2</v>
      </c>
    </row>
    <row r="1274" spans="1:4" x14ac:dyDescent="0.25">
      <c r="A1274" s="2" t="s">
        <v>3</v>
      </c>
      <c r="B1274" s="2" t="s">
        <v>11</v>
      </c>
      <c r="C1274" s="37" t="s">
        <v>19</v>
      </c>
      <c r="D1274" s="7">
        <v>5.7199559877496878E-2</v>
      </c>
    </row>
    <row r="1275" spans="1:4" x14ac:dyDescent="0.25">
      <c r="A1275" s="2" t="s">
        <v>3</v>
      </c>
      <c r="B1275" s="2" t="s">
        <v>11</v>
      </c>
      <c r="C1275" s="37" t="s">
        <v>19</v>
      </c>
      <c r="D1275" s="7">
        <v>5.0036070480083572E-2</v>
      </c>
    </row>
    <row r="1276" spans="1:4" x14ac:dyDescent="0.25">
      <c r="A1276" s="2" t="s">
        <v>3</v>
      </c>
      <c r="B1276" s="2" t="s">
        <v>11</v>
      </c>
      <c r="C1276" s="37" t="s">
        <v>19</v>
      </c>
      <c r="D1276" s="7">
        <v>2.7437970313789809E-2</v>
      </c>
    </row>
    <row r="1277" spans="1:4" x14ac:dyDescent="0.25">
      <c r="A1277" s="2" t="s">
        <v>3</v>
      </c>
      <c r="B1277" s="2" t="s">
        <v>11</v>
      </c>
      <c r="C1277" s="37" t="s">
        <v>19</v>
      </c>
      <c r="D1277" s="7">
        <v>4.985547831040088E-2</v>
      </c>
    </row>
    <row r="1278" spans="1:4" x14ac:dyDescent="0.25">
      <c r="A1278" s="2" t="s">
        <v>3</v>
      </c>
      <c r="B1278" s="2" t="s">
        <v>11</v>
      </c>
      <c r="C1278" s="37" t="s">
        <v>19</v>
      </c>
      <c r="D1278" s="7">
        <v>7.049114356614275E-2</v>
      </c>
    </row>
    <row r="1279" spans="1:4" x14ac:dyDescent="0.25">
      <c r="A1279" s="2" t="s">
        <v>5</v>
      </c>
      <c r="B1279" s="2" t="s">
        <v>11</v>
      </c>
      <c r="C1279" s="37" t="s">
        <v>19</v>
      </c>
      <c r="D1279" s="7">
        <v>3.8177184670920357E-2</v>
      </c>
    </row>
    <row r="1280" spans="1:4" x14ac:dyDescent="0.25">
      <c r="A1280" s="2" t="s">
        <v>5</v>
      </c>
      <c r="B1280" s="2" t="s">
        <v>11</v>
      </c>
      <c r="C1280" s="37" t="s">
        <v>19</v>
      </c>
      <c r="D1280" s="7">
        <v>3.7960474067301131E-2</v>
      </c>
    </row>
    <row r="1281" spans="1:4" x14ac:dyDescent="0.25">
      <c r="A1281" s="2" t="s">
        <v>5</v>
      </c>
      <c r="B1281" s="2" t="s">
        <v>11</v>
      </c>
      <c r="C1281" s="37" t="s">
        <v>19</v>
      </c>
      <c r="D1281" s="7">
        <v>2.0455073086059185E-2</v>
      </c>
    </row>
    <row r="1282" spans="1:4" x14ac:dyDescent="0.25">
      <c r="A1282" s="2" t="s">
        <v>5</v>
      </c>
      <c r="B1282" s="2" t="s">
        <v>11</v>
      </c>
      <c r="C1282" s="37" t="s">
        <v>19</v>
      </c>
      <c r="D1282" s="7">
        <v>4.0320211751154932E-2</v>
      </c>
    </row>
    <row r="1283" spans="1:4" x14ac:dyDescent="0.25">
      <c r="A1283" s="2" t="s">
        <v>5</v>
      </c>
      <c r="B1283" s="2" t="s">
        <v>11</v>
      </c>
      <c r="C1283" s="37" t="s">
        <v>19</v>
      </c>
      <c r="D1283" s="7">
        <v>1.9299283200089983E-2</v>
      </c>
    </row>
    <row r="1284" spans="1:4" x14ac:dyDescent="0.25">
      <c r="A1284" s="2" t="s">
        <v>5</v>
      </c>
      <c r="B1284" s="2" t="s">
        <v>11</v>
      </c>
      <c r="C1284" s="37" t="s">
        <v>19</v>
      </c>
      <c r="D1284" s="7">
        <v>3.0315405550733983E-2</v>
      </c>
    </row>
    <row r="1285" spans="1:4" x14ac:dyDescent="0.25">
      <c r="A1285" s="2" t="s">
        <v>6</v>
      </c>
      <c r="B1285" s="2" t="s">
        <v>11</v>
      </c>
      <c r="C1285" s="37" t="s">
        <v>19</v>
      </c>
      <c r="D1285" s="7">
        <v>6.8167524316225483E-2</v>
      </c>
    </row>
    <row r="1286" spans="1:4" x14ac:dyDescent="0.25">
      <c r="A1286" s="2" t="s">
        <v>6</v>
      </c>
      <c r="B1286" s="2" t="s">
        <v>11</v>
      </c>
      <c r="C1286" s="37" t="s">
        <v>19</v>
      </c>
      <c r="D1286" s="7">
        <v>7.435581599735229E-2</v>
      </c>
    </row>
    <row r="1287" spans="1:4" x14ac:dyDescent="0.25">
      <c r="A1287" s="2" t="s">
        <v>6</v>
      </c>
      <c r="B1287" s="2" t="s">
        <v>11</v>
      </c>
      <c r="C1287" s="37" t="s">
        <v>19</v>
      </c>
      <c r="D1287" s="7">
        <v>6.1184627088494876E-2</v>
      </c>
    </row>
    <row r="1288" spans="1:4" x14ac:dyDescent="0.25">
      <c r="A1288" s="2" t="s">
        <v>6</v>
      </c>
      <c r="B1288" s="2" t="s">
        <v>11</v>
      </c>
      <c r="C1288" s="37" t="s">
        <v>19</v>
      </c>
      <c r="D1288" s="7">
        <v>7.1225551722852345E-2</v>
      </c>
    </row>
    <row r="1289" spans="1:4" x14ac:dyDescent="0.25">
      <c r="A1289" s="2" t="s">
        <v>6</v>
      </c>
      <c r="B1289" s="2" t="s">
        <v>11</v>
      </c>
      <c r="C1289" s="37" t="s">
        <v>19</v>
      </c>
      <c r="D1289" s="7">
        <v>7.3404697237023461E-2</v>
      </c>
    </row>
    <row r="1290" spans="1:4" x14ac:dyDescent="0.25">
      <c r="A1290" s="2" t="s">
        <v>6</v>
      </c>
      <c r="B1290" s="2" t="s">
        <v>11</v>
      </c>
      <c r="C1290" s="37" t="s">
        <v>19</v>
      </c>
      <c r="D1290" s="7">
        <v>6.2171864282760239E-2</v>
      </c>
    </row>
    <row r="1291" spans="1:4" x14ac:dyDescent="0.25">
      <c r="A1291" s="2" t="s">
        <v>7</v>
      </c>
      <c r="B1291" s="2" t="s">
        <v>11</v>
      </c>
      <c r="C1291" s="37" t="s">
        <v>19</v>
      </c>
      <c r="D1291" s="7">
        <v>3.0688629368078202E-2</v>
      </c>
    </row>
    <row r="1292" spans="1:4" x14ac:dyDescent="0.25">
      <c r="A1292" s="2" t="s">
        <v>7</v>
      </c>
      <c r="B1292" s="2" t="s">
        <v>11</v>
      </c>
      <c r="C1292" s="37" t="s">
        <v>19</v>
      </c>
      <c r="D1292" s="7">
        <v>3.0604353022226288E-2</v>
      </c>
    </row>
    <row r="1293" spans="1:4" x14ac:dyDescent="0.25">
      <c r="A1293" s="2" t="s">
        <v>7</v>
      </c>
      <c r="B1293" s="2" t="s">
        <v>11</v>
      </c>
      <c r="C1293" s="37" t="s">
        <v>19</v>
      </c>
      <c r="D1293" s="7">
        <v>2.712494388633982E-2</v>
      </c>
    </row>
    <row r="1294" spans="1:4" x14ac:dyDescent="0.25">
      <c r="A1294" s="2" t="s">
        <v>7</v>
      </c>
      <c r="B1294" s="2" t="s">
        <v>11</v>
      </c>
      <c r="C1294" s="37" t="s">
        <v>19</v>
      </c>
      <c r="D1294" s="7">
        <v>3.8971790217524185E-2</v>
      </c>
    </row>
    <row r="1295" spans="1:4" x14ac:dyDescent="0.25">
      <c r="A1295" s="2" t="s">
        <v>7</v>
      </c>
      <c r="B1295" s="2" t="s">
        <v>11</v>
      </c>
      <c r="C1295" s="37" t="s">
        <v>19</v>
      </c>
      <c r="D1295" s="7">
        <v>6.149765351594487E-2</v>
      </c>
    </row>
    <row r="1296" spans="1:4" x14ac:dyDescent="0.25">
      <c r="A1296" s="2" t="s">
        <v>7</v>
      </c>
      <c r="B1296" s="2" t="s">
        <v>11</v>
      </c>
      <c r="C1296" s="37" t="s">
        <v>19</v>
      </c>
      <c r="D1296" s="7">
        <v>3.8333697884645357E-2</v>
      </c>
    </row>
    <row r="1297" spans="1:4" x14ac:dyDescent="0.25">
      <c r="A1297" s="2" t="s">
        <v>8</v>
      </c>
      <c r="B1297" s="2" t="s">
        <v>11</v>
      </c>
      <c r="C1297" s="37" t="s">
        <v>19</v>
      </c>
      <c r="D1297" s="7">
        <v>0.11687925221863601</v>
      </c>
    </row>
    <row r="1298" spans="1:4" x14ac:dyDescent="0.25">
      <c r="A1298" s="2" t="s">
        <v>8</v>
      </c>
      <c r="B1298" s="2" t="s">
        <v>11</v>
      </c>
      <c r="C1298" s="37" t="s">
        <v>19</v>
      </c>
      <c r="D1298" s="7">
        <v>0.11803504210460523</v>
      </c>
    </row>
    <row r="1299" spans="1:4" x14ac:dyDescent="0.25">
      <c r="A1299" s="2" t="s">
        <v>8</v>
      </c>
      <c r="B1299" s="2" t="s">
        <v>11</v>
      </c>
      <c r="C1299" s="37" t="s">
        <v>19</v>
      </c>
      <c r="D1299" s="7">
        <v>0.10421372138489013</v>
      </c>
    </row>
    <row r="1300" spans="1:4" x14ac:dyDescent="0.25">
      <c r="A1300" s="2" t="s">
        <v>8</v>
      </c>
      <c r="B1300" s="2" t="s">
        <v>11</v>
      </c>
      <c r="C1300" s="37" t="s">
        <v>19</v>
      </c>
      <c r="D1300" s="7">
        <v>0.10107141763241136</v>
      </c>
    </row>
    <row r="1301" spans="1:4" x14ac:dyDescent="0.25">
      <c r="A1301" s="2" t="s">
        <v>9</v>
      </c>
      <c r="B1301" s="2" t="s">
        <v>11</v>
      </c>
      <c r="C1301" s="37" t="s">
        <v>19</v>
      </c>
      <c r="D1301" s="7">
        <v>3.4180077981943516E-2</v>
      </c>
    </row>
    <row r="1302" spans="1:4" x14ac:dyDescent="0.25">
      <c r="A1302" s="2" t="s">
        <v>9</v>
      </c>
      <c r="B1302" s="2" t="s">
        <v>11</v>
      </c>
      <c r="C1302" s="37" t="s">
        <v>19</v>
      </c>
      <c r="D1302" s="7">
        <v>3.3975406856303132E-2</v>
      </c>
    </row>
    <row r="1303" spans="1:4" x14ac:dyDescent="0.25">
      <c r="A1303" s="2" t="s">
        <v>9</v>
      </c>
      <c r="B1303" s="2" t="s">
        <v>11</v>
      </c>
      <c r="C1303" s="37" t="s">
        <v>19</v>
      </c>
      <c r="D1303" s="7">
        <v>3.8454092664433809E-2</v>
      </c>
    </row>
    <row r="1304" spans="1:4" x14ac:dyDescent="0.25">
      <c r="A1304" s="2" t="s">
        <v>9</v>
      </c>
      <c r="B1304" s="2" t="s">
        <v>11</v>
      </c>
      <c r="C1304" s="37" t="s">
        <v>19</v>
      </c>
      <c r="D1304" s="7">
        <v>5.6922651883983426E-2</v>
      </c>
    </row>
    <row r="1305" spans="1:4" x14ac:dyDescent="0.25">
      <c r="A1305" s="2" t="s">
        <v>9</v>
      </c>
      <c r="B1305" s="2" t="s">
        <v>11</v>
      </c>
      <c r="C1305" s="37" t="s">
        <v>19</v>
      </c>
      <c r="D1305" s="7">
        <v>4.028409331721839E-2</v>
      </c>
    </row>
    <row r="1306" spans="1:4" x14ac:dyDescent="0.25">
      <c r="A1306" s="2" t="s">
        <v>9</v>
      </c>
      <c r="B1306" s="2" t="s">
        <v>11</v>
      </c>
      <c r="C1306" s="37" t="s">
        <v>19</v>
      </c>
      <c r="D1306" s="7">
        <v>3.7478894948147295E-2</v>
      </c>
    </row>
    <row r="1307" spans="1:4" x14ac:dyDescent="0.25">
      <c r="A1307" s="2" t="s">
        <v>3</v>
      </c>
      <c r="B1307" s="2" t="s">
        <v>11</v>
      </c>
      <c r="C1307" s="37" t="s">
        <v>19</v>
      </c>
      <c r="D1307" s="7">
        <v>7.0105880270819682E-2</v>
      </c>
    </row>
    <row r="1308" spans="1:4" x14ac:dyDescent="0.25">
      <c r="A1308" s="2" t="s">
        <v>3</v>
      </c>
      <c r="B1308" s="2" t="s">
        <v>11</v>
      </c>
      <c r="C1308" s="37" t="s">
        <v>19</v>
      </c>
      <c r="D1308" s="7">
        <v>8.3541937695211718E-2</v>
      </c>
    </row>
    <row r="1309" spans="1:4" x14ac:dyDescent="0.25">
      <c r="A1309" s="2" t="s">
        <v>3</v>
      </c>
      <c r="B1309" s="2" t="s">
        <v>11</v>
      </c>
      <c r="C1309" s="37" t="s">
        <v>19</v>
      </c>
      <c r="D1309" s="7">
        <v>0.1033107605364767</v>
      </c>
    </row>
    <row r="1310" spans="1:4" x14ac:dyDescent="0.25">
      <c r="A1310" s="2" t="s">
        <v>3</v>
      </c>
      <c r="B1310" s="2" t="s">
        <v>11</v>
      </c>
      <c r="C1310" s="37" t="s">
        <v>19</v>
      </c>
      <c r="D1310" s="7">
        <v>9.7074310943434508E-2</v>
      </c>
    </row>
    <row r="1311" spans="1:4" x14ac:dyDescent="0.25">
      <c r="A1311" s="2" t="s">
        <v>3</v>
      </c>
      <c r="B1311" s="2" t="s">
        <v>11</v>
      </c>
      <c r="C1311" s="37" t="s">
        <v>19</v>
      </c>
      <c r="D1311" s="7">
        <v>0.1007945096388979</v>
      </c>
    </row>
    <row r="1312" spans="1:4" x14ac:dyDescent="0.25">
      <c r="A1312" s="2" t="s">
        <v>3</v>
      </c>
      <c r="B1312" s="2" t="s">
        <v>11</v>
      </c>
      <c r="C1312" s="37" t="s">
        <v>19</v>
      </c>
      <c r="D1312" s="7">
        <v>7.3452855148938845E-2</v>
      </c>
    </row>
    <row r="1313" spans="1:4" x14ac:dyDescent="0.25">
      <c r="A1313" s="2" t="s">
        <v>5</v>
      </c>
      <c r="B1313" s="2" t="s">
        <v>11</v>
      </c>
      <c r="C1313" s="37" t="s">
        <v>19</v>
      </c>
      <c r="D1313" s="7">
        <v>3.6515736709839625E-2</v>
      </c>
    </row>
    <row r="1314" spans="1:4" x14ac:dyDescent="0.25">
      <c r="A1314" s="2" t="s">
        <v>5</v>
      </c>
      <c r="B1314" s="2" t="s">
        <v>11</v>
      </c>
      <c r="C1314" s="37" t="s">
        <v>19</v>
      </c>
      <c r="D1314" s="7">
        <v>5.752462578292572E-2</v>
      </c>
    </row>
    <row r="1315" spans="1:4" x14ac:dyDescent="0.25">
      <c r="A1315" s="2" t="s">
        <v>5</v>
      </c>
      <c r="B1315" s="2" t="s">
        <v>11</v>
      </c>
      <c r="C1315" s="37" t="s">
        <v>19</v>
      </c>
      <c r="D1315" s="7">
        <v>4.5148042420672128E-2</v>
      </c>
    </row>
    <row r="1316" spans="1:4" x14ac:dyDescent="0.25">
      <c r="A1316" s="2" t="s">
        <v>5</v>
      </c>
      <c r="B1316" s="2" t="s">
        <v>11</v>
      </c>
      <c r="C1316" s="37" t="s">
        <v>19</v>
      </c>
      <c r="D1316" s="7">
        <v>2.5812640786645615E-2</v>
      </c>
    </row>
    <row r="1317" spans="1:4" x14ac:dyDescent="0.25">
      <c r="A1317" s="2" t="s">
        <v>5</v>
      </c>
      <c r="B1317" s="2" t="s">
        <v>11</v>
      </c>
      <c r="C1317" s="37" t="s">
        <v>19</v>
      </c>
      <c r="D1317" s="7">
        <v>5.7548704738883412E-2</v>
      </c>
    </row>
    <row r="1318" spans="1:4" x14ac:dyDescent="0.25">
      <c r="A1318" s="2" t="s">
        <v>5</v>
      </c>
      <c r="B1318" s="2" t="s">
        <v>11</v>
      </c>
      <c r="C1318" s="37" t="s">
        <v>19</v>
      </c>
      <c r="D1318" s="7">
        <v>4.8073635569531689E-2</v>
      </c>
    </row>
    <row r="1319" spans="1:4" x14ac:dyDescent="0.25">
      <c r="A1319" s="2" t="s">
        <v>6</v>
      </c>
      <c r="B1319" s="2" t="s">
        <v>11</v>
      </c>
      <c r="C1319" s="37" t="s">
        <v>19</v>
      </c>
      <c r="D1319" s="7">
        <v>4.6845608815689395E-2</v>
      </c>
    </row>
    <row r="1320" spans="1:4" x14ac:dyDescent="0.25">
      <c r="A1320" s="2" t="s">
        <v>6</v>
      </c>
      <c r="B1320" s="2" t="s">
        <v>11</v>
      </c>
      <c r="C1320" s="37" t="s">
        <v>19</v>
      </c>
      <c r="D1320" s="7">
        <v>5.0264820561681647E-2</v>
      </c>
    </row>
    <row r="1321" spans="1:4" x14ac:dyDescent="0.25">
      <c r="A1321" s="2" t="s">
        <v>6</v>
      </c>
      <c r="B1321" s="2" t="s">
        <v>11</v>
      </c>
      <c r="C1321" s="37" t="s">
        <v>19</v>
      </c>
      <c r="D1321" s="7">
        <v>5.9366665913689144E-2</v>
      </c>
    </row>
    <row r="1322" spans="1:4" x14ac:dyDescent="0.25">
      <c r="A1322" s="2" t="s">
        <v>6</v>
      </c>
      <c r="B1322" s="2" t="s">
        <v>11</v>
      </c>
      <c r="C1322" s="37" t="s">
        <v>19</v>
      </c>
      <c r="D1322" s="7">
        <v>4.5701858407699046E-2</v>
      </c>
    </row>
    <row r="1323" spans="1:4" x14ac:dyDescent="0.25">
      <c r="A1323" s="2" t="s">
        <v>6</v>
      </c>
      <c r="B1323" s="2" t="s">
        <v>11</v>
      </c>
      <c r="C1323" s="37" t="s">
        <v>19</v>
      </c>
      <c r="D1323" s="7">
        <v>4.8964556939966285E-2</v>
      </c>
    </row>
    <row r="1324" spans="1:4" x14ac:dyDescent="0.25">
      <c r="A1324" s="2" t="s">
        <v>6</v>
      </c>
      <c r="B1324" s="2" t="s">
        <v>11</v>
      </c>
      <c r="C1324" s="37" t="s">
        <v>19</v>
      </c>
      <c r="D1324" s="7">
        <v>4.7423503758674011E-2</v>
      </c>
    </row>
    <row r="1325" spans="1:4" x14ac:dyDescent="0.25">
      <c r="A1325" s="2" t="s">
        <v>7</v>
      </c>
      <c r="B1325" s="2" t="s">
        <v>11</v>
      </c>
      <c r="C1325" s="37" t="s">
        <v>19</v>
      </c>
      <c r="D1325" s="7">
        <v>3.8562447966243425E-2</v>
      </c>
    </row>
    <row r="1326" spans="1:4" x14ac:dyDescent="0.25">
      <c r="A1326" s="2" t="s">
        <v>7</v>
      </c>
      <c r="B1326" s="2" t="s">
        <v>11</v>
      </c>
      <c r="C1326" s="37" t="s">
        <v>19</v>
      </c>
      <c r="D1326" s="7">
        <v>3.6852842093247302E-2</v>
      </c>
    </row>
    <row r="1327" spans="1:4" x14ac:dyDescent="0.25">
      <c r="A1327" s="2" t="s">
        <v>7</v>
      </c>
      <c r="B1327" s="2" t="s">
        <v>11</v>
      </c>
      <c r="C1327" s="37" t="s">
        <v>19</v>
      </c>
      <c r="D1327" s="7">
        <v>3.4806130836843502E-2</v>
      </c>
    </row>
    <row r="1328" spans="1:4" x14ac:dyDescent="0.25">
      <c r="A1328" s="2" t="s">
        <v>7</v>
      </c>
      <c r="B1328" s="2" t="s">
        <v>11</v>
      </c>
      <c r="C1328" s="37" t="s">
        <v>19</v>
      </c>
      <c r="D1328" s="7">
        <v>3.5263631000039646E-2</v>
      </c>
    </row>
    <row r="1329" spans="1:4" x14ac:dyDescent="0.25">
      <c r="A1329" s="2" t="s">
        <v>7</v>
      </c>
      <c r="B1329" s="2" t="s">
        <v>11</v>
      </c>
      <c r="C1329" s="37" t="s">
        <v>19</v>
      </c>
      <c r="D1329" s="7">
        <v>3.1170208487232041E-2</v>
      </c>
    </row>
    <row r="1330" spans="1:4" x14ac:dyDescent="0.25">
      <c r="A1330" s="2" t="s">
        <v>7</v>
      </c>
      <c r="B1330" s="2" t="s">
        <v>11</v>
      </c>
      <c r="C1330" s="37" t="s">
        <v>19</v>
      </c>
      <c r="D1330" s="7">
        <v>3.6768565747395385E-2</v>
      </c>
    </row>
    <row r="1331" spans="1:4" x14ac:dyDescent="0.25">
      <c r="A1331" s="2" t="s">
        <v>8</v>
      </c>
      <c r="B1331" s="2" t="s">
        <v>11</v>
      </c>
      <c r="C1331" s="37" t="s">
        <v>19</v>
      </c>
      <c r="D1331" s="7">
        <v>0.10449062937840359</v>
      </c>
    </row>
    <row r="1332" spans="1:4" x14ac:dyDescent="0.25">
      <c r="A1332" s="2" t="s">
        <v>8</v>
      </c>
      <c r="B1332" s="2" t="s">
        <v>11</v>
      </c>
      <c r="C1332" s="37" t="s">
        <v>19</v>
      </c>
      <c r="D1332" s="7">
        <v>0.11235240849858995</v>
      </c>
    </row>
    <row r="1333" spans="1:4" x14ac:dyDescent="0.25">
      <c r="A1333" s="2" t="s">
        <v>8</v>
      </c>
      <c r="B1333" s="2" t="s">
        <v>11</v>
      </c>
      <c r="C1333" s="37" t="s">
        <v>19</v>
      </c>
      <c r="D1333" s="7">
        <v>0.12726932171438002</v>
      </c>
    </row>
    <row r="1334" spans="1:4" x14ac:dyDescent="0.25">
      <c r="A1334" s="2" t="s">
        <v>8</v>
      </c>
      <c r="B1334" s="2" t="s">
        <v>11</v>
      </c>
      <c r="C1334" s="37" t="s">
        <v>19</v>
      </c>
      <c r="D1334" s="7">
        <v>0.11069096053750922</v>
      </c>
    </row>
    <row r="1335" spans="1:4" x14ac:dyDescent="0.25">
      <c r="A1335" s="2" t="s">
        <v>8</v>
      </c>
      <c r="B1335" s="2" t="s">
        <v>11</v>
      </c>
      <c r="C1335" s="37" t="s">
        <v>19</v>
      </c>
      <c r="D1335" s="7">
        <v>0.10309404993285745</v>
      </c>
    </row>
    <row r="1336" spans="1:4" x14ac:dyDescent="0.25">
      <c r="A1336" s="2" t="s">
        <v>9</v>
      </c>
      <c r="B1336" s="2" t="s">
        <v>11</v>
      </c>
      <c r="C1336" s="37" t="s">
        <v>19</v>
      </c>
      <c r="D1336" s="7">
        <v>4.9024754329860511E-2</v>
      </c>
    </row>
    <row r="1337" spans="1:4" x14ac:dyDescent="0.25">
      <c r="A1337" s="2" t="s">
        <v>9</v>
      </c>
      <c r="B1337" s="2" t="s">
        <v>11</v>
      </c>
      <c r="C1337" s="37" t="s">
        <v>19</v>
      </c>
      <c r="D1337" s="7">
        <v>3.3638301472895447E-2</v>
      </c>
    </row>
    <row r="1338" spans="1:4" x14ac:dyDescent="0.25">
      <c r="A1338" s="2" t="s">
        <v>9</v>
      </c>
      <c r="B1338" s="2" t="s">
        <v>11</v>
      </c>
      <c r="C1338" s="37" t="s">
        <v>19</v>
      </c>
      <c r="D1338" s="7">
        <v>3.560073638344733E-2</v>
      </c>
    </row>
    <row r="1339" spans="1:4" x14ac:dyDescent="0.25">
      <c r="A1339" s="2" t="s">
        <v>9</v>
      </c>
      <c r="B1339" s="2" t="s">
        <v>11</v>
      </c>
      <c r="C1339" s="37" t="s">
        <v>19</v>
      </c>
      <c r="D1339" s="7">
        <v>3.1844419254047414E-2</v>
      </c>
    </row>
    <row r="1340" spans="1:4" x14ac:dyDescent="0.25">
      <c r="A1340" s="2" t="s">
        <v>9</v>
      </c>
      <c r="B1340" s="2" t="s">
        <v>11</v>
      </c>
      <c r="C1340" s="37" t="s">
        <v>19</v>
      </c>
      <c r="D1340" s="7">
        <v>3.808086884708959E-2</v>
      </c>
    </row>
    <row r="1341" spans="1:4" x14ac:dyDescent="0.25">
      <c r="A1341" s="2" t="s">
        <v>9</v>
      </c>
      <c r="B1341" s="2" t="s">
        <v>11</v>
      </c>
      <c r="C1341" s="37" t="s">
        <v>19</v>
      </c>
      <c r="D1341" s="7">
        <v>9.0536874400921188E-2</v>
      </c>
    </row>
    <row r="1342" spans="1:4" x14ac:dyDescent="0.25">
      <c r="A1342" s="2" t="s">
        <v>3</v>
      </c>
      <c r="B1342" s="2" t="s">
        <v>11</v>
      </c>
      <c r="C1342" s="37" t="s">
        <v>19</v>
      </c>
      <c r="D1342" s="7">
        <v>5.9342586957731452E-2</v>
      </c>
    </row>
    <row r="1343" spans="1:4" x14ac:dyDescent="0.25">
      <c r="A1343" s="2" t="s">
        <v>3</v>
      </c>
      <c r="B1343" s="2" t="s">
        <v>11</v>
      </c>
      <c r="C1343" s="37" t="s">
        <v>19</v>
      </c>
      <c r="D1343" s="7">
        <v>4.2980936384479869E-2</v>
      </c>
    </row>
    <row r="1344" spans="1:4" x14ac:dyDescent="0.25">
      <c r="A1344" s="2" t="s">
        <v>3</v>
      </c>
      <c r="B1344" s="2" t="s">
        <v>11</v>
      </c>
      <c r="C1344" s="37" t="s">
        <v>19</v>
      </c>
      <c r="D1344" s="7">
        <v>4.7772648620060539E-2</v>
      </c>
    </row>
    <row r="1345" spans="1:4" x14ac:dyDescent="0.25">
      <c r="A1345" s="2" t="s">
        <v>3</v>
      </c>
      <c r="B1345" s="2" t="s">
        <v>11</v>
      </c>
      <c r="C1345" s="37" t="s">
        <v>19</v>
      </c>
      <c r="D1345" s="7">
        <v>4.9012714851881668E-2</v>
      </c>
    </row>
    <row r="1346" spans="1:4" x14ac:dyDescent="0.25">
      <c r="A1346" s="2" t="s">
        <v>3</v>
      </c>
      <c r="B1346" s="2" t="s">
        <v>11</v>
      </c>
      <c r="C1346" s="37" t="s">
        <v>19</v>
      </c>
      <c r="D1346" s="7">
        <v>2.7365733445916737E-2</v>
      </c>
    </row>
    <row r="1347" spans="1:4" x14ac:dyDescent="0.25">
      <c r="A1347" s="2" t="s">
        <v>3</v>
      </c>
      <c r="B1347" s="2" t="s">
        <v>11</v>
      </c>
      <c r="C1347" s="37" t="s">
        <v>19</v>
      </c>
      <c r="D1347" s="7">
        <v>2.8617839155716709E-2</v>
      </c>
    </row>
    <row r="1348" spans="1:4" x14ac:dyDescent="0.25">
      <c r="A1348" s="2" t="s">
        <v>5</v>
      </c>
      <c r="B1348" s="2" t="s">
        <v>11</v>
      </c>
      <c r="C1348" s="37" t="s">
        <v>19</v>
      </c>
      <c r="D1348" s="7">
        <v>7.5318974235659961E-2</v>
      </c>
    </row>
    <row r="1349" spans="1:4" x14ac:dyDescent="0.25">
      <c r="A1349" s="2" t="s">
        <v>5</v>
      </c>
      <c r="B1349" s="2" t="s">
        <v>11</v>
      </c>
      <c r="C1349" s="37" t="s">
        <v>19</v>
      </c>
      <c r="D1349" s="7">
        <v>0.12006971388303019</v>
      </c>
    </row>
    <row r="1350" spans="1:4" x14ac:dyDescent="0.25">
      <c r="A1350" s="2" t="s">
        <v>5</v>
      </c>
      <c r="B1350" s="2" t="s">
        <v>11</v>
      </c>
      <c r="C1350" s="37" t="s">
        <v>19</v>
      </c>
      <c r="D1350" s="7">
        <v>2.1743297229795698E-2</v>
      </c>
    </row>
    <row r="1351" spans="1:4" x14ac:dyDescent="0.25">
      <c r="A1351" s="2" t="s">
        <v>5</v>
      </c>
      <c r="B1351" s="2" t="s">
        <v>11</v>
      </c>
      <c r="C1351" s="37" t="s">
        <v>19</v>
      </c>
      <c r="D1351" s="7">
        <v>1.944375693583613E-2</v>
      </c>
    </row>
    <row r="1352" spans="1:4" x14ac:dyDescent="0.25">
      <c r="A1352" s="2" t="s">
        <v>5</v>
      </c>
      <c r="B1352" s="2" t="s">
        <v>11</v>
      </c>
      <c r="C1352" s="37" t="s">
        <v>19</v>
      </c>
      <c r="D1352" s="7">
        <v>6.5952260368117854E-2</v>
      </c>
    </row>
    <row r="1353" spans="1:4" x14ac:dyDescent="0.25">
      <c r="A1353" s="2" t="s">
        <v>5</v>
      </c>
      <c r="B1353" s="2" t="s">
        <v>11</v>
      </c>
      <c r="C1353" s="37" t="s">
        <v>19</v>
      </c>
      <c r="D1353" s="7">
        <v>5.5778901475993056E-2</v>
      </c>
    </row>
    <row r="1354" spans="1:4" x14ac:dyDescent="0.25">
      <c r="A1354" s="2" t="s">
        <v>6</v>
      </c>
      <c r="B1354" s="2" t="s">
        <v>11</v>
      </c>
      <c r="C1354" s="37" t="s">
        <v>19</v>
      </c>
      <c r="D1354" s="7">
        <v>4.1752909630637589E-2</v>
      </c>
    </row>
    <row r="1355" spans="1:4" x14ac:dyDescent="0.25">
      <c r="A1355" s="2" t="s">
        <v>6</v>
      </c>
      <c r="B1355" s="2" t="s">
        <v>11</v>
      </c>
      <c r="C1355" s="37" t="s">
        <v>19</v>
      </c>
      <c r="D1355" s="7">
        <v>4.2415080919474116E-2</v>
      </c>
    </row>
    <row r="1356" spans="1:4" x14ac:dyDescent="0.25">
      <c r="A1356" s="2" t="s">
        <v>6</v>
      </c>
      <c r="B1356" s="2" t="s">
        <v>11</v>
      </c>
      <c r="C1356" s="37" t="s">
        <v>19</v>
      </c>
      <c r="D1356" s="7">
        <v>4.4871134427158683E-2</v>
      </c>
    </row>
    <row r="1357" spans="1:4" x14ac:dyDescent="0.25">
      <c r="A1357" s="2" t="s">
        <v>6</v>
      </c>
      <c r="B1357" s="2" t="s">
        <v>11</v>
      </c>
      <c r="C1357" s="37" t="s">
        <v>19</v>
      </c>
      <c r="D1357" s="7">
        <v>3.2109287769582023E-2</v>
      </c>
    </row>
    <row r="1358" spans="1:4" x14ac:dyDescent="0.25">
      <c r="A1358" s="2" t="s">
        <v>6</v>
      </c>
      <c r="B1358" s="2" t="s">
        <v>11</v>
      </c>
      <c r="C1358" s="37" t="s">
        <v>19</v>
      </c>
      <c r="D1358" s="7">
        <v>3.5239552044081961E-2</v>
      </c>
    </row>
    <row r="1359" spans="1:4" x14ac:dyDescent="0.25">
      <c r="A1359" s="2" t="s">
        <v>6</v>
      </c>
      <c r="B1359" s="2" t="s">
        <v>11</v>
      </c>
      <c r="C1359" s="37" t="s">
        <v>19</v>
      </c>
      <c r="D1359" s="7">
        <v>5.1420610447650852E-2</v>
      </c>
    </row>
    <row r="1360" spans="1:4" x14ac:dyDescent="0.25">
      <c r="A1360" s="2" t="s">
        <v>7</v>
      </c>
      <c r="B1360" s="2" t="s">
        <v>11</v>
      </c>
      <c r="C1360" s="37" t="s">
        <v>19</v>
      </c>
      <c r="D1360" s="7">
        <v>4.4184884182364464E-2</v>
      </c>
    </row>
    <row r="1361" spans="1:4" x14ac:dyDescent="0.25">
      <c r="A1361" s="2" t="s">
        <v>7</v>
      </c>
      <c r="B1361" s="2" t="s">
        <v>11</v>
      </c>
      <c r="C1361" s="37" t="s">
        <v>19</v>
      </c>
      <c r="D1361" s="7">
        <v>2.9593036872003226E-2</v>
      </c>
    </row>
    <row r="1362" spans="1:4" x14ac:dyDescent="0.25">
      <c r="A1362" s="2" t="s">
        <v>7</v>
      </c>
      <c r="B1362" s="2" t="s">
        <v>11</v>
      </c>
      <c r="C1362" s="37" t="s">
        <v>19</v>
      </c>
      <c r="D1362" s="7">
        <v>3.971823785221263E-2</v>
      </c>
    </row>
    <row r="1363" spans="1:4" x14ac:dyDescent="0.25">
      <c r="A1363" s="2" t="s">
        <v>7</v>
      </c>
      <c r="B1363" s="2" t="s">
        <v>11</v>
      </c>
      <c r="C1363" s="37" t="s">
        <v>19</v>
      </c>
      <c r="D1363" s="7">
        <v>3.9116263953270336E-2</v>
      </c>
    </row>
    <row r="1364" spans="1:4" x14ac:dyDescent="0.25">
      <c r="A1364" s="2" t="s">
        <v>7</v>
      </c>
      <c r="B1364" s="2" t="s">
        <v>11</v>
      </c>
      <c r="C1364" s="37" t="s">
        <v>19</v>
      </c>
      <c r="D1364" s="7">
        <v>4.7905082877827847E-2</v>
      </c>
    </row>
    <row r="1365" spans="1:4" x14ac:dyDescent="0.25">
      <c r="A1365" s="2" t="s">
        <v>7</v>
      </c>
      <c r="B1365" s="2" t="s">
        <v>11</v>
      </c>
      <c r="C1365" s="37" t="s">
        <v>19</v>
      </c>
      <c r="D1365" s="7">
        <v>3.5805407509087707E-2</v>
      </c>
    </row>
    <row r="1366" spans="1:4" x14ac:dyDescent="0.25">
      <c r="A1366" s="2" t="s">
        <v>8</v>
      </c>
      <c r="B1366" s="2" t="s">
        <v>11</v>
      </c>
      <c r="C1366" s="37" t="s">
        <v>19</v>
      </c>
      <c r="D1366" s="7">
        <v>2.3079679285447595E-2</v>
      </c>
    </row>
    <row r="1367" spans="1:4" x14ac:dyDescent="0.25">
      <c r="A1367" s="2" t="s">
        <v>8</v>
      </c>
      <c r="B1367" s="2" t="s">
        <v>11</v>
      </c>
      <c r="C1367" s="37" t="s">
        <v>19</v>
      </c>
      <c r="D1367" s="7">
        <v>3.5359946823870413E-2</v>
      </c>
    </row>
    <row r="1368" spans="1:4" x14ac:dyDescent="0.25">
      <c r="A1368" s="2" t="s">
        <v>8</v>
      </c>
      <c r="B1368" s="2" t="s">
        <v>11</v>
      </c>
      <c r="C1368" s="37" t="s">
        <v>19</v>
      </c>
      <c r="D1368" s="7">
        <v>2.6932312238678282E-2</v>
      </c>
    </row>
    <row r="1369" spans="1:4" x14ac:dyDescent="0.25">
      <c r="A1369" s="2" t="s">
        <v>8</v>
      </c>
      <c r="B1369" s="2" t="s">
        <v>11</v>
      </c>
      <c r="C1369" s="37" t="s">
        <v>19</v>
      </c>
      <c r="D1369" s="7">
        <v>2.8617839155716709E-2</v>
      </c>
    </row>
    <row r="1370" spans="1:4" x14ac:dyDescent="0.25">
      <c r="A1370" s="2" t="s">
        <v>8</v>
      </c>
      <c r="B1370" s="2" t="s">
        <v>11</v>
      </c>
      <c r="C1370" s="37" t="s">
        <v>19</v>
      </c>
      <c r="D1370" s="7">
        <v>2.9966260689347452E-2</v>
      </c>
    </row>
    <row r="1371" spans="1:4" x14ac:dyDescent="0.25">
      <c r="A1371" s="2" t="s">
        <v>8</v>
      </c>
      <c r="B1371" s="2" t="s">
        <v>11</v>
      </c>
      <c r="C1371" s="37" t="s">
        <v>19</v>
      </c>
      <c r="D1371" s="7">
        <v>2.397060065588219E-2</v>
      </c>
    </row>
    <row r="1372" spans="1:4" x14ac:dyDescent="0.25">
      <c r="A1372" s="2" t="s">
        <v>9</v>
      </c>
      <c r="B1372" s="2" t="s">
        <v>11</v>
      </c>
      <c r="C1372" s="37" t="s">
        <v>19</v>
      </c>
      <c r="D1372" s="7">
        <v>2.9039220884976319E-2</v>
      </c>
    </row>
    <row r="1373" spans="1:4" x14ac:dyDescent="0.25">
      <c r="A1373" s="2" t="s">
        <v>9</v>
      </c>
      <c r="B1373" s="2" t="s">
        <v>11</v>
      </c>
      <c r="C1373" s="37" t="s">
        <v>19</v>
      </c>
      <c r="D1373" s="7">
        <v>0.11371286951019956</v>
      </c>
    </row>
    <row r="1374" spans="1:4" x14ac:dyDescent="0.25">
      <c r="A1374" s="2" t="s">
        <v>9</v>
      </c>
      <c r="B1374" s="2" t="s">
        <v>11</v>
      </c>
      <c r="C1374" s="37" t="s">
        <v>19</v>
      </c>
      <c r="D1374" s="7">
        <v>9.1813059066678859E-2</v>
      </c>
    </row>
    <row r="1375" spans="1:4" x14ac:dyDescent="0.25">
      <c r="A1375" s="2" t="s">
        <v>9</v>
      </c>
      <c r="B1375" s="2" t="s">
        <v>11</v>
      </c>
      <c r="C1375" s="37" t="s">
        <v>19</v>
      </c>
      <c r="D1375" s="7">
        <v>2.9316128878489774E-2</v>
      </c>
    </row>
    <row r="1376" spans="1:4" x14ac:dyDescent="0.25">
      <c r="A1376" s="2" t="s">
        <v>9</v>
      </c>
      <c r="B1376" s="2" t="s">
        <v>11</v>
      </c>
      <c r="C1376" s="37" t="s">
        <v>19</v>
      </c>
      <c r="D1376" s="7">
        <v>2.902718140699747E-2</v>
      </c>
    </row>
    <row r="1377" spans="1:4" x14ac:dyDescent="0.25">
      <c r="A1377" s="2" t="s">
        <v>9</v>
      </c>
      <c r="B1377" s="2" t="s">
        <v>11</v>
      </c>
      <c r="C1377" s="37" t="s">
        <v>19</v>
      </c>
      <c r="D1377" s="7">
        <v>2.3862245354072577E-2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D8A00-3C47-499A-ACDF-EDD4E283CC32}">
  <dimension ref="A1:E34"/>
  <sheetViews>
    <sheetView topLeftCell="A9" workbookViewId="0">
      <selection activeCell="D28" sqref="D28:E34"/>
    </sheetView>
  </sheetViews>
  <sheetFormatPr defaultRowHeight="15" x14ac:dyDescent="0.25"/>
  <sheetData>
    <row r="1" spans="1:5" s="4" customFormat="1" x14ac:dyDescent="0.25">
      <c r="A1" s="4" t="s">
        <v>2</v>
      </c>
      <c r="B1" s="4" t="s">
        <v>63</v>
      </c>
      <c r="C1" s="4" t="s">
        <v>64</v>
      </c>
      <c r="D1" s="4" t="s">
        <v>65</v>
      </c>
      <c r="E1" s="4" t="s">
        <v>66</v>
      </c>
    </row>
    <row r="2" spans="1:5" x14ac:dyDescent="0.25">
      <c r="A2" t="s">
        <v>4</v>
      </c>
      <c r="B2" t="s">
        <v>16</v>
      </c>
      <c r="C2">
        <v>66</v>
      </c>
      <c r="D2">
        <v>7.6820000000000004</v>
      </c>
      <c r="E2">
        <v>2.1989999999999998</v>
      </c>
    </row>
    <row r="3" spans="1:5" x14ac:dyDescent="0.25">
      <c r="A3" t="s">
        <v>4</v>
      </c>
      <c r="B3" t="s">
        <v>17</v>
      </c>
      <c r="C3">
        <v>66</v>
      </c>
      <c r="D3">
        <v>555.16700000000003</v>
      </c>
      <c r="E3">
        <v>679.83299999999997</v>
      </c>
    </row>
    <row r="4" spans="1:5" x14ac:dyDescent="0.25">
      <c r="A4" t="s">
        <v>4</v>
      </c>
      <c r="B4" t="s">
        <v>19</v>
      </c>
      <c r="C4">
        <v>66</v>
      </c>
      <c r="D4">
        <v>43.787999999999997</v>
      </c>
      <c r="E4">
        <v>25.594000000000001</v>
      </c>
    </row>
    <row r="5" spans="1:5" x14ac:dyDescent="0.25">
      <c r="A5" t="s">
        <v>4</v>
      </c>
      <c r="B5" t="s">
        <v>18</v>
      </c>
      <c r="C5">
        <v>66</v>
      </c>
      <c r="D5">
        <v>6.7729999999999997</v>
      </c>
      <c r="E5">
        <v>3.9489999999999998</v>
      </c>
    </row>
    <row r="6" spans="1:5" x14ac:dyDescent="0.25">
      <c r="A6" t="s">
        <v>4</v>
      </c>
      <c r="B6" t="s">
        <v>20</v>
      </c>
      <c r="C6">
        <v>66</v>
      </c>
      <c r="D6">
        <v>0.1</v>
      </c>
      <c r="E6">
        <v>2.9000000000000001E-2</v>
      </c>
    </row>
    <row r="7" spans="1:5" x14ac:dyDescent="0.25">
      <c r="A7" t="s">
        <v>4</v>
      </c>
      <c r="B7" t="s">
        <v>21</v>
      </c>
      <c r="C7">
        <v>66</v>
      </c>
      <c r="D7">
        <v>1.4690000000000001</v>
      </c>
      <c r="E7">
        <v>1.7989999999999999</v>
      </c>
    </row>
    <row r="8" spans="1:5" x14ac:dyDescent="0.25">
      <c r="A8" t="s">
        <v>4</v>
      </c>
      <c r="B8" t="s">
        <v>22</v>
      </c>
      <c r="C8">
        <v>66</v>
      </c>
      <c r="D8">
        <v>3.5999999999999997E-2</v>
      </c>
      <c r="E8">
        <v>2.1000000000000001E-2</v>
      </c>
    </row>
    <row r="9" spans="1:5" x14ac:dyDescent="0.25">
      <c r="A9" t="s">
        <v>4</v>
      </c>
      <c r="B9" t="s">
        <v>23</v>
      </c>
      <c r="C9">
        <v>66</v>
      </c>
      <c r="D9">
        <v>5.2999999999999999E-2</v>
      </c>
      <c r="E9">
        <v>3.1E-2</v>
      </c>
    </row>
    <row r="10" spans="1:5" x14ac:dyDescent="0.25">
      <c r="A10" t="s">
        <v>4</v>
      </c>
      <c r="B10" t="s">
        <v>13</v>
      </c>
      <c r="C10">
        <v>66</v>
      </c>
      <c r="D10">
        <v>19.231000000000002</v>
      </c>
      <c r="E10">
        <v>7.1879999999999997</v>
      </c>
    </row>
    <row r="11" spans="1:5" x14ac:dyDescent="0.25">
      <c r="A11" t="s">
        <v>4</v>
      </c>
      <c r="B11" t="s">
        <v>14</v>
      </c>
      <c r="C11">
        <v>66</v>
      </c>
      <c r="D11">
        <v>19.347999999999999</v>
      </c>
      <c r="E11">
        <v>21.911000000000001</v>
      </c>
    </row>
    <row r="12" spans="1:5" x14ac:dyDescent="0.25">
      <c r="A12" t="s">
        <v>4</v>
      </c>
      <c r="B12" t="s">
        <v>15</v>
      </c>
      <c r="C12">
        <v>66</v>
      </c>
      <c r="D12">
        <v>4.6470000000000002</v>
      </c>
      <c r="E12">
        <v>5.1260000000000003</v>
      </c>
    </row>
    <row r="13" spans="1:5" x14ac:dyDescent="0.25">
      <c r="A13" t="s">
        <v>10</v>
      </c>
      <c r="B13" t="s">
        <v>16</v>
      </c>
      <c r="C13">
        <v>137</v>
      </c>
      <c r="D13">
        <v>8.0069999999999997</v>
      </c>
      <c r="E13">
        <v>4.63</v>
      </c>
    </row>
    <row r="14" spans="1:5" x14ac:dyDescent="0.25">
      <c r="A14" t="s">
        <v>10</v>
      </c>
      <c r="B14" t="s">
        <v>17</v>
      </c>
      <c r="C14">
        <v>137</v>
      </c>
      <c r="D14">
        <v>519.35299999999995</v>
      </c>
      <c r="E14">
        <v>585.64499999999998</v>
      </c>
    </row>
    <row r="15" spans="1:5" x14ac:dyDescent="0.25">
      <c r="A15" t="s">
        <v>10</v>
      </c>
      <c r="B15" t="s">
        <v>19</v>
      </c>
      <c r="C15">
        <v>137</v>
      </c>
      <c r="D15">
        <v>53.131</v>
      </c>
      <c r="E15">
        <v>38.07</v>
      </c>
    </row>
    <row r="16" spans="1:5" x14ac:dyDescent="0.25">
      <c r="A16" t="s">
        <v>10</v>
      </c>
      <c r="B16" t="s">
        <v>18</v>
      </c>
      <c r="C16">
        <v>137</v>
      </c>
      <c r="D16">
        <v>5.0640000000000001</v>
      </c>
      <c r="E16">
        <v>3.8210000000000002</v>
      </c>
    </row>
    <row r="17" spans="1:5" x14ac:dyDescent="0.25">
      <c r="A17" t="s">
        <v>10</v>
      </c>
      <c r="B17" t="s">
        <v>20</v>
      </c>
      <c r="C17">
        <v>137</v>
      </c>
      <c r="D17">
        <v>0.104</v>
      </c>
      <c r="E17">
        <v>0.06</v>
      </c>
    </row>
    <row r="18" spans="1:5" x14ac:dyDescent="0.25">
      <c r="A18" t="s">
        <v>10</v>
      </c>
      <c r="B18" t="s">
        <v>21</v>
      </c>
      <c r="C18">
        <v>137</v>
      </c>
      <c r="D18">
        <v>1.3740000000000001</v>
      </c>
      <c r="E18">
        <v>1.5489999999999999</v>
      </c>
    </row>
    <row r="19" spans="1:5" x14ac:dyDescent="0.25">
      <c r="A19" t="s">
        <v>10</v>
      </c>
      <c r="B19" t="s">
        <v>22</v>
      </c>
      <c r="C19">
        <v>137</v>
      </c>
      <c r="D19">
        <v>2.7E-2</v>
      </c>
      <c r="E19">
        <v>0.02</v>
      </c>
    </row>
    <row r="20" spans="1:5" x14ac:dyDescent="0.25">
      <c r="A20" t="s">
        <v>10</v>
      </c>
      <c r="B20" t="s">
        <v>23</v>
      </c>
      <c r="C20">
        <v>137</v>
      </c>
      <c r="D20">
        <v>6.4000000000000001E-2</v>
      </c>
      <c r="E20">
        <v>4.5999999999999999E-2</v>
      </c>
    </row>
    <row r="21" spans="1:5" x14ac:dyDescent="0.25">
      <c r="A21" t="s">
        <v>10</v>
      </c>
      <c r="B21" t="s">
        <v>13</v>
      </c>
      <c r="C21">
        <v>137</v>
      </c>
      <c r="D21">
        <v>18.091999999999999</v>
      </c>
      <c r="E21">
        <v>8.8559999999999999</v>
      </c>
    </row>
    <row r="22" spans="1:5" x14ac:dyDescent="0.25">
      <c r="A22" t="s">
        <v>10</v>
      </c>
      <c r="B22" t="s">
        <v>14</v>
      </c>
      <c r="C22">
        <v>137</v>
      </c>
      <c r="D22">
        <v>18.254999999999999</v>
      </c>
      <c r="E22">
        <v>19.161000000000001</v>
      </c>
    </row>
    <row r="23" spans="1:5" x14ac:dyDescent="0.25">
      <c r="A23" t="s">
        <v>10</v>
      </c>
      <c r="B23" t="s">
        <v>15</v>
      </c>
      <c r="C23">
        <v>137</v>
      </c>
      <c r="D23">
        <v>4.4359999999999999</v>
      </c>
      <c r="E23">
        <v>4.5590000000000002</v>
      </c>
    </row>
    <row r="24" spans="1:5" x14ac:dyDescent="0.25">
      <c r="A24" t="s">
        <v>11</v>
      </c>
      <c r="B24" t="s">
        <v>16</v>
      </c>
      <c r="C24">
        <v>141</v>
      </c>
      <c r="D24">
        <v>6.1630000000000003</v>
      </c>
      <c r="E24">
        <v>4.9160000000000004</v>
      </c>
    </row>
    <row r="25" spans="1:5" x14ac:dyDescent="0.25">
      <c r="A25" t="s">
        <v>11</v>
      </c>
      <c r="B25" t="s">
        <v>17</v>
      </c>
      <c r="C25">
        <v>141</v>
      </c>
      <c r="D25">
        <v>389.32400000000001</v>
      </c>
      <c r="E25">
        <v>600.71</v>
      </c>
    </row>
    <row r="26" spans="1:5" x14ac:dyDescent="0.25">
      <c r="A26" t="s">
        <v>11</v>
      </c>
      <c r="B26" t="s">
        <v>19</v>
      </c>
      <c r="C26">
        <v>141</v>
      </c>
      <c r="D26">
        <v>47.031999999999996</v>
      </c>
      <c r="E26">
        <v>32.652000000000001</v>
      </c>
    </row>
    <row r="27" spans="1:5" x14ac:dyDescent="0.25">
      <c r="A27" t="s">
        <v>11</v>
      </c>
      <c r="B27" t="s">
        <v>18</v>
      </c>
      <c r="C27">
        <v>141</v>
      </c>
      <c r="D27">
        <v>4.4429999999999996</v>
      </c>
      <c r="E27">
        <v>2.3919999999999999</v>
      </c>
    </row>
    <row r="28" spans="1:5" x14ac:dyDescent="0.25">
      <c r="A28" t="s">
        <v>11</v>
      </c>
      <c r="B28" t="s">
        <v>20</v>
      </c>
      <c r="C28">
        <v>141</v>
      </c>
      <c r="D28">
        <v>0.08</v>
      </c>
      <c r="E28">
        <v>6.4000000000000001E-2</v>
      </c>
    </row>
    <row r="29" spans="1:5" x14ac:dyDescent="0.25">
      <c r="A29" t="s">
        <v>11</v>
      </c>
      <c r="B29" t="s">
        <v>21</v>
      </c>
      <c r="C29">
        <v>141</v>
      </c>
      <c r="D29">
        <v>1.03</v>
      </c>
      <c r="E29">
        <v>1.589</v>
      </c>
    </row>
    <row r="30" spans="1:5" x14ac:dyDescent="0.25">
      <c r="A30" t="s">
        <v>11</v>
      </c>
      <c r="B30" t="s">
        <v>22</v>
      </c>
      <c r="C30">
        <v>141</v>
      </c>
      <c r="D30">
        <v>2.4E-2</v>
      </c>
      <c r="E30">
        <v>1.2999999999999999E-2</v>
      </c>
    </row>
    <row r="31" spans="1:5" x14ac:dyDescent="0.25">
      <c r="A31" t="s">
        <v>11</v>
      </c>
      <c r="B31" t="s">
        <v>23</v>
      </c>
      <c r="C31">
        <v>141</v>
      </c>
      <c r="D31">
        <v>5.7000000000000002E-2</v>
      </c>
      <c r="E31">
        <v>3.9E-2</v>
      </c>
    </row>
    <row r="32" spans="1:5" x14ac:dyDescent="0.25">
      <c r="A32" t="s">
        <v>11</v>
      </c>
      <c r="B32" t="s">
        <v>13</v>
      </c>
      <c r="C32">
        <v>141</v>
      </c>
      <c r="D32">
        <v>14.895</v>
      </c>
      <c r="E32">
        <v>7.617</v>
      </c>
    </row>
    <row r="33" spans="1:5" x14ac:dyDescent="0.25">
      <c r="A33" t="s">
        <v>11</v>
      </c>
      <c r="B33" t="s">
        <v>14</v>
      </c>
      <c r="C33">
        <v>141</v>
      </c>
      <c r="D33">
        <v>13.782</v>
      </c>
      <c r="E33">
        <v>19.667000000000002</v>
      </c>
    </row>
    <row r="34" spans="1:5" x14ac:dyDescent="0.25">
      <c r="A34" t="s">
        <v>11</v>
      </c>
      <c r="B34" t="s">
        <v>15</v>
      </c>
      <c r="C34">
        <v>141</v>
      </c>
      <c r="D34">
        <v>3.3860000000000001</v>
      </c>
      <c r="E34">
        <v>4.6950000000000003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9E59-71A4-422C-96EB-361485C9EFA3}">
  <dimension ref="A1:W199"/>
  <sheetViews>
    <sheetView topLeftCell="C1" workbookViewId="0">
      <pane ySplit="2" topLeftCell="A9" activePane="bottomLeft" state="frozen"/>
      <selection activeCell="E1" sqref="E1"/>
      <selection pane="bottomLeft" activeCell="H2" sqref="H2:W23"/>
    </sheetView>
  </sheetViews>
  <sheetFormatPr defaultRowHeight="15" x14ac:dyDescent="0.25"/>
  <cols>
    <col min="1" max="1" width="6.85546875" customWidth="1"/>
    <col min="2" max="2" width="5.5703125" customWidth="1"/>
    <col min="3" max="3" width="6.42578125" customWidth="1"/>
    <col min="4" max="4" width="3.5703125" customWidth="1"/>
    <col min="7" max="7" width="4" customWidth="1"/>
    <col min="8" max="8" width="6.85546875" customWidth="1"/>
    <col min="9" max="9" width="9.140625" customWidth="1"/>
    <col min="10" max="10" width="7.42578125" customWidth="1"/>
    <col min="11" max="11" width="7" customWidth="1"/>
    <col min="12" max="12" width="7.42578125" customWidth="1"/>
    <col min="13" max="13" width="6.42578125" customWidth="1"/>
    <col min="14" max="14" width="7.140625" customWidth="1"/>
    <col min="15" max="15" width="6" customWidth="1"/>
    <col min="16" max="16" width="7.140625" customWidth="1"/>
    <col min="17" max="17" width="6.5703125" customWidth="1"/>
    <col min="18" max="18" width="8" customWidth="1"/>
    <col min="19" max="19" width="7.140625" customWidth="1"/>
    <col min="20" max="20" width="8.140625" customWidth="1"/>
    <col min="21" max="21" width="7.140625" customWidth="1"/>
    <col min="22" max="22" width="7.42578125" customWidth="1"/>
    <col min="23" max="23" width="6.42578125" customWidth="1"/>
  </cols>
  <sheetData>
    <row r="1" spans="1:23" s="4" customFormat="1" x14ac:dyDescent="0.25">
      <c r="A1" s="4" t="s">
        <v>1</v>
      </c>
      <c r="B1" s="4" t="s">
        <v>2</v>
      </c>
      <c r="C1" s="4" t="s">
        <v>63</v>
      </c>
      <c r="D1" s="4" t="s">
        <v>64</v>
      </c>
      <c r="E1" s="4" t="s">
        <v>65</v>
      </c>
      <c r="F1" s="4" t="s">
        <v>66</v>
      </c>
      <c r="H1" s="39"/>
      <c r="I1" s="39" t="s">
        <v>67</v>
      </c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</row>
    <row r="2" spans="1:23" x14ac:dyDescent="0.25">
      <c r="A2" t="s">
        <v>3</v>
      </c>
      <c r="B2" t="s">
        <v>4</v>
      </c>
      <c r="C2" t="s">
        <v>16</v>
      </c>
      <c r="D2">
        <v>12</v>
      </c>
      <c r="E2">
        <v>9.25</v>
      </c>
      <c r="F2">
        <v>2.2610000000000001</v>
      </c>
      <c r="H2" s="41" t="s">
        <v>54</v>
      </c>
      <c r="I2" s="41" t="s">
        <v>69</v>
      </c>
      <c r="J2" s="42" t="s">
        <v>20</v>
      </c>
      <c r="K2" s="42" t="s">
        <v>68</v>
      </c>
      <c r="L2" s="42" t="s">
        <v>21</v>
      </c>
      <c r="M2" s="42" t="s">
        <v>68</v>
      </c>
      <c r="N2" s="42" t="s">
        <v>22</v>
      </c>
      <c r="O2" s="42" t="s">
        <v>68</v>
      </c>
      <c r="P2" s="42" t="s">
        <v>23</v>
      </c>
      <c r="Q2" s="42" t="s">
        <v>68</v>
      </c>
      <c r="R2" s="42" t="s">
        <v>13</v>
      </c>
      <c r="S2" s="42" t="s">
        <v>68</v>
      </c>
      <c r="T2" s="42" t="s">
        <v>14</v>
      </c>
      <c r="U2" s="42" t="s">
        <v>68</v>
      </c>
      <c r="V2" s="42" t="s">
        <v>15</v>
      </c>
      <c r="W2" s="42" t="s">
        <v>68</v>
      </c>
    </row>
    <row r="3" spans="1:23" x14ac:dyDescent="0.25">
      <c r="A3" t="s">
        <v>3</v>
      </c>
      <c r="B3" t="s">
        <v>4</v>
      </c>
      <c r="C3" t="s">
        <v>17</v>
      </c>
      <c r="D3">
        <v>12</v>
      </c>
      <c r="E3">
        <v>342.5</v>
      </c>
      <c r="F3">
        <v>96.691999999999993</v>
      </c>
      <c r="H3" s="45" t="s">
        <v>4</v>
      </c>
      <c r="I3" s="40" t="s">
        <v>3</v>
      </c>
      <c r="J3" s="43">
        <v>0.12</v>
      </c>
      <c r="K3" s="43">
        <v>2.9000000000000001E-2</v>
      </c>
      <c r="L3" s="43">
        <v>0.90600000000000003</v>
      </c>
      <c r="M3" s="43">
        <v>0.25600000000000001</v>
      </c>
      <c r="N3" s="43">
        <v>1.2999999999999999E-2</v>
      </c>
      <c r="O3" s="43">
        <v>0</v>
      </c>
      <c r="P3" s="43">
        <v>2.8000000000000001E-2</v>
      </c>
      <c r="Q3" s="43">
        <v>0.01</v>
      </c>
      <c r="R3" s="43">
        <v>14.83</v>
      </c>
      <c r="S3" s="43">
        <v>2.2869999999999999</v>
      </c>
      <c r="T3" s="43">
        <v>12.339</v>
      </c>
      <c r="U3" s="43">
        <v>3.2429999999999999</v>
      </c>
      <c r="V3" s="43">
        <v>2.8620000000000001</v>
      </c>
      <c r="W3" s="43">
        <v>0.76900000000000002</v>
      </c>
    </row>
    <row r="4" spans="1:23" x14ac:dyDescent="0.25">
      <c r="A4" t="s">
        <v>3</v>
      </c>
      <c r="B4" t="s">
        <v>4</v>
      </c>
      <c r="C4" t="s">
        <v>19</v>
      </c>
      <c r="D4">
        <v>12</v>
      </c>
      <c r="E4">
        <v>23.5</v>
      </c>
      <c r="F4">
        <v>8.48</v>
      </c>
      <c r="H4" s="45"/>
      <c r="I4" s="40" t="s">
        <v>5</v>
      </c>
      <c r="J4" s="43">
        <v>9.8000000000000004E-2</v>
      </c>
      <c r="K4" s="43">
        <v>0.03</v>
      </c>
      <c r="L4" s="43">
        <v>0.254</v>
      </c>
      <c r="M4" s="43">
        <v>0.184</v>
      </c>
      <c r="N4" s="43">
        <v>5.3999999999999999E-2</v>
      </c>
      <c r="O4" s="43">
        <v>1.7000000000000001E-2</v>
      </c>
      <c r="P4" s="43">
        <v>4.5999999999999999E-2</v>
      </c>
      <c r="Q4" s="43">
        <v>1.7000000000000001E-2</v>
      </c>
      <c r="R4" s="43">
        <v>15.587999999999999</v>
      </c>
      <c r="S4" s="43">
        <v>5.548</v>
      </c>
      <c r="T4" s="43">
        <v>4.5410000000000004</v>
      </c>
      <c r="U4" s="43">
        <v>2.5550000000000002</v>
      </c>
      <c r="V4" s="43">
        <v>1.153</v>
      </c>
      <c r="W4" s="43">
        <v>0.60099999999999998</v>
      </c>
    </row>
    <row r="5" spans="1:23" x14ac:dyDescent="0.25">
      <c r="A5" t="s">
        <v>3</v>
      </c>
      <c r="B5" t="s">
        <v>4</v>
      </c>
      <c r="C5" t="s">
        <v>18</v>
      </c>
      <c r="D5">
        <v>12</v>
      </c>
      <c r="E5">
        <v>2.5</v>
      </c>
      <c r="F5">
        <v>0</v>
      </c>
      <c r="H5" s="45"/>
      <c r="I5" s="40" t="s">
        <v>6</v>
      </c>
      <c r="J5" s="43">
        <v>9.8000000000000004E-2</v>
      </c>
      <c r="K5" s="43">
        <v>2.1999999999999999E-2</v>
      </c>
      <c r="L5" s="43">
        <v>0.45700000000000002</v>
      </c>
      <c r="M5" s="43">
        <v>0.23699999999999999</v>
      </c>
      <c r="N5" s="43">
        <v>4.4999999999999998E-2</v>
      </c>
      <c r="O5" s="43">
        <v>7.0000000000000001E-3</v>
      </c>
      <c r="P5" s="43">
        <v>6.7000000000000004E-2</v>
      </c>
      <c r="Q5" s="43">
        <v>1.4999999999999999E-2</v>
      </c>
      <c r="R5" s="43">
        <v>19.215</v>
      </c>
      <c r="S5" s="43">
        <v>2.6960000000000002</v>
      </c>
      <c r="T5" s="43">
        <v>7.1139999999999999</v>
      </c>
      <c r="U5" s="43">
        <v>2.964</v>
      </c>
      <c r="V5" s="43">
        <v>1.851</v>
      </c>
      <c r="W5" s="43">
        <v>0.63800000000000001</v>
      </c>
    </row>
    <row r="6" spans="1:23" x14ac:dyDescent="0.25">
      <c r="A6" t="s">
        <v>3</v>
      </c>
      <c r="B6" t="s">
        <v>4</v>
      </c>
      <c r="C6" t="s">
        <v>20</v>
      </c>
      <c r="D6">
        <v>12</v>
      </c>
      <c r="E6">
        <v>0.12</v>
      </c>
      <c r="F6">
        <v>2.9000000000000001E-2</v>
      </c>
      <c r="H6" s="45"/>
      <c r="I6" s="40" t="s">
        <v>7</v>
      </c>
      <c r="J6" s="43">
        <v>7.5999999999999998E-2</v>
      </c>
      <c r="K6" s="43">
        <v>1.7000000000000001E-2</v>
      </c>
      <c r="L6" s="43">
        <v>1.0209999999999999</v>
      </c>
      <c r="M6" s="43">
        <v>0.46800000000000003</v>
      </c>
      <c r="N6" s="43">
        <v>2.8000000000000001E-2</v>
      </c>
      <c r="O6" s="43">
        <v>1.6E-2</v>
      </c>
      <c r="P6" s="43">
        <v>5.5E-2</v>
      </c>
      <c r="Q6" s="43">
        <v>1.4999999999999999E-2</v>
      </c>
      <c r="R6" s="43">
        <v>17.722000000000001</v>
      </c>
      <c r="S6" s="43">
        <v>1.7270000000000001</v>
      </c>
      <c r="T6" s="43">
        <v>13.657</v>
      </c>
      <c r="U6" s="43">
        <v>5.7290000000000001</v>
      </c>
      <c r="V6" s="43">
        <v>3.3570000000000002</v>
      </c>
      <c r="W6" s="43">
        <v>1.3720000000000001</v>
      </c>
    </row>
    <row r="7" spans="1:23" x14ac:dyDescent="0.25">
      <c r="A7" t="s">
        <v>3</v>
      </c>
      <c r="B7" t="s">
        <v>4</v>
      </c>
      <c r="C7" t="s">
        <v>21</v>
      </c>
      <c r="D7">
        <v>12</v>
      </c>
      <c r="E7">
        <v>0.90600000000000003</v>
      </c>
      <c r="F7">
        <v>0.25600000000000001</v>
      </c>
      <c r="H7" s="45"/>
      <c r="I7" s="40" t="s">
        <v>8</v>
      </c>
      <c r="J7" s="43">
        <v>9.1999999999999998E-2</v>
      </c>
      <c r="K7" s="43">
        <v>1.7999999999999999E-2</v>
      </c>
      <c r="L7" s="43">
        <v>5.0049999999999999</v>
      </c>
      <c r="M7" s="43">
        <v>1.2689999999999999</v>
      </c>
      <c r="N7" s="43">
        <v>2.5000000000000001E-2</v>
      </c>
      <c r="O7" s="43">
        <v>1.2999999999999999E-2</v>
      </c>
      <c r="P7" s="43">
        <v>6.0999999999999999E-2</v>
      </c>
      <c r="Q7" s="43">
        <v>6.0999999999999999E-2</v>
      </c>
      <c r="R7" s="43">
        <v>24.989000000000001</v>
      </c>
      <c r="S7" s="43">
        <v>12.271000000000001</v>
      </c>
      <c r="T7" s="43">
        <v>62.515000000000001</v>
      </c>
      <c r="U7" s="43">
        <v>15.077999999999999</v>
      </c>
      <c r="V7" s="43">
        <v>14.802</v>
      </c>
      <c r="W7" s="43">
        <v>3.3149999999999999</v>
      </c>
    </row>
    <row r="8" spans="1:23" x14ac:dyDescent="0.25">
      <c r="A8" t="s">
        <v>3</v>
      </c>
      <c r="B8" t="s">
        <v>4</v>
      </c>
      <c r="C8" t="s">
        <v>22</v>
      </c>
      <c r="D8">
        <v>12</v>
      </c>
      <c r="E8">
        <v>1.2999999999999999E-2</v>
      </c>
      <c r="F8">
        <v>0</v>
      </c>
      <c r="H8" s="45"/>
      <c r="I8" s="40" t="s">
        <v>9</v>
      </c>
      <c r="J8" s="43">
        <v>0.128</v>
      </c>
      <c r="K8" s="43">
        <v>0.03</v>
      </c>
      <c r="L8" s="43">
        <v>0.87</v>
      </c>
      <c r="M8" s="43">
        <v>0.123</v>
      </c>
      <c r="N8" s="43">
        <v>6.6000000000000003E-2</v>
      </c>
      <c r="O8" s="43">
        <v>1.4999999999999999E-2</v>
      </c>
      <c r="P8" s="43">
        <v>6.5000000000000002E-2</v>
      </c>
      <c r="Q8" s="43">
        <v>8.9999999999999993E-3</v>
      </c>
      <c r="R8" s="43">
        <v>26.846</v>
      </c>
      <c r="S8" s="43">
        <v>2.395</v>
      </c>
      <c r="T8" s="43">
        <v>12.503</v>
      </c>
      <c r="U8" s="43">
        <v>1.597</v>
      </c>
      <c r="V8" s="43">
        <v>3.0670000000000002</v>
      </c>
      <c r="W8" s="43">
        <v>0.35899999999999999</v>
      </c>
    </row>
    <row r="9" spans="1:23" x14ac:dyDescent="0.25">
      <c r="A9" t="s">
        <v>3</v>
      </c>
      <c r="B9" t="s">
        <v>4</v>
      </c>
      <c r="C9" t="s">
        <v>23</v>
      </c>
      <c r="D9">
        <v>12</v>
      </c>
      <c r="E9">
        <v>2.8000000000000001E-2</v>
      </c>
      <c r="F9">
        <v>0.01</v>
      </c>
      <c r="H9" s="45"/>
      <c r="I9" s="41" t="s">
        <v>70</v>
      </c>
      <c r="J9" s="44">
        <v>0.1</v>
      </c>
      <c r="K9" s="44">
        <v>2.9000000000000001E-2</v>
      </c>
      <c r="L9" s="44">
        <v>1.4690000000000001</v>
      </c>
      <c r="M9" s="44">
        <v>1.7989999999999999</v>
      </c>
      <c r="N9" s="44">
        <v>3.5999999999999997E-2</v>
      </c>
      <c r="O9" s="44">
        <v>2.1000000000000001E-2</v>
      </c>
      <c r="P9" s="44">
        <v>5.2999999999999999E-2</v>
      </c>
      <c r="Q9" s="44">
        <v>3.1E-2</v>
      </c>
      <c r="R9" s="44">
        <v>19.231000000000002</v>
      </c>
      <c r="S9" s="44">
        <v>7.1879999999999997</v>
      </c>
      <c r="T9" s="44">
        <v>19.347999999999999</v>
      </c>
      <c r="U9" s="44">
        <v>21.911000000000001</v>
      </c>
      <c r="V9" s="44">
        <v>4.6470000000000002</v>
      </c>
      <c r="W9" s="44">
        <v>5.1260000000000003</v>
      </c>
    </row>
    <row r="10" spans="1:23" x14ac:dyDescent="0.25">
      <c r="A10" t="s">
        <v>3</v>
      </c>
      <c r="B10" t="s">
        <v>4</v>
      </c>
      <c r="C10" t="s">
        <v>13</v>
      </c>
      <c r="D10">
        <v>12</v>
      </c>
      <c r="E10">
        <v>14.83</v>
      </c>
      <c r="F10">
        <v>2.2869999999999999</v>
      </c>
      <c r="H10" s="45" t="s">
        <v>10</v>
      </c>
      <c r="I10" s="40" t="s">
        <v>3</v>
      </c>
      <c r="J10" s="43">
        <v>0.16900000000000001</v>
      </c>
      <c r="K10" s="43">
        <v>6.3E-2</v>
      </c>
      <c r="L10" s="43">
        <v>2.1850000000000001</v>
      </c>
      <c r="M10" s="43">
        <v>1.5669999999999999</v>
      </c>
      <c r="N10" s="43">
        <v>1.2999999999999999E-2</v>
      </c>
      <c r="O10" s="43">
        <v>0</v>
      </c>
      <c r="P10" s="43">
        <v>2.7E-2</v>
      </c>
      <c r="Q10" s="43">
        <v>0.02</v>
      </c>
      <c r="R10" s="43">
        <v>17.259</v>
      </c>
      <c r="S10" s="43">
        <v>4.1559999999999997</v>
      </c>
      <c r="T10" s="43">
        <v>28.372</v>
      </c>
      <c r="U10" s="43">
        <v>19.279</v>
      </c>
      <c r="V10" s="43">
        <v>6.548</v>
      </c>
      <c r="W10" s="43">
        <v>4.4349999999999996</v>
      </c>
    </row>
    <row r="11" spans="1:23" x14ac:dyDescent="0.25">
      <c r="A11" t="s">
        <v>3</v>
      </c>
      <c r="B11" t="s">
        <v>4</v>
      </c>
      <c r="C11" t="s">
        <v>14</v>
      </c>
      <c r="D11">
        <v>12</v>
      </c>
      <c r="E11">
        <v>12.339</v>
      </c>
      <c r="F11">
        <v>3.2429999999999999</v>
      </c>
      <c r="H11" s="45"/>
      <c r="I11" s="40" t="s">
        <v>5</v>
      </c>
      <c r="J11" s="43">
        <v>6.4000000000000001E-2</v>
      </c>
      <c r="K11" s="43">
        <v>3.7999999999999999E-2</v>
      </c>
      <c r="L11" s="43">
        <v>9.9000000000000005E-2</v>
      </c>
      <c r="M11" s="43">
        <v>1.6E-2</v>
      </c>
      <c r="N11" s="43">
        <v>2.5999999999999999E-2</v>
      </c>
      <c r="O11" s="43">
        <v>1.4999999999999999E-2</v>
      </c>
      <c r="P11" s="43">
        <v>4.5999999999999999E-2</v>
      </c>
      <c r="Q11" s="43">
        <v>1.2E-2</v>
      </c>
      <c r="R11" s="43">
        <v>9.1890000000000001</v>
      </c>
      <c r="S11" s="43">
        <v>2.9990000000000001</v>
      </c>
      <c r="T11" s="43">
        <v>2.198</v>
      </c>
      <c r="U11" s="43">
        <v>0.42399999999999999</v>
      </c>
      <c r="V11" s="43">
        <v>0.64500000000000002</v>
      </c>
      <c r="W11" s="43">
        <v>0.11600000000000001</v>
      </c>
    </row>
    <row r="12" spans="1:23" x14ac:dyDescent="0.25">
      <c r="A12" t="s">
        <v>3</v>
      </c>
      <c r="B12" t="s">
        <v>4</v>
      </c>
      <c r="C12" t="s">
        <v>15</v>
      </c>
      <c r="D12">
        <v>12</v>
      </c>
      <c r="E12">
        <v>2.8620000000000001</v>
      </c>
      <c r="F12">
        <v>0.76900000000000002</v>
      </c>
      <c r="H12" s="45"/>
      <c r="I12" s="40" t="s">
        <v>6</v>
      </c>
      <c r="J12" s="43">
        <v>9.9000000000000005E-2</v>
      </c>
      <c r="K12" s="43">
        <v>4.1000000000000002E-2</v>
      </c>
      <c r="L12" s="43">
        <v>0.39200000000000002</v>
      </c>
      <c r="M12" s="43">
        <v>7.1999999999999995E-2</v>
      </c>
      <c r="N12" s="43">
        <v>3.4000000000000002E-2</v>
      </c>
      <c r="O12" s="43">
        <v>1.7999999999999999E-2</v>
      </c>
      <c r="P12" s="43">
        <v>6.7000000000000004E-2</v>
      </c>
      <c r="Q12" s="43">
        <v>2.5999999999999999E-2</v>
      </c>
      <c r="R12" s="43">
        <v>16.47</v>
      </c>
      <c r="S12" s="43">
        <v>2.5939999999999999</v>
      </c>
      <c r="T12" s="43">
        <v>6.2610000000000001</v>
      </c>
      <c r="U12" s="43">
        <v>0.89400000000000002</v>
      </c>
      <c r="V12" s="43">
        <v>1.651</v>
      </c>
      <c r="W12" s="43">
        <v>0.20100000000000001</v>
      </c>
    </row>
    <row r="13" spans="1:23" x14ac:dyDescent="0.25">
      <c r="A13" t="s">
        <v>3</v>
      </c>
      <c r="B13" t="s">
        <v>10</v>
      </c>
      <c r="C13" t="s">
        <v>16</v>
      </c>
      <c r="D13">
        <v>24</v>
      </c>
      <c r="E13">
        <v>12.988</v>
      </c>
      <c r="F13">
        <v>4.8529999999999998</v>
      </c>
      <c r="H13" s="45"/>
      <c r="I13" s="40" t="s">
        <v>7</v>
      </c>
      <c r="J13" s="43">
        <v>5.6000000000000001E-2</v>
      </c>
      <c r="K13" s="43">
        <v>3.6999999999999998E-2</v>
      </c>
      <c r="L13" s="43">
        <v>1.452</v>
      </c>
      <c r="M13" s="43">
        <v>0.378</v>
      </c>
      <c r="N13" s="43">
        <v>1.2999999999999999E-2</v>
      </c>
      <c r="O13" s="43">
        <v>0</v>
      </c>
      <c r="P13" s="43">
        <v>4.5999999999999999E-2</v>
      </c>
      <c r="Q13" s="43">
        <v>1.7999999999999999E-2</v>
      </c>
      <c r="R13" s="43">
        <v>14.789</v>
      </c>
      <c r="S13" s="43">
        <v>3.77</v>
      </c>
      <c r="T13" s="43">
        <v>18.611000000000001</v>
      </c>
      <c r="U13" s="43">
        <v>4.6950000000000003</v>
      </c>
      <c r="V13" s="43">
        <v>4.4969999999999999</v>
      </c>
      <c r="W13" s="43">
        <v>1.0880000000000001</v>
      </c>
    </row>
    <row r="14" spans="1:23" x14ac:dyDescent="0.25">
      <c r="A14" t="s">
        <v>3</v>
      </c>
      <c r="B14" t="s">
        <v>10</v>
      </c>
      <c r="C14" t="s">
        <v>17</v>
      </c>
      <c r="D14">
        <v>24</v>
      </c>
      <c r="E14">
        <v>826.00400000000002</v>
      </c>
      <c r="F14">
        <v>592.45500000000004</v>
      </c>
      <c r="H14" s="45"/>
      <c r="I14" s="40" t="s">
        <v>8</v>
      </c>
      <c r="J14" s="43">
        <v>0.10199999999999999</v>
      </c>
      <c r="K14" s="43">
        <v>1.7000000000000001E-2</v>
      </c>
      <c r="L14" s="43">
        <v>4.0990000000000002</v>
      </c>
      <c r="M14" s="43">
        <v>0.95399999999999996</v>
      </c>
      <c r="N14" s="43">
        <v>2.4E-2</v>
      </c>
      <c r="O14" s="43">
        <v>1.4E-2</v>
      </c>
      <c r="P14" s="43">
        <v>0.151</v>
      </c>
      <c r="Q14" s="43">
        <v>4.7E-2</v>
      </c>
      <c r="R14" s="43">
        <v>34.738999999999997</v>
      </c>
      <c r="S14" s="43">
        <v>6.3230000000000004</v>
      </c>
      <c r="T14" s="43">
        <v>52.158999999999999</v>
      </c>
      <c r="U14" s="43">
        <v>11.528</v>
      </c>
      <c r="V14" s="43">
        <v>12.78</v>
      </c>
      <c r="W14" s="43">
        <v>2.6190000000000002</v>
      </c>
    </row>
    <row r="15" spans="1:23" x14ac:dyDescent="0.25">
      <c r="A15" t="s">
        <v>3</v>
      </c>
      <c r="B15" t="s">
        <v>10</v>
      </c>
      <c r="C15" t="s">
        <v>19</v>
      </c>
      <c r="D15">
        <v>24</v>
      </c>
      <c r="E15">
        <v>22.818999999999999</v>
      </c>
      <c r="F15">
        <v>16.588000000000001</v>
      </c>
      <c r="H15" s="45"/>
      <c r="I15" s="40" t="s">
        <v>9</v>
      </c>
      <c r="J15" s="43">
        <v>0.13500000000000001</v>
      </c>
      <c r="K15" s="43">
        <v>6.2E-2</v>
      </c>
      <c r="L15" s="43">
        <v>0.39400000000000002</v>
      </c>
      <c r="M15" s="43">
        <v>0.28199999999999997</v>
      </c>
      <c r="N15" s="43">
        <v>5.0999999999999997E-2</v>
      </c>
      <c r="O15" s="43">
        <v>2.8000000000000001E-2</v>
      </c>
      <c r="P15" s="43">
        <v>0.06</v>
      </c>
      <c r="Q15" s="43">
        <v>0.02</v>
      </c>
      <c r="R15" s="43">
        <v>18.803999999999998</v>
      </c>
      <c r="S15" s="43">
        <v>7.0670000000000002</v>
      </c>
      <c r="T15" s="43">
        <v>6.6239999999999997</v>
      </c>
      <c r="U15" s="43">
        <v>3.6949999999999998</v>
      </c>
      <c r="V15" s="43">
        <v>1.657</v>
      </c>
      <c r="W15" s="43">
        <v>0.872</v>
      </c>
    </row>
    <row r="16" spans="1:23" x14ac:dyDescent="0.25">
      <c r="A16" t="s">
        <v>3</v>
      </c>
      <c r="B16" t="s">
        <v>10</v>
      </c>
      <c r="C16" t="s">
        <v>18</v>
      </c>
      <c r="D16">
        <v>24</v>
      </c>
      <c r="E16">
        <v>2.5</v>
      </c>
      <c r="F16">
        <v>0</v>
      </c>
      <c r="H16" s="45"/>
      <c r="I16" s="41" t="s">
        <v>70</v>
      </c>
      <c r="J16" s="44">
        <v>0.104</v>
      </c>
      <c r="K16" s="44">
        <v>0.06</v>
      </c>
      <c r="L16" s="44">
        <v>1.3740000000000001</v>
      </c>
      <c r="M16" s="44">
        <v>1.5489999999999999</v>
      </c>
      <c r="N16" s="44">
        <v>2.7E-2</v>
      </c>
      <c r="O16" s="44">
        <v>0.02</v>
      </c>
      <c r="P16" s="44">
        <v>6.4000000000000001E-2</v>
      </c>
      <c r="Q16" s="44">
        <v>4.5999999999999999E-2</v>
      </c>
      <c r="R16" s="44">
        <v>18.091999999999999</v>
      </c>
      <c r="S16" s="44">
        <v>8.8559999999999999</v>
      </c>
      <c r="T16" s="44">
        <v>18.254999999999999</v>
      </c>
      <c r="U16" s="44">
        <v>19.161000000000001</v>
      </c>
      <c r="V16" s="44">
        <v>4.4359999999999999</v>
      </c>
      <c r="W16" s="44">
        <v>4.5590000000000002</v>
      </c>
    </row>
    <row r="17" spans="1:23" x14ac:dyDescent="0.25">
      <c r="A17" t="s">
        <v>3</v>
      </c>
      <c r="B17" t="s">
        <v>10</v>
      </c>
      <c r="C17" t="s">
        <v>20</v>
      </c>
      <c r="D17">
        <v>24</v>
      </c>
      <c r="E17">
        <v>0.16900000000000001</v>
      </c>
      <c r="F17">
        <v>6.3E-2</v>
      </c>
      <c r="H17" s="45" t="s">
        <v>11</v>
      </c>
      <c r="I17" s="40" t="s">
        <v>3</v>
      </c>
      <c r="J17" s="43">
        <v>0.19</v>
      </c>
      <c r="K17" s="43">
        <v>7.2999999999999995E-2</v>
      </c>
      <c r="L17" s="43">
        <v>0.745</v>
      </c>
      <c r="M17" s="43">
        <v>0.63900000000000001</v>
      </c>
      <c r="N17" s="43">
        <v>1.9E-2</v>
      </c>
      <c r="O17" s="43">
        <v>8.0000000000000002E-3</v>
      </c>
      <c r="P17" s="43">
        <v>5.8000000000000003E-2</v>
      </c>
      <c r="Q17" s="43">
        <v>2.1999999999999999E-2</v>
      </c>
      <c r="R17" s="43">
        <v>19.111000000000001</v>
      </c>
      <c r="S17" s="43">
        <v>6.5709999999999997</v>
      </c>
      <c r="T17" s="43">
        <v>11.188000000000001</v>
      </c>
      <c r="U17" s="43">
        <v>8.1679999999999993</v>
      </c>
      <c r="V17" s="43">
        <v>2.637</v>
      </c>
      <c r="W17" s="43">
        <v>1.913</v>
      </c>
    </row>
    <row r="18" spans="1:23" x14ac:dyDescent="0.25">
      <c r="A18" t="s">
        <v>3</v>
      </c>
      <c r="B18" t="s">
        <v>10</v>
      </c>
      <c r="C18" t="s">
        <v>21</v>
      </c>
      <c r="D18">
        <v>24</v>
      </c>
      <c r="E18">
        <v>2.1850000000000001</v>
      </c>
      <c r="F18">
        <v>1.5669999999999999</v>
      </c>
      <c r="H18" s="45"/>
      <c r="I18" s="40" t="s">
        <v>5</v>
      </c>
      <c r="J18" s="43">
        <v>0.03</v>
      </c>
      <c r="K18" s="43">
        <v>8.9999999999999993E-3</v>
      </c>
      <c r="L18" s="43">
        <v>0.11</v>
      </c>
      <c r="M18" s="43">
        <v>5.3999999999999999E-2</v>
      </c>
      <c r="N18" s="43">
        <v>1.7999999999999999E-2</v>
      </c>
      <c r="O18" s="43">
        <v>8.9999999999999993E-3</v>
      </c>
      <c r="P18" s="43">
        <v>4.2000000000000003E-2</v>
      </c>
      <c r="Q18" s="43">
        <v>2.1999999999999999E-2</v>
      </c>
      <c r="R18" s="43">
        <v>6.9450000000000003</v>
      </c>
      <c r="S18" s="43">
        <v>1.7350000000000001</v>
      </c>
      <c r="T18" s="43">
        <v>1.994</v>
      </c>
      <c r="U18" s="43">
        <v>0.73499999999999999</v>
      </c>
      <c r="V18" s="43">
        <v>0.626</v>
      </c>
      <c r="W18" s="43">
        <v>0.248</v>
      </c>
    </row>
    <row r="19" spans="1:23" x14ac:dyDescent="0.25">
      <c r="A19" t="s">
        <v>3</v>
      </c>
      <c r="B19" t="s">
        <v>10</v>
      </c>
      <c r="C19" t="s">
        <v>22</v>
      </c>
      <c r="D19">
        <v>24</v>
      </c>
      <c r="E19">
        <v>1.2999999999999999E-2</v>
      </c>
      <c r="F19">
        <v>0</v>
      </c>
      <c r="H19" s="45"/>
      <c r="I19" s="40" t="s">
        <v>6</v>
      </c>
      <c r="J19" s="43">
        <v>6.6000000000000003E-2</v>
      </c>
      <c r="K19" s="43">
        <v>2.5000000000000001E-2</v>
      </c>
      <c r="L19" s="43">
        <v>0.25900000000000001</v>
      </c>
      <c r="M19" s="43">
        <v>0.08</v>
      </c>
      <c r="N19" s="43">
        <v>2.7E-2</v>
      </c>
      <c r="O19" s="43">
        <v>1.2E-2</v>
      </c>
      <c r="P19" s="43">
        <v>5.0999999999999997E-2</v>
      </c>
      <c r="Q19" s="43">
        <v>1.2999999999999999E-2</v>
      </c>
      <c r="R19" s="43">
        <v>12.236000000000001</v>
      </c>
      <c r="S19" s="43">
        <v>2.226</v>
      </c>
      <c r="T19" s="43">
        <v>4.2190000000000003</v>
      </c>
      <c r="U19" s="43">
        <v>1.022</v>
      </c>
      <c r="V19" s="43">
        <v>1.1399999999999999</v>
      </c>
      <c r="W19" s="43">
        <v>0.219</v>
      </c>
    </row>
    <row r="20" spans="1:23" x14ac:dyDescent="0.25">
      <c r="A20" t="s">
        <v>3</v>
      </c>
      <c r="B20" t="s">
        <v>10</v>
      </c>
      <c r="C20" t="s">
        <v>23</v>
      </c>
      <c r="D20">
        <v>24</v>
      </c>
      <c r="E20">
        <v>2.7E-2</v>
      </c>
      <c r="F20">
        <v>0.02</v>
      </c>
      <c r="H20" s="45"/>
      <c r="I20" s="40" t="s">
        <v>7</v>
      </c>
      <c r="J20" s="43">
        <v>4.2999999999999997E-2</v>
      </c>
      <c r="K20" s="43">
        <v>0.02</v>
      </c>
      <c r="L20" s="43">
        <v>1.2669999999999999</v>
      </c>
      <c r="M20" s="43">
        <v>0.53200000000000003</v>
      </c>
      <c r="N20" s="43">
        <v>1.7999999999999999E-2</v>
      </c>
      <c r="O20" s="43">
        <v>7.0000000000000001E-3</v>
      </c>
      <c r="P20" s="43">
        <v>3.6999999999999998E-2</v>
      </c>
      <c r="Q20" s="43">
        <v>7.0000000000000001E-3</v>
      </c>
      <c r="R20" s="43">
        <v>13.403</v>
      </c>
      <c r="S20" s="43">
        <v>1.91</v>
      </c>
      <c r="T20" s="43">
        <v>16.196999999999999</v>
      </c>
      <c r="U20" s="43">
        <v>6.5060000000000002</v>
      </c>
      <c r="V20" s="43">
        <v>3.91</v>
      </c>
      <c r="W20" s="43">
        <v>1.5129999999999999</v>
      </c>
    </row>
    <row r="21" spans="1:23" x14ac:dyDescent="0.25">
      <c r="A21" t="s">
        <v>3</v>
      </c>
      <c r="B21" t="s">
        <v>10</v>
      </c>
      <c r="C21" t="s">
        <v>13</v>
      </c>
      <c r="D21">
        <v>24</v>
      </c>
      <c r="E21">
        <v>17.259</v>
      </c>
      <c r="F21">
        <v>4.1559999999999997</v>
      </c>
      <c r="H21" s="45"/>
      <c r="I21" s="40" t="s">
        <v>8</v>
      </c>
      <c r="J21" s="43">
        <v>9.0999999999999998E-2</v>
      </c>
      <c r="K21" s="43">
        <v>1.9E-2</v>
      </c>
      <c r="L21" s="43">
        <v>3.9239999999999999</v>
      </c>
      <c r="M21" s="43">
        <v>2.3149999999999999</v>
      </c>
      <c r="N21" s="43">
        <v>1.7999999999999999E-2</v>
      </c>
      <c r="O21" s="43">
        <v>7.0000000000000001E-3</v>
      </c>
      <c r="P21" s="43">
        <v>0.113</v>
      </c>
      <c r="Q21" s="43">
        <v>6.8000000000000005E-2</v>
      </c>
      <c r="R21" s="43">
        <v>27.337</v>
      </c>
      <c r="S21" s="43">
        <v>7.1360000000000001</v>
      </c>
      <c r="T21" s="43">
        <v>49.622</v>
      </c>
      <c r="U21" s="43">
        <v>28.497</v>
      </c>
      <c r="V21" s="43">
        <v>12.025</v>
      </c>
      <c r="W21" s="43">
        <v>6.7560000000000002</v>
      </c>
    </row>
    <row r="22" spans="1:23" x14ac:dyDescent="0.25">
      <c r="A22" t="s">
        <v>3</v>
      </c>
      <c r="B22" t="s">
        <v>10</v>
      </c>
      <c r="C22" t="s">
        <v>14</v>
      </c>
      <c r="D22">
        <v>24</v>
      </c>
      <c r="E22">
        <v>28.372</v>
      </c>
      <c r="F22">
        <v>19.279</v>
      </c>
      <c r="H22" s="45"/>
      <c r="I22" s="40" t="s">
        <v>9</v>
      </c>
      <c r="J22" s="43">
        <v>6.2E-2</v>
      </c>
      <c r="K22" s="43">
        <v>2.5000000000000001E-2</v>
      </c>
      <c r="L22" s="43">
        <v>0.23799999999999999</v>
      </c>
      <c r="M22" s="43">
        <v>0.26100000000000001</v>
      </c>
      <c r="N22" s="43">
        <v>0.04</v>
      </c>
      <c r="O22" s="43">
        <v>1.4E-2</v>
      </c>
      <c r="P22" s="43">
        <v>4.4999999999999998E-2</v>
      </c>
      <c r="Q22" s="43">
        <v>2.4E-2</v>
      </c>
      <c r="R22" s="43">
        <v>11.894</v>
      </c>
      <c r="S22" s="43">
        <v>3.0190000000000001</v>
      </c>
      <c r="T22" s="43">
        <v>3.9510000000000001</v>
      </c>
      <c r="U22" s="43">
        <v>3.22</v>
      </c>
      <c r="V22" s="43">
        <v>1.0580000000000001</v>
      </c>
      <c r="W22" s="43">
        <v>0.74199999999999999</v>
      </c>
    </row>
    <row r="23" spans="1:23" x14ac:dyDescent="0.25">
      <c r="A23" t="s">
        <v>3</v>
      </c>
      <c r="B23" t="s">
        <v>10</v>
      </c>
      <c r="C23" t="s">
        <v>15</v>
      </c>
      <c r="D23">
        <v>24</v>
      </c>
      <c r="E23">
        <v>6.548</v>
      </c>
      <c r="F23">
        <v>4.4349999999999996</v>
      </c>
      <c r="H23" s="45"/>
      <c r="I23" s="41" t="s">
        <v>70</v>
      </c>
      <c r="J23" s="44">
        <v>0.08</v>
      </c>
      <c r="K23" s="44">
        <v>6.4000000000000001E-2</v>
      </c>
      <c r="L23" s="44">
        <v>1.03</v>
      </c>
      <c r="M23" s="44">
        <v>1.589</v>
      </c>
      <c r="N23" s="44">
        <v>2.4E-2</v>
      </c>
      <c r="O23" s="44">
        <v>1.2999999999999999E-2</v>
      </c>
      <c r="P23" s="44">
        <v>5.7000000000000002E-2</v>
      </c>
      <c r="Q23" s="44">
        <v>3.9E-2</v>
      </c>
      <c r="R23" s="44">
        <v>14.895</v>
      </c>
      <c r="S23" s="44">
        <v>7.617</v>
      </c>
      <c r="T23" s="44">
        <v>13.782</v>
      </c>
      <c r="U23" s="44">
        <v>19.667000000000002</v>
      </c>
      <c r="V23" s="44">
        <v>3.3860000000000001</v>
      </c>
      <c r="W23" s="44">
        <v>4.6950000000000003</v>
      </c>
    </row>
    <row r="24" spans="1:23" x14ac:dyDescent="0.25">
      <c r="A24" t="s">
        <v>3</v>
      </c>
      <c r="B24" t="s">
        <v>11</v>
      </c>
      <c r="C24" t="s">
        <v>16</v>
      </c>
      <c r="D24">
        <v>24</v>
      </c>
      <c r="E24">
        <v>14.657</v>
      </c>
      <c r="F24">
        <v>5.6139999999999999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</row>
    <row r="25" spans="1:23" x14ac:dyDescent="0.25">
      <c r="A25" t="s">
        <v>3</v>
      </c>
      <c r="B25" t="s">
        <v>11</v>
      </c>
      <c r="C25" t="s">
        <v>17</v>
      </c>
      <c r="D25">
        <v>24</v>
      </c>
      <c r="E25">
        <v>281.55500000000001</v>
      </c>
      <c r="F25">
        <v>241.65799999999999</v>
      </c>
    </row>
    <row r="26" spans="1:23" x14ac:dyDescent="0.25">
      <c r="A26" t="s">
        <v>3</v>
      </c>
      <c r="B26" t="s">
        <v>11</v>
      </c>
      <c r="C26" t="s">
        <v>19</v>
      </c>
      <c r="D26">
        <v>24</v>
      </c>
      <c r="E26">
        <v>48.261000000000003</v>
      </c>
      <c r="F26">
        <v>18.088000000000001</v>
      </c>
    </row>
    <row r="27" spans="1:23" x14ac:dyDescent="0.25">
      <c r="A27" t="s">
        <v>3</v>
      </c>
      <c r="B27" t="s">
        <v>11</v>
      </c>
      <c r="C27" t="s">
        <v>18</v>
      </c>
      <c r="D27">
        <v>24</v>
      </c>
      <c r="E27">
        <v>3.657</v>
      </c>
      <c r="F27">
        <v>1.5580000000000001</v>
      </c>
    </row>
    <row r="28" spans="1:23" x14ac:dyDescent="0.25">
      <c r="A28" t="s">
        <v>3</v>
      </c>
      <c r="B28" t="s">
        <v>11</v>
      </c>
      <c r="C28" t="s">
        <v>20</v>
      </c>
      <c r="D28">
        <v>24</v>
      </c>
      <c r="E28">
        <v>0.19</v>
      </c>
      <c r="F28">
        <v>7.2999999999999995E-2</v>
      </c>
    </row>
    <row r="29" spans="1:23" x14ac:dyDescent="0.25">
      <c r="A29" t="s">
        <v>3</v>
      </c>
      <c r="B29" t="s">
        <v>11</v>
      </c>
      <c r="C29" t="s">
        <v>21</v>
      </c>
      <c r="D29">
        <v>24</v>
      </c>
      <c r="E29">
        <v>0.745</v>
      </c>
      <c r="F29">
        <v>0.63900000000000001</v>
      </c>
    </row>
    <row r="30" spans="1:23" x14ac:dyDescent="0.25">
      <c r="A30" t="s">
        <v>3</v>
      </c>
      <c r="B30" t="s">
        <v>11</v>
      </c>
      <c r="C30" t="s">
        <v>22</v>
      </c>
      <c r="D30">
        <v>24</v>
      </c>
      <c r="E30">
        <v>1.9E-2</v>
      </c>
      <c r="F30">
        <v>8.0000000000000002E-3</v>
      </c>
    </row>
    <row r="31" spans="1:23" x14ac:dyDescent="0.25">
      <c r="A31" t="s">
        <v>3</v>
      </c>
      <c r="B31" t="s">
        <v>11</v>
      </c>
      <c r="C31" t="s">
        <v>23</v>
      </c>
      <c r="D31">
        <v>24</v>
      </c>
      <c r="E31">
        <v>5.8000000000000003E-2</v>
      </c>
      <c r="F31">
        <v>2.1999999999999999E-2</v>
      </c>
    </row>
    <row r="32" spans="1:23" x14ac:dyDescent="0.25">
      <c r="A32" t="s">
        <v>3</v>
      </c>
      <c r="B32" t="s">
        <v>11</v>
      </c>
      <c r="C32" t="s">
        <v>13</v>
      </c>
      <c r="D32">
        <v>24</v>
      </c>
      <c r="E32">
        <v>19.111000000000001</v>
      </c>
      <c r="F32">
        <v>6.5709999999999997</v>
      </c>
    </row>
    <row r="33" spans="1:6" x14ac:dyDescent="0.25">
      <c r="A33" t="s">
        <v>3</v>
      </c>
      <c r="B33" t="s">
        <v>11</v>
      </c>
      <c r="C33" t="s">
        <v>14</v>
      </c>
      <c r="D33">
        <v>24</v>
      </c>
      <c r="E33">
        <v>11.188000000000001</v>
      </c>
      <c r="F33">
        <v>8.1679999999999993</v>
      </c>
    </row>
    <row r="34" spans="1:6" x14ac:dyDescent="0.25">
      <c r="A34" t="s">
        <v>3</v>
      </c>
      <c r="B34" t="s">
        <v>11</v>
      </c>
      <c r="C34" t="s">
        <v>15</v>
      </c>
      <c r="D34">
        <v>24</v>
      </c>
      <c r="E34">
        <v>2.637</v>
      </c>
      <c r="F34">
        <v>1.913</v>
      </c>
    </row>
    <row r="35" spans="1:6" x14ac:dyDescent="0.25">
      <c r="A35" t="s">
        <v>5</v>
      </c>
      <c r="B35" t="s">
        <v>4</v>
      </c>
      <c r="C35" t="s">
        <v>16</v>
      </c>
      <c r="D35">
        <v>12</v>
      </c>
      <c r="E35">
        <v>7.5830000000000002</v>
      </c>
      <c r="F35">
        <v>2.2749999999999999</v>
      </c>
    </row>
    <row r="36" spans="1:6" x14ac:dyDescent="0.25">
      <c r="A36" t="s">
        <v>5</v>
      </c>
      <c r="B36" t="s">
        <v>4</v>
      </c>
      <c r="C36" t="s">
        <v>17</v>
      </c>
      <c r="D36">
        <v>12</v>
      </c>
      <c r="E36">
        <v>96.167000000000002</v>
      </c>
      <c r="F36">
        <v>69.67</v>
      </c>
    </row>
    <row r="37" spans="1:6" x14ac:dyDescent="0.25">
      <c r="A37" t="s">
        <v>5</v>
      </c>
      <c r="B37" t="s">
        <v>4</v>
      </c>
      <c r="C37" t="s">
        <v>19</v>
      </c>
      <c r="D37">
        <v>12</v>
      </c>
      <c r="E37">
        <v>38.332999999999998</v>
      </c>
      <c r="F37">
        <v>14.035</v>
      </c>
    </row>
    <row r="38" spans="1:6" x14ac:dyDescent="0.25">
      <c r="A38" t="s">
        <v>5</v>
      </c>
      <c r="B38" t="s">
        <v>4</v>
      </c>
      <c r="C38" t="s">
        <v>18</v>
      </c>
      <c r="D38">
        <v>12</v>
      </c>
      <c r="E38">
        <v>10.167</v>
      </c>
      <c r="F38">
        <v>3.157</v>
      </c>
    </row>
    <row r="39" spans="1:6" x14ac:dyDescent="0.25">
      <c r="A39" t="s">
        <v>5</v>
      </c>
      <c r="B39" t="s">
        <v>4</v>
      </c>
      <c r="C39" t="s">
        <v>20</v>
      </c>
      <c r="D39">
        <v>12</v>
      </c>
      <c r="E39">
        <v>9.8000000000000004E-2</v>
      </c>
      <c r="F39">
        <v>0.03</v>
      </c>
    </row>
    <row r="40" spans="1:6" x14ac:dyDescent="0.25">
      <c r="A40" t="s">
        <v>5</v>
      </c>
      <c r="B40" t="s">
        <v>4</v>
      </c>
      <c r="C40" t="s">
        <v>21</v>
      </c>
      <c r="D40">
        <v>12</v>
      </c>
      <c r="E40">
        <v>0.254</v>
      </c>
      <c r="F40">
        <v>0.184</v>
      </c>
    </row>
    <row r="41" spans="1:6" x14ac:dyDescent="0.25">
      <c r="A41" t="s">
        <v>5</v>
      </c>
      <c r="B41" t="s">
        <v>4</v>
      </c>
      <c r="C41" t="s">
        <v>22</v>
      </c>
      <c r="D41">
        <v>12</v>
      </c>
      <c r="E41">
        <v>5.3999999999999999E-2</v>
      </c>
      <c r="F41">
        <v>1.7000000000000001E-2</v>
      </c>
    </row>
    <row r="42" spans="1:6" x14ac:dyDescent="0.25">
      <c r="A42" t="s">
        <v>5</v>
      </c>
      <c r="B42" t="s">
        <v>4</v>
      </c>
      <c r="C42" t="s">
        <v>23</v>
      </c>
      <c r="D42">
        <v>12</v>
      </c>
      <c r="E42">
        <v>4.5999999999999999E-2</v>
      </c>
      <c r="F42">
        <v>1.7000000000000001E-2</v>
      </c>
    </row>
    <row r="43" spans="1:6" x14ac:dyDescent="0.25">
      <c r="A43" t="s">
        <v>5</v>
      </c>
      <c r="B43" t="s">
        <v>4</v>
      </c>
      <c r="C43" t="s">
        <v>13</v>
      </c>
      <c r="D43">
        <v>12</v>
      </c>
      <c r="E43">
        <v>15.587999999999999</v>
      </c>
      <c r="F43">
        <v>5.548</v>
      </c>
    </row>
    <row r="44" spans="1:6" x14ac:dyDescent="0.25">
      <c r="A44" t="s">
        <v>5</v>
      </c>
      <c r="B44" t="s">
        <v>4</v>
      </c>
      <c r="C44" t="s">
        <v>14</v>
      </c>
      <c r="D44">
        <v>12</v>
      </c>
      <c r="E44">
        <v>4.5410000000000004</v>
      </c>
      <c r="F44">
        <v>2.5550000000000002</v>
      </c>
    </row>
    <row r="45" spans="1:6" x14ac:dyDescent="0.25">
      <c r="A45" t="s">
        <v>5</v>
      </c>
      <c r="B45" t="s">
        <v>4</v>
      </c>
      <c r="C45" t="s">
        <v>15</v>
      </c>
      <c r="D45">
        <v>12</v>
      </c>
      <c r="E45">
        <v>1.153</v>
      </c>
      <c r="F45">
        <v>0.60099999999999998</v>
      </c>
    </row>
    <row r="46" spans="1:6" x14ac:dyDescent="0.25">
      <c r="A46" t="s">
        <v>5</v>
      </c>
      <c r="B46" t="s">
        <v>10</v>
      </c>
      <c r="C46" t="s">
        <v>16</v>
      </c>
      <c r="D46">
        <v>24</v>
      </c>
      <c r="E46">
        <v>4.891</v>
      </c>
      <c r="F46">
        <v>2.89</v>
      </c>
    </row>
    <row r="47" spans="1:6" x14ac:dyDescent="0.25">
      <c r="A47" t="s">
        <v>5</v>
      </c>
      <c r="B47" t="s">
        <v>10</v>
      </c>
      <c r="C47" t="s">
        <v>17</v>
      </c>
      <c r="D47">
        <v>24</v>
      </c>
      <c r="E47">
        <v>37.331000000000003</v>
      </c>
      <c r="F47">
        <v>5.8890000000000002</v>
      </c>
    </row>
    <row r="48" spans="1:6" x14ac:dyDescent="0.25">
      <c r="A48" t="s">
        <v>5</v>
      </c>
      <c r="B48" t="s">
        <v>10</v>
      </c>
      <c r="C48" t="s">
        <v>19</v>
      </c>
      <c r="D48">
        <v>24</v>
      </c>
      <c r="E48">
        <v>37.914000000000001</v>
      </c>
      <c r="F48">
        <v>10.196</v>
      </c>
    </row>
    <row r="49" spans="1:6" x14ac:dyDescent="0.25">
      <c r="A49" t="s">
        <v>5</v>
      </c>
      <c r="B49" t="s">
        <v>10</v>
      </c>
      <c r="C49" t="s">
        <v>18</v>
      </c>
      <c r="D49">
        <v>24</v>
      </c>
      <c r="E49">
        <v>5</v>
      </c>
      <c r="F49">
        <v>2.8359999999999999</v>
      </c>
    </row>
    <row r="50" spans="1:6" x14ac:dyDescent="0.25">
      <c r="A50" t="s">
        <v>5</v>
      </c>
      <c r="B50" t="s">
        <v>10</v>
      </c>
      <c r="C50" t="s">
        <v>20</v>
      </c>
      <c r="D50">
        <v>24</v>
      </c>
      <c r="E50">
        <v>6.4000000000000001E-2</v>
      </c>
      <c r="F50">
        <v>3.7999999999999999E-2</v>
      </c>
    </row>
    <row r="51" spans="1:6" x14ac:dyDescent="0.25">
      <c r="A51" t="s">
        <v>5</v>
      </c>
      <c r="B51" t="s">
        <v>10</v>
      </c>
      <c r="C51" t="s">
        <v>21</v>
      </c>
      <c r="D51">
        <v>24</v>
      </c>
      <c r="E51">
        <v>9.9000000000000005E-2</v>
      </c>
      <c r="F51">
        <v>1.6E-2</v>
      </c>
    </row>
    <row r="52" spans="1:6" x14ac:dyDescent="0.25">
      <c r="A52" t="s">
        <v>5</v>
      </c>
      <c r="B52" t="s">
        <v>10</v>
      </c>
      <c r="C52" t="s">
        <v>22</v>
      </c>
      <c r="D52">
        <v>24</v>
      </c>
      <c r="E52">
        <v>2.5999999999999999E-2</v>
      </c>
      <c r="F52">
        <v>1.4999999999999999E-2</v>
      </c>
    </row>
    <row r="53" spans="1:6" x14ac:dyDescent="0.25">
      <c r="A53" t="s">
        <v>5</v>
      </c>
      <c r="B53" t="s">
        <v>10</v>
      </c>
      <c r="C53" t="s">
        <v>23</v>
      </c>
      <c r="D53">
        <v>24</v>
      </c>
      <c r="E53">
        <v>4.5999999999999999E-2</v>
      </c>
      <c r="F53">
        <v>1.2E-2</v>
      </c>
    </row>
    <row r="54" spans="1:6" x14ac:dyDescent="0.25">
      <c r="A54" t="s">
        <v>5</v>
      </c>
      <c r="B54" t="s">
        <v>10</v>
      </c>
      <c r="C54" t="s">
        <v>13</v>
      </c>
      <c r="D54">
        <v>24</v>
      </c>
      <c r="E54">
        <v>9.1890000000000001</v>
      </c>
      <c r="F54">
        <v>2.9990000000000001</v>
      </c>
    </row>
    <row r="55" spans="1:6" x14ac:dyDescent="0.25">
      <c r="A55" t="s">
        <v>5</v>
      </c>
      <c r="B55" t="s">
        <v>10</v>
      </c>
      <c r="C55" t="s">
        <v>14</v>
      </c>
      <c r="D55">
        <v>24</v>
      </c>
      <c r="E55">
        <v>2.198</v>
      </c>
      <c r="F55">
        <v>0.42399999999999999</v>
      </c>
    </row>
    <row r="56" spans="1:6" x14ac:dyDescent="0.25">
      <c r="A56" t="s">
        <v>5</v>
      </c>
      <c r="B56" t="s">
        <v>10</v>
      </c>
      <c r="C56" t="s">
        <v>15</v>
      </c>
      <c r="D56">
        <v>24</v>
      </c>
      <c r="E56">
        <v>0.64500000000000002</v>
      </c>
      <c r="F56">
        <v>0.11600000000000001</v>
      </c>
    </row>
    <row r="57" spans="1:6" x14ac:dyDescent="0.25">
      <c r="A57" t="s">
        <v>5</v>
      </c>
      <c r="B57" t="s">
        <v>11</v>
      </c>
      <c r="C57" t="s">
        <v>16</v>
      </c>
      <c r="D57">
        <v>24</v>
      </c>
      <c r="E57">
        <v>2.302</v>
      </c>
      <c r="F57">
        <v>0.69599999999999995</v>
      </c>
    </row>
    <row r="58" spans="1:6" x14ac:dyDescent="0.25">
      <c r="A58" t="s">
        <v>5</v>
      </c>
      <c r="B58" t="s">
        <v>11</v>
      </c>
      <c r="C58" t="s">
        <v>17</v>
      </c>
      <c r="D58">
        <v>24</v>
      </c>
      <c r="E58">
        <v>41.667000000000002</v>
      </c>
      <c r="F58">
        <v>20.376999999999999</v>
      </c>
    </row>
    <row r="59" spans="1:6" x14ac:dyDescent="0.25">
      <c r="A59" t="s">
        <v>5</v>
      </c>
      <c r="B59" t="s">
        <v>11</v>
      </c>
      <c r="C59" t="s">
        <v>19</v>
      </c>
      <c r="D59">
        <v>24</v>
      </c>
      <c r="E59">
        <v>35.177999999999997</v>
      </c>
      <c r="F59">
        <v>18.420999999999999</v>
      </c>
    </row>
    <row r="60" spans="1:6" x14ac:dyDescent="0.25">
      <c r="A60" t="s">
        <v>5</v>
      </c>
      <c r="B60" t="s">
        <v>11</v>
      </c>
      <c r="C60" t="s">
        <v>18</v>
      </c>
      <c r="D60">
        <v>24</v>
      </c>
      <c r="E60">
        <v>3.4420000000000002</v>
      </c>
      <c r="F60">
        <v>1.7250000000000001</v>
      </c>
    </row>
    <row r="61" spans="1:6" x14ac:dyDescent="0.25">
      <c r="A61" t="s">
        <v>5</v>
      </c>
      <c r="B61" t="s">
        <v>11</v>
      </c>
      <c r="C61" t="s">
        <v>20</v>
      </c>
      <c r="D61">
        <v>24</v>
      </c>
      <c r="E61">
        <v>0.03</v>
      </c>
      <c r="F61">
        <v>8.9999999999999993E-3</v>
      </c>
    </row>
    <row r="62" spans="1:6" x14ac:dyDescent="0.25">
      <c r="A62" t="s">
        <v>5</v>
      </c>
      <c r="B62" t="s">
        <v>11</v>
      </c>
      <c r="C62" t="s">
        <v>21</v>
      </c>
      <c r="D62">
        <v>24</v>
      </c>
      <c r="E62">
        <v>0.11</v>
      </c>
      <c r="F62">
        <v>5.3999999999999999E-2</v>
      </c>
    </row>
    <row r="63" spans="1:6" x14ac:dyDescent="0.25">
      <c r="A63" t="s">
        <v>5</v>
      </c>
      <c r="B63" t="s">
        <v>11</v>
      </c>
      <c r="C63" t="s">
        <v>22</v>
      </c>
      <c r="D63">
        <v>24</v>
      </c>
      <c r="E63">
        <v>1.7999999999999999E-2</v>
      </c>
      <c r="F63">
        <v>8.9999999999999993E-3</v>
      </c>
    </row>
    <row r="64" spans="1:6" x14ac:dyDescent="0.25">
      <c r="A64" t="s">
        <v>5</v>
      </c>
      <c r="B64" t="s">
        <v>11</v>
      </c>
      <c r="C64" t="s">
        <v>23</v>
      </c>
      <c r="D64">
        <v>24</v>
      </c>
      <c r="E64">
        <v>4.2000000000000003E-2</v>
      </c>
      <c r="F64">
        <v>2.1999999999999999E-2</v>
      </c>
    </row>
    <row r="65" spans="1:6" x14ac:dyDescent="0.25">
      <c r="A65" t="s">
        <v>5</v>
      </c>
      <c r="B65" t="s">
        <v>11</v>
      </c>
      <c r="C65" t="s">
        <v>13</v>
      </c>
      <c r="D65">
        <v>24</v>
      </c>
      <c r="E65">
        <v>6.9450000000000003</v>
      </c>
      <c r="F65">
        <v>1.7350000000000001</v>
      </c>
    </row>
    <row r="66" spans="1:6" x14ac:dyDescent="0.25">
      <c r="A66" t="s">
        <v>5</v>
      </c>
      <c r="B66" t="s">
        <v>11</v>
      </c>
      <c r="C66" t="s">
        <v>14</v>
      </c>
      <c r="D66">
        <v>24</v>
      </c>
      <c r="E66">
        <v>1.994</v>
      </c>
      <c r="F66">
        <v>0.73499999999999999</v>
      </c>
    </row>
    <row r="67" spans="1:6" x14ac:dyDescent="0.25">
      <c r="A67" t="s">
        <v>5</v>
      </c>
      <c r="B67" t="s">
        <v>11</v>
      </c>
      <c r="C67" t="s">
        <v>15</v>
      </c>
      <c r="D67">
        <v>24</v>
      </c>
      <c r="E67">
        <v>0.626</v>
      </c>
      <c r="F67">
        <v>0.248</v>
      </c>
    </row>
    <row r="68" spans="1:6" x14ac:dyDescent="0.25">
      <c r="A68" t="s">
        <v>6</v>
      </c>
      <c r="B68" t="s">
        <v>4</v>
      </c>
      <c r="C68" t="s">
        <v>16</v>
      </c>
      <c r="D68">
        <v>12</v>
      </c>
      <c r="E68">
        <v>7.5830000000000002</v>
      </c>
      <c r="F68">
        <v>1.6759999999999999</v>
      </c>
    </row>
    <row r="69" spans="1:6" x14ac:dyDescent="0.25">
      <c r="A69" t="s">
        <v>6</v>
      </c>
      <c r="B69" t="s">
        <v>4</v>
      </c>
      <c r="C69" t="s">
        <v>17</v>
      </c>
      <c r="D69">
        <v>12</v>
      </c>
      <c r="E69">
        <v>172.667</v>
      </c>
      <c r="F69">
        <v>89.59</v>
      </c>
    </row>
    <row r="70" spans="1:6" x14ac:dyDescent="0.25">
      <c r="A70" t="s">
        <v>6</v>
      </c>
      <c r="B70" t="s">
        <v>4</v>
      </c>
      <c r="C70" t="s">
        <v>19</v>
      </c>
      <c r="D70">
        <v>12</v>
      </c>
      <c r="E70">
        <v>55.667000000000002</v>
      </c>
      <c r="F70">
        <v>12.272</v>
      </c>
    </row>
    <row r="71" spans="1:6" x14ac:dyDescent="0.25">
      <c r="A71" t="s">
        <v>6</v>
      </c>
      <c r="B71" t="s">
        <v>4</v>
      </c>
      <c r="C71" t="s">
        <v>18</v>
      </c>
      <c r="D71">
        <v>12</v>
      </c>
      <c r="E71">
        <v>8.4169999999999998</v>
      </c>
      <c r="F71">
        <v>1.379</v>
      </c>
    </row>
    <row r="72" spans="1:6" x14ac:dyDescent="0.25">
      <c r="A72" t="s">
        <v>6</v>
      </c>
      <c r="B72" t="s">
        <v>4</v>
      </c>
      <c r="C72" t="s">
        <v>20</v>
      </c>
      <c r="D72">
        <v>12</v>
      </c>
      <c r="E72">
        <v>9.8000000000000004E-2</v>
      </c>
      <c r="F72">
        <v>2.1999999999999999E-2</v>
      </c>
    </row>
    <row r="73" spans="1:6" x14ac:dyDescent="0.25">
      <c r="A73" t="s">
        <v>6</v>
      </c>
      <c r="B73" t="s">
        <v>4</v>
      </c>
      <c r="C73" t="s">
        <v>21</v>
      </c>
      <c r="D73">
        <v>12</v>
      </c>
      <c r="E73">
        <v>0.45700000000000002</v>
      </c>
      <c r="F73">
        <v>0.23699999999999999</v>
      </c>
    </row>
    <row r="74" spans="1:6" x14ac:dyDescent="0.25">
      <c r="A74" t="s">
        <v>6</v>
      </c>
      <c r="B74" t="s">
        <v>4</v>
      </c>
      <c r="C74" t="s">
        <v>22</v>
      </c>
      <c r="D74">
        <v>12</v>
      </c>
      <c r="E74">
        <v>4.4999999999999998E-2</v>
      </c>
      <c r="F74">
        <v>7.0000000000000001E-3</v>
      </c>
    </row>
    <row r="75" spans="1:6" x14ac:dyDescent="0.25">
      <c r="A75" t="s">
        <v>6</v>
      </c>
      <c r="B75" t="s">
        <v>4</v>
      </c>
      <c r="C75" t="s">
        <v>23</v>
      </c>
      <c r="D75">
        <v>12</v>
      </c>
      <c r="E75">
        <v>6.7000000000000004E-2</v>
      </c>
      <c r="F75">
        <v>1.4999999999999999E-2</v>
      </c>
    </row>
    <row r="76" spans="1:6" x14ac:dyDescent="0.25">
      <c r="A76" t="s">
        <v>6</v>
      </c>
      <c r="B76" t="s">
        <v>4</v>
      </c>
      <c r="C76" t="s">
        <v>13</v>
      </c>
      <c r="D76">
        <v>12</v>
      </c>
      <c r="E76">
        <v>19.215</v>
      </c>
      <c r="F76">
        <v>2.6960000000000002</v>
      </c>
    </row>
    <row r="77" spans="1:6" x14ac:dyDescent="0.25">
      <c r="A77" t="s">
        <v>6</v>
      </c>
      <c r="B77" t="s">
        <v>4</v>
      </c>
      <c r="C77" t="s">
        <v>14</v>
      </c>
      <c r="D77">
        <v>12</v>
      </c>
      <c r="E77">
        <v>7.1139999999999999</v>
      </c>
      <c r="F77">
        <v>2.964</v>
      </c>
    </row>
    <row r="78" spans="1:6" x14ac:dyDescent="0.25">
      <c r="A78" t="s">
        <v>6</v>
      </c>
      <c r="B78" t="s">
        <v>4</v>
      </c>
      <c r="C78" t="s">
        <v>15</v>
      </c>
      <c r="D78">
        <v>12</v>
      </c>
      <c r="E78">
        <v>1.851</v>
      </c>
      <c r="F78">
        <v>0.63800000000000001</v>
      </c>
    </row>
    <row r="79" spans="1:6" x14ac:dyDescent="0.25">
      <c r="A79" t="s">
        <v>6</v>
      </c>
      <c r="B79" t="s">
        <v>10</v>
      </c>
      <c r="C79" t="s">
        <v>16</v>
      </c>
      <c r="D79">
        <v>24</v>
      </c>
      <c r="E79">
        <v>7.5860000000000003</v>
      </c>
      <c r="F79">
        <v>3.1440000000000001</v>
      </c>
    </row>
    <row r="80" spans="1:6" x14ac:dyDescent="0.25">
      <c r="A80" t="s">
        <v>6</v>
      </c>
      <c r="B80" t="s">
        <v>10</v>
      </c>
      <c r="C80" t="s">
        <v>17</v>
      </c>
      <c r="D80">
        <v>24</v>
      </c>
      <c r="E80">
        <v>148.047</v>
      </c>
      <c r="F80">
        <v>27.074000000000002</v>
      </c>
    </row>
    <row r="81" spans="1:6" x14ac:dyDescent="0.25">
      <c r="A81" t="s">
        <v>6</v>
      </c>
      <c r="B81" t="s">
        <v>10</v>
      </c>
      <c r="C81" t="s">
        <v>19</v>
      </c>
      <c r="D81">
        <v>24</v>
      </c>
      <c r="E81">
        <v>55.84</v>
      </c>
      <c r="F81">
        <v>21.696000000000002</v>
      </c>
    </row>
    <row r="82" spans="1:6" x14ac:dyDescent="0.25">
      <c r="A82" t="s">
        <v>6</v>
      </c>
      <c r="B82" t="s">
        <v>10</v>
      </c>
      <c r="C82" t="s">
        <v>18</v>
      </c>
      <c r="D82">
        <v>24</v>
      </c>
      <c r="E82">
        <v>6.4169999999999998</v>
      </c>
      <c r="F82">
        <v>3.3250000000000002</v>
      </c>
    </row>
    <row r="83" spans="1:6" x14ac:dyDescent="0.25">
      <c r="A83" t="s">
        <v>6</v>
      </c>
      <c r="B83" t="s">
        <v>10</v>
      </c>
      <c r="C83" t="s">
        <v>20</v>
      </c>
      <c r="D83">
        <v>24</v>
      </c>
      <c r="E83">
        <v>9.9000000000000005E-2</v>
      </c>
      <c r="F83">
        <v>4.1000000000000002E-2</v>
      </c>
    </row>
    <row r="84" spans="1:6" x14ac:dyDescent="0.25">
      <c r="A84" t="s">
        <v>6</v>
      </c>
      <c r="B84" t="s">
        <v>10</v>
      </c>
      <c r="C84" t="s">
        <v>21</v>
      </c>
      <c r="D84">
        <v>24</v>
      </c>
      <c r="E84">
        <v>0.39200000000000002</v>
      </c>
      <c r="F84">
        <v>7.1999999999999995E-2</v>
      </c>
    </row>
    <row r="85" spans="1:6" x14ac:dyDescent="0.25">
      <c r="A85" t="s">
        <v>6</v>
      </c>
      <c r="B85" t="s">
        <v>10</v>
      </c>
      <c r="C85" t="s">
        <v>22</v>
      </c>
      <c r="D85">
        <v>24</v>
      </c>
      <c r="E85">
        <v>3.4000000000000002E-2</v>
      </c>
      <c r="F85">
        <v>1.7999999999999999E-2</v>
      </c>
    </row>
    <row r="86" spans="1:6" x14ac:dyDescent="0.25">
      <c r="A86" t="s">
        <v>6</v>
      </c>
      <c r="B86" t="s">
        <v>10</v>
      </c>
      <c r="C86" t="s">
        <v>23</v>
      </c>
      <c r="D86">
        <v>24</v>
      </c>
      <c r="E86">
        <v>6.7000000000000004E-2</v>
      </c>
      <c r="F86">
        <v>2.5999999999999999E-2</v>
      </c>
    </row>
    <row r="87" spans="1:6" x14ac:dyDescent="0.25">
      <c r="A87" t="s">
        <v>6</v>
      </c>
      <c r="B87" t="s">
        <v>10</v>
      </c>
      <c r="C87" t="s">
        <v>13</v>
      </c>
      <c r="D87">
        <v>24</v>
      </c>
      <c r="E87">
        <v>16.47</v>
      </c>
      <c r="F87">
        <v>2.5939999999999999</v>
      </c>
    </row>
    <row r="88" spans="1:6" x14ac:dyDescent="0.25">
      <c r="A88" t="s">
        <v>6</v>
      </c>
      <c r="B88" t="s">
        <v>10</v>
      </c>
      <c r="C88" t="s">
        <v>14</v>
      </c>
      <c r="D88">
        <v>24</v>
      </c>
      <c r="E88">
        <v>6.2610000000000001</v>
      </c>
      <c r="F88">
        <v>0.89400000000000002</v>
      </c>
    </row>
    <row r="89" spans="1:6" x14ac:dyDescent="0.25">
      <c r="A89" t="s">
        <v>6</v>
      </c>
      <c r="B89" t="s">
        <v>10</v>
      </c>
      <c r="C89" t="s">
        <v>15</v>
      </c>
      <c r="D89">
        <v>24</v>
      </c>
      <c r="E89">
        <v>1.651</v>
      </c>
      <c r="F89">
        <v>0.20100000000000001</v>
      </c>
    </row>
    <row r="90" spans="1:6" x14ac:dyDescent="0.25">
      <c r="A90" t="s">
        <v>6</v>
      </c>
      <c r="B90" t="s">
        <v>11</v>
      </c>
      <c r="C90" t="s">
        <v>16</v>
      </c>
      <c r="D90">
        <v>24</v>
      </c>
      <c r="E90">
        <v>5.09</v>
      </c>
      <c r="F90">
        <v>1.897</v>
      </c>
    </row>
    <row r="91" spans="1:6" x14ac:dyDescent="0.25">
      <c r="A91" t="s">
        <v>6</v>
      </c>
      <c r="B91" t="s">
        <v>11</v>
      </c>
      <c r="C91" t="s">
        <v>17</v>
      </c>
      <c r="D91">
        <v>24</v>
      </c>
      <c r="E91">
        <v>97.834000000000003</v>
      </c>
      <c r="F91">
        <v>30.291</v>
      </c>
    </row>
    <row r="92" spans="1:6" x14ac:dyDescent="0.25">
      <c r="A92" t="s">
        <v>6</v>
      </c>
      <c r="B92" t="s">
        <v>11</v>
      </c>
      <c r="C92" t="s">
        <v>19</v>
      </c>
      <c r="D92">
        <v>24</v>
      </c>
      <c r="E92">
        <v>42.381999999999998</v>
      </c>
      <c r="F92">
        <v>10.467000000000001</v>
      </c>
    </row>
    <row r="93" spans="1:6" x14ac:dyDescent="0.25">
      <c r="A93" t="s">
        <v>6</v>
      </c>
      <c r="B93" t="s">
        <v>11</v>
      </c>
      <c r="C93" t="s">
        <v>18</v>
      </c>
      <c r="D93">
        <v>24</v>
      </c>
      <c r="E93">
        <v>5.17</v>
      </c>
      <c r="F93">
        <v>2.2050000000000001</v>
      </c>
    </row>
    <row r="94" spans="1:6" x14ac:dyDescent="0.25">
      <c r="A94" t="s">
        <v>6</v>
      </c>
      <c r="B94" t="s">
        <v>11</v>
      </c>
      <c r="C94" t="s">
        <v>20</v>
      </c>
      <c r="D94">
        <v>24</v>
      </c>
      <c r="E94">
        <v>6.6000000000000003E-2</v>
      </c>
      <c r="F94">
        <v>2.5000000000000001E-2</v>
      </c>
    </row>
    <row r="95" spans="1:6" x14ac:dyDescent="0.25">
      <c r="A95" t="s">
        <v>6</v>
      </c>
      <c r="B95" t="s">
        <v>11</v>
      </c>
      <c r="C95" t="s">
        <v>21</v>
      </c>
      <c r="D95">
        <v>24</v>
      </c>
      <c r="E95">
        <v>0.25900000000000001</v>
      </c>
      <c r="F95">
        <v>0.08</v>
      </c>
    </row>
    <row r="96" spans="1:6" x14ac:dyDescent="0.25">
      <c r="A96" t="s">
        <v>6</v>
      </c>
      <c r="B96" t="s">
        <v>11</v>
      </c>
      <c r="C96" t="s">
        <v>22</v>
      </c>
      <c r="D96">
        <v>24</v>
      </c>
      <c r="E96">
        <v>2.7E-2</v>
      </c>
      <c r="F96">
        <v>1.2E-2</v>
      </c>
    </row>
    <row r="97" spans="1:6" x14ac:dyDescent="0.25">
      <c r="A97" t="s">
        <v>6</v>
      </c>
      <c r="B97" t="s">
        <v>11</v>
      </c>
      <c r="C97" t="s">
        <v>23</v>
      </c>
      <c r="D97">
        <v>24</v>
      </c>
      <c r="E97">
        <v>5.0999999999999997E-2</v>
      </c>
      <c r="F97">
        <v>1.2999999999999999E-2</v>
      </c>
    </row>
    <row r="98" spans="1:6" x14ac:dyDescent="0.25">
      <c r="A98" t="s">
        <v>6</v>
      </c>
      <c r="B98" t="s">
        <v>11</v>
      </c>
      <c r="C98" t="s">
        <v>13</v>
      </c>
      <c r="D98">
        <v>24</v>
      </c>
      <c r="E98">
        <v>12.236000000000001</v>
      </c>
      <c r="F98">
        <v>2.226</v>
      </c>
    </row>
    <row r="99" spans="1:6" x14ac:dyDescent="0.25">
      <c r="A99" t="s">
        <v>6</v>
      </c>
      <c r="B99" t="s">
        <v>11</v>
      </c>
      <c r="C99" t="s">
        <v>14</v>
      </c>
      <c r="D99">
        <v>24</v>
      </c>
      <c r="E99">
        <v>4.2190000000000003</v>
      </c>
      <c r="F99">
        <v>1.022</v>
      </c>
    </row>
    <row r="100" spans="1:6" x14ac:dyDescent="0.25">
      <c r="A100" t="s">
        <v>6</v>
      </c>
      <c r="B100" t="s">
        <v>11</v>
      </c>
      <c r="C100" t="s">
        <v>15</v>
      </c>
      <c r="D100">
        <v>24</v>
      </c>
      <c r="E100">
        <v>1.1399999999999999</v>
      </c>
      <c r="F100">
        <v>0.219</v>
      </c>
    </row>
    <row r="101" spans="1:6" x14ac:dyDescent="0.25">
      <c r="A101" t="s">
        <v>7</v>
      </c>
      <c r="B101" t="s">
        <v>4</v>
      </c>
      <c r="C101" t="s">
        <v>16</v>
      </c>
      <c r="D101">
        <v>12</v>
      </c>
      <c r="E101">
        <v>5.8330000000000002</v>
      </c>
      <c r="F101">
        <v>1.337</v>
      </c>
    </row>
    <row r="102" spans="1:6" x14ac:dyDescent="0.25">
      <c r="A102" t="s">
        <v>7</v>
      </c>
      <c r="B102" t="s">
        <v>4</v>
      </c>
      <c r="C102" t="s">
        <v>17</v>
      </c>
      <c r="D102">
        <v>12</v>
      </c>
      <c r="E102">
        <v>386.08300000000003</v>
      </c>
      <c r="F102">
        <v>176.99199999999999</v>
      </c>
    </row>
    <row r="103" spans="1:6" x14ac:dyDescent="0.25">
      <c r="A103" t="s">
        <v>7</v>
      </c>
      <c r="B103" t="s">
        <v>4</v>
      </c>
      <c r="C103" t="s">
        <v>19</v>
      </c>
      <c r="D103">
        <v>12</v>
      </c>
      <c r="E103">
        <v>46</v>
      </c>
      <c r="F103">
        <v>12.321</v>
      </c>
    </row>
    <row r="104" spans="1:6" x14ac:dyDescent="0.25">
      <c r="A104" t="s">
        <v>7</v>
      </c>
      <c r="B104" t="s">
        <v>4</v>
      </c>
      <c r="C104" t="s">
        <v>18</v>
      </c>
      <c r="D104">
        <v>12</v>
      </c>
      <c r="E104">
        <v>5.25</v>
      </c>
      <c r="F104">
        <v>3.1150000000000002</v>
      </c>
    </row>
    <row r="105" spans="1:6" x14ac:dyDescent="0.25">
      <c r="A105" t="s">
        <v>7</v>
      </c>
      <c r="B105" t="s">
        <v>4</v>
      </c>
      <c r="C105" t="s">
        <v>20</v>
      </c>
      <c r="D105">
        <v>12</v>
      </c>
      <c r="E105">
        <v>7.5999999999999998E-2</v>
      </c>
      <c r="F105">
        <v>1.7000000000000001E-2</v>
      </c>
    </row>
    <row r="106" spans="1:6" x14ac:dyDescent="0.25">
      <c r="A106" t="s">
        <v>7</v>
      </c>
      <c r="B106" t="s">
        <v>4</v>
      </c>
      <c r="C106" t="s">
        <v>21</v>
      </c>
      <c r="D106">
        <v>12</v>
      </c>
      <c r="E106">
        <v>1.0209999999999999</v>
      </c>
      <c r="F106">
        <v>0.46800000000000003</v>
      </c>
    </row>
    <row r="107" spans="1:6" x14ac:dyDescent="0.25">
      <c r="A107" t="s">
        <v>7</v>
      </c>
      <c r="B107" t="s">
        <v>4</v>
      </c>
      <c r="C107" t="s">
        <v>22</v>
      </c>
      <c r="D107">
        <v>12</v>
      </c>
      <c r="E107">
        <v>2.8000000000000001E-2</v>
      </c>
      <c r="F107">
        <v>1.6E-2</v>
      </c>
    </row>
    <row r="108" spans="1:6" x14ac:dyDescent="0.25">
      <c r="A108" t="s">
        <v>7</v>
      </c>
      <c r="B108" t="s">
        <v>4</v>
      </c>
      <c r="C108" t="s">
        <v>23</v>
      </c>
      <c r="D108">
        <v>12</v>
      </c>
      <c r="E108">
        <v>5.5E-2</v>
      </c>
      <c r="F108">
        <v>1.4999999999999999E-2</v>
      </c>
    </row>
    <row r="109" spans="1:6" x14ac:dyDescent="0.25">
      <c r="A109" t="s">
        <v>7</v>
      </c>
      <c r="B109" t="s">
        <v>4</v>
      </c>
      <c r="C109" t="s">
        <v>13</v>
      </c>
      <c r="D109">
        <v>12</v>
      </c>
      <c r="E109">
        <v>17.722000000000001</v>
      </c>
      <c r="F109">
        <v>1.7270000000000001</v>
      </c>
    </row>
    <row r="110" spans="1:6" x14ac:dyDescent="0.25">
      <c r="A110" t="s">
        <v>7</v>
      </c>
      <c r="B110" t="s">
        <v>4</v>
      </c>
      <c r="C110" t="s">
        <v>14</v>
      </c>
      <c r="D110">
        <v>12</v>
      </c>
      <c r="E110">
        <v>13.657</v>
      </c>
      <c r="F110">
        <v>5.7290000000000001</v>
      </c>
    </row>
    <row r="111" spans="1:6" x14ac:dyDescent="0.25">
      <c r="A111" t="s">
        <v>7</v>
      </c>
      <c r="B111" t="s">
        <v>4</v>
      </c>
      <c r="C111" t="s">
        <v>15</v>
      </c>
      <c r="D111">
        <v>12</v>
      </c>
      <c r="E111">
        <v>3.3570000000000002</v>
      </c>
      <c r="F111">
        <v>1.3720000000000001</v>
      </c>
    </row>
    <row r="112" spans="1:6" x14ac:dyDescent="0.25">
      <c r="A112" t="s">
        <v>7</v>
      </c>
      <c r="B112" t="s">
        <v>10</v>
      </c>
      <c r="C112" t="s">
        <v>16</v>
      </c>
      <c r="D112">
        <v>23</v>
      </c>
      <c r="E112">
        <v>4.3339999999999996</v>
      </c>
      <c r="F112">
        <v>2.88</v>
      </c>
    </row>
    <row r="113" spans="1:6" x14ac:dyDescent="0.25">
      <c r="A113" t="s">
        <v>7</v>
      </c>
      <c r="B113" t="s">
        <v>10</v>
      </c>
      <c r="C113" t="s">
        <v>17</v>
      </c>
      <c r="D113">
        <v>23</v>
      </c>
      <c r="E113">
        <v>548.74099999999999</v>
      </c>
      <c r="F113">
        <v>143.03399999999999</v>
      </c>
    </row>
    <row r="114" spans="1:6" x14ac:dyDescent="0.25">
      <c r="A114" t="s">
        <v>7</v>
      </c>
      <c r="B114" t="s">
        <v>10</v>
      </c>
      <c r="C114" t="s">
        <v>19</v>
      </c>
      <c r="D114">
        <v>23</v>
      </c>
      <c r="E114">
        <v>38.088000000000001</v>
      </c>
      <c r="F114">
        <v>15.071999999999999</v>
      </c>
    </row>
    <row r="115" spans="1:6" x14ac:dyDescent="0.25">
      <c r="A115" t="s">
        <v>7</v>
      </c>
      <c r="B115" t="s">
        <v>10</v>
      </c>
      <c r="C115" t="s">
        <v>18</v>
      </c>
      <c r="D115">
        <v>23</v>
      </c>
      <c r="E115">
        <v>2.5</v>
      </c>
      <c r="F115">
        <v>0</v>
      </c>
    </row>
    <row r="116" spans="1:6" x14ac:dyDescent="0.25">
      <c r="A116" t="s">
        <v>7</v>
      </c>
      <c r="B116" t="s">
        <v>10</v>
      </c>
      <c r="C116" t="s">
        <v>20</v>
      </c>
      <c r="D116">
        <v>23</v>
      </c>
      <c r="E116">
        <v>5.6000000000000001E-2</v>
      </c>
      <c r="F116">
        <v>3.6999999999999998E-2</v>
      </c>
    </row>
    <row r="117" spans="1:6" x14ac:dyDescent="0.25">
      <c r="A117" t="s">
        <v>7</v>
      </c>
      <c r="B117" t="s">
        <v>10</v>
      </c>
      <c r="C117" t="s">
        <v>21</v>
      </c>
      <c r="D117">
        <v>23</v>
      </c>
      <c r="E117">
        <v>1.452</v>
      </c>
      <c r="F117">
        <v>0.378</v>
      </c>
    </row>
    <row r="118" spans="1:6" x14ac:dyDescent="0.25">
      <c r="A118" t="s">
        <v>7</v>
      </c>
      <c r="B118" t="s">
        <v>10</v>
      </c>
      <c r="C118" t="s">
        <v>22</v>
      </c>
      <c r="D118">
        <v>23</v>
      </c>
      <c r="E118">
        <v>1.2999999999999999E-2</v>
      </c>
      <c r="F118">
        <v>0</v>
      </c>
    </row>
    <row r="119" spans="1:6" x14ac:dyDescent="0.25">
      <c r="A119" t="s">
        <v>7</v>
      </c>
      <c r="B119" t="s">
        <v>10</v>
      </c>
      <c r="C119" t="s">
        <v>23</v>
      </c>
      <c r="D119">
        <v>23</v>
      </c>
      <c r="E119">
        <v>4.5999999999999999E-2</v>
      </c>
      <c r="F119">
        <v>1.7999999999999999E-2</v>
      </c>
    </row>
    <row r="120" spans="1:6" x14ac:dyDescent="0.25">
      <c r="A120" t="s">
        <v>7</v>
      </c>
      <c r="B120" t="s">
        <v>10</v>
      </c>
      <c r="C120" t="s">
        <v>13</v>
      </c>
      <c r="D120">
        <v>23</v>
      </c>
      <c r="E120">
        <v>14.789</v>
      </c>
      <c r="F120">
        <v>3.77</v>
      </c>
    </row>
    <row r="121" spans="1:6" x14ac:dyDescent="0.25">
      <c r="A121" t="s">
        <v>7</v>
      </c>
      <c r="B121" t="s">
        <v>10</v>
      </c>
      <c r="C121" t="s">
        <v>14</v>
      </c>
      <c r="D121">
        <v>23</v>
      </c>
      <c r="E121">
        <v>18.611000000000001</v>
      </c>
      <c r="F121">
        <v>4.6950000000000003</v>
      </c>
    </row>
    <row r="122" spans="1:6" x14ac:dyDescent="0.25">
      <c r="A122" t="s">
        <v>7</v>
      </c>
      <c r="B122" t="s">
        <v>10</v>
      </c>
      <c r="C122" t="s">
        <v>15</v>
      </c>
      <c r="D122">
        <v>23</v>
      </c>
      <c r="E122">
        <v>4.4969999999999999</v>
      </c>
      <c r="F122">
        <v>1.0880000000000001</v>
      </c>
    </row>
    <row r="123" spans="1:6" x14ac:dyDescent="0.25">
      <c r="A123" t="s">
        <v>7</v>
      </c>
      <c r="B123" t="s">
        <v>11</v>
      </c>
      <c r="C123" t="s">
        <v>16</v>
      </c>
      <c r="D123">
        <v>24</v>
      </c>
      <c r="E123">
        <v>3.2949999999999999</v>
      </c>
      <c r="F123">
        <v>1.5469999999999999</v>
      </c>
    </row>
    <row r="124" spans="1:6" x14ac:dyDescent="0.25">
      <c r="A124" t="s">
        <v>7</v>
      </c>
      <c r="B124" t="s">
        <v>11</v>
      </c>
      <c r="C124" t="s">
        <v>17</v>
      </c>
      <c r="D124">
        <v>24</v>
      </c>
      <c r="E124">
        <v>478.73899999999998</v>
      </c>
      <c r="F124">
        <v>200.904</v>
      </c>
    </row>
    <row r="125" spans="1:6" x14ac:dyDescent="0.25">
      <c r="A125" t="s">
        <v>7</v>
      </c>
      <c r="B125" t="s">
        <v>11</v>
      </c>
      <c r="C125" t="s">
        <v>19</v>
      </c>
      <c r="D125">
        <v>24</v>
      </c>
      <c r="E125">
        <v>30.725999999999999</v>
      </c>
      <c r="F125">
        <v>5.8129999999999997</v>
      </c>
    </row>
    <row r="126" spans="1:6" x14ac:dyDescent="0.25">
      <c r="A126" t="s">
        <v>7</v>
      </c>
      <c r="B126" t="s">
        <v>11</v>
      </c>
      <c r="C126" t="s">
        <v>18</v>
      </c>
      <c r="D126">
        <v>24</v>
      </c>
      <c r="E126">
        <v>3.33</v>
      </c>
      <c r="F126">
        <v>1.3149999999999999</v>
      </c>
    </row>
    <row r="127" spans="1:6" x14ac:dyDescent="0.25">
      <c r="A127" t="s">
        <v>7</v>
      </c>
      <c r="B127" t="s">
        <v>11</v>
      </c>
      <c r="C127" t="s">
        <v>20</v>
      </c>
      <c r="D127">
        <v>24</v>
      </c>
      <c r="E127">
        <v>4.2999999999999997E-2</v>
      </c>
      <c r="F127">
        <v>0.02</v>
      </c>
    </row>
    <row r="128" spans="1:6" x14ac:dyDescent="0.25">
      <c r="A128" t="s">
        <v>7</v>
      </c>
      <c r="B128" t="s">
        <v>11</v>
      </c>
      <c r="C128" t="s">
        <v>21</v>
      </c>
      <c r="D128">
        <v>24</v>
      </c>
      <c r="E128">
        <v>1.2669999999999999</v>
      </c>
      <c r="F128">
        <v>0.53200000000000003</v>
      </c>
    </row>
    <row r="129" spans="1:6" x14ac:dyDescent="0.25">
      <c r="A129" t="s">
        <v>7</v>
      </c>
      <c r="B129" t="s">
        <v>11</v>
      </c>
      <c r="C129" t="s">
        <v>22</v>
      </c>
      <c r="D129">
        <v>24</v>
      </c>
      <c r="E129">
        <v>1.7999999999999999E-2</v>
      </c>
      <c r="F129">
        <v>7.0000000000000001E-3</v>
      </c>
    </row>
    <row r="130" spans="1:6" x14ac:dyDescent="0.25">
      <c r="A130" t="s">
        <v>7</v>
      </c>
      <c r="B130" t="s">
        <v>11</v>
      </c>
      <c r="C130" t="s">
        <v>23</v>
      </c>
      <c r="D130">
        <v>24</v>
      </c>
      <c r="E130">
        <v>3.6999999999999998E-2</v>
      </c>
      <c r="F130">
        <v>7.0000000000000001E-3</v>
      </c>
    </row>
    <row r="131" spans="1:6" x14ac:dyDescent="0.25">
      <c r="A131" t="s">
        <v>7</v>
      </c>
      <c r="B131" t="s">
        <v>11</v>
      </c>
      <c r="C131" t="s">
        <v>13</v>
      </c>
      <c r="D131">
        <v>24</v>
      </c>
      <c r="E131">
        <v>13.403</v>
      </c>
      <c r="F131">
        <v>1.91</v>
      </c>
    </row>
    <row r="132" spans="1:6" x14ac:dyDescent="0.25">
      <c r="A132" t="s">
        <v>7</v>
      </c>
      <c r="B132" t="s">
        <v>11</v>
      </c>
      <c r="C132" t="s">
        <v>14</v>
      </c>
      <c r="D132">
        <v>24</v>
      </c>
      <c r="E132">
        <v>16.196999999999999</v>
      </c>
      <c r="F132">
        <v>6.5060000000000002</v>
      </c>
    </row>
    <row r="133" spans="1:6" x14ac:dyDescent="0.25">
      <c r="A133" t="s">
        <v>7</v>
      </c>
      <c r="B133" t="s">
        <v>11</v>
      </c>
      <c r="C133" t="s">
        <v>15</v>
      </c>
      <c r="D133">
        <v>24</v>
      </c>
      <c r="E133">
        <v>3.91</v>
      </c>
      <c r="F133">
        <v>1.5129999999999999</v>
      </c>
    </row>
    <row r="134" spans="1:6" x14ac:dyDescent="0.25">
      <c r="A134" t="s">
        <v>8</v>
      </c>
      <c r="B134" t="s">
        <v>4</v>
      </c>
      <c r="C134" t="s">
        <v>16</v>
      </c>
      <c r="D134">
        <v>12</v>
      </c>
      <c r="E134">
        <v>7.0830000000000002</v>
      </c>
      <c r="F134">
        <v>1.379</v>
      </c>
    </row>
    <row r="135" spans="1:6" x14ac:dyDescent="0.25">
      <c r="A135" t="s">
        <v>8</v>
      </c>
      <c r="B135" t="s">
        <v>4</v>
      </c>
      <c r="C135" t="s">
        <v>17</v>
      </c>
      <c r="D135">
        <v>12</v>
      </c>
      <c r="E135">
        <v>1891.6669999999999</v>
      </c>
      <c r="F135">
        <v>479.50400000000002</v>
      </c>
    </row>
    <row r="136" spans="1:6" x14ac:dyDescent="0.25">
      <c r="A136" t="s">
        <v>8</v>
      </c>
      <c r="B136" t="s">
        <v>4</v>
      </c>
      <c r="C136" t="s">
        <v>19</v>
      </c>
      <c r="D136">
        <v>12</v>
      </c>
      <c r="E136">
        <v>50.417000000000002</v>
      </c>
      <c r="F136">
        <v>50.326999999999998</v>
      </c>
    </row>
    <row r="137" spans="1:6" x14ac:dyDescent="0.25">
      <c r="A137" t="s">
        <v>8</v>
      </c>
      <c r="B137" t="s">
        <v>4</v>
      </c>
      <c r="C137" t="s">
        <v>18</v>
      </c>
      <c r="D137">
        <v>12</v>
      </c>
      <c r="E137">
        <v>4.6669999999999998</v>
      </c>
      <c r="F137">
        <v>2.4710000000000001</v>
      </c>
    </row>
    <row r="138" spans="1:6" x14ac:dyDescent="0.25">
      <c r="A138" t="s">
        <v>8</v>
      </c>
      <c r="B138" t="s">
        <v>4</v>
      </c>
      <c r="C138" t="s">
        <v>20</v>
      </c>
      <c r="D138">
        <v>12</v>
      </c>
      <c r="E138">
        <v>9.1999999999999998E-2</v>
      </c>
      <c r="F138">
        <v>1.7999999999999999E-2</v>
      </c>
    </row>
    <row r="139" spans="1:6" x14ac:dyDescent="0.25">
      <c r="A139" t="s">
        <v>8</v>
      </c>
      <c r="B139" t="s">
        <v>4</v>
      </c>
      <c r="C139" t="s">
        <v>21</v>
      </c>
      <c r="D139">
        <v>12</v>
      </c>
      <c r="E139">
        <v>5.0049999999999999</v>
      </c>
      <c r="F139">
        <v>1.2689999999999999</v>
      </c>
    </row>
    <row r="140" spans="1:6" x14ac:dyDescent="0.25">
      <c r="A140" t="s">
        <v>8</v>
      </c>
      <c r="B140" t="s">
        <v>4</v>
      </c>
      <c r="C140" t="s">
        <v>22</v>
      </c>
      <c r="D140">
        <v>12</v>
      </c>
      <c r="E140">
        <v>2.5000000000000001E-2</v>
      </c>
      <c r="F140">
        <v>1.2999999999999999E-2</v>
      </c>
    </row>
    <row r="141" spans="1:6" x14ac:dyDescent="0.25">
      <c r="A141" t="s">
        <v>8</v>
      </c>
      <c r="B141" t="s">
        <v>4</v>
      </c>
      <c r="C141" t="s">
        <v>23</v>
      </c>
      <c r="D141">
        <v>12</v>
      </c>
      <c r="E141">
        <v>6.0999999999999999E-2</v>
      </c>
      <c r="F141">
        <v>6.0999999999999999E-2</v>
      </c>
    </row>
    <row r="142" spans="1:6" x14ac:dyDescent="0.25">
      <c r="A142" t="s">
        <v>8</v>
      </c>
      <c r="B142" t="s">
        <v>4</v>
      </c>
      <c r="C142" t="s">
        <v>13</v>
      </c>
      <c r="D142">
        <v>12</v>
      </c>
      <c r="E142">
        <v>24.989000000000001</v>
      </c>
      <c r="F142">
        <v>12.271000000000001</v>
      </c>
    </row>
    <row r="143" spans="1:6" x14ac:dyDescent="0.25">
      <c r="A143" t="s">
        <v>8</v>
      </c>
      <c r="B143" t="s">
        <v>4</v>
      </c>
      <c r="C143" t="s">
        <v>14</v>
      </c>
      <c r="D143">
        <v>12</v>
      </c>
      <c r="E143">
        <v>62.515000000000001</v>
      </c>
      <c r="F143">
        <v>15.077999999999999</v>
      </c>
    </row>
    <row r="144" spans="1:6" x14ac:dyDescent="0.25">
      <c r="A144" t="s">
        <v>8</v>
      </c>
      <c r="B144" t="s">
        <v>4</v>
      </c>
      <c r="C144" t="s">
        <v>15</v>
      </c>
      <c r="D144">
        <v>12</v>
      </c>
      <c r="E144">
        <v>14.802</v>
      </c>
      <c r="F144">
        <v>3.3149999999999999</v>
      </c>
    </row>
    <row r="145" spans="1:6" x14ac:dyDescent="0.25">
      <c r="A145" t="s">
        <v>8</v>
      </c>
      <c r="B145" t="s">
        <v>10</v>
      </c>
      <c r="C145" t="s">
        <v>16</v>
      </c>
      <c r="D145">
        <v>20</v>
      </c>
      <c r="E145">
        <v>7.8879999999999999</v>
      </c>
      <c r="F145">
        <v>1.2869999999999999</v>
      </c>
    </row>
    <row r="146" spans="1:6" x14ac:dyDescent="0.25">
      <c r="A146" t="s">
        <v>8</v>
      </c>
      <c r="B146" t="s">
        <v>10</v>
      </c>
      <c r="C146" t="s">
        <v>17</v>
      </c>
      <c r="D146">
        <v>20</v>
      </c>
      <c r="E146">
        <v>1549.1990000000001</v>
      </c>
      <c r="F146">
        <v>360.65600000000001</v>
      </c>
    </row>
    <row r="147" spans="1:6" x14ac:dyDescent="0.25">
      <c r="A147" t="s">
        <v>8</v>
      </c>
      <c r="B147" t="s">
        <v>10</v>
      </c>
      <c r="C147" t="s">
        <v>19</v>
      </c>
      <c r="D147">
        <v>20</v>
      </c>
      <c r="E147">
        <v>125.35299999999999</v>
      </c>
      <c r="F147">
        <v>39.133000000000003</v>
      </c>
    </row>
    <row r="148" spans="1:6" x14ac:dyDescent="0.25">
      <c r="A148" t="s">
        <v>8</v>
      </c>
      <c r="B148" t="s">
        <v>10</v>
      </c>
      <c r="C148" t="s">
        <v>18</v>
      </c>
      <c r="D148">
        <v>20</v>
      </c>
      <c r="E148">
        <v>4.55</v>
      </c>
      <c r="F148">
        <v>2.6949999999999998</v>
      </c>
    </row>
    <row r="149" spans="1:6" x14ac:dyDescent="0.25">
      <c r="A149" t="s">
        <v>8</v>
      </c>
      <c r="B149" t="s">
        <v>10</v>
      </c>
      <c r="C149" t="s">
        <v>20</v>
      </c>
      <c r="D149">
        <v>20</v>
      </c>
      <c r="E149">
        <v>0.10199999999999999</v>
      </c>
      <c r="F149">
        <v>1.7000000000000001E-2</v>
      </c>
    </row>
    <row r="150" spans="1:6" x14ac:dyDescent="0.25">
      <c r="A150" t="s">
        <v>8</v>
      </c>
      <c r="B150" t="s">
        <v>10</v>
      </c>
      <c r="C150" t="s">
        <v>21</v>
      </c>
      <c r="D150">
        <v>20</v>
      </c>
      <c r="E150">
        <v>4.0990000000000002</v>
      </c>
      <c r="F150">
        <v>0.95399999999999996</v>
      </c>
    </row>
    <row r="151" spans="1:6" x14ac:dyDescent="0.25">
      <c r="A151" t="s">
        <v>8</v>
      </c>
      <c r="B151" t="s">
        <v>10</v>
      </c>
      <c r="C151" t="s">
        <v>22</v>
      </c>
      <c r="D151">
        <v>20</v>
      </c>
      <c r="E151">
        <v>2.4E-2</v>
      </c>
      <c r="F151">
        <v>1.4E-2</v>
      </c>
    </row>
    <row r="152" spans="1:6" x14ac:dyDescent="0.25">
      <c r="A152" t="s">
        <v>8</v>
      </c>
      <c r="B152" t="s">
        <v>10</v>
      </c>
      <c r="C152" t="s">
        <v>23</v>
      </c>
      <c r="D152">
        <v>20</v>
      </c>
      <c r="E152">
        <v>0.151</v>
      </c>
      <c r="F152">
        <v>4.7E-2</v>
      </c>
    </row>
    <row r="153" spans="1:6" x14ac:dyDescent="0.25">
      <c r="A153" t="s">
        <v>8</v>
      </c>
      <c r="B153" t="s">
        <v>10</v>
      </c>
      <c r="C153" t="s">
        <v>13</v>
      </c>
      <c r="D153">
        <v>20</v>
      </c>
      <c r="E153">
        <v>34.738999999999997</v>
      </c>
      <c r="F153">
        <v>6.3230000000000004</v>
      </c>
    </row>
    <row r="154" spans="1:6" x14ac:dyDescent="0.25">
      <c r="A154" t="s">
        <v>8</v>
      </c>
      <c r="B154" t="s">
        <v>10</v>
      </c>
      <c r="C154" t="s">
        <v>14</v>
      </c>
      <c r="D154">
        <v>20</v>
      </c>
      <c r="E154">
        <v>52.158999999999999</v>
      </c>
      <c r="F154">
        <v>11.528</v>
      </c>
    </row>
    <row r="155" spans="1:6" x14ac:dyDescent="0.25">
      <c r="A155" t="s">
        <v>8</v>
      </c>
      <c r="B155" t="s">
        <v>10</v>
      </c>
      <c r="C155" t="s">
        <v>15</v>
      </c>
      <c r="D155">
        <v>20</v>
      </c>
      <c r="E155">
        <v>12.78</v>
      </c>
      <c r="F155">
        <v>2.6190000000000002</v>
      </c>
    </row>
    <row r="156" spans="1:6" x14ac:dyDescent="0.25">
      <c r="A156" t="s">
        <v>8</v>
      </c>
      <c r="B156" t="s">
        <v>11</v>
      </c>
      <c r="C156" t="s">
        <v>16</v>
      </c>
      <c r="D156">
        <v>21</v>
      </c>
      <c r="E156">
        <v>7.0030000000000001</v>
      </c>
      <c r="F156">
        <v>1.492</v>
      </c>
    </row>
    <row r="157" spans="1:6" x14ac:dyDescent="0.25">
      <c r="A157" t="s">
        <v>8</v>
      </c>
      <c r="B157" t="s">
        <v>11</v>
      </c>
      <c r="C157" t="s">
        <v>17</v>
      </c>
      <c r="D157">
        <v>21</v>
      </c>
      <c r="E157">
        <v>1483.0170000000001</v>
      </c>
      <c r="F157">
        <v>874.94</v>
      </c>
    </row>
    <row r="158" spans="1:6" x14ac:dyDescent="0.25">
      <c r="A158" t="s">
        <v>8</v>
      </c>
      <c r="B158" t="s">
        <v>11</v>
      </c>
      <c r="C158" t="s">
        <v>19</v>
      </c>
      <c r="D158">
        <v>21</v>
      </c>
      <c r="E158">
        <v>93.935000000000002</v>
      </c>
      <c r="F158">
        <v>56.079000000000001</v>
      </c>
    </row>
    <row r="159" spans="1:6" x14ac:dyDescent="0.25">
      <c r="A159" t="s">
        <v>8</v>
      </c>
      <c r="B159" t="s">
        <v>11</v>
      </c>
      <c r="C159" t="s">
        <v>18</v>
      </c>
      <c r="D159">
        <v>21</v>
      </c>
      <c r="E159">
        <v>3.39</v>
      </c>
      <c r="F159">
        <v>1.304</v>
      </c>
    </row>
    <row r="160" spans="1:6" x14ac:dyDescent="0.25">
      <c r="A160" t="s">
        <v>8</v>
      </c>
      <c r="B160" t="s">
        <v>11</v>
      </c>
      <c r="C160" t="s">
        <v>20</v>
      </c>
      <c r="D160">
        <v>21</v>
      </c>
      <c r="E160">
        <v>9.0999999999999998E-2</v>
      </c>
      <c r="F160">
        <v>1.9E-2</v>
      </c>
    </row>
    <row r="161" spans="1:6" x14ac:dyDescent="0.25">
      <c r="A161" t="s">
        <v>8</v>
      </c>
      <c r="B161" t="s">
        <v>11</v>
      </c>
      <c r="C161" t="s">
        <v>21</v>
      </c>
      <c r="D161">
        <v>21</v>
      </c>
      <c r="E161">
        <v>3.9239999999999999</v>
      </c>
      <c r="F161">
        <v>2.3149999999999999</v>
      </c>
    </row>
    <row r="162" spans="1:6" x14ac:dyDescent="0.25">
      <c r="A162" t="s">
        <v>8</v>
      </c>
      <c r="B162" t="s">
        <v>11</v>
      </c>
      <c r="C162" t="s">
        <v>22</v>
      </c>
      <c r="D162">
        <v>21</v>
      </c>
      <c r="E162">
        <v>1.7999999999999999E-2</v>
      </c>
      <c r="F162">
        <v>7.0000000000000001E-3</v>
      </c>
    </row>
    <row r="163" spans="1:6" x14ac:dyDescent="0.25">
      <c r="A163" t="s">
        <v>8</v>
      </c>
      <c r="B163" t="s">
        <v>11</v>
      </c>
      <c r="C163" t="s">
        <v>23</v>
      </c>
      <c r="D163">
        <v>21</v>
      </c>
      <c r="E163">
        <v>0.113</v>
      </c>
      <c r="F163">
        <v>6.8000000000000005E-2</v>
      </c>
    </row>
    <row r="164" spans="1:6" x14ac:dyDescent="0.25">
      <c r="A164" t="s">
        <v>8</v>
      </c>
      <c r="B164" t="s">
        <v>11</v>
      </c>
      <c r="C164" t="s">
        <v>13</v>
      </c>
      <c r="D164">
        <v>21</v>
      </c>
      <c r="E164">
        <v>27.337</v>
      </c>
      <c r="F164">
        <v>7.1360000000000001</v>
      </c>
    </row>
    <row r="165" spans="1:6" x14ac:dyDescent="0.25">
      <c r="A165" t="s">
        <v>8</v>
      </c>
      <c r="B165" t="s">
        <v>11</v>
      </c>
      <c r="C165" t="s">
        <v>14</v>
      </c>
      <c r="D165">
        <v>21</v>
      </c>
      <c r="E165">
        <v>49.622</v>
      </c>
      <c r="F165">
        <v>28.497</v>
      </c>
    </row>
    <row r="166" spans="1:6" x14ac:dyDescent="0.25">
      <c r="A166" t="s">
        <v>8</v>
      </c>
      <c r="B166" t="s">
        <v>11</v>
      </c>
      <c r="C166" t="s">
        <v>15</v>
      </c>
      <c r="D166">
        <v>21</v>
      </c>
      <c r="E166">
        <v>12.025</v>
      </c>
      <c r="F166">
        <v>6.7560000000000002</v>
      </c>
    </row>
    <row r="167" spans="1:6" x14ac:dyDescent="0.25">
      <c r="A167" t="s">
        <v>9</v>
      </c>
      <c r="B167" t="s">
        <v>4</v>
      </c>
      <c r="C167" t="s">
        <v>16</v>
      </c>
      <c r="D167">
        <v>6</v>
      </c>
      <c r="E167">
        <v>9.8330000000000002</v>
      </c>
      <c r="F167">
        <v>2.3170000000000002</v>
      </c>
    </row>
    <row r="168" spans="1:6" x14ac:dyDescent="0.25">
      <c r="A168" t="s">
        <v>9</v>
      </c>
      <c r="B168" t="s">
        <v>4</v>
      </c>
      <c r="C168" t="s">
        <v>17</v>
      </c>
      <c r="D168">
        <v>6</v>
      </c>
      <c r="E168">
        <v>328.66699999999997</v>
      </c>
      <c r="F168">
        <v>46.302</v>
      </c>
    </row>
    <row r="169" spans="1:6" x14ac:dyDescent="0.25">
      <c r="A169" t="s">
        <v>9</v>
      </c>
      <c r="B169" t="s">
        <v>4</v>
      </c>
      <c r="C169" t="s">
        <v>19</v>
      </c>
      <c r="D169">
        <v>6</v>
      </c>
      <c r="E169">
        <v>53.832999999999998</v>
      </c>
      <c r="F169">
        <v>7.0830000000000002</v>
      </c>
    </row>
    <row r="170" spans="1:6" x14ac:dyDescent="0.25">
      <c r="A170" t="s">
        <v>9</v>
      </c>
      <c r="B170" t="s">
        <v>4</v>
      </c>
      <c r="C170" t="s">
        <v>18</v>
      </c>
      <c r="D170">
        <v>6</v>
      </c>
      <c r="E170">
        <v>12.5</v>
      </c>
      <c r="F170">
        <v>2.8809999999999998</v>
      </c>
    </row>
    <row r="171" spans="1:6" x14ac:dyDescent="0.25">
      <c r="A171" t="s">
        <v>9</v>
      </c>
      <c r="B171" t="s">
        <v>4</v>
      </c>
      <c r="C171" t="s">
        <v>20</v>
      </c>
      <c r="D171">
        <v>6</v>
      </c>
      <c r="E171">
        <v>0.128</v>
      </c>
      <c r="F171">
        <v>0.03</v>
      </c>
    </row>
    <row r="172" spans="1:6" x14ac:dyDescent="0.25">
      <c r="A172" t="s">
        <v>9</v>
      </c>
      <c r="B172" t="s">
        <v>4</v>
      </c>
      <c r="C172" t="s">
        <v>21</v>
      </c>
      <c r="D172">
        <v>6</v>
      </c>
      <c r="E172">
        <v>0.87</v>
      </c>
      <c r="F172">
        <v>0.123</v>
      </c>
    </row>
    <row r="173" spans="1:6" x14ac:dyDescent="0.25">
      <c r="A173" t="s">
        <v>9</v>
      </c>
      <c r="B173" t="s">
        <v>4</v>
      </c>
      <c r="C173" t="s">
        <v>22</v>
      </c>
      <c r="D173">
        <v>6</v>
      </c>
      <c r="E173">
        <v>6.6000000000000003E-2</v>
      </c>
      <c r="F173">
        <v>1.4999999999999999E-2</v>
      </c>
    </row>
    <row r="174" spans="1:6" x14ac:dyDescent="0.25">
      <c r="A174" t="s">
        <v>9</v>
      </c>
      <c r="B174" t="s">
        <v>4</v>
      </c>
      <c r="C174" t="s">
        <v>23</v>
      </c>
      <c r="D174">
        <v>6</v>
      </c>
      <c r="E174">
        <v>6.5000000000000002E-2</v>
      </c>
      <c r="F174">
        <v>8.9999999999999993E-3</v>
      </c>
    </row>
    <row r="175" spans="1:6" x14ac:dyDescent="0.25">
      <c r="A175" t="s">
        <v>9</v>
      </c>
      <c r="B175" t="s">
        <v>4</v>
      </c>
      <c r="C175" t="s">
        <v>13</v>
      </c>
      <c r="D175">
        <v>6</v>
      </c>
      <c r="E175">
        <v>26.846</v>
      </c>
      <c r="F175">
        <v>2.395</v>
      </c>
    </row>
    <row r="176" spans="1:6" x14ac:dyDescent="0.25">
      <c r="A176" t="s">
        <v>9</v>
      </c>
      <c r="B176" t="s">
        <v>4</v>
      </c>
      <c r="C176" t="s">
        <v>14</v>
      </c>
      <c r="D176">
        <v>6</v>
      </c>
      <c r="E176">
        <v>12.503</v>
      </c>
      <c r="F176">
        <v>1.597</v>
      </c>
    </row>
    <row r="177" spans="1:6" x14ac:dyDescent="0.25">
      <c r="A177" t="s">
        <v>9</v>
      </c>
      <c r="B177" t="s">
        <v>4</v>
      </c>
      <c r="C177" t="s">
        <v>15</v>
      </c>
      <c r="D177">
        <v>6</v>
      </c>
      <c r="E177">
        <v>3.0670000000000002</v>
      </c>
      <c r="F177">
        <v>0.35899999999999999</v>
      </c>
    </row>
    <row r="178" spans="1:6" x14ac:dyDescent="0.25">
      <c r="A178" t="s">
        <v>9</v>
      </c>
      <c r="B178" t="s">
        <v>10</v>
      </c>
      <c r="C178" t="s">
        <v>16</v>
      </c>
      <c r="D178">
        <v>22</v>
      </c>
      <c r="E178">
        <v>10.381</v>
      </c>
      <c r="F178">
        <v>4.7469999999999999</v>
      </c>
    </row>
    <row r="179" spans="1:6" x14ac:dyDescent="0.25">
      <c r="A179" t="s">
        <v>9</v>
      </c>
      <c r="B179" t="s">
        <v>10</v>
      </c>
      <c r="C179" t="s">
        <v>17</v>
      </c>
      <c r="D179">
        <v>22</v>
      </c>
      <c r="E179">
        <v>148.78299999999999</v>
      </c>
      <c r="F179">
        <v>106.571</v>
      </c>
    </row>
    <row r="180" spans="1:6" x14ac:dyDescent="0.25">
      <c r="A180" t="s">
        <v>9</v>
      </c>
      <c r="B180" t="s">
        <v>10</v>
      </c>
      <c r="C180" t="s">
        <v>19</v>
      </c>
      <c r="D180">
        <v>22</v>
      </c>
      <c r="E180">
        <v>49.911000000000001</v>
      </c>
      <c r="F180">
        <v>16.811</v>
      </c>
    </row>
    <row r="181" spans="1:6" x14ac:dyDescent="0.25">
      <c r="A181" t="s">
        <v>9</v>
      </c>
      <c r="B181" t="s">
        <v>10</v>
      </c>
      <c r="C181" t="s">
        <v>18</v>
      </c>
      <c r="D181">
        <v>22</v>
      </c>
      <c r="E181">
        <v>9.6020000000000003</v>
      </c>
      <c r="F181">
        <v>5.3330000000000002</v>
      </c>
    </row>
    <row r="182" spans="1:6" x14ac:dyDescent="0.25">
      <c r="A182" t="s">
        <v>9</v>
      </c>
      <c r="B182" t="s">
        <v>10</v>
      </c>
      <c r="C182" t="s">
        <v>20</v>
      </c>
      <c r="D182">
        <v>22</v>
      </c>
      <c r="E182">
        <v>0.13500000000000001</v>
      </c>
      <c r="F182">
        <v>6.2E-2</v>
      </c>
    </row>
    <row r="183" spans="1:6" x14ac:dyDescent="0.25">
      <c r="A183" t="s">
        <v>9</v>
      </c>
      <c r="B183" t="s">
        <v>10</v>
      </c>
      <c r="C183" t="s">
        <v>21</v>
      </c>
      <c r="D183">
        <v>22</v>
      </c>
      <c r="E183">
        <v>0.39400000000000002</v>
      </c>
      <c r="F183">
        <v>0.28199999999999997</v>
      </c>
    </row>
    <row r="184" spans="1:6" x14ac:dyDescent="0.25">
      <c r="A184" t="s">
        <v>9</v>
      </c>
      <c r="B184" t="s">
        <v>10</v>
      </c>
      <c r="C184" t="s">
        <v>22</v>
      </c>
      <c r="D184">
        <v>22</v>
      </c>
      <c r="E184">
        <v>5.0999999999999997E-2</v>
      </c>
      <c r="F184">
        <v>2.8000000000000001E-2</v>
      </c>
    </row>
    <row r="185" spans="1:6" x14ac:dyDescent="0.25">
      <c r="A185" t="s">
        <v>9</v>
      </c>
      <c r="B185" t="s">
        <v>10</v>
      </c>
      <c r="C185" t="s">
        <v>23</v>
      </c>
      <c r="D185">
        <v>22</v>
      </c>
      <c r="E185">
        <v>0.06</v>
      </c>
      <c r="F185">
        <v>0.02</v>
      </c>
    </row>
    <row r="186" spans="1:6" x14ac:dyDescent="0.25">
      <c r="A186" t="s">
        <v>9</v>
      </c>
      <c r="B186" t="s">
        <v>10</v>
      </c>
      <c r="C186" t="s">
        <v>13</v>
      </c>
      <c r="D186">
        <v>22</v>
      </c>
      <c r="E186">
        <v>18.803999999999998</v>
      </c>
      <c r="F186">
        <v>7.0670000000000002</v>
      </c>
    </row>
    <row r="187" spans="1:6" x14ac:dyDescent="0.25">
      <c r="A187" t="s">
        <v>9</v>
      </c>
      <c r="B187" t="s">
        <v>10</v>
      </c>
      <c r="C187" t="s">
        <v>14</v>
      </c>
      <c r="D187">
        <v>22</v>
      </c>
      <c r="E187">
        <v>6.6239999999999997</v>
      </c>
      <c r="F187">
        <v>3.6949999999999998</v>
      </c>
    </row>
    <row r="188" spans="1:6" x14ac:dyDescent="0.25">
      <c r="A188" t="s">
        <v>9</v>
      </c>
      <c r="B188" t="s">
        <v>10</v>
      </c>
      <c r="C188" t="s">
        <v>15</v>
      </c>
      <c r="D188">
        <v>22</v>
      </c>
      <c r="E188">
        <v>1.657</v>
      </c>
      <c r="F188">
        <v>0.872</v>
      </c>
    </row>
    <row r="189" spans="1:6" x14ac:dyDescent="0.25">
      <c r="A189" t="s">
        <v>9</v>
      </c>
      <c r="B189" t="s">
        <v>11</v>
      </c>
      <c r="C189" t="s">
        <v>16</v>
      </c>
      <c r="D189">
        <v>24</v>
      </c>
      <c r="E189">
        <v>4.7380000000000004</v>
      </c>
      <c r="F189">
        <v>1.946</v>
      </c>
    </row>
    <row r="190" spans="1:6" x14ac:dyDescent="0.25">
      <c r="A190" t="s">
        <v>9</v>
      </c>
      <c r="B190" t="s">
        <v>11</v>
      </c>
      <c r="C190" t="s">
        <v>17</v>
      </c>
      <c r="D190">
        <v>24</v>
      </c>
      <c r="E190">
        <v>89.84</v>
      </c>
      <c r="F190">
        <v>98.725999999999999</v>
      </c>
    </row>
    <row r="191" spans="1:6" x14ac:dyDescent="0.25">
      <c r="A191" t="s">
        <v>9</v>
      </c>
      <c r="B191" t="s">
        <v>11</v>
      </c>
      <c r="C191" t="s">
        <v>19</v>
      </c>
      <c r="D191">
        <v>24</v>
      </c>
      <c r="E191">
        <v>37.575000000000003</v>
      </c>
      <c r="F191">
        <v>19.88</v>
      </c>
    </row>
    <row r="192" spans="1:6" x14ac:dyDescent="0.25">
      <c r="A192" t="s">
        <v>9</v>
      </c>
      <c r="B192" t="s">
        <v>11</v>
      </c>
      <c r="C192" t="s">
        <v>18</v>
      </c>
      <c r="D192">
        <v>24</v>
      </c>
      <c r="E192">
        <v>7.5350000000000001</v>
      </c>
      <c r="F192">
        <v>2.613</v>
      </c>
    </row>
    <row r="193" spans="1:6" x14ac:dyDescent="0.25">
      <c r="A193" t="s">
        <v>9</v>
      </c>
      <c r="B193" t="s">
        <v>11</v>
      </c>
      <c r="C193" t="s">
        <v>20</v>
      </c>
      <c r="D193">
        <v>24</v>
      </c>
      <c r="E193">
        <v>6.2E-2</v>
      </c>
      <c r="F193">
        <v>2.5000000000000001E-2</v>
      </c>
    </row>
    <row r="194" spans="1:6" x14ac:dyDescent="0.25">
      <c r="A194" t="s">
        <v>9</v>
      </c>
      <c r="B194" t="s">
        <v>11</v>
      </c>
      <c r="C194" t="s">
        <v>21</v>
      </c>
      <c r="D194">
        <v>24</v>
      </c>
      <c r="E194">
        <v>0.23799999999999999</v>
      </c>
      <c r="F194">
        <v>0.26100000000000001</v>
      </c>
    </row>
    <row r="195" spans="1:6" x14ac:dyDescent="0.25">
      <c r="A195" t="s">
        <v>9</v>
      </c>
      <c r="B195" t="s">
        <v>11</v>
      </c>
      <c r="C195" t="s">
        <v>22</v>
      </c>
      <c r="D195">
        <v>24</v>
      </c>
      <c r="E195">
        <v>0.04</v>
      </c>
      <c r="F195">
        <v>1.4E-2</v>
      </c>
    </row>
    <row r="196" spans="1:6" x14ac:dyDescent="0.25">
      <c r="A196" t="s">
        <v>9</v>
      </c>
      <c r="B196" t="s">
        <v>11</v>
      </c>
      <c r="C196" t="s">
        <v>23</v>
      </c>
      <c r="D196">
        <v>24</v>
      </c>
      <c r="E196">
        <v>4.4999999999999998E-2</v>
      </c>
      <c r="F196">
        <v>2.4E-2</v>
      </c>
    </row>
    <row r="197" spans="1:6" x14ac:dyDescent="0.25">
      <c r="A197" t="s">
        <v>9</v>
      </c>
      <c r="B197" t="s">
        <v>11</v>
      </c>
      <c r="C197" t="s">
        <v>13</v>
      </c>
      <c r="D197">
        <v>24</v>
      </c>
      <c r="E197">
        <v>11.894</v>
      </c>
      <c r="F197">
        <v>3.0190000000000001</v>
      </c>
    </row>
    <row r="198" spans="1:6" x14ac:dyDescent="0.25">
      <c r="A198" t="s">
        <v>9</v>
      </c>
      <c r="B198" t="s">
        <v>11</v>
      </c>
      <c r="C198" t="s">
        <v>14</v>
      </c>
      <c r="D198">
        <v>24</v>
      </c>
      <c r="E198">
        <v>3.9510000000000001</v>
      </c>
      <c r="F198">
        <v>3.22</v>
      </c>
    </row>
    <row r="199" spans="1:6" x14ac:dyDescent="0.25">
      <c r="A199" t="s">
        <v>9</v>
      </c>
      <c r="B199" t="s">
        <v>11</v>
      </c>
      <c r="C199" t="s">
        <v>15</v>
      </c>
      <c r="D199">
        <v>24</v>
      </c>
      <c r="E199">
        <v>1.0580000000000001</v>
      </c>
      <c r="F199">
        <v>0.74199999999999999</v>
      </c>
    </row>
  </sheetData>
  <mergeCells count="3">
    <mergeCell ref="H3:H9"/>
    <mergeCell ref="H10:H16"/>
    <mergeCell ref="H17:H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71DF3-CE4C-4F23-A389-901421ADDAC5}">
  <dimension ref="A1:AH25"/>
  <sheetViews>
    <sheetView zoomScale="120" zoomScaleNormal="120" workbookViewId="0">
      <pane xSplit="2" topLeftCell="Q1" activePane="topRight" state="frozen"/>
      <selection pane="topRight" activeCell="T2" sqref="T2"/>
    </sheetView>
  </sheetViews>
  <sheetFormatPr defaultColWidth="8.7109375" defaultRowHeight="12.75" x14ac:dyDescent="0.2"/>
  <cols>
    <col min="1" max="1" width="7.7109375" style="17" customWidth="1"/>
    <col min="2" max="2" width="5.5703125" style="17" customWidth="1"/>
    <col min="3" max="4" width="4.5703125" style="17" customWidth="1"/>
    <col min="5" max="5" width="5.85546875" style="17" customWidth="1"/>
    <col min="6" max="6" width="5.42578125" style="17" customWidth="1"/>
    <col min="7" max="7" width="7.28515625" style="17" customWidth="1"/>
    <col min="8" max="8" width="7" style="17" customWidth="1"/>
    <col min="9" max="9" width="5.28515625" style="17" customWidth="1"/>
    <col min="10" max="10" width="4.42578125" style="17" customWidth="1"/>
    <col min="11" max="11" width="5.28515625" style="17" customWidth="1"/>
    <col min="12" max="12" width="5.85546875" style="17" customWidth="1"/>
    <col min="13" max="13" width="6.42578125" style="17" customWidth="1"/>
    <col min="14" max="14" width="6.140625" style="17" customWidth="1"/>
    <col min="15" max="15" width="5.85546875" style="17" customWidth="1"/>
    <col min="16" max="16" width="5.42578125" style="17" customWidth="1"/>
    <col min="17" max="18" width="8.140625" style="17" customWidth="1"/>
    <col min="19" max="19" width="4.28515625" style="17" customWidth="1"/>
    <col min="20" max="20" width="6.42578125" style="17" customWidth="1"/>
    <col min="21" max="21" width="5.85546875" style="17" customWidth="1"/>
    <col min="22" max="22" width="6.5703125" style="17" customWidth="1"/>
    <col min="23" max="23" width="5.42578125" style="17" customWidth="1"/>
    <col min="24" max="24" width="6.140625" style="17" customWidth="1"/>
    <col min="25" max="25" width="6.85546875" style="17" customWidth="1"/>
    <col min="26" max="26" width="8.140625" style="17" customWidth="1"/>
    <col min="27" max="27" width="4.42578125" style="17" customWidth="1"/>
    <col min="28" max="28" width="5.85546875" style="17" bestFit="1" customWidth="1"/>
    <col min="29" max="29" width="6.5703125" style="17" customWidth="1"/>
    <col min="30" max="30" width="7.140625" style="17" customWidth="1"/>
    <col min="31" max="31" width="6.140625" style="17" customWidth="1"/>
    <col min="32" max="32" width="5.85546875" style="17" customWidth="1"/>
    <col min="33" max="33" width="7.140625" style="17" customWidth="1"/>
    <col min="34" max="34" width="7.85546875" style="17" customWidth="1"/>
    <col min="35" max="16384" width="8.7109375" style="17"/>
  </cols>
  <sheetData>
    <row r="1" spans="1:34" s="16" customFormat="1" x14ac:dyDescent="0.2">
      <c r="A1" s="14" t="s">
        <v>1</v>
      </c>
      <c r="B1" s="14" t="s">
        <v>2</v>
      </c>
      <c r="C1" s="15" t="s">
        <v>37</v>
      </c>
      <c r="D1" s="15" t="s">
        <v>38</v>
      </c>
      <c r="E1" s="15" t="s">
        <v>39</v>
      </c>
      <c r="F1" s="15" t="s">
        <v>40</v>
      </c>
      <c r="G1" s="15" t="s">
        <v>41</v>
      </c>
      <c r="H1" s="15" t="s">
        <v>42</v>
      </c>
      <c r="I1" s="15" t="s">
        <v>43</v>
      </c>
      <c r="J1" s="15" t="s">
        <v>44</v>
      </c>
      <c r="K1" s="15" t="s">
        <v>16</v>
      </c>
      <c r="L1" s="15" t="s">
        <v>45</v>
      </c>
      <c r="M1" s="15" t="s">
        <v>17</v>
      </c>
      <c r="N1" s="15" t="s">
        <v>46</v>
      </c>
      <c r="O1" s="15" t="s">
        <v>19</v>
      </c>
      <c r="P1" s="15" t="s">
        <v>18</v>
      </c>
      <c r="Q1" s="15" t="s">
        <v>24</v>
      </c>
      <c r="R1" s="15" t="s">
        <v>47</v>
      </c>
      <c r="T1" s="15" t="s">
        <v>48</v>
      </c>
      <c r="U1" s="15" t="s">
        <v>49</v>
      </c>
      <c r="V1" s="15" t="s">
        <v>50</v>
      </c>
      <c r="W1" s="15" t="s">
        <v>51</v>
      </c>
      <c r="X1" s="15" t="s">
        <v>52</v>
      </c>
      <c r="Y1" s="15" t="s">
        <v>53</v>
      </c>
      <c r="Z1" s="15" t="s">
        <v>54</v>
      </c>
      <c r="AA1" s="15"/>
      <c r="AB1" s="15" t="s">
        <v>55</v>
      </c>
      <c r="AC1" s="15" t="s">
        <v>56</v>
      </c>
      <c r="AD1" s="15" t="s">
        <v>57</v>
      </c>
      <c r="AE1" s="15" t="s">
        <v>58</v>
      </c>
      <c r="AF1" s="15" t="s">
        <v>59</v>
      </c>
      <c r="AG1" s="15" t="s">
        <v>60</v>
      </c>
      <c r="AH1" s="15" t="s">
        <v>54</v>
      </c>
    </row>
    <row r="2" spans="1:34" x14ac:dyDescent="0.2">
      <c r="A2" s="17" t="s">
        <v>3</v>
      </c>
      <c r="B2" s="17" t="s">
        <v>4</v>
      </c>
      <c r="C2" s="18">
        <v>6.9388888888888891</v>
      </c>
      <c r="D2" s="18">
        <v>1.8533333333333331</v>
      </c>
      <c r="E2" s="18">
        <v>23.56666666666667</v>
      </c>
      <c r="F2" s="18">
        <v>29.544444444444441</v>
      </c>
      <c r="G2" s="18">
        <v>1510</v>
      </c>
      <c r="H2" s="18">
        <v>1415</v>
      </c>
      <c r="I2" s="18">
        <v>0.6777777777777777</v>
      </c>
      <c r="J2" s="18">
        <v>0.51666666666666672</v>
      </c>
      <c r="K2" s="19">
        <v>9.1666666666666661</v>
      </c>
      <c r="L2" s="19">
        <v>288.5</v>
      </c>
      <c r="M2" s="19">
        <v>368.38888888888891</v>
      </c>
      <c r="N2" s="19">
        <v>132.7222222222222</v>
      </c>
      <c r="O2" s="19">
        <v>20.722222222222221</v>
      </c>
      <c r="P2" s="19">
        <v>2.5</v>
      </c>
      <c r="Q2" s="20">
        <v>110124.6</v>
      </c>
      <c r="R2" s="20"/>
      <c r="T2" s="18">
        <f>K2/13</f>
        <v>0.70512820512820507</v>
      </c>
      <c r="U2" s="18">
        <f t="shared" ref="U2:U25" si="0">L2/90</f>
        <v>3.2055555555555557</v>
      </c>
      <c r="V2" s="18">
        <f t="shared" ref="V2:V25" si="1">M2/45</f>
        <v>8.1864197530864207</v>
      </c>
      <c r="W2" s="18">
        <f>N2/68</f>
        <v>1.9517973856209148</v>
      </c>
      <c r="X2" s="18">
        <f>O2/95</f>
        <v>0.21812865497076023</v>
      </c>
      <c r="Y2" s="18">
        <f>P2/20</f>
        <v>0.125</v>
      </c>
      <c r="Z2" s="18"/>
      <c r="AA2" s="18"/>
      <c r="AB2" s="21">
        <f t="shared" ref="AB2:AB25" si="2">(K2/Q2)/(13/47200)</f>
        <v>0.30222176772538811</v>
      </c>
      <c r="AC2" s="21">
        <f t="shared" ref="AC2:AC25" si="3">(L2/Q2)/(90/47200)</f>
        <v>1.3739184725503857</v>
      </c>
      <c r="AD2" s="21">
        <f t="shared" ref="AD2:AD25" si="4">(M2/Q2)/(45/47200)</f>
        <v>3.5087438442062813</v>
      </c>
      <c r="AE2" s="21">
        <f>(N2/Q2)/(68/47200)</f>
        <v>0.8365509305033314</v>
      </c>
      <c r="AF2" s="21">
        <f>(O2/Q2)/(95/47200)</f>
        <v>9.3491122915496466E-2</v>
      </c>
      <c r="AG2" s="21">
        <f>(P2/Q2)/(20/47200)</f>
        <v>5.357567700586427E-2</v>
      </c>
    </row>
    <row r="3" spans="1:34" x14ac:dyDescent="0.2">
      <c r="A3" s="17" t="s">
        <v>5</v>
      </c>
      <c r="B3" s="17" t="s">
        <v>4</v>
      </c>
      <c r="C3" s="18">
        <v>7.4322222222222223</v>
      </c>
      <c r="D3" s="18">
        <v>4.141111111111111</v>
      </c>
      <c r="E3" s="18">
        <v>23.12222222222222</v>
      </c>
      <c r="F3" s="18">
        <v>-11.44222222222222</v>
      </c>
      <c r="G3" s="18">
        <v>1345.5555555555561</v>
      </c>
      <c r="H3" s="18">
        <v>1256.5555555555561</v>
      </c>
      <c r="I3" s="18">
        <v>0.6</v>
      </c>
      <c r="J3" s="18">
        <v>0.70333333333333337</v>
      </c>
      <c r="K3" s="22">
        <v>7.666666666666667</v>
      </c>
      <c r="L3" s="22">
        <v>81.944444444444443</v>
      </c>
      <c r="M3" s="22">
        <v>74.666666666666671</v>
      </c>
      <c r="N3" s="22">
        <v>86.992777777777775</v>
      </c>
      <c r="O3" s="22">
        <v>37</v>
      </c>
      <c r="P3" s="22">
        <v>9.0555555555555554</v>
      </c>
      <c r="Q3" s="20">
        <v>33148.400000000001</v>
      </c>
      <c r="R3" s="20"/>
      <c r="T3" s="18">
        <f t="shared" ref="T3:T25" si="5">K3/13</f>
        <v>0.58974358974358976</v>
      </c>
      <c r="U3" s="18">
        <f t="shared" si="0"/>
        <v>0.91049382716049376</v>
      </c>
      <c r="V3" s="18">
        <f t="shared" si="1"/>
        <v>1.6592592592592594</v>
      </c>
      <c r="W3" s="18">
        <f t="shared" ref="W3:W25" si="6">N3/68</f>
        <v>1.2793055555555555</v>
      </c>
      <c r="X3" s="18">
        <f t="shared" ref="X3:X25" si="7">O3/95</f>
        <v>0.38947368421052631</v>
      </c>
      <c r="Y3" s="18">
        <f t="shared" ref="Y3:Y25" si="8">P3/20</f>
        <v>0.45277777777777778</v>
      </c>
      <c r="Z3" s="18"/>
      <c r="AA3" s="18"/>
      <c r="AB3" s="21">
        <f t="shared" si="2"/>
        <v>0.83973577716865477</v>
      </c>
      <c r="AC3" s="21">
        <f t="shared" si="3"/>
        <v>1.2964519748155356</v>
      </c>
      <c r="AD3" s="21">
        <f t="shared" si="4"/>
        <v>2.3626189208841764</v>
      </c>
      <c r="AE3" s="21">
        <f t="shared" ref="AE3:AE25" si="9">(N3/Q3)/(68/47200)</f>
        <v>1.8216029196649679</v>
      </c>
      <c r="AF3" s="21">
        <f t="shared" ref="AF3:AF25" si="10">(O3/Q3)/(95/47200)</f>
        <v>0.55457149952145024</v>
      </c>
      <c r="AG3" s="21">
        <f t="shared" ref="AG3:AG25" si="11">(P3/Q3)/(20/47200)</f>
        <v>0.64471018544216652</v>
      </c>
    </row>
    <row r="4" spans="1:34" x14ac:dyDescent="0.2">
      <c r="A4" s="17" t="s">
        <v>61</v>
      </c>
      <c r="B4" s="17" t="s">
        <v>4</v>
      </c>
      <c r="C4" s="18">
        <v>8.1422222222222231</v>
      </c>
      <c r="D4" s="18">
        <v>5.3088888888888892</v>
      </c>
      <c r="E4" s="18">
        <v>18.766666666666669</v>
      </c>
      <c r="F4" s="18">
        <v>-63.422222222222217</v>
      </c>
      <c r="G4" s="18">
        <v>444.66666666666669</v>
      </c>
      <c r="H4" s="18">
        <v>399.77777777777783</v>
      </c>
      <c r="I4" s="18">
        <v>0.1</v>
      </c>
      <c r="J4" s="18">
        <v>1.7588888888888889</v>
      </c>
      <c r="K4" s="19">
        <v>8.6111111111111107</v>
      </c>
      <c r="L4" s="19">
        <v>187.2777777777778</v>
      </c>
      <c r="M4" s="19">
        <v>196.44444444444451</v>
      </c>
      <c r="N4" s="19">
        <v>115.1666666666667</v>
      </c>
      <c r="O4" s="19">
        <v>46</v>
      </c>
      <c r="P4" s="19">
        <v>10.388888888888889</v>
      </c>
      <c r="Q4" s="23">
        <v>85309.5</v>
      </c>
      <c r="R4" s="23"/>
      <c r="T4" s="18">
        <f t="shared" si="5"/>
        <v>0.66239316239316237</v>
      </c>
      <c r="U4" s="18">
        <f t="shared" si="0"/>
        <v>2.0808641975308646</v>
      </c>
      <c r="V4" s="18">
        <f t="shared" si="1"/>
        <v>4.3654320987654334</v>
      </c>
      <c r="W4" s="18">
        <f t="shared" si="6"/>
        <v>1.6936274509803926</v>
      </c>
      <c r="X4" s="18">
        <f t="shared" si="7"/>
        <v>0.48421052631578948</v>
      </c>
      <c r="Y4" s="18">
        <f t="shared" si="8"/>
        <v>0.51944444444444449</v>
      </c>
      <c r="Z4" s="18"/>
      <c r="AA4" s="18"/>
      <c r="AB4" s="21">
        <f t="shared" si="2"/>
        <v>0.36648857706301485</v>
      </c>
      <c r="AC4" s="21">
        <f t="shared" si="3"/>
        <v>1.15129956362957</v>
      </c>
      <c r="AD4" s="21">
        <f t="shared" si="4"/>
        <v>2.4153042165494871</v>
      </c>
      <c r="AE4" s="21">
        <f t="shared" si="9"/>
        <v>0.93704939879233295</v>
      </c>
      <c r="AF4" s="21">
        <f t="shared" si="10"/>
        <v>0.26790377205475663</v>
      </c>
      <c r="AG4" s="21">
        <f t="shared" si="11"/>
        <v>0.28739797769038361</v>
      </c>
    </row>
    <row r="5" spans="1:34" x14ac:dyDescent="0.2">
      <c r="A5" s="17" t="s">
        <v>6</v>
      </c>
      <c r="B5" s="17" t="s">
        <v>4</v>
      </c>
      <c r="C5" s="18">
        <v>7.4288888888888893</v>
      </c>
      <c r="D5" s="18">
        <v>5.01</v>
      </c>
      <c r="E5" s="18">
        <v>20.577777777777779</v>
      </c>
      <c r="F5" s="18">
        <v>-23.5</v>
      </c>
      <c r="G5" s="18">
        <v>158.67777777777781</v>
      </c>
      <c r="H5" s="18">
        <v>127.2222222222222</v>
      </c>
      <c r="I5" s="18">
        <v>3.3333333333333333E-2</v>
      </c>
      <c r="J5" s="18">
        <v>0.19</v>
      </c>
      <c r="K5" s="19">
        <v>8.0555555555555554</v>
      </c>
      <c r="L5" s="19">
        <v>171.5</v>
      </c>
      <c r="M5" s="19">
        <v>154.55555555555549</v>
      </c>
      <c r="N5" s="19">
        <v>144.33333333333329</v>
      </c>
      <c r="O5" s="19">
        <v>50.333333333333343</v>
      </c>
      <c r="P5" s="19">
        <v>8.4444444444444446</v>
      </c>
      <c r="Q5" s="23">
        <v>91348.2</v>
      </c>
      <c r="R5" s="23"/>
      <c r="T5" s="18">
        <f t="shared" si="5"/>
        <v>0.61965811965811968</v>
      </c>
      <c r="U5" s="18">
        <f t="shared" si="0"/>
        <v>1.9055555555555554</v>
      </c>
      <c r="V5" s="18">
        <f t="shared" si="1"/>
        <v>3.4345679012345665</v>
      </c>
      <c r="W5" s="18">
        <f t="shared" si="6"/>
        <v>2.1225490196078423</v>
      </c>
      <c r="X5" s="18">
        <f t="shared" si="7"/>
        <v>0.52982456140350886</v>
      </c>
      <c r="Y5" s="18">
        <f t="shared" si="8"/>
        <v>0.42222222222222222</v>
      </c>
      <c r="Z5" s="18"/>
      <c r="AA5" s="18"/>
      <c r="AB5" s="21">
        <f t="shared" si="2"/>
        <v>0.32017996247176461</v>
      </c>
      <c r="AC5" s="21">
        <f t="shared" si="3"/>
        <v>0.98460858804248164</v>
      </c>
      <c r="AD5" s="21">
        <f t="shared" si="4"/>
        <v>1.7746557122994382</v>
      </c>
      <c r="AE5" s="21">
        <f t="shared" si="9"/>
        <v>1.0967300256106871</v>
      </c>
      <c r="AF5" s="21">
        <f t="shared" si="10"/>
        <v>0.27376258424627548</v>
      </c>
      <c r="AG5" s="21">
        <f t="shared" si="11"/>
        <v>0.21816400201524377</v>
      </c>
    </row>
    <row r="6" spans="1:34" x14ac:dyDescent="0.2">
      <c r="A6" s="17" t="s">
        <v>62</v>
      </c>
      <c r="B6" s="17" t="s">
        <v>4</v>
      </c>
      <c r="C6" s="18">
        <v>6.6855555555555553</v>
      </c>
      <c r="D6" s="18">
        <v>4.4666666666666668</v>
      </c>
      <c r="E6" s="18">
        <v>21.388888888888889</v>
      </c>
      <c r="F6" s="18">
        <v>34.277777777777779</v>
      </c>
      <c r="G6" s="18">
        <v>151.84444444444441</v>
      </c>
      <c r="H6" s="18">
        <v>147.33333333333329</v>
      </c>
      <c r="I6" s="18">
        <v>3.3333333333333333E-2</v>
      </c>
      <c r="J6" s="18">
        <v>0.29555555555555563</v>
      </c>
      <c r="K6" s="19">
        <v>8</v>
      </c>
      <c r="L6" s="19">
        <v>133.55555555555549</v>
      </c>
      <c r="M6" s="19">
        <v>96.761111111111106</v>
      </c>
      <c r="N6" s="19">
        <v>123.83388888888889</v>
      </c>
      <c r="O6" s="19">
        <v>70.055555555555557</v>
      </c>
      <c r="P6" s="19">
        <v>9.6111111111111107</v>
      </c>
      <c r="Q6" s="23">
        <v>68413.7</v>
      </c>
      <c r="R6" s="23"/>
      <c r="T6" s="18">
        <f t="shared" si="5"/>
        <v>0.61538461538461542</v>
      </c>
      <c r="U6" s="18">
        <f t="shared" si="0"/>
        <v>1.4839506172839498</v>
      </c>
      <c r="V6" s="18">
        <f t="shared" si="1"/>
        <v>2.1502469135802467</v>
      </c>
      <c r="W6" s="18">
        <f t="shared" si="6"/>
        <v>1.8210866013071896</v>
      </c>
      <c r="X6" s="18">
        <f t="shared" si="7"/>
        <v>0.73742690058479532</v>
      </c>
      <c r="Y6" s="18">
        <f t="shared" si="8"/>
        <v>0.48055555555555551</v>
      </c>
      <c r="Z6" s="18"/>
      <c r="AA6" s="18"/>
      <c r="AB6" s="21">
        <f t="shared" si="2"/>
        <v>0.42456633461066784</v>
      </c>
      <c r="AC6" s="21">
        <f t="shared" si="3"/>
        <v>1.0238076457756624</v>
      </c>
      <c r="AD6" s="21">
        <f t="shared" si="4"/>
        <v>1.4834989822358338</v>
      </c>
      <c r="AE6" s="21">
        <f t="shared" si="9"/>
        <v>1.2564046029040872</v>
      </c>
      <c r="AF6" s="21">
        <f t="shared" si="10"/>
        <v>0.50876578386496185</v>
      </c>
      <c r="AG6" s="21">
        <f t="shared" si="11"/>
        <v>0.33154503004840002</v>
      </c>
    </row>
    <row r="7" spans="1:34" x14ac:dyDescent="0.2">
      <c r="A7" s="24" t="s">
        <v>7</v>
      </c>
      <c r="B7" s="17" t="s">
        <v>4</v>
      </c>
      <c r="C7" s="18">
        <v>7.7544444444444443</v>
      </c>
      <c r="D7" s="18">
        <v>5.5144444444444449</v>
      </c>
      <c r="E7" s="18">
        <v>20.077777777777779</v>
      </c>
      <c r="F7" s="18">
        <v>-31.966666666666669</v>
      </c>
      <c r="G7" s="18">
        <v>460.66666666666669</v>
      </c>
      <c r="H7" s="18">
        <v>399.33333333333331</v>
      </c>
      <c r="I7" s="18">
        <v>6.6666666666666666E-2</v>
      </c>
      <c r="J7" s="18">
        <v>0.5411111111111111</v>
      </c>
      <c r="K7" s="25">
        <v>6.6111111111111107</v>
      </c>
      <c r="L7" s="25">
        <v>5</v>
      </c>
      <c r="M7" s="25">
        <v>429.66666666666669</v>
      </c>
      <c r="N7" s="25">
        <v>106.0983333333333</v>
      </c>
      <c r="O7" s="25">
        <v>50.222222222222221</v>
      </c>
      <c r="P7" s="25">
        <v>4.333333333333333</v>
      </c>
      <c r="Q7" s="26">
        <v>46597.3</v>
      </c>
      <c r="R7" s="26"/>
      <c r="T7" s="18">
        <f>K7/13</f>
        <v>0.50854700854700852</v>
      </c>
      <c r="U7" s="18">
        <f t="shared" si="0"/>
        <v>5.5555555555555552E-2</v>
      </c>
      <c r="V7" s="18">
        <f t="shared" si="1"/>
        <v>9.5481481481481492</v>
      </c>
      <c r="W7" s="18">
        <f t="shared" si="6"/>
        <v>1.5602696078431368</v>
      </c>
      <c r="X7" s="18">
        <f t="shared" si="7"/>
        <v>0.52865497076023393</v>
      </c>
      <c r="Y7" s="18">
        <f t="shared" si="8"/>
        <v>0.21666666666666665</v>
      </c>
      <c r="Z7" s="18"/>
      <c r="AA7" s="18"/>
      <c r="AB7" s="21">
        <f t="shared" si="2"/>
        <v>0.51512467038688503</v>
      </c>
      <c r="AC7" s="21">
        <f t="shared" si="3"/>
        <v>5.6274123655710134E-2</v>
      </c>
      <c r="AD7" s="21">
        <f t="shared" si="4"/>
        <v>9.6716460522947152</v>
      </c>
      <c r="AE7" s="21">
        <f t="shared" si="9"/>
        <v>1.5804504872641987</v>
      </c>
      <c r="AF7" s="21">
        <f t="shared" si="10"/>
        <v>0.53549271352381012</v>
      </c>
      <c r="AG7" s="21">
        <f t="shared" si="11"/>
        <v>0.21946908225726952</v>
      </c>
    </row>
    <row r="8" spans="1:34" x14ac:dyDescent="0.2">
      <c r="A8" s="17" t="s">
        <v>8</v>
      </c>
      <c r="B8" s="17" t="s">
        <v>4</v>
      </c>
      <c r="C8" s="18">
        <v>7.7144444444444442</v>
      </c>
      <c r="D8" s="18">
        <v>4.26</v>
      </c>
      <c r="E8" s="18">
        <v>22.822222222222219</v>
      </c>
      <c r="F8" s="18">
        <v>-18.222222222222221</v>
      </c>
      <c r="G8" s="18">
        <v>824.66666666666663</v>
      </c>
      <c r="H8" s="18">
        <v>709.77777777777783</v>
      </c>
      <c r="I8" s="18">
        <v>0.35555555555555562</v>
      </c>
      <c r="J8" s="18">
        <v>0.2466666666666667</v>
      </c>
      <c r="K8" s="19">
        <v>7.7222222222222223</v>
      </c>
      <c r="L8" s="19">
        <v>5</v>
      </c>
      <c r="M8" s="19">
        <v>2072.5</v>
      </c>
      <c r="N8" s="19">
        <v>137.66666666666671</v>
      </c>
      <c r="O8" s="19">
        <v>72.722222222222229</v>
      </c>
      <c r="P8" s="19">
        <v>5.9444444444444446</v>
      </c>
      <c r="Q8" s="23">
        <v>71389.7</v>
      </c>
      <c r="R8" s="23"/>
      <c r="T8" s="18">
        <f t="shared" si="5"/>
        <v>0.59401709401709402</v>
      </c>
      <c r="U8" s="18">
        <f t="shared" si="0"/>
        <v>5.5555555555555552E-2</v>
      </c>
      <c r="V8" s="18">
        <f t="shared" si="1"/>
        <v>46.055555555555557</v>
      </c>
      <c r="W8" s="18">
        <f t="shared" si="6"/>
        <v>2.0245098039215694</v>
      </c>
      <c r="X8" s="18">
        <f t="shared" si="7"/>
        <v>0.7654970760233919</v>
      </c>
      <c r="Y8" s="18">
        <f t="shared" si="8"/>
        <v>0.29722222222222222</v>
      </c>
      <c r="Z8" s="18"/>
      <c r="AA8" s="18"/>
      <c r="AB8" s="21">
        <f t="shared" si="2"/>
        <v>0.39274022495691729</v>
      </c>
      <c r="AC8" s="21">
        <f t="shared" si="3"/>
        <v>3.6731100175826793E-2</v>
      </c>
      <c r="AD8" s="21">
        <f t="shared" si="4"/>
        <v>30.450082045760414</v>
      </c>
      <c r="AE8" s="21">
        <f t="shared" si="9"/>
        <v>1.3385245034661593</v>
      </c>
      <c r="AF8" s="21">
        <f t="shared" si="10"/>
        <v>0.50611589610691887</v>
      </c>
      <c r="AG8" s="21">
        <f t="shared" si="11"/>
        <v>0.19651138594067338</v>
      </c>
    </row>
    <row r="9" spans="1:34" x14ac:dyDescent="0.2">
      <c r="A9" s="17" t="s">
        <v>9</v>
      </c>
      <c r="B9" s="17" t="s">
        <v>4</v>
      </c>
      <c r="C9" s="18">
        <v>7.6083333333333334</v>
      </c>
      <c r="D9" s="18">
        <v>4.3949999999999996</v>
      </c>
      <c r="E9" s="18">
        <v>20.75</v>
      </c>
      <c r="F9" s="18">
        <v>-39.466666666666669</v>
      </c>
      <c r="G9" s="18">
        <v>1250.5</v>
      </c>
      <c r="H9" s="18">
        <v>1119.333333333333</v>
      </c>
      <c r="I9" s="18">
        <v>0.6</v>
      </c>
      <c r="J9" s="18">
        <v>0.63666666666666671</v>
      </c>
      <c r="K9" s="19">
        <v>10.58333333333333</v>
      </c>
      <c r="L9" s="19">
        <v>5</v>
      </c>
      <c r="M9" s="19">
        <v>315.66666666666669</v>
      </c>
      <c r="N9" s="19">
        <v>100.8333333333333</v>
      </c>
      <c r="O9" s="19">
        <v>55.166666666666657</v>
      </c>
      <c r="P9" s="19">
        <v>12.66666666666667</v>
      </c>
      <c r="Q9" s="23">
        <v>125448</v>
      </c>
      <c r="R9" s="23"/>
      <c r="T9" s="18">
        <f t="shared" si="5"/>
        <v>0.81410256410256387</v>
      </c>
      <c r="U9" s="18">
        <f t="shared" si="0"/>
        <v>5.5555555555555552E-2</v>
      </c>
      <c r="V9" s="18">
        <f t="shared" si="1"/>
        <v>7.0148148148148151</v>
      </c>
      <c r="W9" s="18">
        <f t="shared" si="6"/>
        <v>1.4828431372549016</v>
      </c>
      <c r="X9" s="18">
        <f t="shared" si="7"/>
        <v>0.58070175438596483</v>
      </c>
      <c r="Y9" s="18">
        <f t="shared" si="8"/>
        <v>0.63333333333333353</v>
      </c>
      <c r="Z9" s="18"/>
      <c r="AA9" s="18"/>
      <c r="AB9" s="21">
        <f t="shared" si="2"/>
        <v>0.30630732276035499</v>
      </c>
      <c r="AC9" s="21">
        <f t="shared" si="3"/>
        <v>2.0902861920654152E-2</v>
      </c>
      <c r="AD9" s="21">
        <f t="shared" si="4"/>
        <v>2.6393346985145976</v>
      </c>
      <c r="AE9" s="21">
        <f t="shared" si="9"/>
        <v>0.55792197626451878</v>
      </c>
      <c r="AF9" s="21">
        <f t="shared" si="10"/>
        <v>0.21848991460220601</v>
      </c>
      <c r="AG9" s="21">
        <f t="shared" si="11"/>
        <v>0.23829262589545741</v>
      </c>
    </row>
    <row r="10" spans="1:34" x14ac:dyDescent="0.2">
      <c r="A10" s="17" t="s">
        <v>3</v>
      </c>
      <c r="B10" s="17" t="s">
        <v>10</v>
      </c>
      <c r="C10" s="18">
        <v>7.0792222222222234</v>
      </c>
      <c r="D10" s="18">
        <v>2.1</v>
      </c>
      <c r="E10" s="18">
        <v>23.166666666666671</v>
      </c>
      <c r="F10" s="18">
        <v>3.9777777777777792</v>
      </c>
      <c r="G10" s="18">
        <v>1432.4444444444439</v>
      </c>
      <c r="H10" s="18">
        <v>1432.333333333333</v>
      </c>
      <c r="I10" s="18">
        <v>0.76666666666666672</v>
      </c>
      <c r="J10" s="18">
        <v>0.19666666666666671</v>
      </c>
      <c r="K10" s="19">
        <v>14.31722222222222</v>
      </c>
      <c r="L10" s="19">
        <v>554.4327777777778</v>
      </c>
      <c r="M10" s="19">
        <v>1154.971666666667</v>
      </c>
      <c r="N10" s="19">
        <v>126.6611111111111</v>
      </c>
      <c r="O10" s="19">
        <v>25.36944444444444</v>
      </c>
      <c r="P10" s="19">
        <v>2.5</v>
      </c>
      <c r="Q10" s="23">
        <v>141714.12</v>
      </c>
      <c r="R10" s="23"/>
      <c r="T10" s="18">
        <f t="shared" si="5"/>
        <v>1.1013247863247861</v>
      </c>
      <c r="U10" s="18">
        <f t="shared" si="0"/>
        <v>6.1603641975308641</v>
      </c>
      <c r="V10" s="18">
        <f t="shared" si="1"/>
        <v>25.666037037037047</v>
      </c>
      <c r="W10" s="18">
        <f t="shared" si="6"/>
        <v>1.8626633986928103</v>
      </c>
      <c r="X10" s="18">
        <f t="shared" si="7"/>
        <v>0.26704678362573092</v>
      </c>
      <c r="Y10" s="18">
        <f t="shared" si="8"/>
        <v>0.125</v>
      </c>
      <c r="Z10" s="18"/>
      <c r="AA10" s="18"/>
      <c r="AB10" s="21">
        <f t="shared" si="2"/>
        <v>0.36681263599230557</v>
      </c>
      <c r="AC10" s="21">
        <f t="shared" si="3"/>
        <v>2.0518011199127995</v>
      </c>
      <c r="AD10" s="21">
        <f t="shared" si="4"/>
        <v>8.5484562028691879</v>
      </c>
      <c r="AE10" s="21">
        <f t="shared" si="9"/>
        <v>0.62038780905036595</v>
      </c>
      <c r="AF10" s="21">
        <f t="shared" si="10"/>
        <v>8.8943911779112067E-2</v>
      </c>
      <c r="AG10" s="21">
        <f t="shared" si="11"/>
        <v>4.1633113200011403E-2</v>
      </c>
    </row>
    <row r="11" spans="1:34" x14ac:dyDescent="0.2">
      <c r="A11" s="17" t="s">
        <v>5</v>
      </c>
      <c r="B11" s="17" t="s">
        <v>10</v>
      </c>
      <c r="C11" s="18">
        <v>7.3078888888888889</v>
      </c>
      <c r="D11" s="18">
        <v>3.7277777777777779</v>
      </c>
      <c r="E11" s="18">
        <v>23.93333333333333</v>
      </c>
      <c r="F11" s="18">
        <v>-14.6</v>
      </c>
      <c r="G11" s="18">
        <v>1383</v>
      </c>
      <c r="H11" s="18">
        <v>1383.8888888888889</v>
      </c>
      <c r="I11" s="18">
        <v>0.5</v>
      </c>
      <c r="J11" s="18">
        <v>0.27666666666666673</v>
      </c>
      <c r="K11" s="19">
        <v>3.91</v>
      </c>
      <c r="L11" s="19">
        <v>5</v>
      </c>
      <c r="M11" s="19">
        <v>38.663888888888891</v>
      </c>
      <c r="N11" s="19">
        <v>67.41</v>
      </c>
      <c r="O11" s="19">
        <v>38.55222222222222</v>
      </c>
      <c r="P11" s="19">
        <v>4.3888888888888893</v>
      </c>
      <c r="Q11" s="23">
        <v>30568.194999999996</v>
      </c>
      <c r="R11" s="23"/>
      <c r="T11" s="18">
        <f t="shared" si="5"/>
        <v>0.30076923076923079</v>
      </c>
      <c r="U11" s="18">
        <f t="shared" si="0"/>
        <v>5.5555555555555552E-2</v>
      </c>
      <c r="V11" s="18">
        <f t="shared" si="1"/>
        <v>0.85919753086419759</v>
      </c>
      <c r="W11" s="18">
        <f t="shared" si="6"/>
        <v>0.9913235294117646</v>
      </c>
      <c r="X11" s="18">
        <f t="shared" si="7"/>
        <v>0.40581286549707601</v>
      </c>
      <c r="Y11" s="18">
        <f t="shared" si="8"/>
        <v>0.21944444444444447</v>
      </c>
      <c r="Z11" s="18"/>
      <c r="AA11" s="18"/>
      <c r="AB11" s="21">
        <f t="shared" si="2"/>
        <v>0.46441432646931541</v>
      </c>
      <c r="AC11" s="21">
        <f t="shared" si="3"/>
        <v>8.5782697415474563E-2</v>
      </c>
      <c r="AD11" s="21">
        <f t="shared" si="4"/>
        <v>1.3266770725844339</v>
      </c>
      <c r="AE11" s="21">
        <f t="shared" si="9"/>
        <v>1.5306913145586549</v>
      </c>
      <c r="AF11" s="21">
        <f t="shared" si="10"/>
        <v>0.62661100046836227</v>
      </c>
      <c r="AG11" s="21">
        <f t="shared" si="11"/>
        <v>0.33884165479112455</v>
      </c>
    </row>
    <row r="12" spans="1:34" x14ac:dyDescent="0.2">
      <c r="A12" s="17" t="s">
        <v>61</v>
      </c>
      <c r="B12" s="17" t="s">
        <v>10</v>
      </c>
      <c r="C12" s="18">
        <v>8.2370000000000001</v>
      </c>
      <c r="D12" s="18">
        <v>4.1333333333333337</v>
      </c>
      <c r="E12" s="18">
        <v>23.277777777777779</v>
      </c>
      <c r="F12" s="18">
        <v>-65.466666666666669</v>
      </c>
      <c r="G12" s="18">
        <v>591.44444444444446</v>
      </c>
      <c r="H12" s="18">
        <v>592.33333333333337</v>
      </c>
      <c r="I12" s="18">
        <v>0.2</v>
      </c>
      <c r="J12" s="18">
        <v>0.69777777777777783</v>
      </c>
      <c r="K12" s="19">
        <v>10.113888888888891</v>
      </c>
      <c r="L12" s="19">
        <v>296.08611111111111</v>
      </c>
      <c r="M12" s="19">
        <v>265.81388888888893</v>
      </c>
      <c r="N12" s="19">
        <v>112.5622222222222</v>
      </c>
      <c r="O12" s="19">
        <v>34.344444444444441</v>
      </c>
      <c r="P12" s="19">
        <v>11.48833333333333</v>
      </c>
      <c r="Q12" s="23">
        <v>108820.947</v>
      </c>
      <c r="R12" s="23"/>
      <c r="T12" s="18">
        <f t="shared" si="5"/>
        <v>0.77799145299145311</v>
      </c>
      <c r="U12" s="18">
        <f t="shared" si="0"/>
        <v>3.2898456790123456</v>
      </c>
      <c r="V12" s="18">
        <f t="shared" si="1"/>
        <v>5.9069753086419761</v>
      </c>
      <c r="W12" s="18">
        <f t="shared" si="6"/>
        <v>1.6553267973856207</v>
      </c>
      <c r="X12" s="18">
        <f t="shared" si="7"/>
        <v>0.3615204678362573</v>
      </c>
      <c r="Y12" s="18">
        <f t="shared" si="8"/>
        <v>0.57441666666666646</v>
      </c>
      <c r="Z12" s="18"/>
      <c r="AA12" s="18"/>
      <c r="AB12" s="21">
        <f t="shared" si="2"/>
        <v>0.33744603032352394</v>
      </c>
      <c r="AC12" s="21">
        <f t="shared" si="3"/>
        <v>1.426937738828745</v>
      </c>
      <c r="AD12" s="21">
        <f t="shared" si="4"/>
        <v>2.5620916032636738</v>
      </c>
      <c r="AE12" s="21">
        <f t="shared" si="9"/>
        <v>0.71798148233906922</v>
      </c>
      <c r="AF12" s="21">
        <f t="shared" si="10"/>
        <v>0.15680589585267388</v>
      </c>
      <c r="AG12" s="21">
        <f t="shared" si="11"/>
        <v>0.24914749792304838</v>
      </c>
    </row>
    <row r="13" spans="1:34" x14ac:dyDescent="0.2">
      <c r="A13" s="17" t="s">
        <v>6</v>
      </c>
      <c r="B13" s="17" t="s">
        <v>10</v>
      </c>
      <c r="C13" s="18">
        <v>6.9269999999999996</v>
      </c>
      <c r="D13" s="18">
        <v>4.2988888888888894</v>
      </c>
      <c r="E13" s="18">
        <v>22.466666666666669</v>
      </c>
      <c r="F13" s="18">
        <v>22.844444444444441</v>
      </c>
      <c r="G13" s="18">
        <v>324.66666666666669</v>
      </c>
      <c r="H13" s="18">
        <v>324</v>
      </c>
      <c r="I13" s="18">
        <v>0.1</v>
      </c>
      <c r="J13" s="18">
        <v>0.17777777777777781</v>
      </c>
      <c r="K13" s="19">
        <v>7.7055555555555557</v>
      </c>
      <c r="L13" s="19">
        <v>127.24833333333331</v>
      </c>
      <c r="M13" s="19">
        <v>141.84</v>
      </c>
      <c r="N13" s="19">
        <v>112.0138888888889</v>
      </c>
      <c r="O13" s="19">
        <v>61.231111111111112</v>
      </c>
      <c r="P13" s="19">
        <v>5.722777777777778</v>
      </c>
      <c r="Q13" s="23">
        <v>115922.48899999999</v>
      </c>
      <c r="R13" s="23"/>
      <c r="T13" s="18">
        <f t="shared" si="5"/>
        <v>0.59273504273504274</v>
      </c>
      <c r="U13" s="18">
        <f t="shared" si="0"/>
        <v>1.4138703703703701</v>
      </c>
      <c r="V13" s="18">
        <f t="shared" si="1"/>
        <v>3.1520000000000001</v>
      </c>
      <c r="W13" s="18">
        <f t="shared" si="6"/>
        <v>1.6472630718954251</v>
      </c>
      <c r="X13" s="18">
        <f t="shared" si="7"/>
        <v>0.64453801169590641</v>
      </c>
      <c r="Y13" s="18">
        <f t="shared" si="8"/>
        <v>0.28613888888888889</v>
      </c>
      <c r="Z13" s="18"/>
      <c r="AA13" s="18"/>
      <c r="AB13" s="21">
        <f t="shared" si="2"/>
        <v>0.24134311002495834</v>
      </c>
      <c r="AC13" s="21">
        <f t="shared" si="3"/>
        <v>0.57568364911041103</v>
      </c>
      <c r="AD13" s="21">
        <f t="shared" si="4"/>
        <v>1.2833954936906162</v>
      </c>
      <c r="AE13" s="21">
        <f t="shared" si="9"/>
        <v>0.67071383356394343</v>
      </c>
      <c r="AF13" s="21">
        <f t="shared" si="10"/>
        <v>0.26243565346536674</v>
      </c>
      <c r="AG13" s="21">
        <f t="shared" si="11"/>
        <v>0.11650677683046952</v>
      </c>
    </row>
    <row r="14" spans="1:34" x14ac:dyDescent="0.2">
      <c r="A14" s="17" t="s">
        <v>62</v>
      </c>
      <c r="B14" s="17" t="s">
        <v>10</v>
      </c>
      <c r="C14" s="18">
        <v>7.2794444444444446</v>
      </c>
      <c r="D14" s="18">
        <v>3.2622222222222219</v>
      </c>
      <c r="E14" s="18">
        <v>24.24444444444444</v>
      </c>
      <c r="F14" s="18">
        <v>-8.8733333333333331</v>
      </c>
      <c r="G14" s="18">
        <v>479.22222222222217</v>
      </c>
      <c r="H14" s="18">
        <v>479.77777777777783</v>
      </c>
      <c r="I14" s="18">
        <v>0.2</v>
      </c>
      <c r="J14" s="18">
        <v>0.50111111111111106</v>
      </c>
      <c r="K14" s="19">
        <v>4.7961111111111112</v>
      </c>
      <c r="L14" s="19">
        <v>5</v>
      </c>
      <c r="M14" s="19">
        <v>77.087222222222223</v>
      </c>
      <c r="N14" s="19">
        <v>90.450555555555553</v>
      </c>
      <c r="O14" s="19">
        <v>50.796111111111109</v>
      </c>
      <c r="P14" s="19">
        <v>7.3055555555555554</v>
      </c>
      <c r="Q14" s="23">
        <v>58995.462</v>
      </c>
      <c r="R14" s="23"/>
      <c r="T14" s="18">
        <f t="shared" si="5"/>
        <v>0.36893162393162393</v>
      </c>
      <c r="U14" s="18">
        <f t="shared" si="0"/>
        <v>5.5555555555555552E-2</v>
      </c>
      <c r="V14" s="18">
        <f t="shared" si="1"/>
        <v>1.7130493827160493</v>
      </c>
      <c r="W14" s="18">
        <f t="shared" si="6"/>
        <v>1.3301552287581699</v>
      </c>
      <c r="X14" s="18">
        <f t="shared" si="7"/>
        <v>0.53469590643274856</v>
      </c>
      <c r="Y14" s="18">
        <f t="shared" si="8"/>
        <v>0.36527777777777776</v>
      </c>
      <c r="Z14" s="18"/>
      <c r="AA14" s="18"/>
      <c r="AB14" s="21">
        <f t="shared" si="2"/>
        <v>0.29516800206722088</v>
      </c>
      <c r="AC14" s="21">
        <f t="shared" si="3"/>
        <v>4.4447863163139936E-2</v>
      </c>
      <c r="AD14" s="21">
        <f t="shared" si="4"/>
        <v>1.3705449219839574</v>
      </c>
      <c r="AE14" s="21">
        <f t="shared" si="9"/>
        <v>1.0642060366844084</v>
      </c>
      <c r="AF14" s="21">
        <f t="shared" si="10"/>
        <v>0.42778962869424997</v>
      </c>
      <c r="AG14" s="21">
        <f t="shared" si="11"/>
        <v>0.29224470029764515</v>
      </c>
    </row>
    <row r="15" spans="1:34" x14ac:dyDescent="0.2">
      <c r="A15" s="24" t="s">
        <v>7</v>
      </c>
      <c r="B15" s="17" t="s">
        <v>10</v>
      </c>
      <c r="C15" s="18">
        <v>7.2794444444444446</v>
      </c>
      <c r="D15" s="18">
        <v>3.2622222222222219</v>
      </c>
      <c r="E15" s="18">
        <v>24.24444444444444</v>
      </c>
      <c r="F15" s="18">
        <v>-8.8733333333333331</v>
      </c>
      <c r="G15" s="18">
        <v>479.22222222222217</v>
      </c>
      <c r="H15" s="18">
        <v>479.77777777777783</v>
      </c>
      <c r="I15" s="18">
        <v>0.2</v>
      </c>
      <c r="J15" s="18">
        <v>0.50111111111111106</v>
      </c>
      <c r="K15" s="25">
        <v>3.0627777777777778</v>
      </c>
      <c r="L15" s="25">
        <v>5</v>
      </c>
      <c r="M15" s="25">
        <v>554.28222222222223</v>
      </c>
      <c r="N15" s="25">
        <v>75.11944444444444</v>
      </c>
      <c r="O15" s="25">
        <v>31.108333333333331</v>
      </c>
      <c r="P15" s="25">
        <v>2.5</v>
      </c>
      <c r="Q15" s="26">
        <v>41703.198999999993</v>
      </c>
      <c r="R15" s="26"/>
      <c r="T15" s="18">
        <f t="shared" si="5"/>
        <v>0.2355982905982906</v>
      </c>
      <c r="U15" s="18">
        <f t="shared" si="0"/>
        <v>5.5555555555555552E-2</v>
      </c>
      <c r="V15" s="18">
        <f t="shared" si="1"/>
        <v>12.317382716049384</v>
      </c>
      <c r="W15" s="18">
        <f t="shared" si="6"/>
        <v>1.1046977124183006</v>
      </c>
      <c r="X15" s="18">
        <f t="shared" si="7"/>
        <v>0.32745614035087717</v>
      </c>
      <c r="Y15" s="18">
        <f t="shared" si="8"/>
        <v>0.125</v>
      </c>
      <c r="Z15" s="18"/>
      <c r="AA15" s="18"/>
      <c r="AB15" s="21">
        <f t="shared" si="2"/>
        <v>0.2666519495600162</v>
      </c>
      <c r="AC15" s="21">
        <f t="shared" si="3"/>
        <v>6.2878203233814808E-2</v>
      </c>
      <c r="AD15" s="21">
        <f t="shared" si="4"/>
        <v>13.940908087111756</v>
      </c>
      <c r="AE15" s="21">
        <f t="shared" si="9"/>
        <v>1.2503053309206278</v>
      </c>
      <c r="AF15" s="21">
        <f t="shared" si="10"/>
        <v>0.37061736737657475</v>
      </c>
      <c r="AG15" s="21">
        <f t="shared" si="11"/>
        <v>0.14147595727608334</v>
      </c>
    </row>
    <row r="16" spans="1:34" x14ac:dyDescent="0.2">
      <c r="A16" s="17" t="s">
        <v>8</v>
      </c>
      <c r="B16" s="17" t="s">
        <v>10</v>
      </c>
      <c r="C16" s="18">
        <v>7.2378888888888886</v>
      </c>
      <c r="D16" s="18">
        <v>3.293333333333333</v>
      </c>
      <c r="E16" s="18">
        <v>24.966666666666669</v>
      </c>
      <c r="F16" s="18">
        <v>-8.9222222222222225</v>
      </c>
      <c r="G16" s="18">
        <v>693.22222222222217</v>
      </c>
      <c r="H16" s="18">
        <v>694.66666666666663</v>
      </c>
      <c r="I16" s="18">
        <v>0.26555555555555549</v>
      </c>
      <c r="J16" s="18">
        <v>0.31888888888888889</v>
      </c>
      <c r="K16" s="19">
        <v>7.82</v>
      </c>
      <c r="L16" s="19">
        <v>5</v>
      </c>
      <c r="M16" s="19">
        <v>1871.4433333333329</v>
      </c>
      <c r="N16" s="19">
        <v>162.37111111111111</v>
      </c>
      <c r="O16" s="19">
        <v>126.5588888888889</v>
      </c>
      <c r="P16" s="19">
        <v>4.333333333333333</v>
      </c>
      <c r="Q16" s="23">
        <v>70385.551000000007</v>
      </c>
      <c r="R16" s="23"/>
      <c r="T16" s="18">
        <f t="shared" si="5"/>
        <v>0.60153846153846158</v>
      </c>
      <c r="U16" s="18">
        <f t="shared" si="0"/>
        <v>5.5555555555555552E-2</v>
      </c>
      <c r="V16" s="18">
        <f t="shared" si="1"/>
        <v>41.587629629629618</v>
      </c>
      <c r="W16" s="18">
        <f t="shared" si="6"/>
        <v>2.3878104575163399</v>
      </c>
      <c r="X16" s="18">
        <f t="shared" si="7"/>
        <v>1.3321988304093568</v>
      </c>
      <c r="Y16" s="18">
        <f t="shared" si="8"/>
        <v>0.21666666666666665</v>
      </c>
      <c r="Z16" s="18"/>
      <c r="AA16" s="18"/>
      <c r="AB16" s="21">
        <f t="shared" si="2"/>
        <v>0.40338698754543223</v>
      </c>
      <c r="AC16" s="21">
        <f t="shared" si="3"/>
        <v>3.7255121043553691E-2</v>
      </c>
      <c r="AD16" s="21">
        <f t="shared" si="4"/>
        <v>27.888339163793969</v>
      </c>
      <c r="AE16" s="21">
        <f t="shared" si="9"/>
        <v>1.6012470172290221</v>
      </c>
      <c r="AF16" s="21">
        <f t="shared" si="10"/>
        <v>0.8933621162576626</v>
      </c>
      <c r="AG16" s="21">
        <f t="shared" si="11"/>
        <v>0.14529497206985942</v>
      </c>
    </row>
    <row r="17" spans="1:33" x14ac:dyDescent="0.2">
      <c r="A17" s="17" t="s">
        <v>9</v>
      </c>
      <c r="B17" s="17" t="s">
        <v>10</v>
      </c>
      <c r="C17" s="18">
        <v>6.9175555555555546</v>
      </c>
      <c r="D17" s="18">
        <v>3.1022222222222222</v>
      </c>
      <c r="E17" s="18">
        <v>24.333333333333329</v>
      </c>
      <c r="F17" s="18">
        <v>6.6444444444444439</v>
      </c>
      <c r="G17" s="18">
        <v>1186.5555555555561</v>
      </c>
      <c r="H17" s="18">
        <v>1187.2222222222219</v>
      </c>
      <c r="I17" s="18">
        <v>0.55555555555555558</v>
      </c>
      <c r="J17" s="18">
        <v>0.21111111111111111</v>
      </c>
      <c r="K17" s="19">
        <v>9.4972222222222218</v>
      </c>
      <c r="L17" s="19">
        <v>238.92222222222219</v>
      </c>
      <c r="M17" s="19">
        <v>78.072777777777773</v>
      </c>
      <c r="N17" s="19">
        <v>91.525000000000006</v>
      </c>
      <c r="O17" s="19">
        <v>46.416111111111107</v>
      </c>
      <c r="P17" s="19">
        <v>8.52</v>
      </c>
      <c r="Q17" s="23">
        <v>123960.12200000002</v>
      </c>
      <c r="R17" s="23"/>
      <c r="T17" s="18">
        <f t="shared" si="5"/>
        <v>0.73055555555555551</v>
      </c>
      <c r="U17" s="18">
        <f t="shared" si="0"/>
        <v>2.6546913580246909</v>
      </c>
      <c r="V17" s="18">
        <f t="shared" si="1"/>
        <v>1.7349506172839506</v>
      </c>
      <c r="W17" s="18">
        <f t="shared" si="6"/>
        <v>1.3459558823529412</v>
      </c>
      <c r="X17" s="18">
        <f t="shared" si="7"/>
        <v>0.48859064327485374</v>
      </c>
      <c r="Y17" s="18">
        <f t="shared" si="8"/>
        <v>0.42599999999999999</v>
      </c>
      <c r="Z17" s="18"/>
      <c r="AA17" s="18"/>
      <c r="AB17" s="21">
        <f t="shared" si="2"/>
        <v>0.27817189646055862</v>
      </c>
      <c r="AC17" s="21">
        <f t="shared" si="3"/>
        <v>1.0108204967623813</v>
      </c>
      <c r="AD17" s="21">
        <f t="shared" si="4"/>
        <v>0.66061300855933691</v>
      </c>
      <c r="AE17" s="21">
        <f t="shared" si="9"/>
        <v>0.51249641112049582</v>
      </c>
      <c r="AF17" s="21">
        <f t="shared" si="10"/>
        <v>0.18603949391541494</v>
      </c>
      <c r="AG17" s="21">
        <f t="shared" si="11"/>
        <v>0.16220700395890217</v>
      </c>
    </row>
    <row r="18" spans="1:33" x14ac:dyDescent="0.2">
      <c r="A18" s="17" t="s">
        <v>3</v>
      </c>
      <c r="B18" s="17" t="s">
        <v>11</v>
      </c>
      <c r="C18" s="27">
        <v>8.15</v>
      </c>
      <c r="D18" s="27">
        <v>1.5183333333333331</v>
      </c>
      <c r="E18" s="27">
        <v>23.93333333333333</v>
      </c>
      <c r="F18" s="27">
        <v>-71.24166666666666</v>
      </c>
      <c r="G18" s="27">
        <v>1523.083333333333</v>
      </c>
      <c r="H18" s="27">
        <v>1534.75</v>
      </c>
      <c r="I18" s="27">
        <v>0.70833333333333326</v>
      </c>
      <c r="J18" s="27">
        <v>0.26583333333333331</v>
      </c>
      <c r="K18" s="19">
        <v>14.74041666666667</v>
      </c>
      <c r="L18" s="19">
        <v>443.89291666666668</v>
      </c>
      <c r="M18" s="19">
        <v>186.23791666666671</v>
      </c>
      <c r="N18" s="19">
        <v>113.5545833333333</v>
      </c>
      <c r="O18" s="19">
        <v>49.094166666666673</v>
      </c>
      <c r="P18" s="19">
        <v>3.657083333333333</v>
      </c>
      <c r="Q18" s="23">
        <v>89797.46</v>
      </c>
      <c r="R18" s="23"/>
      <c r="T18" s="18">
        <f t="shared" si="5"/>
        <v>1.1338782051282055</v>
      </c>
      <c r="U18" s="18">
        <f t="shared" si="0"/>
        <v>4.9321435185185187</v>
      </c>
      <c r="V18" s="18">
        <f t="shared" si="1"/>
        <v>4.1386203703703712</v>
      </c>
      <c r="W18" s="18">
        <f t="shared" si="6"/>
        <v>1.6699203431372545</v>
      </c>
      <c r="X18" s="18">
        <f t="shared" si="7"/>
        <v>0.51678070175438606</v>
      </c>
      <c r="Y18" s="18">
        <f t="shared" si="8"/>
        <v>0.18285416666666665</v>
      </c>
      <c r="Z18" s="18"/>
      <c r="AA18" s="18"/>
      <c r="AB18" s="21">
        <f t="shared" si="2"/>
        <v>0.59599738435865879</v>
      </c>
      <c r="AC18" s="21">
        <f t="shared" si="3"/>
        <v>2.5924694760194114</v>
      </c>
      <c r="AD18" s="21">
        <f t="shared" si="4"/>
        <v>2.1753720147705904</v>
      </c>
      <c r="AE18" s="21">
        <f t="shared" si="9"/>
        <v>0.87775578725810721</v>
      </c>
      <c r="AF18" s="21">
        <f t="shared" si="10"/>
        <v>0.27163406540460072</v>
      </c>
      <c r="AG18" s="21">
        <f t="shared" si="11"/>
        <v>9.6113149154404429E-2</v>
      </c>
    </row>
    <row r="19" spans="1:33" x14ac:dyDescent="0.2">
      <c r="A19" s="17" t="s">
        <v>5</v>
      </c>
      <c r="B19" s="17" t="s">
        <v>11</v>
      </c>
      <c r="C19" s="18">
        <v>8.3333333333333339</v>
      </c>
      <c r="D19" s="18">
        <v>3.4491666666666672</v>
      </c>
      <c r="E19" s="18">
        <v>24.216666666666669</v>
      </c>
      <c r="F19" s="18">
        <v>-75.599999999999994</v>
      </c>
      <c r="G19" s="18">
        <v>1379.583333333333</v>
      </c>
      <c r="H19" s="18">
        <v>1379.5</v>
      </c>
      <c r="I19" s="18">
        <v>0.5</v>
      </c>
      <c r="J19" s="18">
        <v>0.81166666666666665</v>
      </c>
      <c r="K19" s="19">
        <v>2.3016666666666672</v>
      </c>
      <c r="L19" s="19">
        <v>5</v>
      </c>
      <c r="M19" s="19">
        <v>39.959166666666668</v>
      </c>
      <c r="N19" s="19">
        <v>57.722916666666663</v>
      </c>
      <c r="O19" s="19">
        <v>39.677916666666668</v>
      </c>
      <c r="P19" s="19">
        <v>3.4420833333333332</v>
      </c>
      <c r="Q19" s="23">
        <v>31347.626666666667</v>
      </c>
      <c r="R19" s="23"/>
      <c r="T19" s="18">
        <f t="shared" si="5"/>
        <v>0.17705128205128209</v>
      </c>
      <c r="U19" s="18">
        <f t="shared" si="0"/>
        <v>5.5555555555555552E-2</v>
      </c>
      <c r="V19" s="18">
        <f t="shared" si="1"/>
        <v>0.88798148148148148</v>
      </c>
      <c r="W19" s="18">
        <f t="shared" si="6"/>
        <v>0.84886642156862735</v>
      </c>
      <c r="X19" s="18">
        <f t="shared" si="7"/>
        <v>0.41766228070175443</v>
      </c>
      <c r="Y19" s="18">
        <f t="shared" si="8"/>
        <v>0.17210416666666667</v>
      </c>
      <c r="Z19" s="18"/>
      <c r="AA19" s="18"/>
      <c r="AB19" s="21">
        <f t="shared" si="2"/>
        <v>0.26658542931119872</v>
      </c>
      <c r="AC19" s="21">
        <f t="shared" si="3"/>
        <v>8.3649784722316725E-2</v>
      </c>
      <c r="AD19" s="21">
        <f t="shared" si="4"/>
        <v>1.3370302757399366</v>
      </c>
      <c r="AE19" s="21">
        <f t="shared" si="9"/>
        <v>1.2781348815999427</v>
      </c>
      <c r="AF19" s="21">
        <f t="shared" si="10"/>
        <v>0.62887247761200449</v>
      </c>
      <c r="AG19" s="21">
        <f t="shared" si="11"/>
        <v>0.25913657684664698</v>
      </c>
    </row>
    <row r="20" spans="1:33" x14ac:dyDescent="0.2">
      <c r="A20" s="17" t="s">
        <v>61</v>
      </c>
      <c r="B20" s="17" t="s">
        <v>11</v>
      </c>
      <c r="C20" s="18">
        <v>8.0341666666666658</v>
      </c>
      <c r="D20" s="18">
        <v>3.7383333333333328</v>
      </c>
      <c r="E20" s="18">
        <v>23.4</v>
      </c>
      <c r="F20" s="18">
        <v>-71.516666666666666</v>
      </c>
      <c r="G20" s="18">
        <v>410.25</v>
      </c>
      <c r="H20" s="18">
        <v>410.58333333333331</v>
      </c>
      <c r="I20" s="18">
        <v>0.125</v>
      </c>
      <c r="J20" s="18">
        <v>1.5075000000000001</v>
      </c>
      <c r="K20" s="19">
        <v>5.5366666666666671</v>
      </c>
      <c r="L20" s="19">
        <v>5</v>
      </c>
      <c r="M20" s="19">
        <v>175.62</v>
      </c>
      <c r="N20" s="19">
        <v>74.314999999999998</v>
      </c>
      <c r="O20" s="19">
        <v>47.709166666666668</v>
      </c>
      <c r="P20" s="19">
        <v>5.27</v>
      </c>
      <c r="Q20" s="23">
        <v>48112.575000000004</v>
      </c>
      <c r="R20" s="23"/>
      <c r="T20" s="18">
        <f t="shared" si="5"/>
        <v>0.42589743589743595</v>
      </c>
      <c r="U20" s="18">
        <f t="shared" si="0"/>
        <v>5.5555555555555552E-2</v>
      </c>
      <c r="V20" s="18">
        <f t="shared" si="1"/>
        <v>3.9026666666666667</v>
      </c>
      <c r="W20" s="18">
        <f t="shared" si="6"/>
        <v>1.0928676470588234</v>
      </c>
      <c r="X20" s="18">
        <f t="shared" si="7"/>
        <v>0.50220175438596493</v>
      </c>
      <c r="Y20" s="18">
        <f t="shared" si="8"/>
        <v>0.26349999999999996</v>
      </c>
      <c r="Z20" s="18"/>
      <c r="AA20" s="18"/>
      <c r="AB20" s="21">
        <f t="shared" si="2"/>
        <v>0.41781922863947679</v>
      </c>
      <c r="AC20" s="21">
        <f t="shared" si="3"/>
        <v>5.4501805863066397E-2</v>
      </c>
      <c r="AD20" s="21">
        <f t="shared" si="4"/>
        <v>3.8286428582686889</v>
      </c>
      <c r="AE20" s="21">
        <f t="shared" si="9"/>
        <v>1.0721386860124711</v>
      </c>
      <c r="AF20" s="21">
        <f t="shared" si="10"/>
        <v>0.49267624538943394</v>
      </c>
      <c r="AG20" s="21">
        <f t="shared" si="11"/>
        <v>0.25850206520852392</v>
      </c>
    </row>
    <row r="21" spans="1:33" x14ac:dyDescent="0.2">
      <c r="A21" s="17" t="s">
        <v>6</v>
      </c>
      <c r="B21" s="17" t="s">
        <v>11</v>
      </c>
      <c r="C21" s="18">
        <v>7.3258333333333336</v>
      </c>
      <c r="D21" s="18">
        <v>3.751666666666666</v>
      </c>
      <c r="E21" s="18">
        <v>22.5</v>
      </c>
      <c r="F21" s="18">
        <v>-28.175000000000001</v>
      </c>
      <c r="G21" s="18">
        <v>299.83333333333331</v>
      </c>
      <c r="H21" s="18">
        <v>300</v>
      </c>
      <c r="I21" s="18">
        <v>0.1</v>
      </c>
      <c r="J21" s="18">
        <v>0.18333333333333329</v>
      </c>
      <c r="K21" s="19">
        <v>5.090416666666667</v>
      </c>
      <c r="L21" s="19">
        <v>44.795833333333327</v>
      </c>
      <c r="M21" s="19">
        <v>97.834166666666661</v>
      </c>
      <c r="N21" s="19">
        <v>83.419583333333335</v>
      </c>
      <c r="O21" s="19">
        <v>42.798749999999998</v>
      </c>
      <c r="P21" s="19">
        <v>5.3858333333333333</v>
      </c>
      <c r="Q21" s="23">
        <v>71041.966666666674</v>
      </c>
      <c r="R21" s="23"/>
      <c r="T21" s="18">
        <f t="shared" si="5"/>
        <v>0.39157051282051286</v>
      </c>
      <c r="U21" s="18">
        <f t="shared" si="0"/>
        <v>0.49773148148148139</v>
      </c>
      <c r="V21" s="18">
        <f t="shared" si="1"/>
        <v>2.1740925925925927</v>
      </c>
      <c r="W21" s="18">
        <f t="shared" si="6"/>
        <v>1.2267585784313726</v>
      </c>
      <c r="X21" s="18">
        <f t="shared" si="7"/>
        <v>0.45051315789473684</v>
      </c>
      <c r="Y21" s="18">
        <f t="shared" si="8"/>
        <v>0.26929166666666665</v>
      </c>
      <c r="Z21" s="18"/>
      <c r="AA21" s="18"/>
      <c r="AB21" s="21">
        <f t="shared" si="2"/>
        <v>0.26015789078373214</v>
      </c>
      <c r="AC21" s="21">
        <f t="shared" si="3"/>
        <v>0.33069081598143518</v>
      </c>
      <c r="AD21" s="21">
        <f t="shared" si="4"/>
        <v>1.444458468497311</v>
      </c>
      <c r="AE21" s="21">
        <f t="shared" si="9"/>
        <v>0.81505351862857744</v>
      </c>
      <c r="AF21" s="21">
        <f t="shared" si="10"/>
        <v>0.29931914965705592</v>
      </c>
      <c r="AG21" s="21">
        <f t="shared" si="11"/>
        <v>0.17891631190765644</v>
      </c>
    </row>
    <row r="22" spans="1:33" x14ac:dyDescent="0.2">
      <c r="A22" s="17" t="s">
        <v>62</v>
      </c>
      <c r="B22" s="17" t="s">
        <v>11</v>
      </c>
      <c r="C22" s="18">
        <v>7.1391666666666662</v>
      </c>
      <c r="D22" s="18">
        <v>3.1783333333333328</v>
      </c>
      <c r="E22" s="18">
        <v>23.581666666666671</v>
      </c>
      <c r="F22" s="18">
        <v>-6.8916666666666666</v>
      </c>
      <c r="G22" s="18">
        <v>403</v>
      </c>
      <c r="H22" s="18">
        <v>404.08333333333331</v>
      </c>
      <c r="I22" s="18">
        <v>0.1</v>
      </c>
      <c r="J22" s="18">
        <v>0.26250000000000001</v>
      </c>
      <c r="K22" s="19">
        <v>4.7016666666666671</v>
      </c>
      <c r="L22" s="19">
        <v>98.766249999999999</v>
      </c>
      <c r="M22" s="19">
        <v>72.520833333333329</v>
      </c>
      <c r="N22" s="19">
        <v>72.739583333333329</v>
      </c>
      <c r="O22" s="19">
        <v>40.948749999999997</v>
      </c>
      <c r="P22" s="19">
        <v>6.8695833333333329</v>
      </c>
      <c r="Q22" s="23">
        <v>37832.253333333334</v>
      </c>
      <c r="R22" s="23"/>
      <c r="T22" s="18">
        <f t="shared" si="5"/>
        <v>0.36166666666666669</v>
      </c>
      <c r="U22" s="18">
        <f t="shared" si="0"/>
        <v>1.0974027777777777</v>
      </c>
      <c r="V22" s="18">
        <f t="shared" si="1"/>
        <v>1.611574074074074</v>
      </c>
      <c r="W22" s="18">
        <f t="shared" si="6"/>
        <v>1.0696997549019607</v>
      </c>
      <c r="X22" s="18">
        <f t="shared" si="7"/>
        <v>0.43103947368421047</v>
      </c>
      <c r="Y22" s="18">
        <f t="shared" si="8"/>
        <v>0.34347916666666667</v>
      </c>
      <c r="Z22" s="18"/>
      <c r="AA22" s="18"/>
      <c r="AB22" s="21">
        <f t="shared" si="2"/>
        <v>0.45121992909753544</v>
      </c>
      <c r="AC22" s="21">
        <f t="shared" si="3"/>
        <v>1.369133650452518</v>
      </c>
      <c r="AD22" s="21">
        <f t="shared" si="4"/>
        <v>2.0106202933800832</v>
      </c>
      <c r="AE22" s="21">
        <f t="shared" si="9"/>
        <v>1.3345710070852914</v>
      </c>
      <c r="AF22" s="21">
        <f t="shared" si="10"/>
        <v>0.53777032466551655</v>
      </c>
      <c r="AG22" s="21">
        <f t="shared" si="11"/>
        <v>0.42852897298566051</v>
      </c>
    </row>
    <row r="23" spans="1:33" x14ac:dyDescent="0.2">
      <c r="A23" s="24" t="s">
        <v>7</v>
      </c>
      <c r="B23" s="17" t="s">
        <v>11</v>
      </c>
      <c r="C23" s="18">
        <v>7.6341666666666663</v>
      </c>
      <c r="D23" s="18">
        <v>2.3058333333333332</v>
      </c>
      <c r="E23" s="18">
        <v>22.19166666666667</v>
      </c>
      <c r="F23" s="18">
        <v>-52.841666666666669</v>
      </c>
      <c r="G23" s="18">
        <v>405</v>
      </c>
      <c r="H23" s="18">
        <v>407.08333333333331</v>
      </c>
      <c r="I23" s="18">
        <v>0.125</v>
      </c>
      <c r="J23" s="18">
        <v>0.58916666666666662</v>
      </c>
      <c r="K23" s="25">
        <v>3.2954166666666671</v>
      </c>
      <c r="L23" s="25">
        <v>5</v>
      </c>
      <c r="M23" s="25">
        <v>489.23083333333341</v>
      </c>
      <c r="N23" s="25">
        <v>74.773749999999993</v>
      </c>
      <c r="O23" s="25">
        <v>30.809583333333329</v>
      </c>
      <c r="P23" s="25">
        <v>3.2883333333333331</v>
      </c>
      <c r="Q23" s="26">
        <v>49491.081666666672</v>
      </c>
      <c r="R23" s="26"/>
      <c r="T23" s="18">
        <f t="shared" si="5"/>
        <v>0.25349358974358976</v>
      </c>
      <c r="U23" s="18">
        <f t="shared" si="0"/>
        <v>5.5555555555555552E-2</v>
      </c>
      <c r="V23" s="18">
        <f t="shared" si="1"/>
        <v>10.871796296296298</v>
      </c>
      <c r="W23" s="18">
        <f t="shared" si="6"/>
        <v>1.0996139705882353</v>
      </c>
      <c r="X23" s="18">
        <f t="shared" si="7"/>
        <v>0.32431140350877186</v>
      </c>
      <c r="Y23" s="18">
        <f t="shared" si="8"/>
        <v>0.16441666666666666</v>
      </c>
      <c r="Z23" s="18"/>
      <c r="AA23" s="18"/>
      <c r="AB23" s="21">
        <f t="shared" si="2"/>
        <v>0.24175865697346557</v>
      </c>
      <c r="AC23" s="21">
        <f t="shared" si="3"/>
        <v>5.2983732299153728E-2</v>
      </c>
      <c r="AD23" s="21">
        <f t="shared" si="4"/>
        <v>10.368510202330093</v>
      </c>
      <c r="AE23" s="21">
        <f t="shared" si="9"/>
        <v>1.0487097405010182</v>
      </c>
      <c r="AF23" s="21">
        <f t="shared" si="10"/>
        <v>0.30929811453128875</v>
      </c>
      <c r="AG23" s="21">
        <f t="shared" si="11"/>
        <v>0.15680535573934548</v>
      </c>
    </row>
    <row r="24" spans="1:33" x14ac:dyDescent="0.2">
      <c r="A24" s="17" t="s">
        <v>8</v>
      </c>
      <c r="B24" s="17" t="s">
        <v>11</v>
      </c>
      <c r="C24" s="18">
        <v>7.791666666666667</v>
      </c>
      <c r="D24" s="18">
        <v>3.3483333333333332</v>
      </c>
      <c r="E24" s="18">
        <v>24.408333333333331</v>
      </c>
      <c r="F24" s="18">
        <v>-56.375</v>
      </c>
      <c r="G24" s="18">
        <v>834</v>
      </c>
      <c r="H24" s="18">
        <v>832.16666666666663</v>
      </c>
      <c r="I24" s="18">
        <v>0.375</v>
      </c>
      <c r="J24" s="18">
        <v>0.69333333333333336</v>
      </c>
      <c r="K24" s="19">
        <v>7.0691666666666668</v>
      </c>
      <c r="L24" s="19">
        <v>5</v>
      </c>
      <c r="M24" s="19">
        <v>1691.2049999999999</v>
      </c>
      <c r="N24" s="19">
        <v>119.7920833333333</v>
      </c>
      <c r="O24" s="19">
        <v>94.422083333333333</v>
      </c>
      <c r="P24" s="19">
        <v>3.5525000000000002</v>
      </c>
      <c r="Q24" s="23">
        <v>67011.294999999998</v>
      </c>
      <c r="R24" s="23"/>
      <c r="T24" s="18">
        <f t="shared" si="5"/>
        <v>0.54378205128205126</v>
      </c>
      <c r="U24" s="18">
        <f t="shared" si="0"/>
        <v>5.5555555555555552E-2</v>
      </c>
      <c r="V24" s="18">
        <f t="shared" si="1"/>
        <v>37.582333333333331</v>
      </c>
      <c r="W24" s="18">
        <f t="shared" si="6"/>
        <v>1.7616482843137249</v>
      </c>
      <c r="X24" s="18">
        <f t="shared" si="7"/>
        <v>0.99391666666666667</v>
      </c>
      <c r="Y24" s="18">
        <f t="shared" si="8"/>
        <v>0.17762500000000001</v>
      </c>
      <c r="Z24" s="18"/>
      <c r="AA24" s="18"/>
      <c r="AB24" s="21">
        <f t="shared" si="2"/>
        <v>0.38301771097712439</v>
      </c>
      <c r="AC24" s="21">
        <f t="shared" si="3"/>
        <v>3.9131048313903231E-2</v>
      </c>
      <c r="AD24" s="21">
        <f t="shared" si="4"/>
        <v>26.471449825485887</v>
      </c>
      <c r="AE24" s="21">
        <f t="shared" si="9"/>
        <v>1.2408325942605321</v>
      </c>
      <c r="AF24" s="21">
        <f t="shared" si="10"/>
        <v>0.70007401985988582</v>
      </c>
      <c r="AG24" s="21">
        <f t="shared" si="11"/>
        <v>0.12511174422162713</v>
      </c>
    </row>
    <row r="25" spans="1:33" x14ac:dyDescent="0.2">
      <c r="A25" s="17" t="s">
        <v>9</v>
      </c>
      <c r="B25" s="17" t="s">
        <v>11</v>
      </c>
      <c r="C25" s="18">
        <v>7.9700000000000006</v>
      </c>
      <c r="D25" s="18">
        <v>3.624166666666667</v>
      </c>
      <c r="E25" s="18">
        <v>25.608333333333331</v>
      </c>
      <c r="F25" s="18">
        <v>-84.658333333333331</v>
      </c>
      <c r="G25" s="18">
        <v>1252.666666666667</v>
      </c>
      <c r="H25" s="18">
        <v>1251.583333333333</v>
      </c>
      <c r="I25" s="18">
        <v>0.6</v>
      </c>
      <c r="J25" s="18">
        <v>0.37416666666666659</v>
      </c>
      <c r="K25" s="19">
        <v>5.0545833333333334</v>
      </c>
      <c r="L25" s="19">
        <v>5</v>
      </c>
      <c r="M25" s="19">
        <v>61.489166666666669</v>
      </c>
      <c r="N25" s="19">
        <v>61.108333333333327</v>
      </c>
      <c r="O25" s="19">
        <v>45.908749999999998</v>
      </c>
      <c r="P25" s="19">
        <v>8.0345833333333339</v>
      </c>
      <c r="Q25" s="23">
        <v>73568.916666666672</v>
      </c>
      <c r="R25" s="23"/>
      <c r="T25" s="18">
        <f t="shared" si="5"/>
        <v>0.38881410256410259</v>
      </c>
      <c r="U25" s="18">
        <f t="shared" si="0"/>
        <v>5.5555555555555552E-2</v>
      </c>
      <c r="V25" s="18">
        <f t="shared" si="1"/>
        <v>1.3664259259259259</v>
      </c>
      <c r="W25" s="18">
        <f t="shared" si="6"/>
        <v>0.89865196078431364</v>
      </c>
      <c r="X25" s="18">
        <f t="shared" si="7"/>
        <v>0.48324999999999996</v>
      </c>
      <c r="Y25" s="18">
        <f t="shared" si="8"/>
        <v>0.40172916666666669</v>
      </c>
      <c r="Z25" s="18"/>
      <c r="AA25" s="18"/>
      <c r="AB25" s="21">
        <f t="shared" si="2"/>
        <v>0.24945352565373249</v>
      </c>
      <c r="AC25" s="21">
        <f t="shared" si="3"/>
        <v>3.5643072387530811E-2</v>
      </c>
      <c r="AD25" s="21">
        <f t="shared" si="4"/>
        <v>0.87666512741957869</v>
      </c>
      <c r="AE25" s="21">
        <f t="shared" si="9"/>
        <v>0.57655290400977222</v>
      </c>
      <c r="AF25" s="21">
        <f t="shared" si="10"/>
        <v>0.31004126516293679</v>
      </c>
      <c r="AG25" s="21">
        <f t="shared" si="11"/>
        <v>0.25773951181828375</v>
      </c>
    </row>
  </sheetData>
  <conditionalFormatting sqref="T2:Z25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B2:AG25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2:R2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metals</vt:lpstr>
      <vt:lpstr>EF_long</vt:lpstr>
      <vt:lpstr>Overall_site</vt:lpstr>
      <vt:lpstr>mean_EF_MPI_TRI_mPEL</vt:lpstr>
      <vt:lpstr>means_WQ_CF_EF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khp</dc:creator>
  <cp:lastModifiedBy>Mrs. HJ Jansen van Vuuren</cp:lastModifiedBy>
  <dcterms:created xsi:type="dcterms:W3CDTF">2023-12-03T05:19:22Z</dcterms:created>
  <dcterms:modified xsi:type="dcterms:W3CDTF">2025-03-13T10:03:42Z</dcterms:modified>
</cp:coreProperties>
</file>