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8CEE2419-0FC3-46AE-84E4-CA4B3981D604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Inhibition of adhesion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9" i="1" l="1"/>
  <c r="R19" i="1"/>
  <c r="Q19" i="1"/>
  <c r="P19" i="1"/>
  <c r="O19" i="1"/>
  <c r="O20" i="1" s="1"/>
  <c r="M14" i="1"/>
  <c r="L14" i="1"/>
  <c r="K14" i="1"/>
  <c r="J14" i="1"/>
  <c r="I14" i="1"/>
  <c r="S13" i="1"/>
  <c r="S14" i="1" s="1"/>
  <c r="R13" i="1"/>
  <c r="R14" i="1" s="1"/>
  <c r="Q13" i="1"/>
  <c r="P13" i="1"/>
  <c r="O13" i="1"/>
  <c r="O14" i="1" s="1"/>
  <c r="M13" i="1"/>
  <c r="L13" i="1"/>
  <c r="K13" i="1"/>
  <c r="J13" i="1"/>
  <c r="I13" i="1"/>
  <c r="M12" i="1"/>
  <c r="L12" i="1"/>
  <c r="K12" i="1"/>
  <c r="J12" i="1"/>
  <c r="I12" i="1"/>
  <c r="M11" i="1"/>
  <c r="L11" i="1"/>
  <c r="K11" i="1"/>
  <c r="J11" i="1"/>
  <c r="I11" i="1"/>
  <c r="M10" i="1"/>
  <c r="L10" i="1"/>
  <c r="K10" i="1"/>
  <c r="J10" i="1"/>
  <c r="I10" i="1"/>
  <c r="M9" i="1"/>
  <c r="L9" i="1"/>
  <c r="K9" i="1"/>
  <c r="J9" i="1"/>
  <c r="I9" i="1"/>
  <c r="M8" i="1"/>
  <c r="L8" i="1"/>
  <c r="K8" i="1"/>
  <c r="J8" i="1"/>
  <c r="I8" i="1"/>
  <c r="S7" i="1"/>
  <c r="R7" i="1"/>
  <c r="Q7" i="1"/>
  <c r="P7" i="1"/>
  <c r="O7" i="1"/>
  <c r="O8" i="1" s="1"/>
  <c r="M7" i="1"/>
  <c r="L7" i="1"/>
  <c r="K7" i="1"/>
  <c r="J7" i="1"/>
  <c r="I7" i="1"/>
  <c r="Z6" i="1"/>
  <c r="Y6" i="1"/>
  <c r="X6" i="1"/>
  <c r="W6" i="1"/>
  <c r="V6" i="1"/>
  <c r="M6" i="1"/>
  <c r="L6" i="1"/>
  <c r="K6" i="1"/>
  <c r="J6" i="1"/>
  <c r="I6" i="1"/>
  <c r="M5" i="1"/>
  <c r="L5" i="1"/>
  <c r="K5" i="1"/>
  <c r="J5" i="1"/>
  <c r="I5" i="1"/>
  <c r="M4" i="1"/>
  <c r="L4" i="1"/>
  <c r="K4" i="1"/>
  <c r="J4" i="1"/>
  <c r="I4" i="1"/>
  <c r="M3" i="1"/>
  <c r="L3" i="1"/>
  <c r="K3" i="1"/>
  <c r="J3" i="1"/>
  <c r="I3" i="1"/>
  <c r="P8" i="1" l="1"/>
  <c r="Q8" i="1"/>
  <c r="R8" i="1"/>
  <c r="S8" i="1"/>
  <c r="P14" i="1"/>
  <c r="Q14" i="1"/>
  <c r="P20" i="1"/>
  <c r="Q20" i="1"/>
  <c r="R20" i="1"/>
  <c r="S20" i="1"/>
</calcChain>
</file>

<file path=xl/sharedStrings.xml><?xml version="1.0" encoding="utf-8"?>
<sst xmlns="http://schemas.openxmlformats.org/spreadsheetml/2006/main" count="43" uniqueCount="18">
  <si>
    <t>cfu/ml</t>
  </si>
  <si>
    <t>Log cfu/ml</t>
  </si>
  <si>
    <t>Average log cfu/ ml per REP</t>
  </si>
  <si>
    <r>
      <t xml:space="preserve">% Relative inhibition adhesion of </t>
    </r>
    <r>
      <rPr>
        <b/>
        <i/>
        <sz val="12"/>
        <color theme="1"/>
        <rFont val="Times New Roman"/>
        <family val="1"/>
      </rPr>
      <t>L. monocytogenes</t>
    </r>
  </si>
  <si>
    <t>LM</t>
  </si>
  <si>
    <t>LbcWT</t>
  </si>
  <si>
    <t>LbcV</t>
  </si>
  <si>
    <t>LbcInlAB</t>
  </si>
  <si>
    <t>LbcLAP</t>
  </si>
  <si>
    <t>Trail 1</t>
  </si>
  <si>
    <t>Rep 1</t>
  </si>
  <si>
    <t>Rep 2</t>
  </si>
  <si>
    <t>Rep 3</t>
  </si>
  <si>
    <t>Rep 4</t>
  </si>
  <si>
    <t>Average</t>
  </si>
  <si>
    <t>Trial 2</t>
  </si>
  <si>
    <t>Trial 3</t>
  </si>
  <si>
    <t>Trial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</si>
</sst>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1" fillId="0" borderId="4" xfId="0" applyFont="1" applyBorder="1" applyAlignment="1"/>
    <xf numFmtId="0" fontId="2" fillId="0" borderId="4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11" fontId="2" fillId="0" borderId="4" xfId="0" applyNumberFormat="1" applyFont="1" applyBorder="1"/>
    <xf numFmtId="0" fontId="2" fillId="0" borderId="4" xfId="0" applyNumberFormat="1" applyFont="1" applyBorder="1"/>
    <xf numFmtId="2" fontId="2" fillId="0" borderId="4" xfId="0" applyNumberFormat="1" applyFont="1" applyBorder="1"/>
    <xf numFmtId="1" fontId="2" fillId="0" borderId="4" xfId="0" applyNumberFormat="1" applyFont="1" applyBorder="1"/>
    <xf numFmtId="2" fontId="1" fillId="0" borderId="4" xfId="0" applyNumberFormat="1" applyFont="1" applyBorder="1"/>
    <xf numFmtId="0" fontId="2" fillId="0" borderId="4" xfId="0" applyFont="1" applyBorder="1" applyAlignment="1">
      <alignment vertical="center"/>
    </xf>
    <xf numFmtId="0" fontId="1" fillId="0" borderId="4" xfId="0" applyFont="1" applyBorder="1"/>
    <xf numFmtId="0" fontId="2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0"/>
  <sheetViews>
    <sheetView tabSelected="1" topLeftCell="F1" workbookViewId="0">
      <selection activeCell="U9" sqref="U9"/>
    </sheetView>
  </sheetViews>
  <sheetFormatPr defaultColWidth="9.140625" defaultRowHeight="15.75" x14ac:dyDescent="0.25"/>
  <cols>
    <col min="1" max="1" width="8.7109375" style="12" customWidth="1"/>
    <col min="2" max="2" width="9.5703125" style="12" customWidth="1"/>
    <col min="3" max="6" width="9.85546875" style="1" bestFit="1" customWidth="1"/>
    <col min="7" max="7" width="9.85546875" style="1" customWidth="1"/>
    <col min="8" max="8" width="9.140625" style="1"/>
    <col min="9" max="11" width="9.85546875" style="8" bestFit="1" customWidth="1"/>
    <col min="12" max="12" width="13.7109375" style="1" bestFit="1" customWidth="1"/>
    <col min="13" max="13" width="9.85546875" style="8" customWidth="1"/>
    <col min="14" max="14" width="9.85546875" style="1" bestFit="1" customWidth="1"/>
    <col min="15" max="17" width="7.28515625" style="1" bestFit="1" customWidth="1"/>
    <col min="18" max="18" width="6.140625" style="1" bestFit="1" customWidth="1"/>
    <col min="19" max="19" width="7.28515625" style="1" customWidth="1"/>
    <col min="20" max="20" width="12.85546875" style="1" customWidth="1"/>
    <col min="21" max="21" width="8.28515625" style="1" bestFit="1" customWidth="1"/>
    <col min="22" max="22" width="10.7109375" style="1" bestFit="1" customWidth="1"/>
    <col min="23" max="23" width="13.7109375" style="1" bestFit="1" customWidth="1"/>
    <col min="24" max="24" width="14.7109375" style="1" bestFit="1" customWidth="1"/>
    <col min="25" max="25" width="13.7109375" style="1" bestFit="1" customWidth="1"/>
    <col min="26" max="16384" width="9.140625" style="1"/>
  </cols>
  <sheetData>
    <row r="1" spans="1:26" x14ac:dyDescent="0.25">
      <c r="A1" s="15" t="s">
        <v>0</v>
      </c>
      <c r="B1" s="16"/>
      <c r="C1" s="16"/>
      <c r="D1" s="16"/>
      <c r="E1" s="16"/>
      <c r="F1" s="16"/>
      <c r="G1" s="17"/>
      <c r="I1" s="18" t="s">
        <v>1</v>
      </c>
      <c r="J1" s="19"/>
      <c r="K1" s="19"/>
      <c r="L1" s="19"/>
      <c r="M1" s="20"/>
      <c r="O1" s="18" t="s">
        <v>2</v>
      </c>
      <c r="P1" s="19"/>
      <c r="Q1" s="19"/>
      <c r="R1" s="19"/>
      <c r="S1" s="20"/>
      <c r="T1" s="2"/>
      <c r="U1" s="3" t="s">
        <v>3</v>
      </c>
      <c r="V1" s="3"/>
      <c r="W1" s="3"/>
      <c r="X1" s="3"/>
      <c r="Y1" s="3"/>
    </row>
    <row r="2" spans="1:26" s="2" customFormat="1" x14ac:dyDescent="0.25">
      <c r="A2" s="4"/>
      <c r="B2" s="4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I2" s="5" t="s">
        <v>4</v>
      </c>
      <c r="J2" s="5" t="s">
        <v>5</v>
      </c>
      <c r="K2" s="5" t="s">
        <v>6</v>
      </c>
      <c r="L2" s="2" t="s">
        <v>7</v>
      </c>
      <c r="M2" s="5" t="s">
        <v>8</v>
      </c>
      <c r="O2" s="2" t="s">
        <v>4</v>
      </c>
      <c r="P2" s="2" t="s">
        <v>5</v>
      </c>
      <c r="Q2" s="2" t="s">
        <v>6</v>
      </c>
      <c r="R2" s="2" t="s">
        <v>7</v>
      </c>
      <c r="S2" s="2" t="s">
        <v>8</v>
      </c>
      <c r="V2" s="2" t="s">
        <v>4</v>
      </c>
      <c r="W2" s="2" t="s">
        <v>5</v>
      </c>
      <c r="X2" s="2" t="s">
        <v>6</v>
      </c>
      <c r="Y2" s="2" t="s">
        <v>7</v>
      </c>
      <c r="Z2" s="2" t="s">
        <v>8</v>
      </c>
    </row>
    <row r="3" spans="1:26" x14ac:dyDescent="0.25">
      <c r="A3" s="14" t="s">
        <v>9</v>
      </c>
      <c r="B3" s="6" t="s">
        <v>10</v>
      </c>
      <c r="C3" s="7">
        <v>7100000</v>
      </c>
      <c r="D3" s="7">
        <v>6300000</v>
      </c>
      <c r="E3" s="7">
        <v>5700000</v>
      </c>
      <c r="F3" s="7">
        <v>980000</v>
      </c>
      <c r="G3" s="7">
        <v>470000</v>
      </c>
      <c r="I3" s="8">
        <f t="shared" ref="I3:M14" si="0">LOG(C3)</f>
        <v>6.8512583487190755</v>
      </c>
      <c r="J3" s="8">
        <f t="shared" si="0"/>
        <v>6.7993405494535821</v>
      </c>
      <c r="K3" s="8">
        <f t="shared" si="0"/>
        <v>6.7558748556724915</v>
      </c>
      <c r="L3" s="1">
        <f t="shared" si="0"/>
        <v>5.9912260756924951</v>
      </c>
      <c r="M3" s="8">
        <f t="shared" si="0"/>
        <v>5.6720978579357171</v>
      </c>
      <c r="N3" s="7"/>
      <c r="O3" s="9">
        <v>6.8512583487190755</v>
      </c>
      <c r="P3" s="9">
        <v>6.7993405494535821</v>
      </c>
      <c r="Q3" s="9">
        <v>6.7558748556724915</v>
      </c>
      <c r="R3" s="9">
        <v>5.9912260756924951</v>
      </c>
      <c r="S3" s="9">
        <v>5.6720978579357171</v>
      </c>
      <c r="T3" s="9"/>
      <c r="U3" s="1" t="s">
        <v>17</v>
      </c>
      <c r="V3" s="1">
        <v>100</v>
      </c>
      <c r="W3" s="1">
        <v>96.533149598624789</v>
      </c>
      <c r="X3" s="1">
        <v>97.01633851211794</v>
      </c>
      <c r="Y3" s="1">
        <v>85.442349149565771</v>
      </c>
      <c r="Z3" s="1">
        <v>81.100765623163298</v>
      </c>
    </row>
    <row r="4" spans="1:26" x14ac:dyDescent="0.25">
      <c r="A4" s="14"/>
      <c r="B4" s="6" t="s">
        <v>11</v>
      </c>
      <c r="C4" s="7">
        <v>8300000</v>
      </c>
      <c r="D4" s="7">
        <v>8700000</v>
      </c>
      <c r="E4" s="7">
        <v>6700000</v>
      </c>
      <c r="F4" s="7">
        <v>710000</v>
      </c>
      <c r="G4" s="7">
        <v>380000</v>
      </c>
      <c r="I4" s="8">
        <f t="shared" si="0"/>
        <v>6.9190780923760737</v>
      </c>
      <c r="J4" s="8">
        <f t="shared" si="0"/>
        <v>6.9395192526186182</v>
      </c>
      <c r="K4" s="8">
        <f t="shared" si="0"/>
        <v>6.826074802700826</v>
      </c>
      <c r="L4" s="1">
        <f t="shared" si="0"/>
        <v>5.8512583487190755</v>
      </c>
      <c r="M4" s="8">
        <f t="shared" si="0"/>
        <v>5.5797835966168101</v>
      </c>
      <c r="N4" s="7"/>
      <c r="O4" s="9">
        <v>6.9190780923760737</v>
      </c>
      <c r="P4" s="9">
        <v>6.9395192526186182</v>
      </c>
      <c r="Q4" s="9">
        <v>6.826074802700826</v>
      </c>
      <c r="R4" s="9">
        <v>5.8512583487190755</v>
      </c>
      <c r="S4" s="9">
        <v>5.5797835966168101</v>
      </c>
      <c r="T4" s="9"/>
      <c r="U4" s="1" t="s">
        <v>15</v>
      </c>
      <c r="V4" s="1">
        <v>100</v>
      </c>
      <c r="W4" s="1">
        <v>95.717773913618728</v>
      </c>
      <c r="X4" s="1">
        <v>95.246112826941058</v>
      </c>
      <c r="Y4" s="1">
        <v>85.939892491601</v>
      </c>
      <c r="Z4" s="1">
        <v>81.34400394449267</v>
      </c>
    </row>
    <row r="5" spans="1:26" x14ac:dyDescent="0.25">
      <c r="A5" s="14"/>
      <c r="B5" s="6" t="s">
        <v>12</v>
      </c>
      <c r="C5" s="7">
        <v>10700000</v>
      </c>
      <c r="D5" s="7">
        <v>8900000</v>
      </c>
      <c r="E5" s="7">
        <v>5300000</v>
      </c>
      <c r="F5" s="7">
        <v>910000</v>
      </c>
      <c r="G5" s="7">
        <v>350000</v>
      </c>
      <c r="I5" s="8">
        <f t="shared" si="0"/>
        <v>7.0293837776852097</v>
      </c>
      <c r="J5" s="8">
        <f t="shared" si="0"/>
        <v>6.9493900066449124</v>
      </c>
      <c r="K5" s="8">
        <f t="shared" si="0"/>
        <v>6.7242758696007892</v>
      </c>
      <c r="L5" s="1">
        <f t="shared" si="0"/>
        <v>5.9590413923210939</v>
      </c>
      <c r="M5" s="8">
        <f t="shared" si="0"/>
        <v>5.5440680443502757</v>
      </c>
      <c r="N5" s="7"/>
      <c r="O5" s="9">
        <v>7.0293837776852097</v>
      </c>
      <c r="P5" s="9">
        <v>6.9493900066449124</v>
      </c>
      <c r="Q5" s="9">
        <v>6.7242758696007892</v>
      </c>
      <c r="R5" s="9">
        <v>5.9590413923210939</v>
      </c>
      <c r="S5" s="9">
        <v>5.5440680443502757</v>
      </c>
      <c r="T5" s="9"/>
      <c r="U5" s="1" t="s">
        <v>16</v>
      </c>
      <c r="V5" s="1">
        <v>100</v>
      </c>
      <c r="W5" s="1">
        <v>99.003612875629059</v>
      </c>
      <c r="X5" s="1">
        <v>98.595976863849216</v>
      </c>
      <c r="Y5" s="1">
        <v>85.485964940386822</v>
      </c>
      <c r="Z5" s="1">
        <v>80.929407622043556</v>
      </c>
    </row>
    <row r="6" spans="1:26" x14ac:dyDescent="0.25">
      <c r="A6" s="14"/>
      <c r="B6" s="6" t="s">
        <v>13</v>
      </c>
      <c r="C6" s="7">
        <v>9300000</v>
      </c>
      <c r="D6" s="7">
        <v>1310000</v>
      </c>
      <c r="E6" s="7">
        <v>4300000</v>
      </c>
      <c r="F6" s="7">
        <v>840000</v>
      </c>
      <c r="G6" s="7">
        <v>530000</v>
      </c>
      <c r="I6" s="8">
        <f t="shared" si="0"/>
        <v>6.9684829485539348</v>
      </c>
      <c r="J6" s="8">
        <f t="shared" si="0"/>
        <v>6.1172712956557644</v>
      </c>
      <c r="K6" s="8">
        <f t="shared" si="0"/>
        <v>6.6334684555795862</v>
      </c>
      <c r="L6" s="1">
        <f t="shared" si="0"/>
        <v>5.924279286061882</v>
      </c>
      <c r="M6" s="8">
        <f t="shared" si="0"/>
        <v>5.7242758696007892</v>
      </c>
      <c r="N6" s="7"/>
      <c r="O6" s="9">
        <v>6.9684829485539348</v>
      </c>
      <c r="P6" s="9">
        <v>6.1172712956557644</v>
      </c>
      <c r="Q6" s="9">
        <v>6.6334684555795862</v>
      </c>
      <c r="R6" s="9">
        <v>5.924279286061882</v>
      </c>
      <c r="S6" s="9">
        <v>5.7242758696007892</v>
      </c>
      <c r="T6" s="9"/>
      <c r="U6" s="1" t="s">
        <v>14</v>
      </c>
      <c r="V6" s="10">
        <f>AVERAGE(V3:V5)</f>
        <v>100</v>
      </c>
      <c r="W6" s="10">
        <f t="shared" ref="W6:Y6" si="1">AVERAGE(W3:W5)</f>
        <v>97.084845462624187</v>
      </c>
      <c r="X6" s="10">
        <f t="shared" si="1"/>
        <v>96.9528094009694</v>
      </c>
      <c r="Y6" s="10">
        <f t="shared" si="1"/>
        <v>85.622735527184545</v>
      </c>
      <c r="Z6" s="1">
        <f>AVERAGE(Z3:Z5)</f>
        <v>81.124725729899836</v>
      </c>
    </row>
    <row r="7" spans="1:26" x14ac:dyDescent="0.25">
      <c r="A7" s="14" t="s">
        <v>15</v>
      </c>
      <c r="B7" s="6" t="s">
        <v>10</v>
      </c>
      <c r="C7" s="7">
        <v>8100000</v>
      </c>
      <c r="D7" s="7">
        <v>7600000</v>
      </c>
      <c r="E7" s="7">
        <v>8800000</v>
      </c>
      <c r="F7" s="7">
        <v>1210000</v>
      </c>
      <c r="G7" s="7">
        <v>480000</v>
      </c>
      <c r="I7" s="8">
        <f t="shared" si="0"/>
        <v>6.9084850188786495</v>
      </c>
      <c r="J7" s="8">
        <f t="shared" si="0"/>
        <v>6.8808135922807914</v>
      </c>
      <c r="K7" s="8">
        <f t="shared" si="0"/>
        <v>6.9444826721501682</v>
      </c>
      <c r="L7" s="1">
        <f t="shared" si="0"/>
        <v>6.0827853703164498</v>
      </c>
      <c r="M7" s="8">
        <f t="shared" si="0"/>
        <v>5.6812412373755876</v>
      </c>
      <c r="O7" s="11">
        <f>AVERAGE(O3:O6)</f>
        <v>6.942050791833573</v>
      </c>
      <c r="P7" s="11">
        <f>AVERAGE(P3:P6)</f>
        <v>6.7013802760932197</v>
      </c>
      <c r="Q7" s="11">
        <f>AVERAGE(Q3:Q6)</f>
        <v>6.734923495888423</v>
      </c>
      <c r="R7" s="11">
        <f t="shared" ref="R7:S7" si="2">AVERAGE(R3:R6)</f>
        <v>5.9314512756986364</v>
      </c>
      <c r="S7" s="11">
        <f t="shared" si="2"/>
        <v>5.630056342125898</v>
      </c>
      <c r="T7" s="11"/>
    </row>
    <row r="8" spans="1:26" x14ac:dyDescent="0.25">
      <c r="A8" s="14"/>
      <c r="B8" s="6" t="s">
        <v>11</v>
      </c>
      <c r="C8" s="7">
        <v>9700000</v>
      </c>
      <c r="D8" s="7">
        <v>1110000</v>
      </c>
      <c r="E8" s="7">
        <v>1130000</v>
      </c>
      <c r="F8" s="7">
        <v>1030000</v>
      </c>
      <c r="G8" s="7">
        <v>590000</v>
      </c>
      <c r="I8" s="8">
        <f t="shared" si="0"/>
        <v>6.9867717342662452</v>
      </c>
      <c r="J8" s="8">
        <f t="shared" si="0"/>
        <v>6.0453229787866576</v>
      </c>
      <c r="K8" s="8">
        <f t="shared" si="0"/>
        <v>6.0530784434834199</v>
      </c>
      <c r="L8" s="1">
        <f t="shared" si="0"/>
        <v>6.012837224705172</v>
      </c>
      <c r="M8" s="8">
        <f t="shared" si="0"/>
        <v>5.7708520116421438</v>
      </c>
      <c r="N8" s="10"/>
      <c r="O8" s="11">
        <f>(O7/O7)*100</f>
        <v>100</v>
      </c>
      <c r="P8" s="11">
        <f>(P7/O7)*100</f>
        <v>96.533149598624789</v>
      </c>
      <c r="Q8" s="11">
        <f>(Q7/O7)*100</f>
        <v>97.01633851211794</v>
      </c>
      <c r="R8" s="11">
        <f>(R7/O7)*100</f>
        <v>85.442349149565771</v>
      </c>
      <c r="S8" s="11">
        <f>(S7/O7)*100</f>
        <v>81.100765623163298</v>
      </c>
      <c r="T8" s="11"/>
    </row>
    <row r="9" spans="1:26" x14ac:dyDescent="0.25">
      <c r="A9" s="14"/>
      <c r="B9" s="6" t="s">
        <v>12</v>
      </c>
      <c r="C9" s="7">
        <v>12100000</v>
      </c>
      <c r="D9" s="7">
        <v>7900000</v>
      </c>
      <c r="E9" s="7">
        <v>6300000</v>
      </c>
      <c r="F9" s="7">
        <v>930000</v>
      </c>
      <c r="G9" s="7">
        <v>610000</v>
      </c>
      <c r="I9" s="8">
        <f t="shared" si="0"/>
        <v>7.0827853703164498</v>
      </c>
      <c r="J9" s="8">
        <f t="shared" si="0"/>
        <v>6.8976270912904418</v>
      </c>
      <c r="K9" s="8">
        <f t="shared" si="0"/>
        <v>6.7993405494535821</v>
      </c>
      <c r="L9" s="1">
        <f t="shared" si="0"/>
        <v>5.9684829485539348</v>
      </c>
      <c r="M9" s="8">
        <f t="shared" si="0"/>
        <v>5.7853298350107671</v>
      </c>
      <c r="O9" s="9">
        <v>6.9084850188786495</v>
      </c>
      <c r="P9" s="9">
        <v>6.8808135922807914</v>
      </c>
      <c r="Q9" s="9">
        <v>6.9444826721501682</v>
      </c>
      <c r="R9" s="9">
        <v>6.0827853703164498</v>
      </c>
      <c r="S9" s="9">
        <v>5.6812412373755876</v>
      </c>
      <c r="T9" s="9"/>
    </row>
    <row r="10" spans="1:26" x14ac:dyDescent="0.25">
      <c r="A10" s="14"/>
      <c r="B10" s="6" t="s">
        <v>13</v>
      </c>
      <c r="C10" s="7">
        <v>10300000</v>
      </c>
      <c r="D10" s="7">
        <v>9300000</v>
      </c>
      <c r="E10" s="7">
        <v>7300000</v>
      </c>
      <c r="F10" s="7">
        <v>980000</v>
      </c>
      <c r="G10" s="7">
        <v>340000</v>
      </c>
      <c r="I10" s="8">
        <f t="shared" si="0"/>
        <v>7.012837224705172</v>
      </c>
      <c r="J10" s="8">
        <f t="shared" si="0"/>
        <v>6.9684829485539348</v>
      </c>
      <c r="K10" s="8">
        <f t="shared" si="0"/>
        <v>6.8633228601204559</v>
      </c>
      <c r="L10" s="1">
        <f t="shared" si="0"/>
        <v>5.9912260756924951</v>
      </c>
      <c r="M10" s="8">
        <f t="shared" si="0"/>
        <v>5.5314789170422554</v>
      </c>
      <c r="O10" s="9">
        <v>6.9867717342662452</v>
      </c>
      <c r="P10" s="9">
        <v>6.0453229787866576</v>
      </c>
      <c r="Q10" s="9">
        <v>6.0530784434834199</v>
      </c>
      <c r="R10" s="9">
        <v>6.012837224705172</v>
      </c>
      <c r="S10" s="9">
        <v>5.7708520116421438</v>
      </c>
      <c r="T10" s="9"/>
    </row>
    <row r="11" spans="1:26" x14ac:dyDescent="0.25">
      <c r="A11" s="14" t="s">
        <v>16</v>
      </c>
      <c r="B11" s="6" t="s">
        <v>10</v>
      </c>
      <c r="C11" s="7">
        <v>7600000</v>
      </c>
      <c r="D11" s="7">
        <v>7100000</v>
      </c>
      <c r="E11" s="7">
        <v>7900000</v>
      </c>
      <c r="F11" s="7">
        <v>870000</v>
      </c>
      <c r="G11" s="7">
        <v>520000</v>
      </c>
      <c r="I11" s="8">
        <f t="shared" si="0"/>
        <v>6.8808135922807914</v>
      </c>
      <c r="J11" s="8">
        <f t="shared" si="0"/>
        <v>6.8512583487190755</v>
      </c>
      <c r="K11" s="8">
        <f t="shared" si="0"/>
        <v>6.8976270912904418</v>
      </c>
      <c r="L11" s="1">
        <f t="shared" si="0"/>
        <v>5.9395192526186182</v>
      </c>
      <c r="M11" s="8">
        <f t="shared" si="0"/>
        <v>5.7160033436347994</v>
      </c>
      <c r="O11" s="9">
        <v>7.0827853703164498</v>
      </c>
      <c r="P11" s="9">
        <v>6.8976270912904418</v>
      </c>
      <c r="Q11" s="9">
        <v>6.7993405494535821</v>
      </c>
      <c r="R11" s="9">
        <v>5.9684829485539348</v>
      </c>
      <c r="S11" s="9">
        <v>5.7853298350107671</v>
      </c>
      <c r="T11" s="9"/>
    </row>
    <row r="12" spans="1:26" x14ac:dyDescent="0.25">
      <c r="A12" s="14"/>
      <c r="B12" s="6" t="s">
        <v>11</v>
      </c>
      <c r="C12" s="7">
        <v>8900000</v>
      </c>
      <c r="D12" s="7">
        <v>8700000</v>
      </c>
      <c r="E12" s="7">
        <v>5700000</v>
      </c>
      <c r="F12" s="7">
        <v>930000</v>
      </c>
      <c r="G12" s="7">
        <v>390000</v>
      </c>
      <c r="I12" s="8">
        <f t="shared" si="0"/>
        <v>6.9493900066449124</v>
      </c>
      <c r="J12" s="8">
        <f t="shared" si="0"/>
        <v>6.9395192526186182</v>
      </c>
      <c r="K12" s="8">
        <f t="shared" si="0"/>
        <v>6.7558748556724915</v>
      </c>
      <c r="L12" s="1">
        <f t="shared" si="0"/>
        <v>5.9684829485539348</v>
      </c>
      <c r="M12" s="8">
        <f t="shared" si="0"/>
        <v>5.5910646070264995</v>
      </c>
      <c r="O12" s="9">
        <v>7.012837224705172</v>
      </c>
      <c r="P12" s="9">
        <v>6.9684829485539348</v>
      </c>
      <c r="Q12" s="9">
        <v>6.8633228601204559</v>
      </c>
      <c r="R12" s="9">
        <v>5.9912260756924951</v>
      </c>
      <c r="S12" s="9">
        <v>5.5314789170422554</v>
      </c>
      <c r="T12" s="9"/>
    </row>
    <row r="13" spans="1:26" x14ac:dyDescent="0.25">
      <c r="A13" s="14"/>
      <c r="B13" s="6" t="s">
        <v>12</v>
      </c>
      <c r="C13" s="7">
        <v>9900000</v>
      </c>
      <c r="D13" s="7">
        <v>7800000</v>
      </c>
      <c r="E13" s="7">
        <v>8700000</v>
      </c>
      <c r="F13" s="7">
        <v>860000</v>
      </c>
      <c r="G13" s="7">
        <v>460000</v>
      </c>
      <c r="I13" s="8">
        <f t="shared" si="0"/>
        <v>6.9956351945975497</v>
      </c>
      <c r="J13" s="8">
        <f t="shared" si="0"/>
        <v>6.8920946026904808</v>
      </c>
      <c r="K13" s="8">
        <f t="shared" si="0"/>
        <v>6.9395192526186182</v>
      </c>
      <c r="L13" s="1">
        <f t="shared" si="0"/>
        <v>5.9344984512435675</v>
      </c>
      <c r="M13" s="8">
        <f t="shared" si="0"/>
        <v>5.6627578316815743</v>
      </c>
      <c r="O13" s="11">
        <f>AVERAGE(O9:O12)</f>
        <v>6.9977198370416298</v>
      </c>
      <c r="P13" s="11">
        <f>AVERAGE(P9:P12)</f>
        <v>6.6980616527279562</v>
      </c>
      <c r="Q13" s="11">
        <f>AVERAGE(Q9:Q12)</f>
        <v>6.6650561313019061</v>
      </c>
      <c r="R13" s="11">
        <f t="shared" ref="R13:S13" si="3">AVERAGE(R9:R12)</f>
        <v>6.0138329048170132</v>
      </c>
      <c r="S13" s="11">
        <f t="shared" si="3"/>
        <v>5.6922255002676891</v>
      </c>
      <c r="T13" s="11"/>
    </row>
    <row r="14" spans="1:26" x14ac:dyDescent="0.25">
      <c r="A14" s="14"/>
      <c r="B14" s="6" t="s">
        <v>13</v>
      </c>
      <c r="C14" s="7">
        <v>12700000</v>
      </c>
      <c r="D14" s="7">
        <v>9300000</v>
      </c>
      <c r="E14" s="7">
        <v>8800000</v>
      </c>
      <c r="F14" s="7">
        <v>1080000</v>
      </c>
      <c r="G14" s="7">
        <v>430000</v>
      </c>
      <c r="I14" s="8">
        <f t="shared" si="0"/>
        <v>7.1038037209559572</v>
      </c>
      <c r="J14" s="8">
        <f t="shared" si="0"/>
        <v>6.9684829485539348</v>
      </c>
      <c r="K14" s="8">
        <f t="shared" si="0"/>
        <v>6.9444826721501682</v>
      </c>
      <c r="L14" s="1">
        <f t="shared" si="0"/>
        <v>6.0334237554869494</v>
      </c>
      <c r="M14" s="8">
        <f t="shared" si="0"/>
        <v>5.6334684555795862</v>
      </c>
      <c r="O14" s="11">
        <f>(O13/O13)*100</f>
        <v>100</v>
      </c>
      <c r="P14" s="11">
        <f>(P13/O13)*100</f>
        <v>95.717773913618728</v>
      </c>
      <c r="Q14" s="11">
        <f>(Q13/O13)*100</f>
        <v>95.246112826941058</v>
      </c>
      <c r="R14" s="11">
        <f>(R13/O13)*100</f>
        <v>85.939892491601</v>
      </c>
      <c r="S14" s="11">
        <f>(S13/O13)*100</f>
        <v>81.34400394449267</v>
      </c>
      <c r="T14" s="11"/>
    </row>
    <row r="15" spans="1:26" x14ac:dyDescent="0.25">
      <c r="O15" s="9">
        <v>6.8808135922807914</v>
      </c>
      <c r="P15" s="9">
        <v>6.8512583487190755</v>
      </c>
      <c r="Q15" s="9">
        <v>6.8976270912904418</v>
      </c>
      <c r="R15" s="9">
        <v>5.9395192526186182</v>
      </c>
      <c r="S15" s="9">
        <v>5.7160033436347994</v>
      </c>
      <c r="T15" s="9"/>
    </row>
    <row r="16" spans="1:26" x14ac:dyDescent="0.25">
      <c r="O16" s="9">
        <v>6.9493900066449124</v>
      </c>
      <c r="P16" s="9">
        <v>6.9395192526186182</v>
      </c>
      <c r="Q16" s="9">
        <v>6.7558748556724915</v>
      </c>
      <c r="R16" s="9">
        <v>5.9684829485539348</v>
      </c>
      <c r="S16" s="9">
        <v>5.5910646070264995</v>
      </c>
      <c r="T16" s="9"/>
    </row>
    <row r="17" spans="15:20" x14ac:dyDescent="0.25">
      <c r="O17" s="9">
        <v>6.9956351945975497</v>
      </c>
      <c r="P17" s="9">
        <v>6.8920946026904808</v>
      </c>
      <c r="Q17" s="9">
        <v>6.9395192526186182</v>
      </c>
      <c r="R17" s="9">
        <v>5.9344984512435675</v>
      </c>
      <c r="S17" s="9">
        <v>5.6627578316815743</v>
      </c>
      <c r="T17" s="9"/>
    </row>
    <row r="18" spans="15:20" x14ac:dyDescent="0.25">
      <c r="O18" s="9">
        <v>7.1038037209559572</v>
      </c>
      <c r="P18" s="9">
        <v>6.9684829485539348</v>
      </c>
      <c r="Q18" s="9">
        <v>6.9444826721501682</v>
      </c>
      <c r="R18" s="9">
        <v>6.0334237554869494</v>
      </c>
      <c r="S18" s="9">
        <v>5.6334684555795862</v>
      </c>
      <c r="T18" s="9"/>
    </row>
    <row r="19" spans="15:20" x14ac:dyDescent="0.25">
      <c r="O19" s="11">
        <f>AVERAGE(O15:O18)</f>
        <v>6.9824106286198031</v>
      </c>
      <c r="P19" s="11">
        <f>AVERAGE(P15:P18)</f>
        <v>6.9128387881455273</v>
      </c>
      <c r="Q19" s="11">
        <f>AVERAGE(Q15:Q18)</f>
        <v>6.8843759679329297</v>
      </c>
      <c r="R19" s="11">
        <f>AVERAGE(R15:R18)</f>
        <v>5.9689811019757677</v>
      </c>
      <c r="S19" s="11">
        <f t="shared" ref="S19" si="4">AVERAGE(S15:S18)</f>
        <v>5.6508235594806147</v>
      </c>
      <c r="T19" s="11"/>
    </row>
    <row r="20" spans="15:20" x14ac:dyDescent="0.25">
      <c r="O20" s="11">
        <f>(O19/O19)*100</f>
        <v>100</v>
      </c>
      <c r="P20" s="11">
        <f>(P19/O19)*100</f>
        <v>99.003612875629059</v>
      </c>
      <c r="Q20" s="11">
        <f>(Q19/O19)*100</f>
        <v>98.595976863849216</v>
      </c>
      <c r="R20" s="11">
        <f>(R19/O19)*100</f>
        <v>85.485964940386822</v>
      </c>
      <c r="S20" s="11">
        <f>(S19/O19)*100</f>
        <v>80.929407622043556</v>
      </c>
      <c r="T20" s="13"/>
    </row>
  </sheetData>
  <mergeCells count="6">
    <mergeCell ref="A11:A14"/>
    <mergeCell ref="A1:G1"/>
    <mergeCell ref="I1:M1"/>
    <mergeCell ref="O1:S1"/>
    <mergeCell ref="A3:A6"/>
    <mergeCell ref="A7:A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Inhibition of adhesion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Mrs. HJ Jansen van Vuuren</cp:lastModifiedBy>
  <dcterms:created xsi:type="dcterms:W3CDTF">2019-07-03T12:16:29Z</dcterms:created>
  <dcterms:modified xsi:type="dcterms:W3CDTF">2020-07-13T14:26:59Z</dcterms:modified>
</cp:coreProperties>
</file>