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B04E41D8-2AEF-4C96-A6D8-1D52B7D0BF68}" xr6:coauthVersionLast="36" xr6:coauthVersionMax="36" xr10:uidLastSave="{00000000-0000-0000-0000-000000000000}"/>
  <bookViews>
    <workbookView xWindow="14760" yWindow="465" windowWidth="28800" windowHeight="16500" xr2:uid="{C7D29082-A547-B04B-817C-EE1005EE76F6}"/>
  </bookViews>
  <sheets>
    <sheet name="Table B1" sheetId="9" r:id="rId1"/>
    <sheet name="Table B2" sheetId="8" r:id="rId2"/>
    <sheet name="Table B3" sheetId="2" r:id="rId3"/>
    <sheet name="Table B4" sheetId="1" r:id="rId4"/>
    <sheet name="Table B5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4" i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4" i="2"/>
  <c r="F66" i="8" l="1"/>
  <c r="F65" i="8"/>
  <c r="F68" i="8"/>
  <c r="F67" i="8"/>
  <c r="F70" i="8"/>
  <c r="F69" i="8"/>
  <c r="F72" i="8"/>
  <c r="F71" i="8"/>
  <c r="F64" i="8"/>
  <c r="F63" i="8"/>
  <c r="F62" i="8"/>
  <c r="F61" i="8"/>
  <c r="F50" i="8"/>
  <c r="F49" i="8"/>
  <c r="F52" i="8"/>
  <c r="F51" i="8"/>
  <c r="F60" i="8"/>
  <c r="F59" i="8"/>
  <c r="F54" i="8"/>
  <c r="F53" i="8"/>
  <c r="F58" i="8"/>
  <c r="F57" i="8"/>
  <c r="F56" i="8"/>
  <c r="F55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0" i="8"/>
  <c r="F19" i="8"/>
  <c r="F18" i="8"/>
  <c r="F17" i="8"/>
  <c r="F22" i="8"/>
  <c r="F21" i="8"/>
  <c r="F26" i="8"/>
  <c r="F25" i="8"/>
  <c r="F24" i="8"/>
  <c r="F23" i="8"/>
  <c r="F16" i="8"/>
  <c r="F15" i="8"/>
  <c r="F14" i="8"/>
  <c r="F13" i="8"/>
  <c r="F12" i="8"/>
  <c r="F11" i="8"/>
  <c r="F10" i="8"/>
  <c r="F9" i="8"/>
  <c r="F8" i="8"/>
  <c r="F7" i="8"/>
  <c r="F6" i="8"/>
  <c r="F5" i="8"/>
  <c r="I45" i="8" l="1"/>
  <c r="I35" i="8"/>
  <c r="I57" i="8"/>
  <c r="I59" i="8"/>
  <c r="I49" i="8"/>
  <c r="I39" i="8"/>
  <c r="I25" i="8"/>
  <c r="I5" i="8"/>
  <c r="I13" i="8"/>
  <c r="I21" i="8"/>
  <c r="I29" i="8"/>
  <c r="I33" i="8"/>
  <c r="I37" i="8"/>
  <c r="I7" i="8"/>
  <c r="I11" i="8"/>
  <c r="I43" i="8"/>
  <c r="I23" i="8"/>
  <c r="I47" i="8"/>
  <c r="I15" i="8"/>
  <c r="I55" i="8"/>
  <c r="I63" i="8"/>
  <c r="I17" i="8"/>
  <c r="I27" i="8"/>
  <c r="I31" i="8"/>
  <c r="I61" i="8"/>
  <c r="I71" i="8"/>
  <c r="I67" i="8"/>
  <c r="I53" i="8"/>
  <c r="I9" i="8"/>
  <c r="I19" i="8"/>
  <c r="I41" i="8"/>
  <c r="I51" i="8"/>
  <c r="I69" i="8"/>
  <c r="I65" i="8"/>
</calcChain>
</file>

<file path=xl/sharedStrings.xml><?xml version="1.0" encoding="utf-8"?>
<sst xmlns="http://schemas.openxmlformats.org/spreadsheetml/2006/main" count="202" uniqueCount="41">
  <si>
    <t>GC%</t>
  </si>
  <si>
    <t>Sample ID</t>
  </si>
  <si>
    <t>Volume</t>
  </si>
  <si>
    <t>ng/uL</t>
  </si>
  <si>
    <t>uL</t>
  </si>
  <si>
    <t>ng</t>
  </si>
  <si>
    <t>A</t>
  </si>
  <si>
    <t>B</t>
  </si>
  <si>
    <t>Extraction replicate</t>
  </si>
  <si>
    <t>DNA amount</t>
  </si>
  <si>
    <t>Total DNA amount per sample</t>
  </si>
  <si>
    <t>RNA amount</t>
  </si>
  <si>
    <t>Total RNA amount per sample</t>
  </si>
  <si>
    <t>Mean length</t>
  </si>
  <si>
    <t>Median length</t>
  </si>
  <si>
    <t>Maximum length</t>
  </si>
  <si>
    <t>Minimum length</t>
  </si>
  <si>
    <t>N50</t>
  </si>
  <si>
    <t>#raw reads
(forward and reverse reads counted together)</t>
  </si>
  <si>
    <t>#reads after QC
(forward and reverse reads counted together)</t>
  </si>
  <si>
    <t>%reads after QC
(forward and reverse reads counted together)</t>
  </si>
  <si>
    <t>DNA concentration*</t>
  </si>
  <si>
    <t>260/280**</t>
  </si>
  <si>
    <t>260/230**</t>
  </si>
  <si>
    <t>RNA concentration*</t>
  </si>
  <si>
    <t>all*</t>
  </si>
  <si>
    <t>34_A</t>
  </si>
  <si>
    <t>34_B</t>
  </si>
  <si>
    <t>no34_C</t>
  </si>
  <si>
    <t>no34_D</t>
  </si>
  <si>
    <t>%reads mapped to assembly</t>
  </si>
  <si>
    <r>
      <rPr>
        <b/>
        <sz val="12"/>
        <color theme="1"/>
        <rFont val="Calibri"/>
        <family val="2"/>
        <scheme val="minor"/>
      </rPr>
      <t>Table B1.</t>
    </r>
    <r>
      <rPr>
        <sz val="12"/>
        <color theme="1"/>
        <rFont val="Calibri"/>
        <family val="2"/>
        <scheme val="minor"/>
      </rPr>
      <t xml:space="preserve"> Extracted DNA. *measured with Qubit **measured with Nanodrop</t>
    </r>
  </si>
  <si>
    <r>
      <rPr>
        <b/>
        <sz val="12"/>
        <color theme="1"/>
        <rFont val="Calibri"/>
        <family val="2"/>
        <scheme val="minor"/>
      </rPr>
      <t>Table B2.</t>
    </r>
    <r>
      <rPr>
        <sz val="12"/>
        <color theme="1"/>
        <rFont val="Calibri"/>
        <family val="2"/>
        <scheme val="minor"/>
      </rPr>
      <t xml:space="preserve"> Extracted RNA. *measured with Qubit **measured with Nanodrop</t>
    </r>
  </si>
  <si>
    <r>
      <t>Table B3.</t>
    </r>
    <r>
      <rPr>
        <sz val="12"/>
        <color rgb="FF000000"/>
        <rFont val="Calibri"/>
        <family val="2"/>
        <scheme val="minor"/>
      </rPr>
      <t xml:space="preserve"> Nanopore DNA read specifics. *mixed reads from all the sites</t>
    </r>
  </si>
  <si>
    <r>
      <t>Table B4.</t>
    </r>
    <r>
      <rPr>
        <sz val="12"/>
        <color rgb="FF000000"/>
        <rFont val="Calibri"/>
        <family val="2"/>
        <scheme val="minor"/>
      </rPr>
      <t xml:space="preserve"> Nanopore cDNA read specifics. *mixed reads from all the sites</t>
    </r>
  </si>
  <si>
    <t>/</t>
  </si>
  <si>
    <r>
      <t>Table B5.</t>
    </r>
    <r>
      <rPr>
        <sz val="12"/>
        <color rgb="FF000000"/>
        <rFont val="Calibri"/>
        <family val="2"/>
        <scheme val="minor"/>
      </rPr>
      <t xml:space="preserve"> Illumina DNA read specifics. 34_A and 34_B report DNA sequences from sample 34; no34_C and no34_D report DNA sequences from all samples except sample 34.</t>
    </r>
  </si>
  <si>
    <t>#reads mapped to assembly</t>
  </si>
  <si>
    <t>#paired end
 reads</t>
  </si>
  <si>
    <t>#reads</t>
  </si>
  <si>
    <t>#bases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</si>
</sst>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Monaco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Times New Roman"/>
      <family val="1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3" fontId="0" fillId="0" borderId="0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3" fontId="0" fillId="0" borderId="1" xfId="0" applyNumberForma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9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" fontId="0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center" vertical="center"/>
    </xf>
    <xf numFmtId="4" fontId="2" fillId="0" borderId="0" xfId="0" applyNumberFormat="1" applyFont="1" applyFill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3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3" fillId="0" borderId="0" xfId="0" applyFont="1" applyFill="1" applyAlignment="1">
      <alignment horizontal="left" vertical="top"/>
    </xf>
    <xf numFmtId="164" fontId="0" fillId="0" borderId="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3" fontId="0" fillId="0" borderId="0" xfId="0" applyNumberFormat="1" applyFont="1" applyAlignment="1">
      <alignment horizontal="center"/>
    </xf>
    <xf numFmtId="3" fontId="0" fillId="0" borderId="0" xfId="0" applyNumberFormat="1" applyFont="1" applyBorder="1" applyAlignment="1">
      <alignment horizontal="center"/>
    </xf>
    <xf numFmtId="3" fontId="0" fillId="0" borderId="1" xfId="0" applyNumberFormat="1" applyFont="1" applyBorder="1" applyAlignment="1">
      <alignment horizontal="center"/>
    </xf>
    <xf numFmtId="3" fontId="0" fillId="0" borderId="0" xfId="0" applyNumberFormat="1" applyFont="1" applyFill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B914-AAC7-274D-ACAF-14B578E29363}">
  <dimension ref="A1:I72"/>
  <sheetViews>
    <sheetView tabSelected="1" workbookViewId="0">
      <selection activeCell="M12" sqref="M12"/>
    </sheetView>
  </sheetViews>
  <sheetFormatPr defaultColWidth="10.875" defaultRowHeight="15.75"/>
  <cols>
    <col min="1" max="3" width="10.875" style="3"/>
    <col min="4" max="4" width="15" style="3" customWidth="1"/>
    <col min="5" max="5" width="10.875" style="3"/>
    <col min="6" max="6" width="9.875" style="3" customWidth="1"/>
    <col min="7" max="8" width="10.875" style="3"/>
    <col min="9" max="9" width="17.5" style="3" customWidth="1"/>
    <col min="10" max="14" width="10.875" style="3"/>
    <col min="15" max="15" width="13.625" style="3" bestFit="1" customWidth="1"/>
    <col min="16" max="16384" width="10.875" style="3"/>
  </cols>
  <sheetData>
    <row r="1" spans="1:9">
      <c r="A1" s="4" t="s">
        <v>31</v>
      </c>
    </row>
    <row r="3" spans="1:9" s="2" customFormat="1" ht="47.25">
      <c r="B3" s="7" t="s">
        <v>1</v>
      </c>
      <c r="C3" s="7" t="s">
        <v>8</v>
      </c>
      <c r="D3" s="7" t="s">
        <v>21</v>
      </c>
      <c r="E3" s="7" t="s">
        <v>2</v>
      </c>
      <c r="F3" s="7" t="s">
        <v>9</v>
      </c>
      <c r="G3" s="7" t="s">
        <v>22</v>
      </c>
      <c r="H3" s="7" t="s">
        <v>23</v>
      </c>
      <c r="I3" s="7" t="s">
        <v>10</v>
      </c>
    </row>
    <row r="4" spans="1:9">
      <c r="B4" s="8"/>
      <c r="C4" s="8"/>
      <c r="D4" s="8" t="s">
        <v>3</v>
      </c>
      <c r="E4" s="8" t="s">
        <v>4</v>
      </c>
      <c r="F4" s="8" t="s">
        <v>5</v>
      </c>
      <c r="G4" s="8"/>
      <c r="H4" s="8"/>
      <c r="I4" s="8" t="s">
        <v>5</v>
      </c>
    </row>
    <row r="5" spans="1:9">
      <c r="B5" s="1">
        <v>1</v>
      </c>
      <c r="C5" s="5" t="s">
        <v>6</v>
      </c>
      <c r="D5" s="46">
        <v>23</v>
      </c>
      <c r="E5" s="46">
        <v>95</v>
      </c>
      <c r="F5" s="46">
        <v>2185</v>
      </c>
      <c r="G5" s="46">
        <v>1.55</v>
      </c>
      <c r="H5" s="46">
        <v>1.1000000000000001</v>
      </c>
      <c r="I5" s="55">
        <v>4465</v>
      </c>
    </row>
    <row r="6" spans="1:9">
      <c r="B6" s="1">
        <v>1</v>
      </c>
      <c r="C6" s="5" t="s">
        <v>7</v>
      </c>
      <c r="D6" s="46">
        <v>24</v>
      </c>
      <c r="E6" s="46">
        <v>95</v>
      </c>
      <c r="F6" s="46">
        <v>2280</v>
      </c>
      <c r="G6" s="46">
        <v>1.43</v>
      </c>
      <c r="H6" s="46">
        <v>0.87</v>
      </c>
      <c r="I6" s="55"/>
    </row>
    <row r="7" spans="1:9">
      <c r="B7" s="1">
        <v>2</v>
      </c>
      <c r="C7" s="5" t="s">
        <v>6</v>
      </c>
      <c r="D7" s="46">
        <v>30.3</v>
      </c>
      <c r="E7" s="46">
        <v>95</v>
      </c>
      <c r="F7" s="46">
        <v>2878.5</v>
      </c>
      <c r="G7" s="46">
        <v>1.29</v>
      </c>
      <c r="H7" s="46">
        <v>0.99</v>
      </c>
      <c r="I7" s="55">
        <v>5728.5</v>
      </c>
    </row>
    <row r="8" spans="1:9">
      <c r="B8" s="1">
        <v>2</v>
      </c>
      <c r="C8" s="5" t="s">
        <v>7</v>
      </c>
      <c r="D8" s="46">
        <v>30</v>
      </c>
      <c r="E8" s="46">
        <v>95</v>
      </c>
      <c r="F8" s="46">
        <v>2850</v>
      </c>
      <c r="G8" s="46">
        <v>1.42</v>
      </c>
      <c r="H8" s="46">
        <v>0.92</v>
      </c>
      <c r="I8" s="55"/>
    </row>
    <row r="9" spans="1:9">
      <c r="B9" s="1">
        <v>3</v>
      </c>
      <c r="C9" s="5" t="s">
        <v>6</v>
      </c>
      <c r="D9" s="46">
        <v>45</v>
      </c>
      <c r="E9" s="46">
        <v>95</v>
      </c>
      <c r="F9" s="46">
        <v>4275</v>
      </c>
      <c r="G9" s="46">
        <v>1.57</v>
      </c>
      <c r="H9" s="46">
        <v>1.1399999999999999</v>
      </c>
      <c r="I9" s="55">
        <v>11162.5</v>
      </c>
    </row>
    <row r="10" spans="1:9">
      <c r="B10" s="1">
        <v>3</v>
      </c>
      <c r="C10" s="5" t="s">
        <v>7</v>
      </c>
      <c r="D10" s="46">
        <v>72.5</v>
      </c>
      <c r="E10" s="46">
        <v>95</v>
      </c>
      <c r="F10" s="46">
        <v>6887.5</v>
      </c>
      <c r="G10" s="46">
        <v>1.68</v>
      </c>
      <c r="H10" s="46">
        <v>1.36</v>
      </c>
      <c r="I10" s="55"/>
    </row>
    <row r="11" spans="1:9">
      <c r="B11" s="1">
        <v>4</v>
      </c>
      <c r="C11" s="5" t="s">
        <v>6</v>
      </c>
      <c r="D11" s="46">
        <v>41.8</v>
      </c>
      <c r="E11" s="46">
        <v>95</v>
      </c>
      <c r="F11" s="46">
        <v>3971</v>
      </c>
      <c r="G11" s="46">
        <v>1.65</v>
      </c>
      <c r="H11" s="46">
        <v>1.27</v>
      </c>
      <c r="I11" s="55">
        <v>10502.25</v>
      </c>
    </row>
    <row r="12" spans="1:9">
      <c r="B12" s="1">
        <v>4</v>
      </c>
      <c r="C12" s="5" t="s">
        <v>7</v>
      </c>
      <c r="D12" s="46">
        <v>68.75</v>
      </c>
      <c r="E12" s="46">
        <v>95</v>
      </c>
      <c r="F12" s="46">
        <v>6531.25</v>
      </c>
      <c r="G12" s="46">
        <v>1.75</v>
      </c>
      <c r="H12" s="46">
        <v>1.52</v>
      </c>
      <c r="I12" s="55"/>
    </row>
    <row r="13" spans="1:9">
      <c r="B13" s="1">
        <v>5</v>
      </c>
      <c r="C13" s="5" t="s">
        <v>6</v>
      </c>
      <c r="D13" s="46">
        <v>31.4</v>
      </c>
      <c r="E13" s="46">
        <v>95</v>
      </c>
      <c r="F13" s="46">
        <v>2983</v>
      </c>
      <c r="G13" s="46">
        <v>1.56</v>
      </c>
      <c r="H13" s="46">
        <v>1.06</v>
      </c>
      <c r="I13" s="55">
        <v>6669</v>
      </c>
    </row>
    <row r="14" spans="1:9">
      <c r="B14" s="1">
        <v>5</v>
      </c>
      <c r="C14" s="5" t="s">
        <v>7</v>
      </c>
      <c r="D14" s="46">
        <v>38.799999999999997</v>
      </c>
      <c r="E14" s="46">
        <v>95</v>
      </c>
      <c r="F14" s="46">
        <v>3686</v>
      </c>
      <c r="G14" s="46">
        <v>1.41</v>
      </c>
      <c r="H14" s="46">
        <v>1.03</v>
      </c>
      <c r="I14" s="55"/>
    </row>
    <row r="15" spans="1:9">
      <c r="B15" s="1">
        <v>6</v>
      </c>
      <c r="C15" s="5" t="s">
        <v>6</v>
      </c>
      <c r="D15" s="46">
        <v>29.4</v>
      </c>
      <c r="E15" s="46">
        <v>95</v>
      </c>
      <c r="F15" s="46">
        <v>2793</v>
      </c>
      <c r="G15" s="46">
        <v>1.48</v>
      </c>
      <c r="H15" s="46">
        <v>1.04</v>
      </c>
      <c r="I15" s="55">
        <v>6317.5</v>
      </c>
    </row>
    <row r="16" spans="1:9">
      <c r="B16" s="1">
        <v>6</v>
      </c>
      <c r="C16" s="5" t="s">
        <v>7</v>
      </c>
      <c r="D16" s="46">
        <v>37.1</v>
      </c>
      <c r="E16" s="46">
        <v>95</v>
      </c>
      <c r="F16" s="46">
        <v>3524.5</v>
      </c>
      <c r="G16" s="46">
        <v>1.62</v>
      </c>
      <c r="H16" s="46">
        <v>1.53</v>
      </c>
      <c r="I16" s="55"/>
    </row>
    <row r="17" spans="2:9">
      <c r="B17" s="1">
        <v>7</v>
      </c>
      <c r="C17" s="5" t="s">
        <v>6</v>
      </c>
      <c r="D17" s="46">
        <v>25.6</v>
      </c>
      <c r="E17" s="46">
        <v>95</v>
      </c>
      <c r="F17" s="46">
        <v>2432</v>
      </c>
      <c r="G17" s="46">
        <v>1.62</v>
      </c>
      <c r="H17" s="46">
        <v>1.06</v>
      </c>
      <c r="I17" s="55">
        <v>5462.5</v>
      </c>
    </row>
    <row r="18" spans="2:9">
      <c r="B18" s="1">
        <v>7</v>
      </c>
      <c r="C18" s="5" t="s">
        <v>7</v>
      </c>
      <c r="D18" s="46">
        <v>31.9</v>
      </c>
      <c r="E18" s="46">
        <v>95</v>
      </c>
      <c r="F18" s="46">
        <v>3030.5</v>
      </c>
      <c r="G18" s="46">
        <v>1.53</v>
      </c>
      <c r="H18" s="46">
        <v>0.93</v>
      </c>
      <c r="I18" s="55"/>
    </row>
    <row r="19" spans="2:9">
      <c r="B19" s="1">
        <v>8</v>
      </c>
      <c r="C19" s="5" t="s">
        <v>6</v>
      </c>
      <c r="D19" s="46">
        <v>27.2</v>
      </c>
      <c r="E19" s="46">
        <v>95</v>
      </c>
      <c r="F19" s="46">
        <v>2584</v>
      </c>
      <c r="G19" s="46">
        <v>1.4</v>
      </c>
      <c r="H19" s="46">
        <v>0.92</v>
      </c>
      <c r="I19" s="55">
        <v>5101.5</v>
      </c>
    </row>
    <row r="20" spans="2:9">
      <c r="B20" s="1">
        <v>8</v>
      </c>
      <c r="C20" s="5" t="s">
        <v>7</v>
      </c>
      <c r="D20" s="46">
        <v>26.5</v>
      </c>
      <c r="E20" s="46">
        <v>95</v>
      </c>
      <c r="F20" s="46">
        <v>2517.5</v>
      </c>
      <c r="G20" s="46">
        <v>1.49</v>
      </c>
      <c r="H20" s="46">
        <v>0.94</v>
      </c>
      <c r="I20" s="55"/>
    </row>
    <row r="21" spans="2:9">
      <c r="B21" s="1">
        <v>9</v>
      </c>
      <c r="C21" s="5" t="s">
        <v>6</v>
      </c>
      <c r="D21" s="46">
        <v>36.4</v>
      </c>
      <c r="E21" s="46">
        <v>95</v>
      </c>
      <c r="F21" s="46">
        <v>3458</v>
      </c>
      <c r="G21" s="46">
        <v>1.43</v>
      </c>
      <c r="H21" s="46">
        <v>0.92</v>
      </c>
      <c r="I21" s="55">
        <v>6336.5</v>
      </c>
    </row>
    <row r="22" spans="2:9">
      <c r="B22" s="1">
        <v>9</v>
      </c>
      <c r="C22" s="5" t="s">
        <v>7</v>
      </c>
      <c r="D22" s="46">
        <v>30.3</v>
      </c>
      <c r="E22" s="46">
        <v>95</v>
      </c>
      <c r="F22" s="46">
        <v>2878.5</v>
      </c>
      <c r="G22" s="46">
        <v>1.43</v>
      </c>
      <c r="H22" s="46">
        <v>0.9</v>
      </c>
      <c r="I22" s="55"/>
    </row>
    <row r="23" spans="2:9">
      <c r="B23" s="1">
        <v>10</v>
      </c>
      <c r="C23" s="5" t="s">
        <v>6</v>
      </c>
      <c r="D23" s="46">
        <v>29.9</v>
      </c>
      <c r="E23" s="46">
        <v>95</v>
      </c>
      <c r="F23" s="46">
        <v>2840.5</v>
      </c>
      <c r="G23" s="46">
        <v>1.48</v>
      </c>
      <c r="H23" s="46">
        <v>0.94</v>
      </c>
      <c r="I23" s="55">
        <v>5766.5</v>
      </c>
    </row>
    <row r="24" spans="2:9">
      <c r="B24" s="1">
        <v>10</v>
      </c>
      <c r="C24" s="5" t="s">
        <v>7</v>
      </c>
      <c r="D24" s="46">
        <v>30.8</v>
      </c>
      <c r="E24" s="46">
        <v>95</v>
      </c>
      <c r="F24" s="46">
        <v>2926</v>
      </c>
      <c r="G24" s="46">
        <v>1.59</v>
      </c>
      <c r="H24" s="46">
        <v>1.05</v>
      </c>
      <c r="I24" s="55"/>
    </row>
    <row r="25" spans="2:9">
      <c r="B25" s="1">
        <v>11</v>
      </c>
      <c r="C25" s="5" t="s">
        <v>6</v>
      </c>
      <c r="D25" s="46">
        <v>26.4</v>
      </c>
      <c r="E25" s="46">
        <v>95</v>
      </c>
      <c r="F25" s="46">
        <v>2508</v>
      </c>
      <c r="G25" s="46">
        <v>1.45</v>
      </c>
      <c r="H25" s="46">
        <v>0.94</v>
      </c>
      <c r="I25" s="55">
        <v>4579</v>
      </c>
    </row>
    <row r="26" spans="2:9">
      <c r="B26" s="1">
        <v>11</v>
      </c>
      <c r="C26" s="5" t="s">
        <v>7</v>
      </c>
      <c r="D26" s="46">
        <v>21.8</v>
      </c>
      <c r="E26" s="46">
        <v>95</v>
      </c>
      <c r="F26" s="46">
        <v>2071</v>
      </c>
      <c r="G26" s="46">
        <v>1.46</v>
      </c>
      <c r="H26" s="46">
        <v>0.93</v>
      </c>
      <c r="I26" s="55"/>
    </row>
    <row r="27" spans="2:9">
      <c r="B27" s="1">
        <v>12</v>
      </c>
      <c r="C27" s="5" t="s">
        <v>6</v>
      </c>
      <c r="D27" s="46">
        <v>30.9</v>
      </c>
      <c r="E27" s="46">
        <v>95</v>
      </c>
      <c r="F27" s="46">
        <v>2935.5</v>
      </c>
      <c r="G27" s="46">
        <v>1.6</v>
      </c>
      <c r="H27" s="46">
        <v>1.17</v>
      </c>
      <c r="I27" s="55">
        <v>6184.5</v>
      </c>
    </row>
    <row r="28" spans="2:9">
      <c r="B28" s="1">
        <v>12</v>
      </c>
      <c r="C28" s="5" t="s">
        <v>7</v>
      </c>
      <c r="D28" s="46">
        <v>34.200000000000003</v>
      </c>
      <c r="E28" s="46">
        <v>95</v>
      </c>
      <c r="F28" s="46">
        <v>3249</v>
      </c>
      <c r="G28" s="46">
        <v>1.5</v>
      </c>
      <c r="H28" s="46">
        <v>0.99</v>
      </c>
      <c r="I28" s="55"/>
    </row>
    <row r="29" spans="2:9">
      <c r="B29" s="1">
        <v>13</v>
      </c>
      <c r="C29" s="5" t="s">
        <v>6</v>
      </c>
      <c r="D29" s="46">
        <v>32.5</v>
      </c>
      <c r="E29" s="46">
        <v>95</v>
      </c>
      <c r="F29" s="46">
        <v>3087.5</v>
      </c>
      <c r="G29" s="46">
        <v>1.5</v>
      </c>
      <c r="H29" s="46">
        <v>1.08</v>
      </c>
      <c r="I29" s="55">
        <v>6260.5</v>
      </c>
    </row>
    <row r="30" spans="2:9">
      <c r="B30" s="1">
        <v>13</v>
      </c>
      <c r="C30" s="5" t="s">
        <v>7</v>
      </c>
      <c r="D30" s="46">
        <v>33.4</v>
      </c>
      <c r="E30" s="46">
        <v>95</v>
      </c>
      <c r="F30" s="46">
        <v>3173</v>
      </c>
      <c r="G30" s="46">
        <v>1.52</v>
      </c>
      <c r="H30" s="46">
        <v>1.02</v>
      </c>
      <c r="I30" s="55"/>
    </row>
    <row r="31" spans="2:9">
      <c r="B31" s="1">
        <v>14</v>
      </c>
      <c r="C31" s="5" t="s">
        <v>6</v>
      </c>
      <c r="D31" s="46">
        <v>13.8</v>
      </c>
      <c r="E31" s="46">
        <v>95</v>
      </c>
      <c r="F31" s="46">
        <v>1311</v>
      </c>
      <c r="G31" s="46">
        <v>1.35</v>
      </c>
      <c r="H31" s="46">
        <v>0.93</v>
      </c>
      <c r="I31" s="55">
        <v>2745.5</v>
      </c>
    </row>
    <row r="32" spans="2:9">
      <c r="B32" s="1">
        <v>14</v>
      </c>
      <c r="C32" s="5" t="s">
        <v>7</v>
      </c>
      <c r="D32" s="46">
        <v>15.1</v>
      </c>
      <c r="E32" s="46">
        <v>95</v>
      </c>
      <c r="F32" s="46">
        <v>1434.5</v>
      </c>
      <c r="G32" s="46">
        <v>1.39</v>
      </c>
      <c r="H32" s="46">
        <v>0.82</v>
      </c>
      <c r="I32" s="55"/>
    </row>
    <row r="33" spans="2:9">
      <c r="B33" s="1">
        <v>15</v>
      </c>
      <c r="C33" s="5" t="s">
        <v>6</v>
      </c>
      <c r="D33" s="46">
        <v>30.6</v>
      </c>
      <c r="E33" s="46">
        <v>95</v>
      </c>
      <c r="F33" s="46">
        <v>2907</v>
      </c>
      <c r="G33" s="46">
        <v>1.59</v>
      </c>
      <c r="H33" s="46">
        <v>1.1299999999999999</v>
      </c>
      <c r="I33" s="55">
        <v>5405.5</v>
      </c>
    </row>
    <row r="34" spans="2:9">
      <c r="B34" s="1">
        <v>15</v>
      </c>
      <c r="C34" s="5" t="s">
        <v>7</v>
      </c>
      <c r="D34" s="46">
        <v>26.3</v>
      </c>
      <c r="E34" s="46">
        <v>95</v>
      </c>
      <c r="F34" s="46">
        <v>2498.5</v>
      </c>
      <c r="G34" s="46">
        <v>1.42</v>
      </c>
      <c r="H34" s="46">
        <v>0.94</v>
      </c>
      <c r="I34" s="55"/>
    </row>
    <row r="35" spans="2:9">
      <c r="B35" s="1">
        <v>16</v>
      </c>
      <c r="C35" s="5" t="s">
        <v>6</v>
      </c>
      <c r="D35" s="46">
        <v>14.6</v>
      </c>
      <c r="E35" s="46">
        <v>95</v>
      </c>
      <c r="F35" s="46">
        <v>1387</v>
      </c>
      <c r="G35" s="46">
        <v>1.36</v>
      </c>
      <c r="H35" s="46">
        <v>0.82</v>
      </c>
      <c r="I35" s="55">
        <v>3591</v>
      </c>
    </row>
    <row r="36" spans="2:9">
      <c r="B36" s="1">
        <v>16</v>
      </c>
      <c r="C36" s="5" t="s">
        <v>7</v>
      </c>
      <c r="D36" s="46">
        <v>23.2</v>
      </c>
      <c r="E36" s="46">
        <v>95</v>
      </c>
      <c r="F36" s="46">
        <v>2204</v>
      </c>
      <c r="G36" s="46">
        <v>1.33</v>
      </c>
      <c r="H36" s="46">
        <v>0.88</v>
      </c>
      <c r="I36" s="55"/>
    </row>
    <row r="37" spans="2:9">
      <c r="B37" s="1">
        <v>17</v>
      </c>
      <c r="C37" s="5" t="s">
        <v>6</v>
      </c>
      <c r="D37" s="46">
        <v>30.8</v>
      </c>
      <c r="E37" s="46">
        <v>95</v>
      </c>
      <c r="F37" s="46">
        <v>2926</v>
      </c>
      <c r="G37" s="46">
        <v>1.6</v>
      </c>
      <c r="H37" s="46">
        <v>0.98</v>
      </c>
      <c r="I37" s="55">
        <v>6593</v>
      </c>
    </row>
    <row r="38" spans="2:9">
      <c r="B38" s="1">
        <v>17</v>
      </c>
      <c r="C38" s="5" t="s">
        <v>7</v>
      </c>
      <c r="D38" s="46">
        <v>38.6</v>
      </c>
      <c r="E38" s="46">
        <v>95</v>
      </c>
      <c r="F38" s="46">
        <v>3667</v>
      </c>
      <c r="G38" s="46">
        <v>1.69</v>
      </c>
      <c r="H38" s="46">
        <v>1.21</v>
      </c>
      <c r="I38" s="55"/>
    </row>
    <row r="39" spans="2:9">
      <c r="B39" s="1">
        <v>18</v>
      </c>
      <c r="C39" s="5" t="s">
        <v>6</v>
      </c>
      <c r="D39" s="46">
        <v>12.1</v>
      </c>
      <c r="E39" s="46">
        <v>95</v>
      </c>
      <c r="F39" s="46">
        <v>1149.5</v>
      </c>
      <c r="G39" s="46">
        <v>1.32</v>
      </c>
      <c r="H39" s="46">
        <v>0.88</v>
      </c>
      <c r="I39" s="55">
        <v>3686</v>
      </c>
    </row>
    <row r="40" spans="2:9">
      <c r="B40" s="1">
        <v>18</v>
      </c>
      <c r="C40" s="5" t="s">
        <v>7</v>
      </c>
      <c r="D40" s="46">
        <v>26.7</v>
      </c>
      <c r="E40" s="46">
        <v>95</v>
      </c>
      <c r="F40" s="46">
        <v>2536.5</v>
      </c>
      <c r="G40" s="46">
        <v>1.43</v>
      </c>
      <c r="H40" s="46">
        <v>0.95</v>
      </c>
      <c r="I40" s="55"/>
    </row>
    <row r="41" spans="2:9">
      <c r="B41" s="1">
        <v>19</v>
      </c>
      <c r="C41" s="5" t="s">
        <v>6</v>
      </c>
      <c r="D41" s="46">
        <v>11.5</v>
      </c>
      <c r="E41" s="46">
        <v>95</v>
      </c>
      <c r="F41" s="46">
        <v>1092.5</v>
      </c>
      <c r="G41" s="46">
        <v>1.44</v>
      </c>
      <c r="H41" s="46">
        <v>0.74</v>
      </c>
      <c r="I41" s="55">
        <v>4132.5</v>
      </c>
    </row>
    <row r="42" spans="2:9">
      <c r="B42" s="1">
        <v>19</v>
      </c>
      <c r="C42" s="5" t="s">
        <v>7</v>
      </c>
      <c r="D42" s="46">
        <v>32</v>
      </c>
      <c r="E42" s="46">
        <v>95</v>
      </c>
      <c r="F42" s="46">
        <v>3040</v>
      </c>
      <c r="G42" s="46">
        <v>1.75</v>
      </c>
      <c r="H42" s="46">
        <v>1.45</v>
      </c>
      <c r="I42" s="55"/>
    </row>
    <row r="43" spans="2:9">
      <c r="B43" s="1">
        <v>20</v>
      </c>
      <c r="C43" s="5" t="s">
        <v>6</v>
      </c>
      <c r="D43" s="46">
        <v>22.1</v>
      </c>
      <c r="E43" s="46">
        <v>95</v>
      </c>
      <c r="F43" s="46">
        <v>2099.5</v>
      </c>
      <c r="G43" s="46">
        <v>1.37</v>
      </c>
      <c r="H43" s="46">
        <v>0.81</v>
      </c>
      <c r="I43" s="55">
        <v>4788</v>
      </c>
    </row>
    <row r="44" spans="2:9">
      <c r="B44" s="1">
        <v>20</v>
      </c>
      <c r="C44" s="5" t="s">
        <v>7</v>
      </c>
      <c r="D44" s="46">
        <v>28.3</v>
      </c>
      <c r="E44" s="46">
        <v>95</v>
      </c>
      <c r="F44" s="46">
        <v>2688.5</v>
      </c>
      <c r="G44" s="46">
        <v>1.34</v>
      </c>
      <c r="H44" s="46">
        <v>0.88</v>
      </c>
      <c r="I44" s="55"/>
    </row>
    <row r="45" spans="2:9">
      <c r="B45" s="1">
        <v>21</v>
      </c>
      <c r="C45" s="5" t="s">
        <v>6</v>
      </c>
      <c r="D45" s="46">
        <v>0.56399999999999995</v>
      </c>
      <c r="E45" s="46">
        <v>95</v>
      </c>
      <c r="F45" s="46">
        <v>53.58</v>
      </c>
      <c r="G45" s="46">
        <v>1.5</v>
      </c>
      <c r="H45" s="46">
        <v>0.56999999999999995</v>
      </c>
      <c r="I45" s="55">
        <v>575.13</v>
      </c>
    </row>
    <row r="46" spans="2:9">
      <c r="B46" s="1">
        <v>21</v>
      </c>
      <c r="C46" s="5" t="s">
        <v>7</v>
      </c>
      <c r="D46" s="46">
        <v>5.49</v>
      </c>
      <c r="E46" s="46">
        <v>95</v>
      </c>
      <c r="F46" s="46">
        <v>521.54999999999995</v>
      </c>
      <c r="G46" s="46">
        <v>1.62</v>
      </c>
      <c r="H46" s="46">
        <v>1.32</v>
      </c>
      <c r="I46" s="55"/>
    </row>
    <row r="47" spans="2:9">
      <c r="B47" s="1">
        <v>22</v>
      </c>
      <c r="C47" s="5" t="s">
        <v>6</v>
      </c>
      <c r="D47" s="46">
        <v>36.6</v>
      </c>
      <c r="E47" s="46">
        <v>95</v>
      </c>
      <c r="F47" s="46">
        <v>3477</v>
      </c>
      <c r="G47" s="46">
        <v>1.7</v>
      </c>
      <c r="H47" s="46">
        <v>1.38</v>
      </c>
      <c r="I47" s="55">
        <v>7505</v>
      </c>
    </row>
    <row r="48" spans="2:9">
      <c r="B48" s="1">
        <v>22</v>
      </c>
      <c r="C48" s="5" t="s">
        <v>7</v>
      </c>
      <c r="D48" s="46">
        <v>42.4</v>
      </c>
      <c r="E48" s="46">
        <v>95</v>
      </c>
      <c r="F48" s="46">
        <v>4028</v>
      </c>
      <c r="G48" s="46">
        <v>1.67</v>
      </c>
      <c r="H48" s="46">
        <v>1.33</v>
      </c>
      <c r="I48" s="55"/>
    </row>
    <row r="49" spans="2:9">
      <c r="B49" s="1">
        <v>23</v>
      </c>
      <c r="C49" s="5" t="s">
        <v>6</v>
      </c>
      <c r="D49" s="46">
        <v>34.9</v>
      </c>
      <c r="E49" s="46">
        <v>95</v>
      </c>
      <c r="F49" s="46">
        <v>3315.5</v>
      </c>
      <c r="G49" s="46">
        <v>1.53</v>
      </c>
      <c r="H49" s="46">
        <v>1.07</v>
      </c>
      <c r="I49" s="55">
        <v>3731.6</v>
      </c>
    </row>
    <row r="50" spans="2:9">
      <c r="B50" s="1">
        <v>23</v>
      </c>
      <c r="C50" s="5" t="s">
        <v>7</v>
      </c>
      <c r="D50" s="46">
        <v>4.38</v>
      </c>
      <c r="E50" s="46">
        <v>95</v>
      </c>
      <c r="F50" s="46">
        <v>416.1</v>
      </c>
      <c r="G50" s="46">
        <v>1.7</v>
      </c>
      <c r="H50" s="46">
        <v>1.06</v>
      </c>
      <c r="I50" s="55"/>
    </row>
    <row r="51" spans="2:9">
      <c r="B51" s="1">
        <v>24</v>
      </c>
      <c r="C51" s="5" t="s">
        <v>6</v>
      </c>
      <c r="D51" s="46">
        <v>45.2</v>
      </c>
      <c r="E51" s="46">
        <v>95</v>
      </c>
      <c r="F51" s="46">
        <v>4294</v>
      </c>
      <c r="G51" s="46">
        <v>1.68</v>
      </c>
      <c r="H51" s="46">
        <v>1.21</v>
      </c>
      <c r="I51" s="55">
        <v>8008.5</v>
      </c>
    </row>
    <row r="52" spans="2:9">
      <c r="B52" s="1">
        <v>24</v>
      </c>
      <c r="C52" s="5" t="s">
        <v>7</v>
      </c>
      <c r="D52" s="46">
        <v>39.1</v>
      </c>
      <c r="E52" s="46">
        <v>95</v>
      </c>
      <c r="F52" s="46">
        <v>3714.5</v>
      </c>
      <c r="G52" s="46">
        <v>1.68</v>
      </c>
      <c r="H52" s="46">
        <v>1.31</v>
      </c>
      <c r="I52" s="55"/>
    </row>
    <row r="53" spans="2:9">
      <c r="B53" s="1">
        <v>25</v>
      </c>
      <c r="C53" s="5" t="s">
        <v>6</v>
      </c>
      <c r="D53" s="46">
        <v>23.2</v>
      </c>
      <c r="E53" s="46">
        <v>95</v>
      </c>
      <c r="F53" s="46">
        <v>2204</v>
      </c>
      <c r="G53" s="46">
        <v>1.41</v>
      </c>
      <c r="H53" s="46">
        <v>0.94</v>
      </c>
      <c r="I53" s="55">
        <v>4246.5</v>
      </c>
    </row>
    <row r="54" spans="2:9">
      <c r="B54" s="1">
        <v>25</v>
      </c>
      <c r="C54" s="5" t="s">
        <v>7</v>
      </c>
      <c r="D54" s="46">
        <v>21.5</v>
      </c>
      <c r="E54" s="46">
        <v>95</v>
      </c>
      <c r="F54" s="46">
        <v>2042.5</v>
      </c>
      <c r="G54" s="46">
        <v>1.38</v>
      </c>
      <c r="H54" s="46">
        <v>0.92</v>
      </c>
      <c r="I54" s="55"/>
    </row>
    <row r="55" spans="2:9">
      <c r="B55" s="1">
        <v>26</v>
      </c>
      <c r="C55" s="5" t="s">
        <v>6</v>
      </c>
      <c r="D55" s="46">
        <v>40.9</v>
      </c>
      <c r="E55" s="46">
        <v>95</v>
      </c>
      <c r="F55" s="46">
        <v>3885.5</v>
      </c>
      <c r="G55" s="46">
        <v>1.73</v>
      </c>
      <c r="H55" s="46">
        <v>1.51</v>
      </c>
      <c r="I55" s="55">
        <v>7657</v>
      </c>
    </row>
    <row r="56" spans="2:9">
      <c r="B56" s="1">
        <v>26</v>
      </c>
      <c r="C56" s="5" t="s">
        <v>7</v>
      </c>
      <c r="D56" s="46">
        <v>39.700000000000003</v>
      </c>
      <c r="E56" s="46">
        <v>95</v>
      </c>
      <c r="F56" s="46">
        <v>3771.5</v>
      </c>
      <c r="G56" s="46">
        <v>1.61</v>
      </c>
      <c r="H56" s="46">
        <v>1.28</v>
      </c>
      <c r="I56" s="55"/>
    </row>
    <row r="57" spans="2:9">
      <c r="B57" s="1">
        <v>27</v>
      </c>
      <c r="C57" s="5" t="s">
        <v>6</v>
      </c>
      <c r="D57" s="46">
        <v>35.5</v>
      </c>
      <c r="E57" s="46">
        <v>95</v>
      </c>
      <c r="F57" s="46">
        <v>3372.5</v>
      </c>
      <c r="G57" s="46">
        <v>1.61</v>
      </c>
      <c r="H57" s="46">
        <v>1.24</v>
      </c>
      <c r="I57" s="55">
        <v>7039.5</v>
      </c>
    </row>
    <row r="58" spans="2:9">
      <c r="B58" s="1">
        <v>27</v>
      </c>
      <c r="C58" s="5" t="s">
        <v>7</v>
      </c>
      <c r="D58" s="46">
        <v>38.6</v>
      </c>
      <c r="E58" s="46">
        <v>95</v>
      </c>
      <c r="F58" s="46">
        <v>3667</v>
      </c>
      <c r="G58" s="46">
        <v>1.74</v>
      </c>
      <c r="H58" s="46">
        <v>1.48</v>
      </c>
      <c r="I58" s="55"/>
    </row>
    <row r="59" spans="2:9">
      <c r="B59" s="1">
        <v>28</v>
      </c>
      <c r="C59" s="5" t="s">
        <v>6</v>
      </c>
      <c r="D59" s="46">
        <v>5.53</v>
      </c>
      <c r="E59" s="46">
        <v>95</v>
      </c>
      <c r="F59" s="46">
        <v>525.35</v>
      </c>
      <c r="G59" s="46">
        <v>1.59</v>
      </c>
      <c r="H59" s="46">
        <v>1.39</v>
      </c>
      <c r="I59" s="55">
        <v>2111.85</v>
      </c>
    </row>
    <row r="60" spans="2:9">
      <c r="B60" s="1">
        <v>28</v>
      </c>
      <c r="C60" s="5" t="s">
        <v>7</v>
      </c>
      <c r="D60" s="46">
        <v>16.7</v>
      </c>
      <c r="E60" s="46">
        <v>95</v>
      </c>
      <c r="F60" s="46">
        <v>1586.5</v>
      </c>
      <c r="G60" s="46">
        <v>1.74</v>
      </c>
      <c r="H60" s="46">
        <v>1.45</v>
      </c>
      <c r="I60" s="55"/>
    </row>
    <row r="61" spans="2:9">
      <c r="B61" s="1">
        <v>29</v>
      </c>
      <c r="C61" s="5" t="s">
        <v>6</v>
      </c>
      <c r="D61" s="46">
        <v>15.3</v>
      </c>
      <c r="E61" s="46">
        <v>95</v>
      </c>
      <c r="F61" s="46">
        <v>1453.5</v>
      </c>
      <c r="G61" s="46">
        <v>1.75</v>
      </c>
      <c r="H61" s="46">
        <v>1.17</v>
      </c>
      <c r="I61" s="55">
        <v>2717</v>
      </c>
    </row>
    <row r="62" spans="2:9">
      <c r="B62" s="1">
        <v>29</v>
      </c>
      <c r="C62" s="5" t="s">
        <v>7</v>
      </c>
      <c r="D62" s="46">
        <v>13.3</v>
      </c>
      <c r="E62" s="46">
        <v>95</v>
      </c>
      <c r="F62" s="46">
        <v>1263.5</v>
      </c>
      <c r="G62" s="46">
        <v>1.73</v>
      </c>
      <c r="H62" s="46">
        <v>1.28</v>
      </c>
      <c r="I62" s="55"/>
    </row>
    <row r="63" spans="2:9">
      <c r="B63" s="1">
        <v>30</v>
      </c>
      <c r="C63" s="5" t="s">
        <v>6</v>
      </c>
      <c r="D63" s="46">
        <v>30.5</v>
      </c>
      <c r="E63" s="46">
        <v>95</v>
      </c>
      <c r="F63" s="46">
        <v>2897.5</v>
      </c>
      <c r="G63" s="46">
        <v>1.61</v>
      </c>
      <c r="H63" s="46">
        <v>1.21</v>
      </c>
      <c r="I63" s="55">
        <v>6422</v>
      </c>
    </row>
    <row r="64" spans="2:9">
      <c r="B64" s="1">
        <v>30</v>
      </c>
      <c r="C64" s="5" t="s">
        <v>7</v>
      </c>
      <c r="D64" s="46">
        <v>37.1</v>
      </c>
      <c r="E64" s="46">
        <v>95</v>
      </c>
      <c r="F64" s="46">
        <v>3524.5</v>
      </c>
      <c r="G64" s="46">
        <v>1.66</v>
      </c>
      <c r="H64" s="46">
        <v>1.17</v>
      </c>
      <c r="I64" s="55"/>
    </row>
    <row r="65" spans="2:9" s="5" customFormat="1">
      <c r="B65" s="14">
        <v>31</v>
      </c>
      <c r="C65" s="5" t="s">
        <v>6</v>
      </c>
      <c r="D65" s="46">
        <v>16</v>
      </c>
      <c r="E65" s="46">
        <v>95</v>
      </c>
      <c r="F65" s="46">
        <v>1520</v>
      </c>
      <c r="G65" s="46">
        <v>1.44</v>
      </c>
      <c r="H65" s="46">
        <v>0.9</v>
      </c>
      <c r="I65" s="55">
        <v>3420</v>
      </c>
    </row>
    <row r="66" spans="2:9" s="5" customFormat="1">
      <c r="B66" s="14">
        <v>31</v>
      </c>
      <c r="C66" s="5" t="s">
        <v>7</v>
      </c>
      <c r="D66" s="46">
        <v>20</v>
      </c>
      <c r="E66" s="46">
        <v>95</v>
      </c>
      <c r="F66" s="46">
        <v>1900</v>
      </c>
      <c r="G66" s="46">
        <v>1.46</v>
      </c>
      <c r="H66" s="46">
        <v>0.84</v>
      </c>
      <c r="I66" s="55"/>
    </row>
    <row r="67" spans="2:9" s="5" customFormat="1">
      <c r="B67" s="14">
        <v>32</v>
      </c>
      <c r="C67" s="5" t="s">
        <v>6</v>
      </c>
      <c r="D67" s="46">
        <v>5.24</v>
      </c>
      <c r="E67" s="46">
        <v>95</v>
      </c>
      <c r="F67" s="46">
        <v>497.8</v>
      </c>
      <c r="G67" s="46">
        <v>1.1299999999999999</v>
      </c>
      <c r="H67" s="46">
        <v>1.1399999999999999</v>
      </c>
      <c r="I67" s="55">
        <v>1133.3499999999999</v>
      </c>
    </row>
    <row r="68" spans="2:9" s="5" customFormat="1">
      <c r="B68" s="14">
        <v>32</v>
      </c>
      <c r="C68" s="5" t="s">
        <v>7</v>
      </c>
      <c r="D68" s="46">
        <v>6.69</v>
      </c>
      <c r="E68" s="46">
        <v>95</v>
      </c>
      <c r="F68" s="46">
        <v>635.54999999999995</v>
      </c>
      <c r="G68" s="46">
        <v>1.1299999999999999</v>
      </c>
      <c r="H68" s="46">
        <v>1.22</v>
      </c>
      <c r="I68" s="55"/>
    </row>
    <row r="69" spans="2:9">
      <c r="B69" s="1">
        <v>33</v>
      </c>
      <c r="C69" s="5" t="s">
        <v>6</v>
      </c>
      <c r="D69" s="46">
        <v>40.200000000000003</v>
      </c>
      <c r="E69" s="46">
        <v>95</v>
      </c>
      <c r="F69" s="46">
        <v>3819</v>
      </c>
      <c r="G69" s="46">
        <v>1.61</v>
      </c>
      <c r="H69" s="46">
        <v>1.22</v>
      </c>
      <c r="I69" s="55">
        <v>6944.5</v>
      </c>
    </row>
    <row r="70" spans="2:9">
      <c r="B70" s="1">
        <v>33</v>
      </c>
      <c r="C70" s="5" t="s">
        <v>7</v>
      </c>
      <c r="D70" s="46">
        <v>32.9</v>
      </c>
      <c r="E70" s="46">
        <v>95</v>
      </c>
      <c r="F70" s="46">
        <v>3125.5</v>
      </c>
      <c r="G70" s="46">
        <v>1.47</v>
      </c>
      <c r="H70" s="46">
        <v>0.99</v>
      </c>
      <c r="I70" s="55"/>
    </row>
    <row r="71" spans="2:9">
      <c r="B71" s="1">
        <v>34</v>
      </c>
      <c r="C71" s="5" t="s">
        <v>7</v>
      </c>
      <c r="D71" s="46">
        <v>46.2</v>
      </c>
      <c r="E71" s="46">
        <v>95</v>
      </c>
      <c r="F71" s="46">
        <v>4389</v>
      </c>
      <c r="G71" s="46">
        <v>1.86</v>
      </c>
      <c r="H71" s="46">
        <v>1.71</v>
      </c>
      <c r="I71" s="55">
        <v>8654.5</v>
      </c>
    </row>
    <row r="72" spans="2:9">
      <c r="B72" s="39">
        <v>34</v>
      </c>
      <c r="C72" s="6" t="s">
        <v>6</v>
      </c>
      <c r="D72" s="47">
        <v>44.9</v>
      </c>
      <c r="E72" s="47">
        <v>95</v>
      </c>
      <c r="F72" s="47">
        <v>4265.5</v>
      </c>
      <c r="G72" s="47">
        <v>1.88</v>
      </c>
      <c r="H72" s="47">
        <v>1.78</v>
      </c>
      <c r="I72" s="56"/>
    </row>
  </sheetData>
  <mergeCells count="34">
    <mergeCell ref="I71:I72"/>
    <mergeCell ref="I69:I70"/>
    <mergeCell ref="I67:I68"/>
    <mergeCell ref="I65:I66"/>
    <mergeCell ref="I53:I54"/>
    <mergeCell ref="I59:I60"/>
    <mergeCell ref="I51:I52"/>
    <mergeCell ref="I49:I50"/>
    <mergeCell ref="I61:I62"/>
    <mergeCell ref="I63:I64"/>
    <mergeCell ref="I41:I42"/>
    <mergeCell ref="I43:I44"/>
    <mergeCell ref="I45:I46"/>
    <mergeCell ref="I47:I48"/>
    <mergeCell ref="I55:I56"/>
    <mergeCell ref="I57:I58"/>
    <mergeCell ref="I39:I40"/>
    <mergeCell ref="I23:I24"/>
    <mergeCell ref="I25:I26"/>
    <mergeCell ref="I21:I22"/>
    <mergeCell ref="I17:I18"/>
    <mergeCell ref="I19:I20"/>
    <mergeCell ref="I27:I28"/>
    <mergeCell ref="I29:I30"/>
    <mergeCell ref="I31:I32"/>
    <mergeCell ref="I33:I34"/>
    <mergeCell ref="I35:I36"/>
    <mergeCell ref="I37:I38"/>
    <mergeCell ref="I15:I16"/>
    <mergeCell ref="I5:I6"/>
    <mergeCell ref="I7:I8"/>
    <mergeCell ref="I9:I10"/>
    <mergeCell ref="I11:I12"/>
    <mergeCell ref="I13:I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E1E8A-AA74-2742-9B6A-120AC7B41E5D}">
  <dimension ref="A1:I74"/>
  <sheetViews>
    <sheetView workbookViewId="0">
      <selection activeCell="K17" sqref="K17"/>
    </sheetView>
  </sheetViews>
  <sheetFormatPr defaultColWidth="10.875" defaultRowHeight="15.75"/>
  <cols>
    <col min="1" max="3" width="10.875" style="13"/>
    <col min="4" max="4" width="14.5" style="13" customWidth="1"/>
    <col min="5" max="5" width="10.625" style="13" customWidth="1"/>
    <col min="6" max="6" width="10.5" style="13" customWidth="1"/>
    <col min="7" max="7" width="12" style="13" customWidth="1"/>
    <col min="8" max="8" width="10.875" style="13" customWidth="1"/>
    <col min="9" max="9" width="14.875" style="13" customWidth="1"/>
    <col min="10" max="16384" width="10.875" style="13"/>
  </cols>
  <sheetData>
    <row r="1" spans="1:9" s="41" customFormat="1">
      <c r="A1" s="4" t="s">
        <v>32</v>
      </c>
    </row>
    <row r="3" spans="1:9" ht="47.25">
      <c r="B3" s="9" t="s">
        <v>1</v>
      </c>
      <c r="C3" s="9" t="s">
        <v>8</v>
      </c>
      <c r="D3" s="9" t="s">
        <v>24</v>
      </c>
      <c r="E3" s="9" t="s">
        <v>2</v>
      </c>
      <c r="F3" s="9" t="s">
        <v>11</v>
      </c>
      <c r="G3" s="9" t="s">
        <v>22</v>
      </c>
      <c r="H3" s="9" t="s">
        <v>23</v>
      </c>
      <c r="I3" s="9" t="s">
        <v>12</v>
      </c>
    </row>
    <row r="4" spans="1:9">
      <c r="B4" s="10"/>
      <c r="C4" s="10"/>
      <c r="D4" s="10" t="s">
        <v>3</v>
      </c>
      <c r="E4" s="10" t="s">
        <v>4</v>
      </c>
      <c r="F4" s="10" t="s">
        <v>5</v>
      </c>
      <c r="G4" s="10"/>
      <c r="H4" s="10"/>
      <c r="I4" s="10" t="s">
        <v>5</v>
      </c>
    </row>
    <row r="5" spans="1:9">
      <c r="B5" s="40">
        <v>1</v>
      </c>
      <c r="C5" s="11" t="s">
        <v>6</v>
      </c>
      <c r="D5" s="48">
        <v>8.5500000000000007</v>
      </c>
      <c r="E5" s="48">
        <v>80</v>
      </c>
      <c r="F5" s="48">
        <f t="shared" ref="F5:F64" si="0">D5*E5</f>
        <v>684</v>
      </c>
      <c r="G5" s="48">
        <v>1.49</v>
      </c>
      <c r="H5" s="48">
        <v>1.08</v>
      </c>
      <c r="I5" s="58">
        <f>F5+F6</f>
        <v>1277.5999999999999</v>
      </c>
    </row>
    <row r="6" spans="1:9">
      <c r="B6" s="5">
        <v>1</v>
      </c>
      <c r="C6" s="11" t="s">
        <v>7</v>
      </c>
      <c r="D6" s="48">
        <v>7.42</v>
      </c>
      <c r="E6" s="48">
        <v>80</v>
      </c>
      <c r="F6" s="48">
        <f t="shared" si="0"/>
        <v>593.6</v>
      </c>
      <c r="G6" s="48">
        <v>1.55</v>
      </c>
      <c r="H6" s="48">
        <v>0.91</v>
      </c>
      <c r="I6" s="57"/>
    </row>
    <row r="7" spans="1:9">
      <c r="B7" s="5">
        <v>2</v>
      </c>
      <c r="C7" s="11" t="s">
        <v>6</v>
      </c>
      <c r="D7" s="48">
        <v>15.1</v>
      </c>
      <c r="E7" s="48">
        <v>80</v>
      </c>
      <c r="F7" s="48">
        <f t="shared" si="0"/>
        <v>1208</v>
      </c>
      <c r="G7" s="48">
        <v>1.56</v>
      </c>
      <c r="H7" s="48">
        <v>1.07</v>
      </c>
      <c r="I7" s="57">
        <f>F7+F8</f>
        <v>2240</v>
      </c>
    </row>
    <row r="8" spans="1:9">
      <c r="B8" s="5">
        <v>2</v>
      </c>
      <c r="C8" s="11" t="s">
        <v>7</v>
      </c>
      <c r="D8" s="48">
        <v>12.9</v>
      </c>
      <c r="E8" s="48">
        <v>80</v>
      </c>
      <c r="F8" s="48">
        <f t="shared" si="0"/>
        <v>1032</v>
      </c>
      <c r="G8" s="48">
        <v>1.56</v>
      </c>
      <c r="H8" s="48">
        <v>0.87</v>
      </c>
      <c r="I8" s="57"/>
    </row>
    <row r="9" spans="1:9">
      <c r="B9" s="5">
        <v>3</v>
      </c>
      <c r="C9" s="11" t="s">
        <v>6</v>
      </c>
      <c r="D9" s="48">
        <v>22.9</v>
      </c>
      <c r="E9" s="48">
        <v>80</v>
      </c>
      <c r="F9" s="48">
        <f t="shared" si="0"/>
        <v>1832</v>
      </c>
      <c r="G9" s="48">
        <v>1.59</v>
      </c>
      <c r="H9" s="48">
        <v>1.08</v>
      </c>
      <c r="I9" s="57">
        <f>F9+F10</f>
        <v>4232</v>
      </c>
    </row>
    <row r="10" spans="1:9">
      <c r="B10" s="5">
        <v>3</v>
      </c>
      <c r="C10" s="11" t="s">
        <v>7</v>
      </c>
      <c r="D10" s="48">
        <v>30</v>
      </c>
      <c r="E10" s="48">
        <v>80</v>
      </c>
      <c r="F10" s="48">
        <f t="shared" si="0"/>
        <v>2400</v>
      </c>
      <c r="G10" s="48">
        <v>1.66</v>
      </c>
      <c r="H10" s="48">
        <v>1.1599999999999999</v>
      </c>
      <c r="I10" s="57"/>
    </row>
    <row r="11" spans="1:9">
      <c r="B11" s="5">
        <v>4</v>
      </c>
      <c r="C11" s="11" t="s">
        <v>6</v>
      </c>
      <c r="D11" s="48">
        <v>23.7</v>
      </c>
      <c r="E11" s="48">
        <v>80</v>
      </c>
      <c r="F11" s="48">
        <f t="shared" si="0"/>
        <v>1896</v>
      </c>
      <c r="G11" s="48">
        <v>1.6</v>
      </c>
      <c r="H11" s="48">
        <v>1.1299999999999999</v>
      </c>
      <c r="I11" s="57">
        <f>F11+F12</f>
        <v>3920</v>
      </c>
    </row>
    <row r="12" spans="1:9">
      <c r="B12" s="5">
        <v>4</v>
      </c>
      <c r="C12" s="11" t="s">
        <v>7</v>
      </c>
      <c r="D12" s="48">
        <v>25.3</v>
      </c>
      <c r="E12" s="48">
        <v>80</v>
      </c>
      <c r="F12" s="48">
        <f t="shared" si="0"/>
        <v>2024</v>
      </c>
      <c r="G12" s="48">
        <v>1.61</v>
      </c>
      <c r="H12" s="48">
        <v>1.05</v>
      </c>
      <c r="I12" s="57"/>
    </row>
    <row r="13" spans="1:9">
      <c r="B13" s="5">
        <v>5</v>
      </c>
      <c r="C13" s="11" t="s">
        <v>6</v>
      </c>
      <c r="D13" s="48">
        <v>7.45</v>
      </c>
      <c r="E13" s="48">
        <v>80</v>
      </c>
      <c r="F13" s="48">
        <f t="shared" si="0"/>
        <v>596</v>
      </c>
      <c r="G13" s="48">
        <v>1.52</v>
      </c>
      <c r="H13" s="48">
        <v>1.1599999999999999</v>
      </c>
      <c r="I13" s="57">
        <f>F13+F14</f>
        <v>596</v>
      </c>
    </row>
    <row r="14" spans="1:9">
      <c r="B14" s="5">
        <v>5</v>
      </c>
      <c r="C14" s="11" t="s">
        <v>7</v>
      </c>
      <c r="D14" s="48">
        <v>0</v>
      </c>
      <c r="E14" s="48">
        <v>70</v>
      </c>
      <c r="F14" s="48">
        <f t="shared" si="0"/>
        <v>0</v>
      </c>
      <c r="G14" s="48">
        <v>1.51</v>
      </c>
      <c r="H14" s="48">
        <v>0.98</v>
      </c>
      <c r="I14" s="57"/>
    </row>
    <row r="15" spans="1:9">
      <c r="B15" s="5">
        <v>6</v>
      </c>
      <c r="C15" s="11" t="s">
        <v>6</v>
      </c>
      <c r="D15" s="48">
        <v>11.3</v>
      </c>
      <c r="E15" s="48">
        <v>80</v>
      </c>
      <c r="F15" s="48">
        <f t="shared" si="0"/>
        <v>904</v>
      </c>
      <c r="G15" s="48">
        <v>1.1499999999999999</v>
      </c>
      <c r="H15" s="48">
        <v>0.85</v>
      </c>
      <c r="I15" s="57">
        <f>F15+F16</f>
        <v>1593.6</v>
      </c>
    </row>
    <row r="16" spans="1:9">
      <c r="B16" s="5">
        <v>6</v>
      </c>
      <c r="C16" s="11" t="s">
        <v>7</v>
      </c>
      <c r="D16" s="48">
        <v>8.6199999999999992</v>
      </c>
      <c r="E16" s="48">
        <v>80</v>
      </c>
      <c r="F16" s="48">
        <f t="shared" si="0"/>
        <v>689.59999999999991</v>
      </c>
      <c r="G16" s="48">
        <v>1.57</v>
      </c>
      <c r="H16" s="48">
        <v>0.63</v>
      </c>
      <c r="I16" s="57"/>
    </row>
    <row r="17" spans="2:9">
      <c r="B17" s="5">
        <v>7</v>
      </c>
      <c r="C17" s="11" t="s">
        <v>6</v>
      </c>
      <c r="D17" s="48">
        <v>17.5</v>
      </c>
      <c r="E17" s="48">
        <v>80</v>
      </c>
      <c r="F17" s="48">
        <f t="shared" ref="F17:F26" si="1">D17*E17</f>
        <v>1400</v>
      </c>
      <c r="G17" s="48">
        <v>1.49</v>
      </c>
      <c r="H17" s="48">
        <v>0.72</v>
      </c>
      <c r="I17" s="57">
        <f>F17+F18</f>
        <v>2320</v>
      </c>
    </row>
    <row r="18" spans="2:9">
      <c r="B18" s="5">
        <v>7</v>
      </c>
      <c r="C18" s="11" t="s">
        <v>7</v>
      </c>
      <c r="D18" s="48">
        <v>11.5</v>
      </c>
      <c r="E18" s="48">
        <v>80</v>
      </c>
      <c r="F18" s="48">
        <f t="shared" si="1"/>
        <v>920</v>
      </c>
      <c r="G18" s="48">
        <v>1.51</v>
      </c>
      <c r="H18" s="48">
        <v>0.74</v>
      </c>
      <c r="I18" s="57"/>
    </row>
    <row r="19" spans="2:9">
      <c r="B19" s="5">
        <v>8</v>
      </c>
      <c r="C19" s="11" t="s">
        <v>6</v>
      </c>
      <c r="D19" s="48">
        <v>5.86</v>
      </c>
      <c r="E19" s="48">
        <v>80</v>
      </c>
      <c r="F19" s="48">
        <f t="shared" si="1"/>
        <v>468.8</v>
      </c>
      <c r="G19" s="48">
        <v>1.53</v>
      </c>
      <c r="H19" s="48">
        <v>0.84</v>
      </c>
      <c r="I19" s="57">
        <f>F19+F20</f>
        <v>837.6</v>
      </c>
    </row>
    <row r="20" spans="2:9">
      <c r="B20" s="5">
        <v>8</v>
      </c>
      <c r="C20" s="11" t="s">
        <v>7</v>
      </c>
      <c r="D20" s="48">
        <v>4.6100000000000003</v>
      </c>
      <c r="E20" s="48">
        <v>80</v>
      </c>
      <c r="F20" s="48">
        <f t="shared" si="1"/>
        <v>368.8</v>
      </c>
      <c r="G20" s="48">
        <v>1.51</v>
      </c>
      <c r="H20" s="48">
        <v>0.83</v>
      </c>
      <c r="I20" s="57"/>
    </row>
    <row r="21" spans="2:9">
      <c r="B21" s="5">
        <v>9</v>
      </c>
      <c r="C21" s="11" t="s">
        <v>6</v>
      </c>
      <c r="D21" s="48">
        <v>14.9</v>
      </c>
      <c r="E21" s="48">
        <v>80</v>
      </c>
      <c r="F21" s="48">
        <f t="shared" si="1"/>
        <v>1192</v>
      </c>
      <c r="G21" s="48">
        <v>1.64</v>
      </c>
      <c r="H21" s="48">
        <v>0.99</v>
      </c>
      <c r="I21" s="57">
        <f>F21+F22</f>
        <v>2024</v>
      </c>
    </row>
    <row r="22" spans="2:9">
      <c r="B22" s="5">
        <v>9</v>
      </c>
      <c r="C22" s="11" t="s">
        <v>7</v>
      </c>
      <c r="D22" s="48">
        <v>10.4</v>
      </c>
      <c r="E22" s="48">
        <v>80</v>
      </c>
      <c r="F22" s="48">
        <f t="shared" si="1"/>
        <v>832</v>
      </c>
      <c r="G22" s="48">
        <v>1.53</v>
      </c>
      <c r="H22" s="48">
        <v>0.79</v>
      </c>
      <c r="I22" s="57"/>
    </row>
    <row r="23" spans="2:9">
      <c r="B23" s="5">
        <v>10</v>
      </c>
      <c r="C23" s="11" t="s">
        <v>6</v>
      </c>
      <c r="D23" s="48">
        <v>10.8</v>
      </c>
      <c r="E23" s="48">
        <v>80</v>
      </c>
      <c r="F23" s="48">
        <f t="shared" si="1"/>
        <v>864</v>
      </c>
      <c r="G23" s="48">
        <v>1.52</v>
      </c>
      <c r="H23" s="48">
        <v>0.81</v>
      </c>
      <c r="I23" s="57">
        <f>F23+F24</f>
        <v>1896</v>
      </c>
    </row>
    <row r="24" spans="2:9">
      <c r="B24" s="5">
        <v>10</v>
      </c>
      <c r="C24" s="11" t="s">
        <v>7</v>
      </c>
      <c r="D24" s="48">
        <v>12.9</v>
      </c>
      <c r="E24" s="48">
        <v>80</v>
      </c>
      <c r="F24" s="48">
        <f t="shared" si="1"/>
        <v>1032</v>
      </c>
      <c r="G24" s="48">
        <v>1.57</v>
      </c>
      <c r="H24" s="48">
        <v>0.73</v>
      </c>
      <c r="I24" s="57"/>
    </row>
    <row r="25" spans="2:9">
      <c r="B25" s="5">
        <v>11</v>
      </c>
      <c r="C25" s="11" t="s">
        <v>6</v>
      </c>
      <c r="D25" s="48">
        <v>6.94</v>
      </c>
      <c r="E25" s="48">
        <v>80</v>
      </c>
      <c r="F25" s="48">
        <f t="shared" si="1"/>
        <v>555.20000000000005</v>
      </c>
      <c r="G25" s="48">
        <v>1.46</v>
      </c>
      <c r="H25" s="48">
        <v>0.95</v>
      </c>
      <c r="I25" s="57">
        <f>F25+F26</f>
        <v>964.80000000000007</v>
      </c>
    </row>
    <row r="26" spans="2:9">
      <c r="B26" s="5">
        <v>11</v>
      </c>
      <c r="C26" s="11" t="s">
        <v>7</v>
      </c>
      <c r="D26" s="48">
        <v>5.12</v>
      </c>
      <c r="E26" s="48">
        <v>80</v>
      </c>
      <c r="F26" s="48">
        <f t="shared" si="1"/>
        <v>409.6</v>
      </c>
      <c r="G26" s="48">
        <v>1.46</v>
      </c>
      <c r="H26" s="48">
        <v>0.72</v>
      </c>
      <c r="I26" s="57"/>
    </row>
    <row r="27" spans="2:9">
      <c r="B27" s="5">
        <v>12</v>
      </c>
      <c r="C27" s="11" t="s">
        <v>6</v>
      </c>
      <c r="D27" s="48">
        <v>8.68</v>
      </c>
      <c r="E27" s="48">
        <v>80</v>
      </c>
      <c r="F27" s="48">
        <f t="shared" si="0"/>
        <v>694.4</v>
      </c>
      <c r="G27" s="48">
        <v>1.55</v>
      </c>
      <c r="H27" s="48">
        <v>0.74</v>
      </c>
      <c r="I27" s="57">
        <f>F27+F28</f>
        <v>1614.4</v>
      </c>
    </row>
    <row r="28" spans="2:9">
      <c r="B28" s="5">
        <v>12</v>
      </c>
      <c r="C28" s="11" t="s">
        <v>7</v>
      </c>
      <c r="D28" s="48">
        <v>11.5</v>
      </c>
      <c r="E28" s="48">
        <v>80</v>
      </c>
      <c r="F28" s="48">
        <f t="shared" si="0"/>
        <v>920</v>
      </c>
      <c r="G28" s="48">
        <v>1.5</v>
      </c>
      <c r="H28" s="48">
        <v>0.78</v>
      </c>
      <c r="I28" s="57"/>
    </row>
    <row r="29" spans="2:9">
      <c r="B29" s="5">
        <v>13</v>
      </c>
      <c r="C29" s="11" t="s">
        <v>6</v>
      </c>
      <c r="D29" s="48">
        <v>13.8</v>
      </c>
      <c r="E29" s="48">
        <v>80</v>
      </c>
      <c r="F29" s="48">
        <f t="shared" si="0"/>
        <v>1104</v>
      </c>
      <c r="G29" s="48">
        <v>1.55</v>
      </c>
      <c r="H29" s="48">
        <v>1</v>
      </c>
      <c r="I29" s="57">
        <f>F29+F30</f>
        <v>1667.2</v>
      </c>
    </row>
    <row r="30" spans="2:9">
      <c r="B30" s="5">
        <v>13</v>
      </c>
      <c r="C30" s="11" t="s">
        <v>7</v>
      </c>
      <c r="D30" s="48">
        <v>7.04</v>
      </c>
      <c r="E30" s="48">
        <v>80</v>
      </c>
      <c r="F30" s="48">
        <f t="shared" si="0"/>
        <v>563.20000000000005</v>
      </c>
      <c r="G30" s="48">
        <v>1.5</v>
      </c>
      <c r="H30" s="48">
        <v>0.86</v>
      </c>
      <c r="I30" s="57"/>
    </row>
    <row r="31" spans="2:9">
      <c r="B31" s="5">
        <v>14</v>
      </c>
      <c r="C31" s="11" t="s">
        <v>6</v>
      </c>
      <c r="D31" s="48">
        <v>5.04</v>
      </c>
      <c r="E31" s="48">
        <v>80</v>
      </c>
      <c r="F31" s="48">
        <f t="shared" si="0"/>
        <v>403.2</v>
      </c>
      <c r="G31" s="48">
        <v>1.41</v>
      </c>
      <c r="H31" s="48">
        <v>0.9</v>
      </c>
      <c r="I31" s="57">
        <f>F31+F32</f>
        <v>868.8</v>
      </c>
    </row>
    <row r="32" spans="2:9">
      <c r="B32" s="5">
        <v>14</v>
      </c>
      <c r="C32" s="11" t="s">
        <v>7</v>
      </c>
      <c r="D32" s="48">
        <v>5.82</v>
      </c>
      <c r="E32" s="48">
        <v>80</v>
      </c>
      <c r="F32" s="48">
        <f t="shared" si="0"/>
        <v>465.6</v>
      </c>
      <c r="G32" s="48">
        <v>1.37</v>
      </c>
      <c r="H32" s="48">
        <v>0.66</v>
      </c>
      <c r="I32" s="57"/>
    </row>
    <row r="33" spans="2:9">
      <c r="B33" s="5">
        <v>15</v>
      </c>
      <c r="C33" s="11" t="s">
        <v>6</v>
      </c>
      <c r="D33" s="48">
        <v>9.58</v>
      </c>
      <c r="E33" s="48">
        <v>80</v>
      </c>
      <c r="F33" s="48">
        <f t="shared" si="0"/>
        <v>766.4</v>
      </c>
      <c r="G33" s="48">
        <v>1.48</v>
      </c>
      <c r="H33" s="48">
        <v>1</v>
      </c>
      <c r="I33" s="57">
        <f>F33+F34</f>
        <v>1426.4</v>
      </c>
    </row>
    <row r="34" spans="2:9">
      <c r="B34" s="5">
        <v>15</v>
      </c>
      <c r="C34" s="11" t="s">
        <v>7</v>
      </c>
      <c r="D34" s="48">
        <v>8.25</v>
      </c>
      <c r="E34" s="48">
        <v>80</v>
      </c>
      <c r="F34" s="48">
        <f t="shared" si="0"/>
        <v>660</v>
      </c>
      <c r="G34" s="48">
        <v>1.53</v>
      </c>
      <c r="H34" s="48">
        <v>0.74</v>
      </c>
      <c r="I34" s="57"/>
    </row>
    <row r="35" spans="2:9">
      <c r="B35" s="5">
        <v>16</v>
      </c>
      <c r="C35" s="11" t="s">
        <v>6</v>
      </c>
      <c r="D35" s="48">
        <v>8.41</v>
      </c>
      <c r="E35" s="48">
        <v>80</v>
      </c>
      <c r="F35" s="48">
        <f t="shared" si="0"/>
        <v>672.8</v>
      </c>
      <c r="G35" s="48">
        <v>1.45</v>
      </c>
      <c r="H35" s="48">
        <v>0.56999999999999995</v>
      </c>
      <c r="I35" s="57">
        <f>F35+F36</f>
        <v>1443.2</v>
      </c>
    </row>
    <row r="36" spans="2:9">
      <c r="B36" s="5">
        <v>16</v>
      </c>
      <c r="C36" s="11" t="s">
        <v>7</v>
      </c>
      <c r="D36" s="48">
        <v>9.6300000000000008</v>
      </c>
      <c r="E36" s="48">
        <v>80</v>
      </c>
      <c r="F36" s="48">
        <f t="shared" si="0"/>
        <v>770.40000000000009</v>
      </c>
      <c r="G36" s="48">
        <v>1.53</v>
      </c>
      <c r="H36" s="48">
        <v>0.81</v>
      </c>
      <c r="I36" s="57"/>
    </row>
    <row r="37" spans="2:9">
      <c r="B37" s="5">
        <v>17</v>
      </c>
      <c r="C37" s="11" t="s">
        <v>6</v>
      </c>
      <c r="D37" s="48">
        <v>10.7</v>
      </c>
      <c r="E37" s="48">
        <v>80</v>
      </c>
      <c r="F37" s="48">
        <f t="shared" si="0"/>
        <v>856</v>
      </c>
      <c r="G37" s="48">
        <v>1.69</v>
      </c>
      <c r="H37" s="48">
        <v>0.75</v>
      </c>
      <c r="I37" s="57">
        <f>F37+F38</f>
        <v>2216</v>
      </c>
    </row>
    <row r="38" spans="2:9">
      <c r="B38" s="5">
        <v>17</v>
      </c>
      <c r="C38" s="11" t="s">
        <v>7</v>
      </c>
      <c r="D38" s="48">
        <v>17</v>
      </c>
      <c r="E38" s="48">
        <v>80</v>
      </c>
      <c r="F38" s="48">
        <f t="shared" si="0"/>
        <v>1360</v>
      </c>
      <c r="G38" s="48">
        <v>1.6</v>
      </c>
      <c r="H38" s="48">
        <v>1.05</v>
      </c>
      <c r="I38" s="57"/>
    </row>
    <row r="39" spans="2:9">
      <c r="B39" s="5">
        <v>18</v>
      </c>
      <c r="C39" s="11" t="s">
        <v>6</v>
      </c>
      <c r="D39" s="48">
        <v>11.6</v>
      </c>
      <c r="E39" s="48">
        <v>80</v>
      </c>
      <c r="F39" s="48">
        <f t="shared" si="0"/>
        <v>928</v>
      </c>
      <c r="G39" s="48">
        <v>1.61</v>
      </c>
      <c r="H39" s="48">
        <v>0.86</v>
      </c>
      <c r="I39" s="57">
        <f>F39+F40</f>
        <v>1096</v>
      </c>
    </row>
    <row r="40" spans="2:9">
      <c r="B40" s="5">
        <v>18</v>
      </c>
      <c r="C40" s="11" t="s">
        <v>7</v>
      </c>
      <c r="D40" s="48">
        <v>2.1</v>
      </c>
      <c r="E40" s="48">
        <v>80</v>
      </c>
      <c r="F40" s="48">
        <f t="shared" si="0"/>
        <v>168</v>
      </c>
      <c r="G40" s="48">
        <v>1.54</v>
      </c>
      <c r="H40" s="48">
        <v>0.98</v>
      </c>
      <c r="I40" s="57"/>
    </row>
    <row r="41" spans="2:9">
      <c r="B41" s="5">
        <v>19</v>
      </c>
      <c r="C41" s="11" t="s">
        <v>6</v>
      </c>
      <c r="D41" s="48">
        <v>0</v>
      </c>
      <c r="E41" s="48">
        <v>80</v>
      </c>
      <c r="F41" s="48">
        <f t="shared" si="0"/>
        <v>0</v>
      </c>
      <c r="G41" s="48">
        <v>1.33</v>
      </c>
      <c r="H41" s="48">
        <v>0.28000000000000003</v>
      </c>
      <c r="I41" s="57">
        <f>F41+F42</f>
        <v>550.4</v>
      </c>
    </row>
    <row r="42" spans="2:9">
      <c r="B42" s="5">
        <v>19</v>
      </c>
      <c r="C42" s="11" t="s">
        <v>7</v>
      </c>
      <c r="D42" s="48">
        <v>6.88</v>
      </c>
      <c r="E42" s="48">
        <v>80</v>
      </c>
      <c r="F42" s="48">
        <f t="shared" si="0"/>
        <v>550.4</v>
      </c>
      <c r="G42" s="48">
        <v>1.54</v>
      </c>
      <c r="H42" s="48">
        <v>0.76</v>
      </c>
      <c r="I42" s="57"/>
    </row>
    <row r="43" spans="2:9">
      <c r="B43" s="5">
        <v>20</v>
      </c>
      <c r="C43" s="11" t="s">
        <v>6</v>
      </c>
      <c r="D43" s="48">
        <v>4.4800000000000004</v>
      </c>
      <c r="E43" s="48">
        <v>80</v>
      </c>
      <c r="F43" s="48">
        <f t="shared" si="0"/>
        <v>358.40000000000003</v>
      </c>
      <c r="G43" s="48">
        <v>1.52</v>
      </c>
      <c r="H43" s="48">
        <v>0.54</v>
      </c>
      <c r="I43" s="57">
        <f>F43+F44</f>
        <v>1310.4000000000001</v>
      </c>
    </row>
    <row r="44" spans="2:9">
      <c r="B44" s="5">
        <v>20</v>
      </c>
      <c r="C44" s="11" t="s">
        <v>7</v>
      </c>
      <c r="D44" s="48">
        <v>11.9</v>
      </c>
      <c r="E44" s="48">
        <v>80</v>
      </c>
      <c r="F44" s="48">
        <f t="shared" si="0"/>
        <v>952</v>
      </c>
      <c r="G44" s="48">
        <v>1.58</v>
      </c>
      <c r="H44" s="48">
        <v>0.86</v>
      </c>
      <c r="I44" s="57"/>
    </row>
    <row r="45" spans="2:9">
      <c r="B45" s="5">
        <v>21</v>
      </c>
      <c r="C45" s="11" t="s">
        <v>6</v>
      </c>
      <c r="D45" s="48">
        <v>0</v>
      </c>
      <c r="E45" s="48">
        <v>80</v>
      </c>
      <c r="F45" s="48">
        <f t="shared" si="0"/>
        <v>0</v>
      </c>
      <c r="G45" s="48">
        <v>0.68</v>
      </c>
      <c r="H45" s="48">
        <v>0.08</v>
      </c>
      <c r="I45" s="57">
        <f>F45+F46</f>
        <v>8</v>
      </c>
    </row>
    <row r="46" spans="2:9">
      <c r="B46" s="5">
        <v>21</v>
      </c>
      <c r="C46" s="11" t="s">
        <v>7</v>
      </c>
      <c r="D46" s="48">
        <v>0.1</v>
      </c>
      <c r="E46" s="48">
        <v>80</v>
      </c>
      <c r="F46" s="48">
        <f t="shared" si="0"/>
        <v>8</v>
      </c>
      <c r="G46" s="48">
        <v>0.91</v>
      </c>
      <c r="H46" s="48">
        <v>0.17</v>
      </c>
      <c r="I46" s="57"/>
    </row>
    <row r="47" spans="2:9">
      <c r="B47" s="5">
        <v>22</v>
      </c>
      <c r="C47" s="11" t="s">
        <v>6</v>
      </c>
      <c r="D47" s="48">
        <v>18</v>
      </c>
      <c r="E47" s="48">
        <v>80</v>
      </c>
      <c r="F47" s="48">
        <f t="shared" si="0"/>
        <v>1440</v>
      </c>
      <c r="G47" s="48">
        <v>1.71</v>
      </c>
      <c r="H47" s="48">
        <v>0.86</v>
      </c>
      <c r="I47" s="57">
        <f>F47+F48</f>
        <v>3152</v>
      </c>
    </row>
    <row r="48" spans="2:9">
      <c r="B48" s="5">
        <v>22</v>
      </c>
      <c r="C48" s="11" t="s">
        <v>7</v>
      </c>
      <c r="D48" s="48">
        <v>21.4</v>
      </c>
      <c r="E48" s="48">
        <v>80</v>
      </c>
      <c r="F48" s="48">
        <f t="shared" si="0"/>
        <v>1712</v>
      </c>
      <c r="G48" s="48">
        <v>1.64</v>
      </c>
      <c r="H48" s="48">
        <v>1.0900000000000001</v>
      </c>
      <c r="I48" s="57"/>
    </row>
    <row r="49" spans="2:9">
      <c r="B49" s="5">
        <v>23</v>
      </c>
      <c r="C49" s="11" t="s">
        <v>6</v>
      </c>
      <c r="D49" s="48">
        <v>22.4</v>
      </c>
      <c r="E49" s="48">
        <v>80</v>
      </c>
      <c r="F49" s="48">
        <f t="shared" ref="F49:F60" si="2">D49*E49</f>
        <v>1792</v>
      </c>
      <c r="G49" s="48">
        <v>1.53</v>
      </c>
      <c r="H49" s="48">
        <v>0.71</v>
      </c>
      <c r="I49" s="57">
        <f>F49+F50</f>
        <v>2256</v>
      </c>
    </row>
    <row r="50" spans="2:9">
      <c r="B50" s="5">
        <v>23</v>
      </c>
      <c r="C50" s="11" t="s">
        <v>7</v>
      </c>
      <c r="D50" s="48">
        <v>5.8</v>
      </c>
      <c r="E50" s="48">
        <v>80</v>
      </c>
      <c r="F50" s="48">
        <f t="shared" si="2"/>
        <v>464</v>
      </c>
      <c r="G50" s="48">
        <v>1.37</v>
      </c>
      <c r="H50" s="48">
        <v>0.45</v>
      </c>
      <c r="I50" s="57"/>
    </row>
    <row r="51" spans="2:9">
      <c r="B51" s="5">
        <v>24</v>
      </c>
      <c r="C51" s="11" t="s">
        <v>6</v>
      </c>
      <c r="D51" s="48">
        <v>43.6</v>
      </c>
      <c r="E51" s="48">
        <v>90</v>
      </c>
      <c r="F51" s="48">
        <f t="shared" si="2"/>
        <v>3924</v>
      </c>
      <c r="G51" s="48">
        <v>1.55</v>
      </c>
      <c r="H51" s="48">
        <v>0.7</v>
      </c>
      <c r="I51" s="57">
        <f>F51+F52</f>
        <v>5877</v>
      </c>
    </row>
    <row r="52" spans="2:9">
      <c r="B52" s="5">
        <v>24</v>
      </c>
      <c r="C52" s="11" t="s">
        <v>7</v>
      </c>
      <c r="D52" s="48">
        <v>21.7</v>
      </c>
      <c r="E52" s="48">
        <v>90</v>
      </c>
      <c r="F52" s="48">
        <f t="shared" si="2"/>
        <v>1953</v>
      </c>
      <c r="G52" s="48">
        <v>1.79</v>
      </c>
      <c r="H52" s="48">
        <v>1.1499999999999999</v>
      </c>
      <c r="I52" s="57"/>
    </row>
    <row r="53" spans="2:9">
      <c r="B53" s="5">
        <v>25</v>
      </c>
      <c r="C53" s="11" t="s">
        <v>6</v>
      </c>
      <c r="D53" s="48">
        <v>10.3</v>
      </c>
      <c r="E53" s="48">
        <v>80</v>
      </c>
      <c r="F53" s="48">
        <f t="shared" si="2"/>
        <v>824</v>
      </c>
      <c r="G53" s="48">
        <v>1.45</v>
      </c>
      <c r="H53" s="48">
        <v>0.84</v>
      </c>
      <c r="I53" s="57">
        <f>F53+F54</f>
        <v>824</v>
      </c>
    </row>
    <row r="54" spans="2:9">
      <c r="B54" s="5">
        <v>25</v>
      </c>
      <c r="C54" s="11" t="s">
        <v>7</v>
      </c>
      <c r="D54" s="48">
        <v>0</v>
      </c>
      <c r="E54" s="48">
        <v>80</v>
      </c>
      <c r="F54" s="48">
        <f t="shared" si="2"/>
        <v>0</v>
      </c>
      <c r="G54" s="48">
        <v>1.42</v>
      </c>
      <c r="H54" s="48">
        <v>0.84</v>
      </c>
      <c r="I54" s="57"/>
    </row>
    <row r="55" spans="2:9">
      <c r="B55" s="5">
        <v>26</v>
      </c>
      <c r="C55" s="11" t="s">
        <v>6</v>
      </c>
      <c r="D55" s="48">
        <v>26.5</v>
      </c>
      <c r="E55" s="48">
        <v>95</v>
      </c>
      <c r="F55" s="48">
        <f t="shared" si="2"/>
        <v>2517.5</v>
      </c>
      <c r="G55" s="48">
        <v>1.6</v>
      </c>
      <c r="H55" s="48">
        <v>1.35</v>
      </c>
      <c r="I55" s="57">
        <f>F55+F56</f>
        <v>6289</v>
      </c>
    </row>
    <row r="56" spans="2:9">
      <c r="B56" s="5">
        <v>26</v>
      </c>
      <c r="C56" s="11" t="s">
        <v>7</v>
      </c>
      <c r="D56" s="48">
        <v>39.700000000000003</v>
      </c>
      <c r="E56" s="48">
        <v>95</v>
      </c>
      <c r="F56" s="48">
        <f t="shared" si="2"/>
        <v>3771.5000000000005</v>
      </c>
      <c r="G56" s="48">
        <v>1.62</v>
      </c>
      <c r="H56" s="48">
        <v>1.4</v>
      </c>
      <c r="I56" s="57"/>
    </row>
    <row r="57" spans="2:9">
      <c r="B57" s="5">
        <v>27</v>
      </c>
      <c r="C57" s="11" t="s">
        <v>6</v>
      </c>
      <c r="D57" s="48">
        <v>18.2</v>
      </c>
      <c r="E57" s="48">
        <v>80</v>
      </c>
      <c r="F57" s="48">
        <f t="shared" si="2"/>
        <v>1456</v>
      </c>
      <c r="G57" s="48">
        <v>1.58</v>
      </c>
      <c r="H57" s="48">
        <v>1.27</v>
      </c>
      <c r="I57" s="57">
        <f>F57+F58</f>
        <v>2976</v>
      </c>
    </row>
    <row r="58" spans="2:9">
      <c r="B58" s="5">
        <v>27</v>
      </c>
      <c r="C58" s="11" t="s">
        <v>7</v>
      </c>
      <c r="D58" s="48">
        <v>19</v>
      </c>
      <c r="E58" s="48">
        <v>80</v>
      </c>
      <c r="F58" s="48">
        <f t="shared" si="2"/>
        <v>1520</v>
      </c>
      <c r="G58" s="48">
        <v>1.61</v>
      </c>
      <c r="H58" s="48">
        <v>1.17</v>
      </c>
      <c r="I58" s="57"/>
    </row>
    <row r="59" spans="2:9">
      <c r="B59" s="5">
        <v>28</v>
      </c>
      <c r="C59" s="11" t="s">
        <v>6</v>
      </c>
      <c r="D59" s="48">
        <v>5.75</v>
      </c>
      <c r="E59" s="48">
        <v>80</v>
      </c>
      <c r="F59" s="48">
        <f t="shared" si="2"/>
        <v>460</v>
      </c>
      <c r="G59" s="48">
        <v>1.45</v>
      </c>
      <c r="H59" s="48">
        <v>0.59</v>
      </c>
      <c r="I59" s="57">
        <f>F59+F60</f>
        <v>1188.8</v>
      </c>
    </row>
    <row r="60" spans="2:9">
      <c r="B60" s="5">
        <v>28</v>
      </c>
      <c r="C60" s="11" t="s">
        <v>7</v>
      </c>
      <c r="D60" s="48">
        <v>9.11</v>
      </c>
      <c r="E60" s="48">
        <v>80</v>
      </c>
      <c r="F60" s="48">
        <f t="shared" si="2"/>
        <v>728.8</v>
      </c>
      <c r="G60" s="48">
        <v>1.54</v>
      </c>
      <c r="H60" s="48">
        <v>0.73</v>
      </c>
      <c r="I60" s="57"/>
    </row>
    <row r="61" spans="2:9">
      <c r="B61" s="5">
        <v>29</v>
      </c>
      <c r="C61" s="11" t="s">
        <v>6</v>
      </c>
      <c r="D61" s="48">
        <v>3.9</v>
      </c>
      <c r="E61" s="48">
        <v>80</v>
      </c>
      <c r="F61" s="48">
        <f t="shared" si="0"/>
        <v>312</v>
      </c>
      <c r="G61" s="48">
        <v>1.3</v>
      </c>
      <c r="H61" s="48">
        <v>0.44</v>
      </c>
      <c r="I61" s="57">
        <f>F61+F62</f>
        <v>569.6</v>
      </c>
    </row>
    <row r="62" spans="2:9">
      <c r="B62" s="5">
        <v>29</v>
      </c>
      <c r="C62" s="11" t="s">
        <v>7</v>
      </c>
      <c r="D62" s="48">
        <v>3.22</v>
      </c>
      <c r="E62" s="48">
        <v>80</v>
      </c>
      <c r="F62" s="48">
        <f t="shared" si="0"/>
        <v>257.60000000000002</v>
      </c>
      <c r="G62" s="48">
        <v>1.3</v>
      </c>
      <c r="H62" s="48">
        <v>0.46</v>
      </c>
      <c r="I62" s="57"/>
    </row>
    <row r="63" spans="2:9">
      <c r="B63" s="5">
        <v>30</v>
      </c>
      <c r="C63" s="11" t="s">
        <v>6</v>
      </c>
      <c r="D63" s="48">
        <v>14</v>
      </c>
      <c r="E63" s="48">
        <v>80</v>
      </c>
      <c r="F63" s="48">
        <f t="shared" si="0"/>
        <v>1120</v>
      </c>
      <c r="G63" s="48">
        <v>1.5</v>
      </c>
      <c r="H63" s="48">
        <v>0.75</v>
      </c>
      <c r="I63" s="57">
        <f>F63+F64</f>
        <v>1877.6</v>
      </c>
    </row>
    <row r="64" spans="2:9">
      <c r="B64" s="5">
        <v>30</v>
      </c>
      <c r="C64" s="11" t="s">
        <v>7</v>
      </c>
      <c r="D64" s="48">
        <v>9.4700000000000006</v>
      </c>
      <c r="E64" s="48">
        <v>80</v>
      </c>
      <c r="F64" s="48">
        <f t="shared" si="0"/>
        <v>757.6</v>
      </c>
      <c r="G64" s="48">
        <v>1.56</v>
      </c>
      <c r="H64" s="48">
        <v>0.74</v>
      </c>
      <c r="I64" s="57"/>
    </row>
    <row r="65" spans="2:9">
      <c r="B65" s="5">
        <v>31</v>
      </c>
      <c r="C65" s="11" t="s">
        <v>6</v>
      </c>
      <c r="D65" s="49">
        <v>9.11</v>
      </c>
      <c r="E65" s="49">
        <v>80</v>
      </c>
      <c r="F65" s="49">
        <f>D65*E65</f>
        <v>728.8</v>
      </c>
      <c r="G65" s="49">
        <v>1.54</v>
      </c>
      <c r="H65" s="49">
        <v>0.56000000000000005</v>
      </c>
      <c r="I65" s="59">
        <f>F65+F66</f>
        <v>1680.8</v>
      </c>
    </row>
    <row r="66" spans="2:9">
      <c r="B66" s="5">
        <v>31</v>
      </c>
      <c r="C66" s="11" t="s">
        <v>7</v>
      </c>
      <c r="D66" s="49">
        <v>11.9</v>
      </c>
      <c r="E66" s="49">
        <v>80</v>
      </c>
      <c r="F66" s="49">
        <f>D66*E66</f>
        <v>952</v>
      </c>
      <c r="G66" s="49">
        <v>1.62</v>
      </c>
      <c r="H66" s="49">
        <v>0.67</v>
      </c>
      <c r="I66" s="59"/>
    </row>
    <row r="67" spans="2:9">
      <c r="B67" s="5">
        <v>32</v>
      </c>
      <c r="C67" s="11" t="s">
        <v>6</v>
      </c>
      <c r="D67" s="49">
        <v>3.2</v>
      </c>
      <c r="E67" s="49">
        <v>80</v>
      </c>
      <c r="F67" s="49">
        <f t="shared" ref="F67:F68" si="3">D67*E67</f>
        <v>256</v>
      </c>
      <c r="G67" s="49">
        <v>1.39</v>
      </c>
      <c r="H67" s="49">
        <v>0.78</v>
      </c>
      <c r="I67" s="59">
        <f>F67+F68</f>
        <v>256</v>
      </c>
    </row>
    <row r="68" spans="2:9">
      <c r="B68" s="5">
        <v>32</v>
      </c>
      <c r="C68" s="11" t="s">
        <v>7</v>
      </c>
      <c r="D68" s="49">
        <v>0</v>
      </c>
      <c r="E68" s="49">
        <v>80</v>
      </c>
      <c r="F68" s="49">
        <f t="shared" si="3"/>
        <v>0</v>
      </c>
      <c r="G68" s="49">
        <v>1.39</v>
      </c>
      <c r="H68" s="49">
        <v>0.65</v>
      </c>
      <c r="I68" s="59"/>
    </row>
    <row r="69" spans="2:9">
      <c r="B69" s="5">
        <v>33</v>
      </c>
      <c r="C69" s="11" t="s">
        <v>6</v>
      </c>
      <c r="D69" s="49">
        <v>11.7</v>
      </c>
      <c r="E69" s="49">
        <v>80</v>
      </c>
      <c r="F69" s="49">
        <f>D69*E69</f>
        <v>936</v>
      </c>
      <c r="G69" s="49">
        <v>1.62</v>
      </c>
      <c r="H69" s="49">
        <v>0.53</v>
      </c>
      <c r="I69" s="59">
        <f>F69+F70</f>
        <v>1672</v>
      </c>
    </row>
    <row r="70" spans="2:9">
      <c r="B70" s="5">
        <v>33</v>
      </c>
      <c r="C70" s="11" t="s">
        <v>7</v>
      </c>
      <c r="D70" s="49">
        <v>9.1999999999999993</v>
      </c>
      <c r="E70" s="49">
        <v>80</v>
      </c>
      <c r="F70" s="49">
        <f>D70*E70</f>
        <v>736</v>
      </c>
      <c r="G70" s="49">
        <v>1.54</v>
      </c>
      <c r="H70" s="49">
        <v>0.71</v>
      </c>
      <c r="I70" s="59"/>
    </row>
    <row r="71" spans="2:9">
      <c r="B71" s="5">
        <v>34</v>
      </c>
      <c r="C71" s="11" t="s">
        <v>7</v>
      </c>
      <c r="D71" s="49">
        <v>11</v>
      </c>
      <c r="E71" s="49">
        <v>80</v>
      </c>
      <c r="F71" s="49">
        <f>D71*E71</f>
        <v>880</v>
      </c>
      <c r="G71" s="49">
        <v>1.58</v>
      </c>
      <c r="H71" s="49">
        <v>0.67</v>
      </c>
      <c r="I71" s="59">
        <f>F71+F72</f>
        <v>1470.4</v>
      </c>
    </row>
    <row r="72" spans="2:9">
      <c r="B72" s="6">
        <v>34</v>
      </c>
      <c r="C72" s="12" t="s">
        <v>6</v>
      </c>
      <c r="D72" s="50">
        <v>7.38</v>
      </c>
      <c r="E72" s="50">
        <v>80</v>
      </c>
      <c r="F72" s="50">
        <f>D72*E72</f>
        <v>590.4</v>
      </c>
      <c r="G72" s="50">
        <v>1.61</v>
      </c>
      <c r="H72" s="50">
        <v>0.62</v>
      </c>
      <c r="I72" s="60"/>
    </row>
    <row r="73" spans="2:9">
      <c r="B73" s="11"/>
      <c r="C73" s="11"/>
      <c r="D73" s="11"/>
      <c r="E73" s="11"/>
      <c r="F73" s="11"/>
      <c r="G73" s="11"/>
      <c r="H73" s="11"/>
      <c r="I73" s="11"/>
    </row>
    <row r="74" spans="2:9">
      <c r="B74" s="11"/>
      <c r="C74" s="11"/>
      <c r="D74" s="11"/>
      <c r="E74" s="11"/>
      <c r="F74" s="11"/>
      <c r="G74" s="11"/>
      <c r="H74" s="11"/>
      <c r="I74" s="11"/>
    </row>
  </sheetData>
  <mergeCells count="34">
    <mergeCell ref="I71:I72"/>
    <mergeCell ref="I69:I70"/>
    <mergeCell ref="I67:I68"/>
    <mergeCell ref="I65:I66"/>
    <mergeCell ref="I53:I54"/>
    <mergeCell ref="I59:I60"/>
    <mergeCell ref="I51:I52"/>
    <mergeCell ref="I49:I50"/>
    <mergeCell ref="I61:I62"/>
    <mergeCell ref="I63:I64"/>
    <mergeCell ref="I41:I42"/>
    <mergeCell ref="I43:I44"/>
    <mergeCell ref="I45:I46"/>
    <mergeCell ref="I47:I48"/>
    <mergeCell ref="I55:I56"/>
    <mergeCell ref="I57:I58"/>
    <mergeCell ref="I39:I40"/>
    <mergeCell ref="I23:I24"/>
    <mergeCell ref="I25:I26"/>
    <mergeCell ref="I21:I22"/>
    <mergeCell ref="I17:I18"/>
    <mergeCell ref="I19:I20"/>
    <mergeCell ref="I27:I28"/>
    <mergeCell ref="I29:I30"/>
    <mergeCell ref="I31:I32"/>
    <mergeCell ref="I33:I34"/>
    <mergeCell ref="I35:I36"/>
    <mergeCell ref="I37:I38"/>
    <mergeCell ref="I15:I16"/>
    <mergeCell ref="I5:I6"/>
    <mergeCell ref="I7:I8"/>
    <mergeCell ref="I9:I10"/>
    <mergeCell ref="I11:I12"/>
    <mergeCell ref="I13:I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BF655-FBE5-4D41-8F08-8F78D779D9F7}">
  <dimension ref="A1:L39"/>
  <sheetViews>
    <sheetView workbookViewId="0">
      <selection activeCell="O3" sqref="O3"/>
    </sheetView>
  </sheetViews>
  <sheetFormatPr defaultColWidth="10.875" defaultRowHeight="15.75"/>
  <cols>
    <col min="1" max="1" width="10.875" style="16"/>
    <col min="2" max="2" width="13.5" style="16" bestFit="1" customWidth="1"/>
    <col min="3" max="3" width="12.125" style="16" customWidth="1"/>
    <col min="4" max="4" width="13.875" style="16" customWidth="1"/>
    <col min="5" max="5" width="9.5" style="16" customWidth="1"/>
    <col min="6" max="6" width="9.875" style="16" customWidth="1"/>
    <col min="7" max="10" width="11" style="16" bestFit="1" customWidth="1"/>
    <col min="11" max="11" width="13.5" style="15" customWidth="1"/>
    <col min="12" max="12" width="13.375" style="15" customWidth="1"/>
    <col min="13" max="16384" width="10.875" style="16"/>
  </cols>
  <sheetData>
    <row r="1" spans="1:12">
      <c r="A1" s="36" t="s">
        <v>33</v>
      </c>
    </row>
    <row r="3" spans="1:12" ht="47.25">
      <c r="B3" s="18" t="s">
        <v>1</v>
      </c>
      <c r="C3" s="23" t="s">
        <v>39</v>
      </c>
      <c r="D3" s="23" t="s">
        <v>40</v>
      </c>
      <c r="E3" s="19" t="s">
        <v>13</v>
      </c>
      <c r="F3" s="19" t="s">
        <v>14</v>
      </c>
      <c r="G3" s="19" t="s">
        <v>15</v>
      </c>
      <c r="H3" s="19" t="s">
        <v>16</v>
      </c>
      <c r="I3" s="18" t="s">
        <v>17</v>
      </c>
      <c r="J3" s="18" t="s">
        <v>0</v>
      </c>
      <c r="K3" s="19" t="s">
        <v>37</v>
      </c>
      <c r="L3" s="19" t="s">
        <v>30</v>
      </c>
    </row>
    <row r="4" spans="1:12">
      <c r="B4" s="38">
        <v>1</v>
      </c>
      <c r="C4" s="17">
        <v>105840</v>
      </c>
      <c r="D4" s="17">
        <v>585855885</v>
      </c>
      <c r="E4" s="17">
        <v>5535</v>
      </c>
      <c r="F4" s="17">
        <v>8792</v>
      </c>
      <c r="G4" s="17">
        <v>43485</v>
      </c>
      <c r="H4" s="17">
        <v>1000</v>
      </c>
      <c r="I4" s="17">
        <v>7525</v>
      </c>
      <c r="J4" s="17">
        <v>60</v>
      </c>
      <c r="K4" s="51">
        <v>85389</v>
      </c>
      <c r="L4" s="52">
        <f>K4/C4*100</f>
        <v>80.677437641723358</v>
      </c>
    </row>
    <row r="5" spans="1:12">
      <c r="B5" s="38">
        <v>2</v>
      </c>
      <c r="C5" s="17">
        <v>69026</v>
      </c>
      <c r="D5" s="17">
        <v>306010736</v>
      </c>
      <c r="E5" s="17">
        <v>4433</v>
      </c>
      <c r="F5" s="17">
        <v>7223</v>
      </c>
      <c r="G5" s="17">
        <v>38967</v>
      </c>
      <c r="H5" s="17">
        <v>1000</v>
      </c>
      <c r="I5" s="17">
        <v>6253</v>
      </c>
      <c r="J5" s="17">
        <v>58</v>
      </c>
      <c r="K5" s="51">
        <v>53065</v>
      </c>
      <c r="L5" s="52">
        <f t="shared" ref="L5:L37" si="0">K5/C5*100</f>
        <v>76.87682902094862</v>
      </c>
    </row>
    <row r="6" spans="1:12">
      <c r="B6" s="38">
        <v>3</v>
      </c>
      <c r="C6" s="17">
        <v>50269</v>
      </c>
      <c r="D6" s="17">
        <v>235280652</v>
      </c>
      <c r="E6" s="17">
        <v>4680</v>
      </c>
      <c r="F6" s="17">
        <v>6941</v>
      </c>
      <c r="G6" s="17">
        <v>32468</v>
      </c>
      <c r="H6" s="17">
        <v>1000</v>
      </c>
      <c r="I6" s="17">
        <v>6699</v>
      </c>
      <c r="J6" s="17">
        <v>59</v>
      </c>
      <c r="K6" s="51">
        <v>36456</v>
      </c>
      <c r="L6" s="52">
        <f t="shared" si="0"/>
        <v>72.521832540929793</v>
      </c>
    </row>
    <row r="7" spans="1:12">
      <c r="B7" s="38">
        <v>4</v>
      </c>
      <c r="C7" s="17">
        <v>143784</v>
      </c>
      <c r="D7" s="17">
        <v>676476541</v>
      </c>
      <c r="E7" s="17">
        <v>4704</v>
      </c>
      <c r="F7" s="17">
        <v>8426</v>
      </c>
      <c r="G7" s="17">
        <v>42925</v>
      </c>
      <c r="H7" s="17">
        <v>1000</v>
      </c>
      <c r="I7" s="17">
        <v>6655</v>
      </c>
      <c r="J7" s="17">
        <v>59</v>
      </c>
      <c r="K7" s="51">
        <v>111971</v>
      </c>
      <c r="L7" s="52">
        <f t="shared" si="0"/>
        <v>77.874450564735994</v>
      </c>
    </row>
    <row r="8" spans="1:12">
      <c r="B8" s="38">
        <v>5</v>
      </c>
      <c r="C8" s="17">
        <v>118173</v>
      </c>
      <c r="D8" s="17">
        <v>596468388</v>
      </c>
      <c r="E8" s="17">
        <v>5047</v>
      </c>
      <c r="F8" s="17">
        <v>8408</v>
      </c>
      <c r="G8" s="17">
        <v>43174</v>
      </c>
      <c r="H8" s="17">
        <v>1000</v>
      </c>
      <c r="I8" s="17">
        <v>6870</v>
      </c>
      <c r="J8" s="17">
        <v>59</v>
      </c>
      <c r="K8" s="51">
        <v>86091</v>
      </c>
      <c r="L8" s="52">
        <f t="shared" si="0"/>
        <v>72.851666624355815</v>
      </c>
    </row>
    <row r="9" spans="1:12">
      <c r="B9" s="38">
        <v>6</v>
      </c>
      <c r="C9" s="17">
        <v>96262</v>
      </c>
      <c r="D9" s="17">
        <v>508625448</v>
      </c>
      <c r="E9" s="17">
        <v>5283</v>
      </c>
      <c r="F9" s="17">
        <v>8496</v>
      </c>
      <c r="G9" s="17">
        <v>39880</v>
      </c>
      <c r="H9" s="17">
        <v>1000</v>
      </c>
      <c r="I9" s="17">
        <v>7376</v>
      </c>
      <c r="J9" s="17">
        <v>60</v>
      </c>
      <c r="K9" s="51">
        <v>72635</v>
      </c>
      <c r="L9" s="52">
        <f t="shared" si="0"/>
        <v>75.455527622530184</v>
      </c>
    </row>
    <row r="10" spans="1:12">
      <c r="B10" s="38">
        <v>7</v>
      </c>
      <c r="C10" s="17">
        <v>76651</v>
      </c>
      <c r="D10" s="17">
        <v>437361210</v>
      </c>
      <c r="E10" s="17">
        <v>5705</v>
      </c>
      <c r="F10" s="17">
        <v>8383</v>
      </c>
      <c r="G10" s="17">
        <v>45849</v>
      </c>
      <c r="H10" s="17">
        <v>1000</v>
      </c>
      <c r="I10" s="17">
        <v>7623</v>
      </c>
      <c r="J10" s="17">
        <v>58</v>
      </c>
      <c r="K10" s="51">
        <v>55270</v>
      </c>
      <c r="L10" s="52">
        <f t="shared" si="0"/>
        <v>72.106039060155766</v>
      </c>
    </row>
    <row r="11" spans="1:12">
      <c r="B11" s="38">
        <v>8</v>
      </c>
      <c r="C11" s="17">
        <v>41156</v>
      </c>
      <c r="D11" s="17">
        <v>213441223</v>
      </c>
      <c r="E11" s="17">
        <v>5186</v>
      </c>
      <c r="F11" s="17">
        <v>7039</v>
      </c>
      <c r="G11" s="17">
        <v>47136</v>
      </c>
      <c r="H11" s="17">
        <v>1000</v>
      </c>
      <c r="I11" s="17">
        <v>7235</v>
      </c>
      <c r="J11" s="17">
        <v>59</v>
      </c>
      <c r="K11" s="51">
        <v>30286</v>
      </c>
      <c r="L11" s="52">
        <f t="shared" si="0"/>
        <v>73.588298182525023</v>
      </c>
    </row>
    <row r="12" spans="1:12">
      <c r="B12" s="38">
        <v>9</v>
      </c>
      <c r="C12" s="17">
        <v>66078</v>
      </c>
      <c r="D12" s="17">
        <v>350227766</v>
      </c>
      <c r="E12" s="17">
        <v>5300</v>
      </c>
      <c r="F12" s="17">
        <v>7559</v>
      </c>
      <c r="G12" s="17">
        <v>38337</v>
      </c>
      <c r="H12" s="17">
        <v>1000</v>
      </c>
      <c r="I12" s="17">
        <v>7123</v>
      </c>
      <c r="J12" s="17">
        <v>58</v>
      </c>
      <c r="K12" s="51">
        <v>52521</v>
      </c>
      <c r="L12" s="52">
        <f t="shared" si="0"/>
        <v>79.483337873422329</v>
      </c>
    </row>
    <row r="13" spans="1:12">
      <c r="B13" s="38">
        <v>10</v>
      </c>
      <c r="C13" s="17">
        <v>57096</v>
      </c>
      <c r="D13" s="17">
        <v>246669332</v>
      </c>
      <c r="E13" s="17">
        <v>4320</v>
      </c>
      <c r="F13" s="17">
        <v>6815</v>
      </c>
      <c r="G13" s="17">
        <v>33712</v>
      </c>
      <c r="H13" s="17">
        <v>1000</v>
      </c>
      <c r="I13" s="17">
        <v>6032</v>
      </c>
      <c r="J13" s="17">
        <v>59</v>
      </c>
      <c r="K13" s="51">
        <v>43388</v>
      </c>
      <c r="L13" s="52">
        <f t="shared" si="0"/>
        <v>75.99131287655878</v>
      </c>
    </row>
    <row r="14" spans="1:12">
      <c r="B14" s="38">
        <v>11</v>
      </c>
      <c r="C14" s="17">
        <v>102225</v>
      </c>
      <c r="D14" s="17">
        <v>533610786</v>
      </c>
      <c r="E14" s="17">
        <v>5219</v>
      </c>
      <c r="F14" s="17">
        <v>8325</v>
      </c>
      <c r="G14" s="17">
        <v>49330</v>
      </c>
      <c r="H14" s="17">
        <v>1000</v>
      </c>
      <c r="I14" s="17">
        <v>7043</v>
      </c>
      <c r="J14" s="17">
        <v>59</v>
      </c>
      <c r="K14" s="51">
        <v>76201</v>
      </c>
      <c r="L14" s="52">
        <f t="shared" si="0"/>
        <v>74.542430912203471</v>
      </c>
    </row>
    <row r="15" spans="1:12">
      <c r="B15" s="38">
        <v>12</v>
      </c>
      <c r="C15" s="17">
        <v>111985</v>
      </c>
      <c r="D15" s="17">
        <v>706856713</v>
      </c>
      <c r="E15" s="17">
        <v>6312</v>
      </c>
      <c r="F15" s="17">
        <v>9931</v>
      </c>
      <c r="G15" s="17">
        <v>51259</v>
      </c>
      <c r="H15" s="17">
        <v>1000</v>
      </c>
      <c r="I15" s="17">
        <v>8813</v>
      </c>
      <c r="J15" s="17">
        <v>60</v>
      </c>
      <c r="K15" s="51">
        <v>92493</v>
      </c>
      <c r="L15" s="52">
        <f t="shared" si="0"/>
        <v>82.594097423762108</v>
      </c>
    </row>
    <row r="16" spans="1:12">
      <c r="B16" s="38">
        <v>13</v>
      </c>
      <c r="C16" s="17">
        <v>91553</v>
      </c>
      <c r="D16" s="17">
        <v>463494815</v>
      </c>
      <c r="E16" s="17">
        <v>5062</v>
      </c>
      <c r="F16" s="17">
        <v>8385</v>
      </c>
      <c r="G16" s="17">
        <v>55848</v>
      </c>
      <c r="H16" s="17">
        <v>1000</v>
      </c>
      <c r="I16" s="17">
        <v>7272</v>
      </c>
      <c r="J16" s="17">
        <v>59</v>
      </c>
      <c r="K16" s="51">
        <v>66662</v>
      </c>
      <c r="L16" s="52">
        <f t="shared" si="0"/>
        <v>72.812469280089132</v>
      </c>
    </row>
    <row r="17" spans="2:12">
      <c r="B17" s="38">
        <v>14</v>
      </c>
      <c r="C17" s="17">
        <v>42317</v>
      </c>
      <c r="D17" s="17">
        <v>210234488</v>
      </c>
      <c r="E17" s="17">
        <v>4968</v>
      </c>
      <c r="F17" s="17">
        <v>6772</v>
      </c>
      <c r="G17" s="17">
        <v>37749</v>
      </c>
      <c r="H17" s="17">
        <v>1000</v>
      </c>
      <c r="I17" s="17">
        <v>6765</v>
      </c>
      <c r="J17" s="17">
        <v>60</v>
      </c>
      <c r="K17" s="51">
        <v>32470</v>
      </c>
      <c r="L17" s="52">
        <f t="shared" si="0"/>
        <v>76.730392041023691</v>
      </c>
    </row>
    <row r="18" spans="2:12">
      <c r="B18" s="38">
        <v>15</v>
      </c>
      <c r="C18" s="17">
        <v>96203</v>
      </c>
      <c r="D18" s="17">
        <v>615558474</v>
      </c>
      <c r="E18" s="17">
        <v>6398</v>
      </c>
      <c r="F18" s="17">
        <v>9742</v>
      </c>
      <c r="G18" s="17">
        <v>59680</v>
      </c>
      <c r="H18" s="17">
        <v>1000</v>
      </c>
      <c r="I18" s="17">
        <v>8959</v>
      </c>
      <c r="J18" s="17">
        <v>60</v>
      </c>
      <c r="K18" s="51">
        <v>79469</v>
      </c>
      <c r="L18" s="52">
        <f t="shared" si="0"/>
        <v>82.605532052015008</v>
      </c>
    </row>
    <row r="19" spans="2:12">
      <c r="B19" s="38">
        <v>16</v>
      </c>
      <c r="C19" s="17">
        <v>69099</v>
      </c>
      <c r="D19" s="17">
        <v>402515589</v>
      </c>
      <c r="E19" s="17">
        <v>5825</v>
      </c>
      <c r="F19" s="17">
        <v>8261</v>
      </c>
      <c r="G19" s="17">
        <v>61099</v>
      </c>
      <c r="H19" s="17">
        <v>1000</v>
      </c>
      <c r="I19" s="17">
        <v>7772</v>
      </c>
      <c r="J19" s="17">
        <v>56</v>
      </c>
      <c r="K19" s="51">
        <v>51447</v>
      </c>
      <c r="L19" s="52">
        <f t="shared" si="0"/>
        <v>74.454044197455829</v>
      </c>
    </row>
    <row r="20" spans="2:12">
      <c r="B20" s="38">
        <v>17</v>
      </c>
      <c r="C20" s="17">
        <v>370856</v>
      </c>
      <c r="D20" s="17">
        <v>1776786109</v>
      </c>
      <c r="E20" s="17">
        <v>4791</v>
      </c>
      <c r="F20" s="17">
        <v>9931</v>
      </c>
      <c r="G20" s="17">
        <v>50561</v>
      </c>
      <c r="H20" s="17">
        <v>1000</v>
      </c>
      <c r="I20" s="17">
        <v>6633</v>
      </c>
      <c r="J20" s="17">
        <v>59</v>
      </c>
      <c r="K20" s="51">
        <v>293010</v>
      </c>
      <c r="L20" s="52">
        <f t="shared" si="0"/>
        <v>79.009103263800512</v>
      </c>
    </row>
    <row r="21" spans="2:12">
      <c r="B21" s="38">
        <v>18</v>
      </c>
      <c r="C21" s="17">
        <v>63106</v>
      </c>
      <c r="D21" s="17">
        <v>322387428</v>
      </c>
      <c r="E21" s="17">
        <v>5108</v>
      </c>
      <c r="F21" s="17">
        <v>7683</v>
      </c>
      <c r="G21" s="17">
        <v>45390</v>
      </c>
      <c r="H21" s="17">
        <v>1000</v>
      </c>
      <c r="I21" s="17">
        <v>7123</v>
      </c>
      <c r="J21" s="17">
        <v>59</v>
      </c>
      <c r="K21" s="51">
        <v>47740</v>
      </c>
      <c r="L21" s="52">
        <f t="shared" si="0"/>
        <v>75.650492821601745</v>
      </c>
    </row>
    <row r="22" spans="2:12">
      <c r="B22" s="38">
        <v>19</v>
      </c>
      <c r="C22" s="17">
        <v>453660</v>
      </c>
      <c r="D22" s="17">
        <v>2612852496</v>
      </c>
      <c r="E22" s="17">
        <v>5759</v>
      </c>
      <c r="F22" s="17">
        <v>11746</v>
      </c>
      <c r="G22" s="17">
        <v>63923</v>
      </c>
      <c r="H22" s="17">
        <v>1000</v>
      </c>
      <c r="I22" s="17">
        <v>7984</v>
      </c>
      <c r="J22" s="17">
        <v>60</v>
      </c>
      <c r="K22" s="51">
        <v>376447</v>
      </c>
      <c r="L22" s="52">
        <f t="shared" si="0"/>
        <v>82.979985010801045</v>
      </c>
    </row>
    <row r="23" spans="2:12">
      <c r="B23" s="38">
        <v>20</v>
      </c>
      <c r="C23" s="17">
        <v>54620</v>
      </c>
      <c r="D23" s="17">
        <v>322603049</v>
      </c>
      <c r="E23" s="17">
        <v>5906</v>
      </c>
      <c r="F23" s="17">
        <v>7959</v>
      </c>
      <c r="G23" s="17">
        <v>46079</v>
      </c>
      <c r="H23" s="17">
        <v>1000</v>
      </c>
      <c r="I23" s="17">
        <v>7973</v>
      </c>
      <c r="J23" s="17">
        <v>59</v>
      </c>
      <c r="K23" s="51">
        <v>43191</v>
      </c>
      <c r="L23" s="52">
        <f t="shared" si="0"/>
        <v>79.075430245331376</v>
      </c>
    </row>
    <row r="24" spans="2:12">
      <c r="B24" s="38">
        <v>21</v>
      </c>
      <c r="C24" s="17">
        <v>861058</v>
      </c>
      <c r="D24" s="17">
        <v>3146426599</v>
      </c>
      <c r="E24" s="17">
        <v>3654</v>
      </c>
      <c r="F24" s="17">
        <v>9288</v>
      </c>
      <c r="G24" s="17">
        <v>55612</v>
      </c>
      <c r="H24" s="17">
        <v>1000</v>
      </c>
      <c r="I24" s="17">
        <v>4714</v>
      </c>
      <c r="J24" s="17">
        <v>55</v>
      </c>
      <c r="K24" s="51">
        <v>383222</v>
      </c>
      <c r="L24" s="52">
        <f t="shared" si="0"/>
        <v>44.505945011834278</v>
      </c>
    </row>
    <row r="25" spans="2:12">
      <c r="B25" s="38">
        <v>22</v>
      </c>
      <c r="C25" s="17">
        <v>67922</v>
      </c>
      <c r="D25" s="17">
        <v>397652345</v>
      </c>
      <c r="E25" s="17">
        <v>5854</v>
      </c>
      <c r="F25" s="17">
        <v>8345</v>
      </c>
      <c r="G25" s="17">
        <v>44856</v>
      </c>
      <c r="H25" s="17">
        <v>1000</v>
      </c>
      <c r="I25" s="17">
        <v>7949</v>
      </c>
      <c r="J25" s="17">
        <v>60</v>
      </c>
      <c r="K25" s="51">
        <v>55239</v>
      </c>
      <c r="L25" s="52">
        <f t="shared" si="0"/>
        <v>81.327110509113396</v>
      </c>
    </row>
    <row r="26" spans="2:12">
      <c r="B26" s="38">
        <v>23</v>
      </c>
      <c r="C26" s="17">
        <v>165122</v>
      </c>
      <c r="D26" s="17">
        <v>936757518</v>
      </c>
      <c r="E26" s="17">
        <v>5673</v>
      </c>
      <c r="F26" s="17">
        <v>9598</v>
      </c>
      <c r="G26" s="17">
        <v>39199</v>
      </c>
      <c r="H26" s="17">
        <v>1000</v>
      </c>
      <c r="I26" s="17">
        <v>7565</v>
      </c>
      <c r="J26" s="17">
        <v>59</v>
      </c>
      <c r="K26" s="51">
        <v>132733</v>
      </c>
      <c r="L26" s="52">
        <f t="shared" si="0"/>
        <v>80.38480638558157</v>
      </c>
    </row>
    <row r="27" spans="2:12">
      <c r="B27" s="38">
        <v>24</v>
      </c>
      <c r="C27" s="17">
        <v>103206</v>
      </c>
      <c r="D27" s="17">
        <v>671009104</v>
      </c>
      <c r="E27" s="17">
        <v>6501</v>
      </c>
      <c r="F27" s="17">
        <v>9916</v>
      </c>
      <c r="G27" s="17">
        <v>57074</v>
      </c>
      <c r="H27" s="17">
        <v>1000</v>
      </c>
      <c r="I27" s="17">
        <v>9055</v>
      </c>
      <c r="J27" s="17">
        <v>60</v>
      </c>
      <c r="K27" s="51">
        <v>85684</v>
      </c>
      <c r="L27" s="52">
        <f t="shared" si="0"/>
        <v>83.022304904753597</v>
      </c>
    </row>
    <row r="28" spans="2:12">
      <c r="B28" s="38">
        <v>25</v>
      </c>
      <c r="C28" s="17">
        <v>42525</v>
      </c>
      <c r="D28" s="17">
        <v>220793170</v>
      </c>
      <c r="E28" s="17">
        <v>5192</v>
      </c>
      <c r="F28" s="17">
        <v>7124</v>
      </c>
      <c r="G28" s="17">
        <v>42092</v>
      </c>
      <c r="H28" s="17">
        <v>1000</v>
      </c>
      <c r="I28" s="17">
        <v>7208</v>
      </c>
      <c r="J28" s="17">
        <v>59</v>
      </c>
      <c r="K28" s="51">
        <v>31762</v>
      </c>
      <c r="L28" s="52">
        <f t="shared" si="0"/>
        <v>74.690182245737802</v>
      </c>
    </row>
    <row r="29" spans="2:12">
      <c r="B29" s="38">
        <v>26</v>
      </c>
      <c r="C29" s="17">
        <v>168961</v>
      </c>
      <c r="D29" s="17">
        <v>748234192</v>
      </c>
      <c r="E29" s="17">
        <v>4428</v>
      </c>
      <c r="F29" s="17">
        <v>8348</v>
      </c>
      <c r="G29" s="17">
        <v>40861</v>
      </c>
      <c r="H29" s="17">
        <v>1000</v>
      </c>
      <c r="I29" s="17">
        <v>6158</v>
      </c>
      <c r="J29" s="17">
        <v>59</v>
      </c>
      <c r="K29" s="51">
        <v>133144</v>
      </c>
      <c r="L29" s="52">
        <f t="shared" si="0"/>
        <v>78.801616941187618</v>
      </c>
    </row>
    <row r="30" spans="2:12">
      <c r="B30" s="38">
        <v>27</v>
      </c>
      <c r="C30" s="17">
        <v>521649</v>
      </c>
      <c r="D30" s="17">
        <v>2145332505</v>
      </c>
      <c r="E30" s="17">
        <v>4112</v>
      </c>
      <c r="F30" s="17">
        <v>8999</v>
      </c>
      <c r="G30" s="17">
        <v>43909</v>
      </c>
      <c r="H30" s="17">
        <v>1000</v>
      </c>
      <c r="I30" s="17">
        <v>5547</v>
      </c>
      <c r="J30" s="17">
        <v>60</v>
      </c>
      <c r="K30" s="51">
        <v>422812</v>
      </c>
      <c r="L30" s="52">
        <f t="shared" si="0"/>
        <v>81.052968566986621</v>
      </c>
    </row>
    <row r="31" spans="2:12">
      <c r="B31" s="38">
        <v>28</v>
      </c>
      <c r="C31" s="17">
        <v>446997</v>
      </c>
      <c r="D31" s="17">
        <v>2403236747</v>
      </c>
      <c r="E31" s="17">
        <v>5376</v>
      </c>
      <c r="F31" s="17">
        <v>11188</v>
      </c>
      <c r="G31" s="17">
        <v>52681</v>
      </c>
      <c r="H31" s="17">
        <v>1000</v>
      </c>
      <c r="I31" s="17">
        <v>7729</v>
      </c>
      <c r="J31" s="17">
        <v>60</v>
      </c>
      <c r="K31" s="51">
        <v>345384</v>
      </c>
      <c r="L31" s="52">
        <f t="shared" si="0"/>
        <v>77.267632668675617</v>
      </c>
    </row>
    <row r="32" spans="2:12">
      <c r="B32" s="38">
        <v>29</v>
      </c>
      <c r="C32" s="17">
        <v>565882</v>
      </c>
      <c r="D32" s="17">
        <v>3454293201</v>
      </c>
      <c r="E32" s="17">
        <v>6104</v>
      </c>
      <c r="F32" s="17">
        <v>12231</v>
      </c>
      <c r="G32" s="17">
        <v>69657</v>
      </c>
      <c r="H32" s="17">
        <v>1000</v>
      </c>
      <c r="I32" s="17">
        <v>8064</v>
      </c>
      <c r="J32" s="17">
        <v>61</v>
      </c>
      <c r="K32" s="51">
        <v>477841</v>
      </c>
      <c r="L32" s="52">
        <f t="shared" si="0"/>
        <v>84.441809423165964</v>
      </c>
    </row>
    <row r="33" spans="2:12">
      <c r="B33" s="38">
        <v>30</v>
      </c>
      <c r="C33" s="17">
        <v>1057763</v>
      </c>
      <c r="D33" s="17">
        <v>3972438676</v>
      </c>
      <c r="E33" s="17">
        <v>3755</v>
      </c>
      <c r="F33" s="17">
        <v>10556</v>
      </c>
      <c r="G33" s="17">
        <v>49677</v>
      </c>
      <c r="H33" s="17">
        <v>1000</v>
      </c>
      <c r="I33" s="17">
        <v>4900</v>
      </c>
      <c r="J33" s="17">
        <v>58</v>
      </c>
      <c r="K33" s="51">
        <v>812229</v>
      </c>
      <c r="L33" s="52">
        <f t="shared" si="0"/>
        <v>76.787427807552362</v>
      </c>
    </row>
    <row r="34" spans="2:12">
      <c r="B34" s="38">
        <v>31</v>
      </c>
      <c r="C34" s="17">
        <v>114891</v>
      </c>
      <c r="D34" s="17">
        <v>565653782</v>
      </c>
      <c r="E34" s="17">
        <v>4923</v>
      </c>
      <c r="F34" s="17">
        <v>8627</v>
      </c>
      <c r="G34" s="17">
        <v>43098</v>
      </c>
      <c r="H34" s="17">
        <v>1000</v>
      </c>
      <c r="I34" s="17">
        <v>6929</v>
      </c>
      <c r="J34" s="17">
        <v>56</v>
      </c>
      <c r="K34" s="51">
        <v>64464</v>
      </c>
      <c r="L34" s="52">
        <f t="shared" si="0"/>
        <v>56.108833590098442</v>
      </c>
    </row>
    <row r="35" spans="2:12">
      <c r="B35" s="38">
        <v>32</v>
      </c>
      <c r="C35" s="17">
        <v>31164</v>
      </c>
      <c r="D35" s="17">
        <v>139787928</v>
      </c>
      <c r="E35" s="17">
        <v>4485</v>
      </c>
      <c r="F35" s="17">
        <v>5968</v>
      </c>
      <c r="G35" s="17">
        <v>45276</v>
      </c>
      <c r="H35" s="17">
        <v>1000</v>
      </c>
      <c r="I35" s="17">
        <v>6146</v>
      </c>
      <c r="J35" s="17">
        <v>59</v>
      </c>
      <c r="K35" s="51">
        <v>23577</v>
      </c>
      <c r="L35" s="52">
        <f t="shared" si="0"/>
        <v>75.654601463226797</v>
      </c>
    </row>
    <row r="36" spans="2:12">
      <c r="B36" s="38">
        <v>33</v>
      </c>
      <c r="C36" s="17">
        <v>133480</v>
      </c>
      <c r="D36" s="17">
        <v>856843122</v>
      </c>
      <c r="E36" s="17">
        <v>6419</v>
      </c>
      <c r="F36" s="17">
        <v>10391</v>
      </c>
      <c r="G36" s="17">
        <v>72022</v>
      </c>
      <c r="H36" s="17">
        <v>1000</v>
      </c>
      <c r="I36" s="17">
        <v>9011</v>
      </c>
      <c r="J36" s="17">
        <v>60</v>
      </c>
      <c r="K36" s="51">
        <v>111788</v>
      </c>
      <c r="L36" s="52">
        <f t="shared" si="0"/>
        <v>83.748876236140248</v>
      </c>
    </row>
    <row r="37" spans="2:12">
      <c r="B37" s="38">
        <v>34</v>
      </c>
      <c r="C37" s="17">
        <v>2353122</v>
      </c>
      <c r="D37" s="17">
        <v>14228430364</v>
      </c>
      <c r="E37" s="17">
        <v>6047</v>
      </c>
      <c r="F37" s="17">
        <v>16119</v>
      </c>
      <c r="G37" s="17">
        <v>77407</v>
      </c>
      <c r="H37" s="17">
        <v>1000</v>
      </c>
      <c r="I37" s="17">
        <v>9124</v>
      </c>
      <c r="J37" s="17">
        <v>60</v>
      </c>
      <c r="K37" s="51">
        <v>1867449</v>
      </c>
      <c r="L37" s="52">
        <f t="shared" si="0"/>
        <v>79.360483646831739</v>
      </c>
    </row>
    <row r="38" spans="2:12">
      <c r="B38" s="20" t="s">
        <v>25</v>
      </c>
      <c r="C38" s="21">
        <v>10507712</v>
      </c>
      <c r="D38" s="21">
        <v>35726403868</v>
      </c>
      <c r="E38" s="21">
        <v>4154.5</v>
      </c>
      <c r="F38" s="21">
        <v>12982</v>
      </c>
      <c r="G38" s="21">
        <v>81372</v>
      </c>
      <c r="H38" s="21">
        <v>1000</v>
      </c>
      <c r="I38" s="21">
        <v>5677</v>
      </c>
      <c r="J38" s="21">
        <v>58</v>
      </c>
      <c r="K38" s="53" t="s">
        <v>35</v>
      </c>
      <c r="L38" s="53" t="s">
        <v>35</v>
      </c>
    </row>
    <row r="39" spans="2:12">
      <c r="C39" s="17"/>
      <c r="D39" s="17"/>
      <c r="E39" s="17"/>
      <c r="F39" s="17"/>
      <c r="G39" s="17"/>
      <c r="H39" s="17"/>
      <c r="I39" s="1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E87B2-5C78-5041-9B8B-A07C04C652AD}">
  <dimension ref="A1:L38"/>
  <sheetViews>
    <sheetView topLeftCell="J1" workbookViewId="0">
      <selection activeCell="O12" sqref="O12"/>
    </sheetView>
  </sheetViews>
  <sheetFormatPr defaultColWidth="10.875" defaultRowHeight="15.75"/>
  <cols>
    <col min="1" max="1" width="10.875" style="43"/>
    <col min="2" max="2" width="16.375" style="43" bestFit="1" customWidth="1"/>
    <col min="3" max="3" width="11" style="43" bestFit="1" customWidth="1"/>
    <col min="4" max="4" width="12.625" style="43" bestFit="1" customWidth="1"/>
    <col min="5" max="9" width="11" style="43" bestFit="1" customWidth="1"/>
    <col min="10" max="10" width="10.875" style="43"/>
    <col min="11" max="11" width="13.5" style="43" customWidth="1"/>
    <col min="12" max="16384" width="10.875" style="43"/>
  </cols>
  <sheetData>
    <row r="1" spans="1:12">
      <c r="A1" s="45" t="s">
        <v>34</v>
      </c>
    </row>
    <row r="3" spans="1:12" ht="47.25">
      <c r="B3" s="22" t="s">
        <v>1</v>
      </c>
      <c r="C3" s="23" t="s">
        <v>39</v>
      </c>
      <c r="D3" s="23" t="s">
        <v>40</v>
      </c>
      <c r="E3" s="23" t="s">
        <v>13</v>
      </c>
      <c r="F3" s="23" t="s">
        <v>14</v>
      </c>
      <c r="G3" s="23" t="s">
        <v>15</v>
      </c>
      <c r="H3" s="23" t="s">
        <v>16</v>
      </c>
      <c r="I3" s="22" t="s">
        <v>17</v>
      </c>
      <c r="J3" s="22" t="s">
        <v>0</v>
      </c>
      <c r="K3" s="19" t="s">
        <v>37</v>
      </c>
      <c r="L3" s="19" t="s">
        <v>30</v>
      </c>
    </row>
    <row r="4" spans="1:12">
      <c r="B4" s="44">
        <v>1</v>
      </c>
      <c r="C4" s="25">
        <v>867322</v>
      </c>
      <c r="D4" s="25">
        <v>250097243</v>
      </c>
      <c r="E4" s="25">
        <v>288</v>
      </c>
      <c r="F4" s="25">
        <v>1088</v>
      </c>
      <c r="G4" s="25">
        <v>6544</v>
      </c>
      <c r="H4" s="25">
        <v>100</v>
      </c>
      <c r="I4" s="25">
        <v>314</v>
      </c>
      <c r="J4" s="25">
        <v>53</v>
      </c>
      <c r="K4" s="54">
        <v>566670</v>
      </c>
      <c r="L4" s="25">
        <f>K4/C4*100</f>
        <v>65.335596237614169</v>
      </c>
    </row>
    <row r="5" spans="1:12">
      <c r="B5" s="42">
        <v>2</v>
      </c>
      <c r="C5" s="25">
        <v>43266</v>
      </c>
      <c r="D5" s="25">
        <v>26414015</v>
      </c>
      <c r="E5" s="25">
        <v>610</v>
      </c>
      <c r="F5" s="25">
        <v>1514</v>
      </c>
      <c r="G5" s="25">
        <v>8696</v>
      </c>
      <c r="H5" s="25">
        <v>100</v>
      </c>
      <c r="I5" s="25">
        <v>937</v>
      </c>
      <c r="J5" s="25">
        <v>54</v>
      </c>
      <c r="K5" s="54">
        <v>34241</v>
      </c>
      <c r="L5" s="25">
        <f t="shared" ref="L5:L37" si="0">K5/C5*100</f>
        <v>79.140664725188373</v>
      </c>
    </row>
    <row r="6" spans="1:12">
      <c r="B6" s="42">
        <v>3</v>
      </c>
      <c r="C6" s="25">
        <v>501826</v>
      </c>
      <c r="D6" s="25">
        <v>363361133</v>
      </c>
      <c r="E6" s="25">
        <v>724</v>
      </c>
      <c r="F6" s="25">
        <v>2573</v>
      </c>
      <c r="G6" s="25">
        <v>11320</v>
      </c>
      <c r="H6" s="25">
        <v>100</v>
      </c>
      <c r="I6" s="25">
        <v>1132</v>
      </c>
      <c r="J6" s="25">
        <v>54</v>
      </c>
      <c r="K6" s="54">
        <v>392400</v>
      </c>
      <c r="L6" s="25">
        <f t="shared" si="0"/>
        <v>78.19443392729751</v>
      </c>
    </row>
    <row r="7" spans="1:12">
      <c r="B7" s="42">
        <v>4</v>
      </c>
      <c r="C7" s="25">
        <v>177091</v>
      </c>
      <c r="D7" s="25">
        <v>99838587</v>
      </c>
      <c r="E7" s="25">
        <v>563</v>
      </c>
      <c r="F7" s="25">
        <v>1740</v>
      </c>
      <c r="G7" s="25">
        <v>6547</v>
      </c>
      <c r="H7" s="25">
        <v>100</v>
      </c>
      <c r="I7" s="25">
        <v>838</v>
      </c>
      <c r="J7" s="25">
        <v>54</v>
      </c>
      <c r="K7" s="54">
        <v>141329</v>
      </c>
      <c r="L7" s="25">
        <f t="shared" si="0"/>
        <v>79.805862522657847</v>
      </c>
    </row>
    <row r="8" spans="1:12">
      <c r="B8" s="42">
        <v>5</v>
      </c>
      <c r="C8" s="25">
        <v>35332</v>
      </c>
      <c r="D8" s="25">
        <v>13733367</v>
      </c>
      <c r="E8" s="25">
        <v>388</v>
      </c>
      <c r="F8" s="25">
        <v>1045</v>
      </c>
      <c r="G8" s="25">
        <v>5735</v>
      </c>
      <c r="H8" s="25">
        <v>100</v>
      </c>
      <c r="I8" s="25">
        <v>512</v>
      </c>
      <c r="J8" s="25">
        <v>55</v>
      </c>
      <c r="K8" s="54">
        <v>22786</v>
      </c>
      <c r="L8" s="25">
        <f t="shared" si="0"/>
        <v>64.491112872183848</v>
      </c>
    </row>
    <row r="9" spans="1:12">
      <c r="B9" s="42">
        <v>6</v>
      </c>
      <c r="C9" s="25">
        <v>1026128</v>
      </c>
      <c r="D9" s="25">
        <v>622484366</v>
      </c>
      <c r="E9" s="25">
        <v>606</v>
      </c>
      <c r="F9" s="25">
        <v>2165</v>
      </c>
      <c r="G9" s="25">
        <v>7573</v>
      </c>
      <c r="H9" s="25">
        <v>100</v>
      </c>
      <c r="I9" s="25">
        <v>922</v>
      </c>
      <c r="J9" s="25">
        <v>54</v>
      </c>
      <c r="K9" s="54">
        <v>821156</v>
      </c>
      <c r="L9" s="25">
        <f t="shared" si="0"/>
        <v>80.02471426566666</v>
      </c>
    </row>
    <row r="10" spans="1:12">
      <c r="B10" s="42">
        <v>7</v>
      </c>
      <c r="C10" s="25">
        <v>7889</v>
      </c>
      <c r="D10" s="25">
        <v>4302632</v>
      </c>
      <c r="E10" s="25">
        <v>545</v>
      </c>
      <c r="F10" s="25">
        <v>903</v>
      </c>
      <c r="G10" s="25">
        <v>5637</v>
      </c>
      <c r="H10" s="25">
        <v>100</v>
      </c>
      <c r="I10" s="25">
        <v>789</v>
      </c>
      <c r="J10" s="25">
        <v>54</v>
      </c>
      <c r="K10" s="54">
        <v>6165</v>
      </c>
      <c r="L10" s="25">
        <f t="shared" si="0"/>
        <v>78.14678666497656</v>
      </c>
    </row>
    <row r="11" spans="1:12">
      <c r="B11" s="42">
        <v>8</v>
      </c>
      <c r="C11" s="25">
        <v>106654</v>
      </c>
      <c r="D11" s="25">
        <v>27930131</v>
      </c>
      <c r="E11" s="25">
        <v>261</v>
      </c>
      <c r="F11" s="25">
        <v>793</v>
      </c>
      <c r="G11" s="25">
        <v>4661</v>
      </c>
      <c r="H11" s="25">
        <v>100</v>
      </c>
      <c r="I11" s="25">
        <v>288</v>
      </c>
      <c r="J11" s="25">
        <v>53</v>
      </c>
      <c r="K11" s="54">
        <v>58268</v>
      </c>
      <c r="L11" s="25">
        <f t="shared" si="0"/>
        <v>54.632737637594467</v>
      </c>
    </row>
    <row r="12" spans="1:12">
      <c r="B12" s="42">
        <v>9</v>
      </c>
      <c r="C12" s="25">
        <v>21927</v>
      </c>
      <c r="D12" s="25">
        <v>11589467</v>
      </c>
      <c r="E12" s="25">
        <v>528</v>
      </c>
      <c r="F12" s="25">
        <v>1142</v>
      </c>
      <c r="G12" s="25">
        <v>5985</v>
      </c>
      <c r="H12" s="25">
        <v>100</v>
      </c>
      <c r="I12" s="25">
        <v>803</v>
      </c>
      <c r="J12" s="25">
        <v>54</v>
      </c>
      <c r="K12" s="54">
        <v>16646</v>
      </c>
      <c r="L12" s="25">
        <f t="shared" si="0"/>
        <v>75.915537921284255</v>
      </c>
    </row>
    <row r="13" spans="1:12">
      <c r="B13" s="42">
        <v>10</v>
      </c>
      <c r="C13" s="25">
        <v>514434</v>
      </c>
      <c r="D13" s="25">
        <v>299682298</v>
      </c>
      <c r="E13" s="25">
        <v>582</v>
      </c>
      <c r="F13" s="25">
        <v>1935</v>
      </c>
      <c r="G13" s="25">
        <v>7471</v>
      </c>
      <c r="H13" s="25">
        <v>100</v>
      </c>
      <c r="I13" s="25">
        <v>901</v>
      </c>
      <c r="J13" s="25">
        <v>53</v>
      </c>
      <c r="K13" s="54">
        <v>396405</v>
      </c>
      <c r="L13" s="25">
        <f t="shared" si="0"/>
        <v>77.05653203326375</v>
      </c>
    </row>
    <row r="14" spans="1:12">
      <c r="B14" s="42">
        <v>11</v>
      </c>
      <c r="C14" s="25">
        <v>240891</v>
      </c>
      <c r="D14" s="25">
        <v>158949661</v>
      </c>
      <c r="E14" s="25">
        <v>659</v>
      </c>
      <c r="F14" s="25">
        <v>1953</v>
      </c>
      <c r="G14" s="25">
        <v>14543</v>
      </c>
      <c r="H14" s="25">
        <v>100</v>
      </c>
      <c r="I14" s="25">
        <v>1044</v>
      </c>
      <c r="J14" s="25">
        <v>54</v>
      </c>
      <c r="K14" s="54">
        <v>177341</v>
      </c>
      <c r="L14" s="25">
        <f t="shared" si="0"/>
        <v>73.618773636208914</v>
      </c>
    </row>
    <row r="15" spans="1:12">
      <c r="B15" s="42">
        <v>12</v>
      </c>
      <c r="C15" s="25">
        <v>581911</v>
      </c>
      <c r="D15" s="25">
        <v>143864442</v>
      </c>
      <c r="E15" s="25">
        <v>247</v>
      </c>
      <c r="F15" s="25">
        <v>925</v>
      </c>
      <c r="G15" s="25">
        <v>16564</v>
      </c>
      <c r="H15" s="25">
        <v>100</v>
      </c>
      <c r="I15" s="25">
        <v>261</v>
      </c>
      <c r="J15" s="25">
        <v>53</v>
      </c>
      <c r="K15" s="54">
        <v>330832</v>
      </c>
      <c r="L15" s="25">
        <f t="shared" si="0"/>
        <v>56.852680220858517</v>
      </c>
    </row>
    <row r="16" spans="1:12">
      <c r="B16" s="42">
        <v>13</v>
      </c>
      <c r="C16" s="25">
        <v>198621</v>
      </c>
      <c r="D16" s="25">
        <v>74933857</v>
      </c>
      <c r="E16" s="25">
        <v>377</v>
      </c>
      <c r="F16" s="25">
        <v>1289</v>
      </c>
      <c r="G16" s="25">
        <v>7003</v>
      </c>
      <c r="H16" s="25">
        <v>100</v>
      </c>
      <c r="I16" s="25">
        <v>469</v>
      </c>
      <c r="J16" s="25">
        <v>54</v>
      </c>
      <c r="K16" s="54">
        <v>141527</v>
      </c>
      <c r="L16" s="25">
        <f t="shared" si="0"/>
        <v>71.254801858816535</v>
      </c>
    </row>
    <row r="17" spans="2:12">
      <c r="B17" s="42">
        <v>14</v>
      </c>
      <c r="C17" s="25">
        <v>96414</v>
      </c>
      <c r="D17" s="25">
        <v>34917687</v>
      </c>
      <c r="E17" s="25">
        <v>362</v>
      </c>
      <c r="F17" s="25">
        <v>977</v>
      </c>
      <c r="G17" s="25">
        <v>4083</v>
      </c>
      <c r="H17" s="25">
        <v>100</v>
      </c>
      <c r="I17" s="25">
        <v>443</v>
      </c>
      <c r="J17" s="25">
        <v>53</v>
      </c>
      <c r="K17" s="54">
        <v>62847</v>
      </c>
      <c r="L17" s="25">
        <f t="shared" si="0"/>
        <v>65.184516771423233</v>
      </c>
    </row>
    <row r="18" spans="2:12">
      <c r="B18" s="42">
        <v>15</v>
      </c>
      <c r="C18" s="25">
        <v>302688</v>
      </c>
      <c r="D18" s="25">
        <v>206076063</v>
      </c>
      <c r="E18" s="25">
        <v>680</v>
      </c>
      <c r="F18" s="25">
        <v>1971</v>
      </c>
      <c r="G18" s="25">
        <v>8102</v>
      </c>
      <c r="H18" s="25">
        <v>100</v>
      </c>
      <c r="I18" s="25">
        <v>1056</v>
      </c>
      <c r="J18" s="25">
        <v>54</v>
      </c>
      <c r="K18" s="54">
        <v>251374</v>
      </c>
      <c r="L18" s="25">
        <f t="shared" si="0"/>
        <v>83.04723015117878</v>
      </c>
    </row>
    <row r="19" spans="2:12">
      <c r="B19" s="42">
        <v>16</v>
      </c>
      <c r="C19" s="25">
        <v>434594</v>
      </c>
      <c r="D19" s="25">
        <v>296507031</v>
      </c>
      <c r="E19" s="25">
        <v>682</v>
      </c>
      <c r="F19" s="25">
        <v>2176</v>
      </c>
      <c r="G19" s="25">
        <v>8174</v>
      </c>
      <c r="H19" s="25">
        <v>100</v>
      </c>
      <c r="I19" s="25">
        <v>1064</v>
      </c>
      <c r="J19" s="25">
        <v>52</v>
      </c>
      <c r="K19" s="54">
        <v>351119</v>
      </c>
      <c r="L19" s="25">
        <f t="shared" si="0"/>
        <v>80.792417750820306</v>
      </c>
    </row>
    <row r="20" spans="2:12">
      <c r="B20" s="42">
        <v>17</v>
      </c>
      <c r="C20" s="25">
        <v>853563</v>
      </c>
      <c r="D20" s="25">
        <v>533939400</v>
      </c>
      <c r="E20" s="25">
        <v>625</v>
      </c>
      <c r="F20" s="25">
        <v>2175</v>
      </c>
      <c r="G20" s="25">
        <v>8629</v>
      </c>
      <c r="H20" s="25">
        <v>100</v>
      </c>
      <c r="I20" s="25">
        <v>966</v>
      </c>
      <c r="J20" s="25">
        <v>54</v>
      </c>
      <c r="K20" s="54">
        <v>691362</v>
      </c>
      <c r="L20" s="25">
        <f t="shared" si="0"/>
        <v>80.997184742075277</v>
      </c>
    </row>
    <row r="21" spans="2:12">
      <c r="B21" s="42">
        <v>18</v>
      </c>
      <c r="C21" s="25">
        <v>38963</v>
      </c>
      <c r="D21" s="25">
        <v>17481808</v>
      </c>
      <c r="E21" s="25">
        <v>448</v>
      </c>
      <c r="F21" s="25">
        <v>1130</v>
      </c>
      <c r="G21" s="25">
        <v>5517</v>
      </c>
      <c r="H21" s="25">
        <v>100</v>
      </c>
      <c r="I21" s="25">
        <v>607</v>
      </c>
      <c r="J21" s="25">
        <v>55</v>
      </c>
      <c r="K21" s="54">
        <v>26128</v>
      </c>
      <c r="L21" s="25">
        <f t="shared" si="0"/>
        <v>67.058491389266734</v>
      </c>
    </row>
    <row r="22" spans="2:12">
      <c r="B22" s="42">
        <v>19</v>
      </c>
      <c r="C22" s="25">
        <v>487864</v>
      </c>
      <c r="D22" s="25">
        <v>150512062</v>
      </c>
      <c r="E22" s="25">
        <v>308</v>
      </c>
      <c r="F22" s="25">
        <v>1089</v>
      </c>
      <c r="G22" s="25">
        <v>6802</v>
      </c>
      <c r="H22" s="25">
        <v>100</v>
      </c>
      <c r="I22" s="25">
        <v>350</v>
      </c>
      <c r="J22" s="25">
        <v>54</v>
      </c>
      <c r="K22" s="54">
        <v>328945</v>
      </c>
      <c r="L22" s="25">
        <f t="shared" si="0"/>
        <v>67.425553022973617</v>
      </c>
    </row>
    <row r="23" spans="2:12">
      <c r="B23" s="42">
        <v>20</v>
      </c>
      <c r="C23" s="25">
        <v>374284</v>
      </c>
      <c r="D23" s="25">
        <v>224047269</v>
      </c>
      <c r="E23" s="25">
        <v>598</v>
      </c>
      <c r="F23" s="25">
        <v>1819</v>
      </c>
      <c r="G23" s="25">
        <v>7899</v>
      </c>
      <c r="H23" s="25">
        <v>100</v>
      </c>
      <c r="I23" s="25">
        <v>894</v>
      </c>
      <c r="J23" s="25">
        <v>54</v>
      </c>
      <c r="K23" s="54">
        <v>300910</v>
      </c>
      <c r="L23" s="25">
        <f t="shared" si="0"/>
        <v>80.396169753449257</v>
      </c>
    </row>
    <row r="24" spans="2:12">
      <c r="B24" s="42">
        <v>21</v>
      </c>
      <c r="C24" s="25">
        <v>1234509</v>
      </c>
      <c r="D24" s="25">
        <v>543220238</v>
      </c>
      <c r="E24" s="25">
        <v>440</v>
      </c>
      <c r="F24" s="25">
        <v>1797</v>
      </c>
      <c r="G24" s="25">
        <v>8452</v>
      </c>
      <c r="H24" s="25">
        <v>100</v>
      </c>
      <c r="I24" s="25">
        <v>585</v>
      </c>
      <c r="J24" s="25">
        <v>53</v>
      </c>
      <c r="K24" s="54">
        <v>758639</v>
      </c>
      <c r="L24" s="25">
        <f t="shared" si="0"/>
        <v>61.452690907883209</v>
      </c>
    </row>
    <row r="25" spans="2:12">
      <c r="B25" s="42">
        <v>22</v>
      </c>
      <c r="C25" s="25">
        <v>792392</v>
      </c>
      <c r="D25" s="25">
        <v>434262863</v>
      </c>
      <c r="E25" s="25">
        <v>548</v>
      </c>
      <c r="F25" s="25">
        <v>2068</v>
      </c>
      <c r="G25" s="25">
        <v>6977</v>
      </c>
      <c r="H25" s="25">
        <v>100</v>
      </c>
      <c r="I25" s="25">
        <v>889</v>
      </c>
      <c r="J25" s="25">
        <v>54</v>
      </c>
      <c r="K25" s="54">
        <v>608550</v>
      </c>
      <c r="L25" s="25">
        <f t="shared" si="0"/>
        <v>76.799109531645954</v>
      </c>
    </row>
    <row r="26" spans="2:12">
      <c r="B26" s="42">
        <v>23</v>
      </c>
      <c r="C26" s="25">
        <v>127913</v>
      </c>
      <c r="D26" s="25">
        <v>63480218</v>
      </c>
      <c r="E26" s="25">
        <v>496</v>
      </c>
      <c r="F26" s="25">
        <v>1545</v>
      </c>
      <c r="G26" s="25">
        <v>6318</v>
      </c>
      <c r="H26" s="25">
        <v>100</v>
      </c>
      <c r="I26" s="25">
        <v>729</v>
      </c>
      <c r="J26" s="25">
        <v>54</v>
      </c>
      <c r="K26" s="54">
        <v>96623</v>
      </c>
      <c r="L26" s="25">
        <f t="shared" si="0"/>
        <v>75.538061025853509</v>
      </c>
    </row>
    <row r="27" spans="2:12">
      <c r="B27" s="42">
        <v>24</v>
      </c>
      <c r="C27" s="25">
        <v>2261939</v>
      </c>
      <c r="D27" s="25">
        <v>1021029268</v>
      </c>
      <c r="E27" s="25">
        <v>451</v>
      </c>
      <c r="F27" s="25">
        <v>2305</v>
      </c>
      <c r="G27" s="25">
        <v>10491</v>
      </c>
      <c r="H27" s="25">
        <v>100</v>
      </c>
      <c r="I27" s="25">
        <v>590</v>
      </c>
      <c r="J27" s="25">
        <v>54</v>
      </c>
      <c r="K27" s="54">
        <v>1670871</v>
      </c>
      <c r="L27" s="25">
        <f t="shared" si="0"/>
        <v>73.868968172881765</v>
      </c>
    </row>
    <row r="28" spans="2:12">
      <c r="B28" s="42">
        <v>25</v>
      </c>
      <c r="C28" s="25">
        <v>722861</v>
      </c>
      <c r="D28" s="25">
        <v>342552752</v>
      </c>
      <c r="E28" s="25">
        <v>473</v>
      </c>
      <c r="F28" s="25">
        <v>1890</v>
      </c>
      <c r="G28" s="25">
        <v>8614</v>
      </c>
      <c r="H28" s="25">
        <v>100</v>
      </c>
      <c r="I28" s="25">
        <v>618</v>
      </c>
      <c r="J28" s="25">
        <v>61</v>
      </c>
      <c r="K28" s="54">
        <v>334819</v>
      </c>
      <c r="L28" s="25">
        <f t="shared" si="0"/>
        <v>46.318586837580114</v>
      </c>
    </row>
    <row r="29" spans="2:12">
      <c r="B29" s="42">
        <v>26</v>
      </c>
      <c r="C29" s="25">
        <v>1387360</v>
      </c>
      <c r="D29" s="25">
        <v>808078327</v>
      </c>
      <c r="E29" s="25">
        <v>582</v>
      </c>
      <c r="F29" s="25">
        <v>2408</v>
      </c>
      <c r="G29" s="25">
        <v>12686</v>
      </c>
      <c r="H29" s="25">
        <v>100</v>
      </c>
      <c r="I29" s="25">
        <v>891</v>
      </c>
      <c r="J29" s="25">
        <v>54</v>
      </c>
      <c r="K29" s="54">
        <v>1093478</v>
      </c>
      <c r="L29" s="25">
        <f t="shared" si="0"/>
        <v>78.817177949486791</v>
      </c>
    </row>
    <row r="30" spans="2:12">
      <c r="B30" s="42">
        <v>27</v>
      </c>
      <c r="C30" s="25">
        <v>712129</v>
      </c>
      <c r="D30" s="25">
        <v>375512948</v>
      </c>
      <c r="E30" s="25">
        <v>527</v>
      </c>
      <c r="F30" s="25">
        <v>1914</v>
      </c>
      <c r="G30" s="25">
        <v>7277</v>
      </c>
      <c r="H30" s="25">
        <v>100</v>
      </c>
      <c r="I30" s="25">
        <v>737</v>
      </c>
      <c r="J30" s="25">
        <v>54</v>
      </c>
      <c r="K30" s="54">
        <v>579945</v>
      </c>
      <c r="L30" s="25">
        <f t="shared" si="0"/>
        <v>81.438194484426276</v>
      </c>
    </row>
    <row r="31" spans="2:12">
      <c r="B31" s="42">
        <v>28</v>
      </c>
      <c r="C31" s="25">
        <v>774772</v>
      </c>
      <c r="D31" s="25">
        <v>430928875</v>
      </c>
      <c r="E31" s="25">
        <v>556</v>
      </c>
      <c r="F31" s="25">
        <v>2104</v>
      </c>
      <c r="G31" s="25">
        <v>8867</v>
      </c>
      <c r="H31" s="25">
        <v>100</v>
      </c>
      <c r="I31" s="25">
        <v>798</v>
      </c>
      <c r="J31" s="25">
        <v>54</v>
      </c>
      <c r="K31" s="54">
        <v>619631</v>
      </c>
      <c r="L31" s="25">
        <f t="shared" si="0"/>
        <v>79.975915495139219</v>
      </c>
    </row>
    <row r="32" spans="2:12">
      <c r="B32" s="42">
        <v>29</v>
      </c>
      <c r="C32" s="25">
        <v>416923</v>
      </c>
      <c r="D32" s="25">
        <v>223009415</v>
      </c>
      <c r="E32" s="25">
        <v>534</v>
      </c>
      <c r="F32" s="25">
        <v>1803</v>
      </c>
      <c r="G32" s="25">
        <v>8443</v>
      </c>
      <c r="H32" s="25">
        <v>100</v>
      </c>
      <c r="I32" s="25">
        <v>751</v>
      </c>
      <c r="J32" s="25">
        <v>55</v>
      </c>
      <c r="K32" s="54">
        <v>342898</v>
      </c>
      <c r="L32" s="25">
        <f t="shared" si="0"/>
        <v>82.244922923417519</v>
      </c>
    </row>
    <row r="33" spans="2:12">
      <c r="B33" s="42">
        <v>30</v>
      </c>
      <c r="C33" s="25">
        <v>142243</v>
      </c>
      <c r="D33" s="25">
        <v>74385063</v>
      </c>
      <c r="E33" s="25">
        <v>522</v>
      </c>
      <c r="F33" s="25">
        <v>1577</v>
      </c>
      <c r="G33" s="25">
        <v>7306</v>
      </c>
      <c r="H33" s="25">
        <v>100</v>
      </c>
      <c r="I33" s="25">
        <v>758</v>
      </c>
      <c r="J33" s="25">
        <v>54</v>
      </c>
      <c r="K33" s="54">
        <v>112667</v>
      </c>
      <c r="L33" s="25">
        <f t="shared" si="0"/>
        <v>79.207412667055678</v>
      </c>
    </row>
    <row r="34" spans="2:12">
      <c r="B34" s="42">
        <v>31</v>
      </c>
      <c r="C34" s="25">
        <v>432459</v>
      </c>
      <c r="D34" s="25">
        <v>128584870</v>
      </c>
      <c r="E34" s="25">
        <v>297</v>
      </c>
      <c r="F34" s="25">
        <v>1087</v>
      </c>
      <c r="G34" s="25">
        <v>8727</v>
      </c>
      <c r="H34" s="25">
        <v>100</v>
      </c>
      <c r="I34" s="25">
        <v>339</v>
      </c>
      <c r="J34" s="25">
        <v>51</v>
      </c>
      <c r="K34" s="54">
        <v>235708</v>
      </c>
      <c r="L34" s="25">
        <f t="shared" si="0"/>
        <v>54.50412640273413</v>
      </c>
    </row>
    <row r="35" spans="2:12">
      <c r="B35" s="42">
        <v>32</v>
      </c>
      <c r="C35" s="25">
        <v>13244</v>
      </c>
      <c r="D35" s="25">
        <v>6297448</v>
      </c>
      <c r="E35" s="25">
        <v>475</v>
      </c>
      <c r="F35" s="25">
        <v>934</v>
      </c>
      <c r="G35" s="25">
        <v>5850</v>
      </c>
      <c r="H35" s="25">
        <v>100</v>
      </c>
      <c r="I35" s="25">
        <v>651</v>
      </c>
      <c r="J35" s="25">
        <v>53</v>
      </c>
      <c r="K35" s="54">
        <v>9105</v>
      </c>
      <c r="L35" s="25">
        <f t="shared" si="0"/>
        <v>68.748112352763513</v>
      </c>
    </row>
    <row r="36" spans="2:12">
      <c r="B36" s="42">
        <v>33</v>
      </c>
      <c r="C36" s="25">
        <v>12843</v>
      </c>
      <c r="D36" s="25">
        <v>4579023</v>
      </c>
      <c r="E36" s="25">
        <v>356</v>
      </c>
      <c r="F36" s="25">
        <v>727</v>
      </c>
      <c r="G36" s="25">
        <v>4557</v>
      </c>
      <c r="H36" s="25">
        <v>100</v>
      </c>
      <c r="I36" s="25">
        <v>419</v>
      </c>
      <c r="J36" s="25">
        <v>52</v>
      </c>
      <c r="K36" s="54">
        <v>6830</v>
      </c>
      <c r="L36" s="25">
        <f t="shared" si="0"/>
        <v>53.180721015339095</v>
      </c>
    </row>
    <row r="37" spans="2:12">
      <c r="B37" s="42">
        <v>34</v>
      </c>
      <c r="C37" s="25">
        <v>1577687</v>
      </c>
      <c r="D37" s="25">
        <v>840641604</v>
      </c>
      <c r="E37" s="25">
        <v>532</v>
      </c>
      <c r="F37" s="25">
        <v>2218</v>
      </c>
      <c r="G37" s="25">
        <v>11154</v>
      </c>
      <c r="H37" s="25">
        <v>100</v>
      </c>
      <c r="I37" s="25">
        <v>796</v>
      </c>
      <c r="J37" s="25">
        <v>54</v>
      </c>
      <c r="K37" s="54">
        <v>1249868</v>
      </c>
      <c r="L37" s="25">
        <f t="shared" si="0"/>
        <v>79.221543943760707</v>
      </c>
    </row>
    <row r="38" spans="2:12">
      <c r="B38" s="26" t="s">
        <v>25</v>
      </c>
      <c r="C38" s="27">
        <v>845098</v>
      </c>
      <c r="D38" s="27">
        <v>409847720</v>
      </c>
      <c r="E38" s="27">
        <v>484</v>
      </c>
      <c r="F38" s="27">
        <v>2067</v>
      </c>
      <c r="G38" s="27">
        <v>21773</v>
      </c>
      <c r="H38" s="27">
        <v>100</v>
      </c>
      <c r="I38" s="27">
        <v>620</v>
      </c>
      <c r="J38" s="27">
        <v>53</v>
      </c>
      <c r="K38" s="27" t="s">
        <v>35</v>
      </c>
      <c r="L38" s="27" t="s">
        <v>35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0F3D8-0F57-9D44-A7E0-90BA05FB164C}">
  <dimension ref="A1:K80"/>
  <sheetViews>
    <sheetView workbookViewId="0">
      <selection activeCell="D16" sqref="D16"/>
    </sheetView>
  </sheetViews>
  <sheetFormatPr defaultColWidth="10.875" defaultRowHeight="15.75"/>
  <cols>
    <col min="1" max="1" width="5.875" style="28" customWidth="1"/>
    <col min="2" max="2" width="10.875" style="28"/>
    <col min="3" max="3" width="17.125" style="28" customWidth="1"/>
    <col min="4" max="4" width="22.375" style="28" bestFit="1" customWidth="1"/>
    <col min="5" max="5" width="23" style="28" customWidth="1"/>
    <col min="6" max="6" width="24.375" style="28" customWidth="1"/>
    <col min="7" max="7" width="11" style="28" bestFit="1" customWidth="1"/>
    <col min="8" max="8" width="104.625" style="28" customWidth="1"/>
    <col min="9" max="9" width="12.625" style="28" bestFit="1" customWidth="1"/>
    <col min="10" max="10" width="11.125" style="28" bestFit="1" customWidth="1"/>
    <col min="11" max="16384" width="10.875" style="28"/>
  </cols>
  <sheetData>
    <row r="1" spans="1:6">
      <c r="A1" s="36" t="s">
        <v>36</v>
      </c>
    </row>
    <row r="3" spans="1:6" ht="69.95" customHeight="1">
      <c r="B3" s="22" t="s">
        <v>1</v>
      </c>
      <c r="C3" s="23" t="s">
        <v>38</v>
      </c>
      <c r="D3" s="23" t="s">
        <v>18</v>
      </c>
      <c r="E3" s="23" t="s">
        <v>19</v>
      </c>
      <c r="F3" s="23" t="s">
        <v>20</v>
      </c>
    </row>
    <row r="4" spans="1:6">
      <c r="B4" s="24" t="s">
        <v>26</v>
      </c>
      <c r="C4" s="34">
        <v>856445615</v>
      </c>
      <c r="D4" s="34">
        <v>1712891230</v>
      </c>
      <c r="E4" s="34">
        <v>1374539148</v>
      </c>
      <c r="F4" s="34">
        <v>80.246726933151507</v>
      </c>
    </row>
    <row r="5" spans="1:6">
      <c r="B5" s="24" t="s">
        <v>27</v>
      </c>
      <c r="C5" s="34">
        <v>813619992</v>
      </c>
      <c r="D5" s="35">
        <v>1627239984</v>
      </c>
      <c r="E5" s="34">
        <v>1328985922</v>
      </c>
      <c r="F5" s="34">
        <v>81.671169284640683</v>
      </c>
    </row>
    <row r="6" spans="1:6">
      <c r="B6" s="24" t="s">
        <v>28</v>
      </c>
      <c r="C6" s="34">
        <v>842113279</v>
      </c>
      <c r="D6" s="34">
        <v>1684226558</v>
      </c>
      <c r="E6" s="34">
        <v>1419723120</v>
      </c>
      <c r="F6" s="34">
        <v>84.295257859245794</v>
      </c>
    </row>
    <row r="7" spans="1:6">
      <c r="B7" s="26" t="s">
        <v>29</v>
      </c>
      <c r="C7" s="37">
        <v>797190649</v>
      </c>
      <c r="D7" s="37">
        <v>1594381298</v>
      </c>
      <c r="E7" s="37">
        <v>1318923478</v>
      </c>
      <c r="F7" s="37">
        <v>82.723215560447443</v>
      </c>
    </row>
    <row r="8" spans="1:6">
      <c r="D8" s="24"/>
      <c r="E8" s="24"/>
    </row>
    <row r="9" spans="1:6">
      <c r="D9" s="24"/>
      <c r="E9" s="24"/>
    </row>
    <row r="10" spans="1:6">
      <c r="D10" s="24"/>
      <c r="E10" s="24"/>
    </row>
    <row r="35" spans="11:11">
      <c r="K35" s="29"/>
    </row>
    <row r="55" spans="4:6">
      <c r="D55" s="30"/>
      <c r="E55" s="30"/>
      <c r="F55" s="30"/>
    </row>
    <row r="56" spans="4:6">
      <c r="D56" s="30"/>
      <c r="E56" s="30"/>
      <c r="F56" s="30"/>
    </row>
    <row r="57" spans="4:6">
      <c r="E57" s="30"/>
      <c r="F57" s="30"/>
    </row>
    <row r="59" spans="4:6">
      <c r="D59" s="30"/>
      <c r="E59" s="30"/>
      <c r="F59" s="30"/>
    </row>
    <row r="60" spans="4:6">
      <c r="D60" s="30"/>
      <c r="E60" s="30"/>
      <c r="F60" s="30"/>
    </row>
    <row r="61" spans="4:6">
      <c r="E61" s="30"/>
      <c r="F61" s="30"/>
    </row>
    <row r="62" spans="4:6">
      <c r="D62" s="30"/>
      <c r="E62" s="30"/>
      <c r="F62" s="30"/>
    </row>
    <row r="63" spans="4:6">
      <c r="D63" s="30"/>
      <c r="E63" s="30"/>
      <c r="F63" s="30"/>
    </row>
    <row r="64" spans="4:6">
      <c r="E64" s="30"/>
      <c r="F64" s="30"/>
    </row>
    <row r="65" spans="4:7">
      <c r="E65" s="30"/>
      <c r="F65" s="30"/>
    </row>
    <row r="66" spans="4:7">
      <c r="E66" s="30"/>
      <c r="F66" s="30"/>
    </row>
    <row r="67" spans="4:7">
      <c r="E67" s="30"/>
      <c r="F67" s="30"/>
      <c r="G67" s="30"/>
    </row>
    <row r="68" spans="4:7">
      <c r="D68" s="30"/>
      <c r="E68" s="30"/>
      <c r="F68" s="30"/>
    </row>
    <row r="69" spans="4:7">
      <c r="D69" s="30"/>
      <c r="E69" s="30"/>
      <c r="F69" s="30"/>
    </row>
    <row r="70" spans="4:7">
      <c r="E70" s="30"/>
      <c r="F70" s="30"/>
      <c r="G70" s="30"/>
    </row>
    <row r="76" spans="4:7">
      <c r="E76" s="31"/>
    </row>
    <row r="77" spans="4:7">
      <c r="E77" s="32"/>
    </row>
    <row r="79" spans="4:7">
      <c r="E79" s="33"/>
    </row>
    <row r="80" spans="4:7">
      <c r="E80" s="3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 B1</vt:lpstr>
      <vt:lpstr>Table B2</vt:lpstr>
      <vt:lpstr>Table B3</vt:lpstr>
      <vt:lpstr>Table B4</vt:lpstr>
      <vt:lpstr>Table B5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Mrs. HJ Jansen van Vuuren</cp:lastModifiedBy>
  <dcterms:created xsi:type="dcterms:W3CDTF">2021-07-07T14:01:16Z</dcterms:created>
  <dcterms:modified xsi:type="dcterms:W3CDTF">2022-08-30T09:46:49Z</dcterms:modified>
</cp:coreProperties>
</file>