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98204875\Downloads\"/>
    </mc:Choice>
  </mc:AlternateContent>
  <bookViews>
    <workbookView xWindow="3084" yWindow="456" windowWidth="20616" windowHeight="11640" tabRatio="500" firstSheet="2" activeTab="8"/>
  </bookViews>
  <sheets>
    <sheet name="tent  and suna trap collections" sheetId="1" r:id="rId1"/>
    <sheet name="HLC" sheetId="11" r:id="rId2"/>
    <sheet name="tent and resting numbers" sheetId="15" r:id="rId3"/>
    <sheet name="temperature" sheetId="12" r:id="rId4"/>
    <sheet name="type 1 and 2 tent colls" sheetId="10" r:id="rId5"/>
    <sheet name="resting" sheetId="3" r:id="rId6"/>
    <sheet name="resting graphs" sheetId="13" r:id="rId7"/>
    <sheet name="male exit collections" sheetId="4" r:id="rId8"/>
    <sheet name="exit graphs" sheetId="9" r:id="rId9"/>
    <sheet name="light levels" sheetId="5" r:id="rId10"/>
    <sheet name="dissection" sheetId="2" r:id="rId11"/>
    <sheet name="dissection sorted" sheetId="7" r:id="rId12"/>
    <sheet name="tents and dissection by date" sheetId="14" r:id="rId13"/>
    <sheet name="non matching dissections" sheetId="8" r:id="rId14"/>
    <sheet name="lea data " sheetId="6" r:id="rId15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72" i="1" l="1"/>
  <c r="H55" i="1"/>
  <c r="B36" i="15"/>
  <c r="C25" i="15"/>
  <c r="C24" i="15"/>
  <c r="C23" i="15"/>
  <c r="N2" i="3"/>
  <c r="N3" i="3"/>
  <c r="N4" i="3"/>
  <c r="N5" i="3"/>
  <c r="N6" i="3"/>
  <c r="N7" i="3"/>
  <c r="N8" i="3"/>
  <c r="N9" i="3"/>
  <c r="N10" i="3"/>
  <c r="N11" i="3"/>
  <c r="N12" i="3"/>
  <c r="N13" i="3"/>
  <c r="N14" i="3"/>
  <c r="N16" i="3"/>
  <c r="N17" i="3"/>
  <c r="N18" i="3"/>
  <c r="N19" i="3"/>
  <c r="N21" i="3"/>
  <c r="N22" i="3"/>
  <c r="N23" i="3"/>
  <c r="N24" i="3"/>
  <c r="N35" i="3"/>
  <c r="N44" i="3"/>
  <c r="N46" i="3"/>
  <c r="N47" i="3"/>
  <c r="N48" i="3"/>
  <c r="N49" i="3"/>
  <c r="N50" i="3"/>
  <c r="N51" i="3"/>
  <c r="N55" i="3"/>
  <c r="N56" i="3"/>
  <c r="N57" i="3"/>
  <c r="N58" i="3"/>
  <c r="N59" i="3"/>
  <c r="N65" i="3"/>
  <c r="N66" i="3"/>
  <c r="N67" i="3"/>
  <c r="N68" i="3"/>
  <c r="N69" i="3"/>
  <c r="N75" i="3"/>
  <c r="N76" i="3"/>
  <c r="N77" i="3"/>
  <c r="N78" i="3"/>
  <c r="N79" i="3"/>
  <c r="N80" i="3"/>
  <c r="N81" i="3"/>
  <c r="N82" i="3"/>
  <c r="N83" i="3"/>
  <c r="N84" i="3"/>
  <c r="N85" i="3"/>
  <c r="N87" i="3"/>
  <c r="N88" i="3"/>
  <c r="N89" i="3"/>
  <c r="N90" i="3"/>
  <c r="N92" i="3"/>
  <c r="N93" i="3"/>
  <c r="N94" i="3"/>
  <c r="N95" i="3"/>
  <c r="N102" i="3"/>
  <c r="N103" i="3"/>
  <c r="N104" i="3"/>
  <c r="N105" i="3"/>
  <c r="N107" i="3"/>
  <c r="N108" i="3"/>
  <c r="N109" i="3"/>
  <c r="N110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O38" i="13"/>
  <c r="P37" i="13"/>
  <c r="O37" i="13"/>
  <c r="N37" i="13"/>
  <c r="M37" i="13"/>
  <c r="L37" i="13"/>
  <c r="J38" i="13"/>
  <c r="N38" i="13" s="1"/>
  <c r="J37" i="13"/>
  <c r="M20" i="1"/>
  <c r="L20" i="1"/>
  <c r="E65" i="11"/>
  <c r="D65" i="11"/>
  <c r="D14" i="14"/>
  <c r="D3" i="14"/>
  <c r="R52" i="2"/>
  <c r="R66" i="2"/>
  <c r="R81" i="2"/>
  <c r="R97" i="2"/>
  <c r="R418" i="2" s="1"/>
  <c r="R128" i="2"/>
  <c r="R158" i="2"/>
  <c r="R171" i="2"/>
  <c r="R192" i="2"/>
  <c r="R210" i="2"/>
  <c r="R234" i="2"/>
  <c r="R262" i="2"/>
  <c r="R293" i="2"/>
  <c r="R321" i="2"/>
  <c r="R351" i="2"/>
  <c r="R380" i="2"/>
  <c r="R407" i="2"/>
  <c r="O52" i="2"/>
  <c r="O66" i="2"/>
  <c r="O81" i="2"/>
  <c r="O418" i="2" s="1"/>
  <c r="O97" i="2"/>
  <c r="O128" i="2"/>
  <c r="O158" i="2"/>
  <c r="O171" i="2"/>
  <c r="O192" i="2"/>
  <c r="O210" i="2"/>
  <c r="O234" i="2"/>
  <c r="O262" i="2"/>
  <c r="O293" i="2"/>
  <c r="O321" i="2"/>
  <c r="O351" i="2"/>
  <c r="O380" i="2"/>
  <c r="O407" i="2"/>
  <c r="N52" i="2"/>
  <c r="N66" i="2"/>
  <c r="N418" i="2" s="1"/>
  <c r="N81" i="2"/>
  <c r="N97" i="2"/>
  <c r="N128" i="2"/>
  <c r="N158" i="2"/>
  <c r="N171" i="2"/>
  <c r="N192" i="2"/>
  <c r="N210" i="2"/>
  <c r="N234" i="2"/>
  <c r="N262" i="2"/>
  <c r="N293" i="2"/>
  <c r="N321" i="2"/>
  <c r="N351" i="2"/>
  <c r="N380" i="2"/>
  <c r="N407" i="2"/>
  <c r="L52" i="2"/>
  <c r="L418" i="2" s="1"/>
  <c r="L66" i="2"/>
  <c r="L81" i="2"/>
  <c r="L97" i="2"/>
  <c r="L128" i="2"/>
  <c r="L158" i="2"/>
  <c r="L171" i="2"/>
  <c r="L192" i="2"/>
  <c r="L210" i="2"/>
  <c r="L234" i="2"/>
  <c r="L262" i="2"/>
  <c r="L293" i="2"/>
  <c r="L321" i="2"/>
  <c r="L351" i="2"/>
  <c r="L380" i="2"/>
  <c r="L407" i="2"/>
  <c r="K52" i="2"/>
  <c r="K66" i="2"/>
  <c r="K81" i="2"/>
  <c r="K97" i="2"/>
  <c r="K418" i="2" s="1"/>
  <c r="K128" i="2"/>
  <c r="K158" i="2"/>
  <c r="K171" i="2"/>
  <c r="K192" i="2"/>
  <c r="K210" i="2"/>
  <c r="K234" i="2"/>
  <c r="K262" i="2"/>
  <c r="K293" i="2"/>
  <c r="K321" i="2"/>
  <c r="K351" i="2"/>
  <c r="K380" i="2"/>
  <c r="K407" i="2"/>
  <c r="H52" i="2"/>
  <c r="H66" i="2"/>
  <c r="H81" i="2"/>
  <c r="H418" i="2" s="1"/>
  <c r="H97" i="2"/>
  <c r="H128" i="2"/>
  <c r="H158" i="2"/>
  <c r="H171" i="2"/>
  <c r="H192" i="2"/>
  <c r="H210" i="2"/>
  <c r="H234" i="2"/>
  <c r="H262" i="2"/>
  <c r="H293" i="2"/>
  <c r="H321" i="2"/>
  <c r="H351" i="2"/>
  <c r="H380" i="2"/>
  <c r="H407" i="2"/>
  <c r="G52" i="2"/>
  <c r="G66" i="2"/>
  <c r="G418" i="2" s="1"/>
  <c r="G81" i="2"/>
  <c r="G97" i="2"/>
  <c r="G128" i="2"/>
  <c r="G158" i="2"/>
  <c r="G171" i="2"/>
  <c r="G192" i="2"/>
  <c r="G210" i="2"/>
  <c r="G234" i="2"/>
  <c r="G262" i="2"/>
  <c r="G293" i="2"/>
  <c r="G321" i="2"/>
  <c r="G351" i="2"/>
  <c r="G380" i="2"/>
  <c r="G407" i="2"/>
  <c r="F52" i="2"/>
  <c r="F66" i="2"/>
  <c r="F81" i="2"/>
  <c r="F97" i="2"/>
  <c r="F128" i="2"/>
  <c r="F418" i="2" s="1"/>
  <c r="F158" i="2"/>
  <c r="F171" i="2"/>
  <c r="F192" i="2"/>
  <c r="F210" i="2"/>
  <c r="F234" i="2"/>
  <c r="F262" i="2"/>
  <c r="F293" i="2"/>
  <c r="F321" i="2"/>
  <c r="F351" i="2"/>
  <c r="F380" i="2"/>
  <c r="F407" i="2"/>
  <c r="E52" i="2"/>
  <c r="E66" i="2"/>
  <c r="E81" i="2"/>
  <c r="E97" i="2"/>
  <c r="E418" i="2" s="1"/>
  <c r="E128" i="2"/>
  <c r="E158" i="2"/>
  <c r="E171" i="2"/>
  <c r="E192" i="2"/>
  <c r="E210" i="2"/>
  <c r="E234" i="2"/>
  <c r="E262" i="2"/>
  <c r="E293" i="2"/>
  <c r="E321" i="2"/>
  <c r="E351" i="2"/>
  <c r="E380" i="2"/>
  <c r="E407" i="2"/>
  <c r="D52" i="2"/>
  <c r="D66" i="2"/>
  <c r="D81" i="2"/>
  <c r="D418" i="2" s="1"/>
  <c r="D97" i="2"/>
  <c r="D128" i="2"/>
  <c r="D158" i="2"/>
  <c r="D171" i="2"/>
  <c r="D192" i="2"/>
  <c r="D210" i="2"/>
  <c r="D234" i="2"/>
  <c r="D262" i="2"/>
  <c r="D293" i="2"/>
  <c r="D321" i="2"/>
  <c r="D351" i="2"/>
  <c r="D380" i="2"/>
  <c r="D407" i="2"/>
  <c r="C52" i="2"/>
  <c r="C66" i="2"/>
  <c r="C418" i="2" s="1"/>
  <c r="C81" i="2"/>
  <c r="C97" i="2"/>
  <c r="C128" i="2"/>
  <c r="C158" i="2"/>
  <c r="C171" i="2"/>
  <c r="C192" i="2"/>
  <c r="C210" i="2"/>
  <c r="C234" i="2"/>
  <c r="C262" i="2"/>
  <c r="C293" i="2"/>
  <c r="C321" i="2"/>
  <c r="C351" i="2"/>
  <c r="C380" i="2"/>
  <c r="C407" i="2"/>
  <c r="Q104" i="2"/>
  <c r="Q113" i="2"/>
  <c r="Q114" i="2"/>
  <c r="Q116" i="2"/>
  <c r="Q100" i="2"/>
  <c r="Q102" i="2"/>
  <c r="Q105" i="2"/>
  <c r="Q106" i="2"/>
  <c r="Q107" i="2"/>
  <c r="Q112" i="2"/>
  <c r="Q115" i="2"/>
  <c r="Q117" i="2"/>
  <c r="Q118" i="2"/>
  <c r="Q120" i="2"/>
  <c r="Q121" i="2"/>
  <c r="Q124" i="2"/>
  <c r="Q125" i="2"/>
  <c r="Q98" i="2"/>
  <c r="Q99" i="2"/>
  <c r="Q101" i="2"/>
  <c r="Q103" i="2"/>
  <c r="Q110" i="2"/>
  <c r="Q111" i="2"/>
  <c r="Q119" i="2"/>
  <c r="Q122" i="2"/>
  <c r="Q123" i="2"/>
  <c r="Q126" i="2"/>
  <c r="Q127" i="2"/>
  <c r="Q109" i="2"/>
  <c r="Q108" i="2"/>
  <c r="Q131" i="2"/>
  <c r="Q136" i="2"/>
  <c r="Q139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29" i="2"/>
  <c r="Q132" i="2"/>
  <c r="Q133" i="2"/>
  <c r="Q135" i="2"/>
  <c r="Q138" i="2"/>
  <c r="Q130" i="2"/>
  <c r="Q134" i="2"/>
  <c r="Q137" i="2"/>
  <c r="Q140" i="2"/>
  <c r="Q141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3" i="2"/>
  <c r="Q194" i="2"/>
  <c r="Q195" i="2"/>
  <c r="Q196" i="2"/>
  <c r="Q197" i="2"/>
  <c r="Q198" i="2"/>
  <c r="Q199" i="2"/>
  <c r="Q200" i="2"/>
  <c r="Q201" i="2"/>
  <c r="Q202" i="2"/>
  <c r="Q203" i="2"/>
  <c r="Q207" i="2"/>
  <c r="Q209" i="2"/>
  <c r="Q204" i="2"/>
  <c r="Q205" i="2"/>
  <c r="Q206" i="2"/>
  <c r="Q208" i="2"/>
  <c r="Q212" i="2"/>
  <c r="Q217" i="2"/>
  <c r="Q218" i="2"/>
  <c r="Q224" i="2"/>
  <c r="Q219" i="2"/>
  <c r="Q225" i="2"/>
  <c r="Q226" i="2"/>
  <c r="Q229" i="2"/>
  <c r="Q230" i="2"/>
  <c r="Q232" i="2"/>
  <c r="Q213" i="2"/>
  <c r="Q214" i="2"/>
  <c r="Q220" i="2"/>
  <c r="Q222" i="2"/>
  <c r="Q228" i="2"/>
  <c r="Q211" i="2"/>
  <c r="Q223" i="2"/>
  <c r="Q227" i="2"/>
  <c r="Q231" i="2"/>
  <c r="Q233" i="2"/>
  <c r="Q215" i="2"/>
  <c r="Q216" i="2"/>
  <c r="Q221" i="2"/>
  <c r="Q242" i="2"/>
  <c r="Q250" i="2"/>
  <c r="Q251" i="2"/>
  <c r="Q252" i="2"/>
  <c r="Q253" i="2"/>
  <c r="Q254" i="2"/>
  <c r="Q255" i="2"/>
  <c r="Q256" i="2"/>
  <c r="Q257" i="2"/>
  <c r="Q258" i="2"/>
  <c r="Q259" i="2"/>
  <c r="Q261" i="2"/>
  <c r="Q238" i="2"/>
  <c r="Q240" i="2"/>
  <c r="Q241" i="2"/>
  <c r="Q243" i="2"/>
  <c r="Q244" i="2"/>
  <c r="Q245" i="2"/>
  <c r="Q246" i="2"/>
  <c r="Q248" i="2"/>
  <c r="Q249" i="2"/>
  <c r="Q260" i="2"/>
  <c r="Q235" i="2"/>
  <c r="Q237" i="2"/>
  <c r="Q247" i="2"/>
  <c r="Q236" i="2"/>
  <c r="Q239" i="2"/>
  <c r="Q282" i="2"/>
  <c r="Q289" i="2"/>
  <c r="Q263" i="2"/>
  <c r="Q264" i="2"/>
  <c r="Q266" i="2"/>
  <c r="Q267" i="2"/>
  <c r="Q268" i="2"/>
  <c r="Q269" i="2"/>
  <c r="Q270" i="2"/>
  <c r="Q272" i="2"/>
  <c r="Q275" i="2"/>
  <c r="Q276" i="2"/>
  <c r="Q278" i="2"/>
  <c r="Q281" i="2"/>
  <c r="Q283" i="2"/>
  <c r="Q284" i="2"/>
  <c r="Q288" i="2"/>
  <c r="Q265" i="2"/>
  <c r="Q271" i="2"/>
  <c r="Q273" i="2"/>
  <c r="Q274" i="2"/>
  <c r="Q277" i="2"/>
  <c r="Q279" i="2"/>
  <c r="Q280" i="2"/>
  <c r="Q285" i="2"/>
  <c r="Q286" i="2"/>
  <c r="Q287" i="2"/>
  <c r="Q290" i="2"/>
  <c r="Q291" i="2"/>
  <c r="Q292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B8" i="13"/>
  <c r="B16" i="13" s="1"/>
  <c r="Y9" i="13"/>
  <c r="Y10" i="13"/>
  <c r="Y11" i="13"/>
  <c r="Y12" i="13"/>
  <c r="Y13" i="13"/>
  <c r="Y14" i="13" s="1"/>
  <c r="Y8" i="13"/>
  <c r="X9" i="13"/>
  <c r="X10" i="13"/>
  <c r="X13" i="13" s="1"/>
  <c r="X14" i="13" s="1"/>
  <c r="X11" i="13"/>
  <c r="X12" i="13"/>
  <c r="X8" i="13"/>
  <c r="W9" i="13"/>
  <c r="W13" i="13" s="1"/>
  <c r="W14" i="13" s="1"/>
  <c r="W10" i="13"/>
  <c r="W11" i="13"/>
  <c r="W12" i="13"/>
  <c r="W8" i="13"/>
  <c r="V9" i="13"/>
  <c r="V10" i="13"/>
  <c r="V11" i="13"/>
  <c r="V13" i="13" s="1"/>
  <c r="V14" i="13" s="1"/>
  <c r="V12" i="13"/>
  <c r="V8" i="13"/>
  <c r="U9" i="13"/>
  <c r="U13" i="13" s="1"/>
  <c r="U14" i="13" s="1"/>
  <c r="U10" i="13"/>
  <c r="U11" i="13"/>
  <c r="U12" i="13"/>
  <c r="U8" i="13"/>
  <c r="T9" i="13"/>
  <c r="T10" i="13"/>
  <c r="T13" i="13" s="1"/>
  <c r="T14" i="13" s="1"/>
  <c r="T11" i="13"/>
  <c r="T12" i="13"/>
  <c r="T8" i="13"/>
  <c r="S9" i="13"/>
  <c r="S10" i="13"/>
  <c r="S11" i="13"/>
  <c r="S13" i="13" s="1"/>
  <c r="S14" i="13" s="1"/>
  <c r="S12" i="13"/>
  <c r="S8" i="13"/>
  <c r="R9" i="13"/>
  <c r="R13" i="13" s="1"/>
  <c r="R14" i="13" s="1"/>
  <c r="R10" i="13"/>
  <c r="R11" i="13"/>
  <c r="R12" i="13"/>
  <c r="R8" i="13"/>
  <c r="Q9" i="13"/>
  <c r="Q10" i="13"/>
  <c r="Q11" i="13"/>
  <c r="Q12" i="13"/>
  <c r="Q13" i="13"/>
  <c r="Q14" i="13" s="1"/>
  <c r="Q8" i="13"/>
  <c r="P9" i="13"/>
  <c r="P13" i="13" s="1"/>
  <c r="P14" i="13" s="1"/>
  <c r="P10" i="13"/>
  <c r="P11" i="13"/>
  <c r="P12" i="13"/>
  <c r="P8" i="13"/>
  <c r="O9" i="13"/>
  <c r="O10" i="13"/>
  <c r="O13" i="13" s="1"/>
  <c r="O14" i="13" s="1"/>
  <c r="O11" i="13"/>
  <c r="O12" i="13"/>
  <c r="O8" i="13"/>
  <c r="N9" i="13"/>
  <c r="N10" i="13"/>
  <c r="N11" i="13"/>
  <c r="N13" i="13" s="1"/>
  <c r="N14" i="13" s="1"/>
  <c r="N12" i="13"/>
  <c r="N8" i="13"/>
  <c r="M9" i="13"/>
  <c r="M13" i="13" s="1"/>
  <c r="M14" i="13" s="1"/>
  <c r="M10" i="13"/>
  <c r="M11" i="13"/>
  <c r="M12" i="13"/>
  <c r="M8" i="13"/>
  <c r="L9" i="13"/>
  <c r="L10" i="13"/>
  <c r="L13" i="13" s="1"/>
  <c r="L14" i="13" s="1"/>
  <c r="L11" i="13"/>
  <c r="L12" i="13"/>
  <c r="L8" i="13"/>
  <c r="K9" i="13"/>
  <c r="K10" i="13"/>
  <c r="K11" i="13"/>
  <c r="K13" i="13" s="1"/>
  <c r="K14" i="13" s="1"/>
  <c r="K12" i="13"/>
  <c r="K8" i="13"/>
  <c r="J9" i="13"/>
  <c r="J13" i="13" s="1"/>
  <c r="J14" i="13" s="1"/>
  <c r="J10" i="13"/>
  <c r="J11" i="13"/>
  <c r="J12" i="13"/>
  <c r="J8" i="13"/>
  <c r="I9" i="13"/>
  <c r="I10" i="13"/>
  <c r="I11" i="13"/>
  <c r="I12" i="13"/>
  <c r="I13" i="13"/>
  <c r="I14" i="13" s="1"/>
  <c r="I8" i="13"/>
  <c r="H4" i="13"/>
  <c r="H9" i="13"/>
  <c r="H5" i="13"/>
  <c r="H10" i="13" s="1"/>
  <c r="H6" i="13"/>
  <c r="H11" i="13"/>
  <c r="H7" i="13"/>
  <c r="H12" i="13" s="1"/>
  <c r="H3" i="13"/>
  <c r="H8" i="13" s="1"/>
  <c r="G9" i="13"/>
  <c r="G10" i="13"/>
  <c r="G13" i="13" s="1"/>
  <c r="G14" i="13" s="1"/>
  <c r="G11" i="13"/>
  <c r="G12" i="13"/>
  <c r="G8" i="13"/>
  <c r="F9" i="13"/>
  <c r="F10" i="13"/>
  <c r="F13" i="13" s="1"/>
  <c r="F14" i="13" s="1"/>
  <c r="F11" i="13"/>
  <c r="F12" i="13"/>
  <c r="F8" i="13"/>
  <c r="E9" i="13"/>
  <c r="E13" i="13" s="1"/>
  <c r="E14" i="13" s="1"/>
  <c r="E10" i="13"/>
  <c r="E11" i="13"/>
  <c r="E12" i="13"/>
  <c r="E8" i="13"/>
  <c r="D9" i="13"/>
  <c r="D10" i="13"/>
  <c r="D11" i="13"/>
  <c r="D12" i="13"/>
  <c r="D13" i="13"/>
  <c r="D14" i="13" s="1"/>
  <c r="D8" i="13"/>
  <c r="C9" i="13"/>
  <c r="C13" i="13" s="1"/>
  <c r="C14" i="13" s="1"/>
  <c r="C10" i="13"/>
  <c r="C11" i="13"/>
  <c r="C12" i="13"/>
  <c r="C8" i="13"/>
  <c r="B9" i="13"/>
  <c r="B13" i="13" s="1"/>
  <c r="B14" i="13" s="1"/>
  <c r="B10" i="13"/>
  <c r="B11" i="13"/>
  <c r="B12" i="13"/>
  <c r="B34" i="13"/>
  <c r="U47" i="13"/>
  <c r="U46" i="13"/>
  <c r="U45" i="13"/>
  <c r="U44" i="13"/>
  <c r="U43" i="13"/>
  <c r="O47" i="13"/>
  <c r="O46" i="13"/>
  <c r="O45" i="13"/>
  <c r="O44" i="13"/>
  <c r="O43" i="13"/>
  <c r="K47" i="13"/>
  <c r="K46" i="13"/>
  <c r="K45" i="13"/>
  <c r="K44" i="13"/>
  <c r="K43" i="13"/>
  <c r="Q33" i="13"/>
  <c r="Q32" i="13"/>
  <c r="Q31" i="13"/>
  <c r="Q30" i="13"/>
  <c r="Q29" i="13"/>
  <c r="K33" i="13"/>
  <c r="K32" i="13"/>
  <c r="K31" i="13"/>
  <c r="K30" i="13"/>
  <c r="K29" i="13"/>
  <c r="E33" i="13"/>
  <c r="E32" i="13"/>
  <c r="E31" i="13"/>
  <c r="E30" i="13"/>
  <c r="E29" i="13"/>
  <c r="R182" i="7"/>
  <c r="L182" i="7"/>
  <c r="S182" i="7" s="1"/>
  <c r="L298" i="7"/>
  <c r="S298" i="7"/>
  <c r="L37" i="7"/>
  <c r="S37" i="7" s="1"/>
  <c r="L295" i="7"/>
  <c r="S295" i="7" s="1"/>
  <c r="L294" i="7"/>
  <c r="S294" i="7" s="1"/>
  <c r="L293" i="7"/>
  <c r="S293" i="7"/>
  <c r="L292" i="7"/>
  <c r="S292" i="7" s="1"/>
  <c r="L291" i="7"/>
  <c r="S291" i="7" s="1"/>
  <c r="L290" i="7"/>
  <c r="S290" i="7" s="1"/>
  <c r="L289" i="7"/>
  <c r="S289" i="7"/>
  <c r="L288" i="7"/>
  <c r="S288" i="7" s="1"/>
  <c r="L287" i="7"/>
  <c r="S287" i="7" s="1"/>
  <c r="L286" i="7"/>
  <c r="S286" i="7" s="1"/>
  <c r="L285" i="7"/>
  <c r="S285" i="7"/>
  <c r="L284" i="7"/>
  <c r="S284" i="7" s="1"/>
  <c r="L283" i="7"/>
  <c r="S283" i="7" s="1"/>
  <c r="L282" i="7"/>
  <c r="S282" i="7" s="1"/>
  <c r="L281" i="7"/>
  <c r="S281" i="7"/>
  <c r="L280" i="7"/>
  <c r="S280" i="7" s="1"/>
  <c r="L279" i="7"/>
  <c r="S279" i="7" s="1"/>
  <c r="L278" i="7"/>
  <c r="S278" i="7" s="1"/>
  <c r="L277" i="7"/>
  <c r="S277" i="7"/>
  <c r="L276" i="7"/>
  <c r="S276" i="7" s="1"/>
  <c r="L275" i="7"/>
  <c r="S275" i="7" s="1"/>
  <c r="L274" i="7"/>
  <c r="S274" i="7" s="1"/>
  <c r="L273" i="7"/>
  <c r="S273" i="7"/>
  <c r="L272" i="7"/>
  <c r="S272" i="7" s="1"/>
  <c r="L271" i="7"/>
  <c r="S271" i="7" s="1"/>
  <c r="L270" i="7"/>
  <c r="S270" i="7" s="1"/>
  <c r="L269" i="7"/>
  <c r="S269" i="7"/>
  <c r="L268" i="7"/>
  <c r="S268" i="7" s="1"/>
  <c r="L267" i="7"/>
  <c r="S267" i="7" s="1"/>
  <c r="L266" i="7"/>
  <c r="S266" i="7" s="1"/>
  <c r="L265" i="7"/>
  <c r="S265" i="7"/>
  <c r="L264" i="7"/>
  <c r="S264" i="7" s="1"/>
  <c r="L263" i="7"/>
  <c r="S263" i="7" s="1"/>
  <c r="L262" i="7"/>
  <c r="S262" i="7" s="1"/>
  <c r="L261" i="7"/>
  <c r="S261" i="7"/>
  <c r="L260" i="7"/>
  <c r="S260" i="7" s="1"/>
  <c r="L259" i="7"/>
  <c r="S259" i="7" s="1"/>
  <c r="L258" i="7"/>
  <c r="S258" i="7" s="1"/>
  <c r="L257" i="7"/>
  <c r="S257" i="7"/>
  <c r="L256" i="7"/>
  <c r="S256" i="7" s="1"/>
  <c r="L255" i="7"/>
  <c r="S255" i="7" s="1"/>
  <c r="L254" i="7"/>
  <c r="S254" i="7" s="1"/>
  <c r="L253" i="7"/>
  <c r="S253" i="7"/>
  <c r="L252" i="7"/>
  <c r="S252" i="7" s="1"/>
  <c r="L251" i="7"/>
  <c r="S251" i="7" s="1"/>
  <c r="L250" i="7"/>
  <c r="S250" i="7" s="1"/>
  <c r="L249" i="7"/>
  <c r="S249" i="7"/>
  <c r="L248" i="7"/>
  <c r="S248" i="7" s="1"/>
  <c r="L247" i="7"/>
  <c r="S247" i="7" s="1"/>
  <c r="L246" i="7"/>
  <c r="S246" i="7" s="1"/>
  <c r="L245" i="7"/>
  <c r="S245" i="7"/>
  <c r="L244" i="7"/>
  <c r="S244" i="7" s="1"/>
  <c r="L243" i="7"/>
  <c r="S243" i="7" s="1"/>
  <c r="L242" i="7"/>
  <c r="S242" i="7" s="1"/>
  <c r="L241" i="7"/>
  <c r="S241" i="7"/>
  <c r="L240" i="7"/>
  <c r="S240" i="7" s="1"/>
  <c r="L239" i="7"/>
  <c r="S239" i="7" s="1"/>
  <c r="L238" i="7"/>
  <c r="S238" i="7" s="1"/>
  <c r="L237" i="7"/>
  <c r="S237" i="7"/>
  <c r="L236" i="7"/>
  <c r="S236" i="7" s="1"/>
  <c r="L235" i="7"/>
  <c r="S235" i="7" s="1"/>
  <c r="L234" i="7"/>
  <c r="S234" i="7" s="1"/>
  <c r="L233" i="7"/>
  <c r="S233" i="7"/>
  <c r="L232" i="7"/>
  <c r="S232" i="7" s="1"/>
  <c r="L231" i="7"/>
  <c r="S231" i="7" s="1"/>
  <c r="L230" i="7"/>
  <c r="S230" i="7" s="1"/>
  <c r="L229" i="7"/>
  <c r="S229" i="7"/>
  <c r="L228" i="7"/>
  <c r="S228" i="7" s="1"/>
  <c r="L227" i="7"/>
  <c r="S227" i="7" s="1"/>
  <c r="L226" i="7"/>
  <c r="S226" i="7" s="1"/>
  <c r="L225" i="7"/>
  <c r="S225" i="7"/>
  <c r="L224" i="7"/>
  <c r="S224" i="7" s="1"/>
  <c r="L223" i="7"/>
  <c r="S223" i="7" s="1"/>
  <c r="L222" i="7"/>
  <c r="S222" i="7" s="1"/>
  <c r="L35" i="7"/>
  <c r="S35" i="7"/>
  <c r="L34" i="7"/>
  <c r="S34" i="7" s="1"/>
  <c r="L221" i="7"/>
  <c r="S221" i="7" s="1"/>
  <c r="L213" i="7"/>
  <c r="S213" i="7" s="1"/>
  <c r="L212" i="7"/>
  <c r="S212" i="7"/>
  <c r="L211" i="7"/>
  <c r="S211" i="7" s="1"/>
  <c r="L220" i="7"/>
  <c r="S220" i="7" s="1"/>
  <c r="L219" i="7"/>
  <c r="S219" i="7" s="1"/>
  <c r="L210" i="7"/>
  <c r="S210" i="7"/>
  <c r="L209" i="7"/>
  <c r="S209" i="7" s="1"/>
  <c r="L208" i="7"/>
  <c r="S208" i="7" s="1"/>
  <c r="L218" i="7"/>
  <c r="S218" i="7" s="1"/>
  <c r="L207" i="7"/>
  <c r="S207" i="7"/>
  <c r="L206" i="7"/>
  <c r="S206" i="7" s="1"/>
  <c r="L205" i="7"/>
  <c r="S205" i="7" s="1"/>
  <c r="L217" i="7"/>
  <c r="S217" i="7" s="1"/>
  <c r="L216" i="7"/>
  <c r="S216" i="7"/>
  <c r="L204" i="7"/>
  <c r="S204" i="7" s="1"/>
  <c r="L215" i="7"/>
  <c r="S215" i="7" s="1"/>
  <c r="L214" i="7"/>
  <c r="S214" i="7" s="1"/>
  <c r="L297" i="7"/>
  <c r="S297" i="7"/>
  <c r="L296" i="7"/>
  <c r="S296" i="7" s="1"/>
  <c r="L181" i="7"/>
  <c r="S181" i="7" s="1"/>
  <c r="L180" i="7"/>
  <c r="S180" i="7" s="1"/>
  <c r="L179" i="7"/>
  <c r="S179" i="7"/>
  <c r="L178" i="7"/>
  <c r="S178" i="7" s="1"/>
  <c r="L177" i="7"/>
  <c r="S177" i="7" s="1"/>
  <c r="L176" i="7"/>
  <c r="S176" i="7" s="1"/>
  <c r="L175" i="7"/>
  <c r="S175" i="7"/>
  <c r="L174" i="7"/>
  <c r="S174" i="7" s="1"/>
  <c r="L173" i="7"/>
  <c r="S173" i="7" s="1"/>
  <c r="L172" i="7"/>
  <c r="S172" i="7" s="1"/>
  <c r="L171" i="7"/>
  <c r="S171" i="7"/>
  <c r="L170" i="7"/>
  <c r="S170" i="7" s="1"/>
  <c r="L169" i="7"/>
  <c r="S169" i="7" s="1"/>
  <c r="L168" i="7"/>
  <c r="S168" i="7" s="1"/>
  <c r="L167" i="7"/>
  <c r="S167" i="7"/>
  <c r="L166" i="7"/>
  <c r="S166" i="7" s="1"/>
  <c r="L165" i="7"/>
  <c r="S165" i="7" s="1"/>
  <c r="L164" i="7"/>
  <c r="S164" i="7" s="1"/>
  <c r="L163" i="7"/>
  <c r="S163" i="7"/>
  <c r="L162" i="7"/>
  <c r="S162" i="7" s="1"/>
  <c r="L161" i="7"/>
  <c r="S161" i="7" s="1"/>
  <c r="L160" i="7"/>
  <c r="S160" i="7" s="1"/>
  <c r="L159" i="7"/>
  <c r="S159" i="7"/>
  <c r="L158" i="7"/>
  <c r="S158" i="7" s="1"/>
  <c r="L157" i="7"/>
  <c r="S157" i="7" s="1"/>
  <c r="L156" i="7"/>
  <c r="S156" i="7" s="1"/>
  <c r="L155" i="7"/>
  <c r="S155" i="7"/>
  <c r="L154" i="7"/>
  <c r="S154" i="7" s="1"/>
  <c r="L153" i="7"/>
  <c r="S153" i="7" s="1"/>
  <c r="L152" i="7"/>
  <c r="S152" i="7" s="1"/>
  <c r="L151" i="7"/>
  <c r="S151" i="7"/>
  <c r="L150" i="7"/>
  <c r="S150" i="7" s="1"/>
  <c r="L149" i="7"/>
  <c r="S149" i="7" s="1"/>
  <c r="L148" i="7"/>
  <c r="S148" i="7" s="1"/>
  <c r="L147" i="7"/>
  <c r="S147" i="7"/>
  <c r="L146" i="7"/>
  <c r="S146" i="7" s="1"/>
  <c r="L145" i="7"/>
  <c r="S145" i="7" s="1"/>
  <c r="L144" i="7"/>
  <c r="S144" i="7" s="1"/>
  <c r="L143" i="7"/>
  <c r="S143" i="7"/>
  <c r="L142" i="7"/>
  <c r="S142" i="7" s="1"/>
  <c r="L141" i="7"/>
  <c r="S141" i="7" s="1"/>
  <c r="L140" i="7"/>
  <c r="S140" i="7" s="1"/>
  <c r="L139" i="7"/>
  <c r="S139" i="7"/>
  <c r="L138" i="7"/>
  <c r="S138" i="7" s="1"/>
  <c r="L137" i="7"/>
  <c r="S137" i="7" s="1"/>
  <c r="L136" i="7"/>
  <c r="S136" i="7" s="1"/>
  <c r="L135" i="7"/>
  <c r="S135" i="7"/>
  <c r="L134" i="7"/>
  <c r="S134" i="7" s="1"/>
  <c r="L133" i="7"/>
  <c r="S133" i="7" s="1"/>
  <c r="L132" i="7"/>
  <c r="S132" i="7" s="1"/>
  <c r="L131" i="7"/>
  <c r="S131" i="7"/>
  <c r="L130" i="7"/>
  <c r="S130" i="7" s="1"/>
  <c r="L129" i="7"/>
  <c r="S129" i="7" s="1"/>
  <c r="L128" i="7"/>
  <c r="S128" i="7" s="1"/>
  <c r="L127" i="7"/>
  <c r="S127" i="7" s="1"/>
  <c r="L126" i="7"/>
  <c r="S126" i="7" s="1"/>
  <c r="L125" i="7"/>
  <c r="S125" i="7" s="1"/>
  <c r="L124" i="7"/>
  <c r="S124" i="7" s="1"/>
  <c r="L123" i="7"/>
  <c r="S123" i="7" s="1"/>
  <c r="L122" i="7"/>
  <c r="S122" i="7" s="1"/>
  <c r="L121" i="7"/>
  <c r="S121" i="7" s="1"/>
  <c r="L120" i="7"/>
  <c r="S120" i="7" s="1"/>
  <c r="L119" i="7"/>
  <c r="S119" i="7" s="1"/>
  <c r="L118" i="7"/>
  <c r="S118" i="7" s="1"/>
  <c r="L117" i="7"/>
  <c r="S117" i="7" s="1"/>
  <c r="L116" i="7"/>
  <c r="S116" i="7" s="1"/>
  <c r="L115" i="7"/>
  <c r="S115" i="7" s="1"/>
  <c r="L114" i="7"/>
  <c r="S114" i="7" s="1"/>
  <c r="L113" i="7"/>
  <c r="S113" i="7" s="1"/>
  <c r="L112" i="7"/>
  <c r="S112" i="7" s="1"/>
  <c r="L111" i="7"/>
  <c r="S111" i="7" s="1"/>
  <c r="L110" i="7"/>
  <c r="S110" i="7" s="1"/>
  <c r="L109" i="7"/>
  <c r="S109" i="7" s="1"/>
  <c r="L108" i="7"/>
  <c r="S108" i="7" s="1"/>
  <c r="L107" i="7"/>
  <c r="S107" i="7" s="1"/>
  <c r="L106" i="7"/>
  <c r="S106" i="7" s="1"/>
  <c r="L105" i="7"/>
  <c r="S105" i="7" s="1"/>
  <c r="L104" i="7"/>
  <c r="S104" i="7" s="1"/>
  <c r="L103" i="7"/>
  <c r="S103" i="7" s="1"/>
  <c r="L102" i="7"/>
  <c r="S102" i="7" s="1"/>
  <c r="L101" i="7"/>
  <c r="S101" i="7" s="1"/>
  <c r="L100" i="7"/>
  <c r="S100" i="7" s="1"/>
  <c r="L99" i="7"/>
  <c r="S99" i="7" s="1"/>
  <c r="L98" i="7"/>
  <c r="S98" i="7" s="1"/>
  <c r="L97" i="7"/>
  <c r="S97" i="7" s="1"/>
  <c r="L96" i="7"/>
  <c r="S96" i="7" s="1"/>
  <c r="L95" i="7"/>
  <c r="S95" i="7" s="1"/>
  <c r="L94" i="7"/>
  <c r="S94" i="7" s="1"/>
  <c r="L93" i="7"/>
  <c r="S93" i="7" s="1"/>
  <c r="L92" i="7"/>
  <c r="S92" i="7" s="1"/>
  <c r="L91" i="7"/>
  <c r="S91" i="7" s="1"/>
  <c r="L90" i="7"/>
  <c r="S90" i="7" s="1"/>
  <c r="L89" i="7"/>
  <c r="S89" i="7" s="1"/>
  <c r="L88" i="7"/>
  <c r="S88" i="7" s="1"/>
  <c r="L87" i="7"/>
  <c r="S87" i="7" s="1"/>
  <c r="L86" i="7"/>
  <c r="S86" i="7" s="1"/>
  <c r="L85" i="7"/>
  <c r="S85" i="7" s="1"/>
  <c r="L84" i="7"/>
  <c r="S84" i="7" s="1"/>
  <c r="L83" i="7"/>
  <c r="S83" i="7" s="1"/>
  <c r="L82" i="7"/>
  <c r="S82" i="7" s="1"/>
  <c r="L81" i="7"/>
  <c r="S81" i="7" s="1"/>
  <c r="L80" i="7"/>
  <c r="S80" i="7" s="1"/>
  <c r="L79" i="7"/>
  <c r="S79" i="7" s="1"/>
  <c r="L78" i="7"/>
  <c r="S78" i="7" s="1"/>
  <c r="L77" i="7"/>
  <c r="S77" i="7" s="1"/>
  <c r="L76" i="7"/>
  <c r="S76" i="7" s="1"/>
  <c r="L75" i="7"/>
  <c r="S75" i="7" s="1"/>
  <c r="L74" i="7"/>
  <c r="S74" i="7" s="1"/>
  <c r="S73" i="7"/>
  <c r="L72" i="7"/>
  <c r="S72" i="7"/>
  <c r="L71" i="7"/>
  <c r="S71" i="7"/>
  <c r="L70" i="7"/>
  <c r="S70" i="7"/>
  <c r="L69" i="7"/>
  <c r="S69" i="7"/>
  <c r="L68" i="7"/>
  <c r="S68" i="7"/>
  <c r="L17" i="7"/>
  <c r="S17" i="7"/>
  <c r="L33" i="7"/>
  <c r="S33" i="7"/>
  <c r="L32" i="7"/>
  <c r="S32" i="7" s="1"/>
  <c r="L31" i="7"/>
  <c r="S31" i="7"/>
  <c r="L30" i="7"/>
  <c r="S30" i="7" s="1"/>
  <c r="L29" i="7"/>
  <c r="S29" i="7"/>
  <c r="L28" i="7"/>
  <c r="S28" i="7" s="1"/>
  <c r="L27" i="7"/>
  <c r="S27" i="7"/>
  <c r="L26" i="7"/>
  <c r="S26" i="7" s="1"/>
  <c r="L25" i="7"/>
  <c r="S25" i="7"/>
  <c r="L203" i="7"/>
  <c r="S203" i="7" s="1"/>
  <c r="L202" i="7"/>
  <c r="S202" i="7"/>
  <c r="L201" i="7"/>
  <c r="S201" i="7" s="1"/>
  <c r="L200" i="7"/>
  <c r="S200" i="7"/>
  <c r="L199" i="7"/>
  <c r="S199" i="7" s="1"/>
  <c r="L198" i="7"/>
  <c r="S198" i="7"/>
  <c r="L197" i="7"/>
  <c r="S197" i="7" s="1"/>
  <c r="L196" i="7"/>
  <c r="S196" i="7"/>
  <c r="L195" i="7"/>
  <c r="S195" i="7" s="1"/>
  <c r="L194" i="7"/>
  <c r="S194" i="7"/>
  <c r="L193" i="7"/>
  <c r="S193" i="7" s="1"/>
  <c r="L192" i="7"/>
  <c r="S192" i="7"/>
  <c r="L191" i="7"/>
  <c r="S191" i="7" s="1"/>
  <c r="L190" i="7"/>
  <c r="S190" i="7"/>
  <c r="L189" i="7"/>
  <c r="S189" i="7" s="1"/>
  <c r="L188" i="7"/>
  <c r="S188" i="7"/>
  <c r="L187" i="7"/>
  <c r="S187" i="7" s="1"/>
  <c r="L186" i="7"/>
  <c r="S186" i="7"/>
  <c r="L185" i="7"/>
  <c r="S185" i="7" s="1"/>
  <c r="L184" i="7"/>
  <c r="S184" i="7"/>
  <c r="L183" i="7"/>
  <c r="S183" i="7" s="1"/>
  <c r="L22" i="7"/>
  <c r="S22" i="7"/>
  <c r="L21" i="7"/>
  <c r="S21" i="7" s="1"/>
  <c r="L20" i="7"/>
  <c r="S20" i="7"/>
  <c r="L19" i="7"/>
  <c r="S19" i="7" s="1"/>
  <c r="L18" i="7"/>
  <c r="S18" i="7"/>
  <c r="L67" i="7"/>
  <c r="S67" i="7" s="1"/>
  <c r="L66" i="7"/>
  <c r="S66" i="7"/>
  <c r="L65" i="7"/>
  <c r="S65" i="7" s="1"/>
  <c r="L64" i="7"/>
  <c r="S64" i="7"/>
  <c r="L63" i="7"/>
  <c r="S63" i="7" s="1"/>
  <c r="L62" i="7"/>
  <c r="S62" i="7"/>
  <c r="L61" i="7"/>
  <c r="S61" i="7" s="1"/>
  <c r="L60" i="7"/>
  <c r="S60" i="7"/>
  <c r="L59" i="7"/>
  <c r="S59" i="7" s="1"/>
  <c r="L58" i="7"/>
  <c r="S58" i="7"/>
  <c r="L57" i="7"/>
  <c r="S57" i="7" s="1"/>
  <c r="L56" i="7"/>
  <c r="S56" i="7"/>
  <c r="L55" i="7"/>
  <c r="S55" i="7" s="1"/>
  <c r="L54" i="7"/>
  <c r="S54" i="7"/>
  <c r="L53" i="7"/>
  <c r="S53" i="7" s="1"/>
  <c r="L52" i="7"/>
  <c r="S52" i="7"/>
  <c r="L51" i="7"/>
  <c r="S51" i="7" s="1"/>
  <c r="L50" i="7"/>
  <c r="S50" i="7"/>
  <c r="L49" i="7"/>
  <c r="S49" i="7" s="1"/>
  <c r="L48" i="7"/>
  <c r="S48" i="7"/>
  <c r="L47" i="7"/>
  <c r="S47" i="7" s="1"/>
  <c r="L46" i="7"/>
  <c r="S46" i="7"/>
  <c r="L45" i="7"/>
  <c r="S45" i="7" s="1"/>
  <c r="L44" i="7"/>
  <c r="S44" i="7"/>
  <c r="L43" i="7"/>
  <c r="S43" i="7" s="1"/>
  <c r="L42" i="7"/>
  <c r="S42" i="7"/>
  <c r="L41" i="7"/>
  <c r="S41" i="7" s="1"/>
  <c r="L40" i="7"/>
  <c r="S40" i="7"/>
  <c r="L39" i="7"/>
  <c r="S39" i="7" s="1"/>
  <c r="L38" i="7"/>
  <c r="S38" i="7"/>
  <c r="L16" i="7"/>
  <c r="S16" i="7" s="1"/>
  <c r="L15" i="7"/>
  <c r="S15" i="7"/>
  <c r="L14" i="7"/>
  <c r="S14" i="7" s="1"/>
  <c r="L13" i="7"/>
  <c r="S13" i="7"/>
  <c r="L12" i="7"/>
  <c r="S12" i="7" s="1"/>
  <c r="L11" i="7"/>
  <c r="S11" i="7"/>
  <c r="L10" i="7"/>
  <c r="S10" i="7" s="1"/>
  <c r="L9" i="7"/>
  <c r="S9" i="7"/>
  <c r="L8" i="7"/>
  <c r="S8" i="7" s="1"/>
  <c r="L7" i="7"/>
  <c r="S7" i="7"/>
  <c r="L6" i="7"/>
  <c r="S6" i="7" s="1"/>
  <c r="L5" i="7"/>
  <c r="S5" i="7"/>
  <c r="L4" i="7"/>
  <c r="S4" i="7" s="1"/>
  <c r="L3" i="7"/>
  <c r="S3" i="7"/>
  <c r="L2" i="7"/>
  <c r="S2" i="7" s="1"/>
  <c r="S299" i="7"/>
  <c r="S24" i="7"/>
  <c r="S23" i="7"/>
  <c r="M181" i="7"/>
  <c r="M180" i="7"/>
  <c r="M295" i="7"/>
  <c r="M293" i="7"/>
  <c r="M179" i="7"/>
  <c r="M292" i="7"/>
  <c r="M291" i="7"/>
  <c r="M289" i="7"/>
  <c r="M178" i="7"/>
  <c r="M288" i="7"/>
  <c r="M299" i="7"/>
  <c r="M67" i="7"/>
  <c r="M221" i="7"/>
  <c r="M287" i="7"/>
  <c r="M285" i="7"/>
  <c r="M177" i="7"/>
  <c r="M175" i="7"/>
  <c r="M284" i="7"/>
  <c r="M174" i="7"/>
  <c r="M173" i="7"/>
  <c r="M283" i="7"/>
  <c r="M203" i="7"/>
  <c r="M281" i="7"/>
  <c r="M171" i="7"/>
  <c r="M280" i="7"/>
  <c r="M279" i="7"/>
  <c r="M278" i="7"/>
  <c r="M170" i="7"/>
  <c r="M169" i="7"/>
  <c r="M36" i="7"/>
  <c r="M66" i="7"/>
  <c r="M277" i="7"/>
  <c r="M65" i="7"/>
  <c r="M276" i="7"/>
  <c r="M168" i="7"/>
  <c r="M275" i="7"/>
  <c r="M167" i="7"/>
  <c r="M166" i="7"/>
  <c r="M165" i="7"/>
  <c r="M163" i="7"/>
  <c r="M162" i="7"/>
  <c r="M202" i="7"/>
  <c r="M273" i="7"/>
  <c r="M272" i="7"/>
  <c r="M161" i="7"/>
  <c r="M271" i="7"/>
  <c r="M212" i="7"/>
  <c r="M270" i="7"/>
  <c r="M159" i="7"/>
  <c r="M269" i="7"/>
  <c r="M268" i="7"/>
  <c r="M158" i="7"/>
  <c r="M267" i="7"/>
  <c r="M64" i="7"/>
  <c r="M63" i="7"/>
  <c r="M157" i="7"/>
  <c r="M155" i="7"/>
  <c r="M154" i="7"/>
  <c r="M153" i="7"/>
  <c r="M211" i="7"/>
  <c r="M265" i="7"/>
  <c r="M151" i="7"/>
  <c r="M150" i="7"/>
  <c r="M149" i="7"/>
  <c r="M264" i="7"/>
  <c r="M263" i="7"/>
  <c r="M62" i="7"/>
  <c r="M262" i="7"/>
  <c r="M220" i="7"/>
  <c r="M147" i="7"/>
  <c r="M261" i="7"/>
  <c r="M146" i="7"/>
  <c r="M260" i="7"/>
  <c r="M145" i="7"/>
  <c r="M259" i="7"/>
  <c r="M258" i="7"/>
  <c r="M201" i="7"/>
  <c r="M257" i="7"/>
  <c r="M61" i="7"/>
  <c r="M143" i="7"/>
  <c r="M256" i="7"/>
  <c r="M142" i="7"/>
  <c r="M141" i="7"/>
  <c r="M255" i="7"/>
  <c r="M139" i="7"/>
  <c r="M138" i="7"/>
  <c r="M297" i="7"/>
  <c r="M37" i="7"/>
  <c r="M137" i="7"/>
  <c r="M253" i="7"/>
  <c r="M210" i="7"/>
  <c r="M252" i="7"/>
  <c r="M251" i="7"/>
  <c r="M135" i="7"/>
  <c r="M134" i="7"/>
  <c r="M133" i="7"/>
  <c r="M131" i="7"/>
  <c r="M130" i="7"/>
  <c r="M129" i="7"/>
  <c r="M200" i="7"/>
  <c r="M127" i="7"/>
  <c r="M249" i="7"/>
  <c r="M248" i="7"/>
  <c r="M209" i="7"/>
  <c r="M126" i="7"/>
  <c r="M125" i="7"/>
  <c r="M247" i="7"/>
  <c r="M246" i="7"/>
  <c r="M245" i="7"/>
  <c r="M244" i="7"/>
  <c r="M199" i="7"/>
  <c r="M60" i="7"/>
  <c r="M59" i="7"/>
  <c r="M198" i="7"/>
  <c r="M197" i="7"/>
  <c r="M58" i="7"/>
  <c r="M57" i="7"/>
  <c r="M56" i="7"/>
  <c r="M196" i="7"/>
  <c r="M195" i="7"/>
  <c r="M194" i="7"/>
  <c r="M55" i="7"/>
  <c r="M54" i="7"/>
  <c r="M33" i="7"/>
  <c r="M32" i="7"/>
  <c r="M31" i="7"/>
  <c r="M53" i="7"/>
  <c r="M52" i="7"/>
  <c r="M51" i="7"/>
  <c r="M193" i="7"/>
  <c r="M192" i="7"/>
  <c r="M50" i="7"/>
  <c r="M49" i="7"/>
  <c r="M191" i="7"/>
  <c r="M190" i="7"/>
  <c r="M48" i="7"/>
  <c r="M47" i="7"/>
  <c r="M189" i="7"/>
  <c r="M243" i="7"/>
  <c r="M124" i="7"/>
  <c r="M241" i="7"/>
  <c r="M123" i="7"/>
  <c r="M122" i="7"/>
  <c r="M240" i="7"/>
  <c r="M121" i="7"/>
  <c r="M239" i="7"/>
  <c r="M120" i="7"/>
  <c r="M119" i="7"/>
  <c r="M188" i="7"/>
  <c r="M187" i="7"/>
  <c r="M118" i="7"/>
  <c r="M237" i="7"/>
  <c r="M208" i="7"/>
  <c r="M117" i="7"/>
  <c r="M46" i="7"/>
  <c r="M236" i="7"/>
  <c r="M115" i="7"/>
  <c r="M114" i="7"/>
  <c r="M113" i="7"/>
  <c r="M235" i="7"/>
  <c r="M111" i="7"/>
  <c r="M110" i="7"/>
  <c r="M109" i="7"/>
  <c r="M107" i="7"/>
  <c r="M106" i="7"/>
  <c r="M35" i="7"/>
  <c r="M34" i="7"/>
  <c r="M186" i="7"/>
  <c r="M105" i="7"/>
  <c r="M207" i="7"/>
  <c r="M206" i="7"/>
  <c r="M298" i="7"/>
  <c r="M45" i="7"/>
  <c r="M233" i="7"/>
  <c r="M103" i="7"/>
  <c r="M102" i="7"/>
  <c r="M101" i="7"/>
  <c r="M232" i="7"/>
  <c r="M99" i="7"/>
  <c r="M98" i="7"/>
  <c r="M231" i="7"/>
  <c r="M97" i="7"/>
  <c r="M229" i="7"/>
  <c r="M205" i="7"/>
  <c r="M95" i="7"/>
  <c r="M94" i="7"/>
  <c r="M93" i="7"/>
  <c r="M44" i="7"/>
  <c r="M30" i="7"/>
  <c r="M43" i="7"/>
  <c r="M228" i="7"/>
  <c r="M92" i="7"/>
  <c r="M91" i="7"/>
  <c r="M227" i="7"/>
  <c r="M216" i="7"/>
  <c r="M204" i="7"/>
  <c r="M90" i="7"/>
  <c r="M89" i="7"/>
  <c r="M87" i="7"/>
  <c r="M29" i="7"/>
  <c r="M28" i="7"/>
  <c r="M27" i="7"/>
  <c r="M26" i="7"/>
  <c r="M25" i="7"/>
  <c r="M86" i="7"/>
  <c r="M296" i="7"/>
  <c r="M85" i="7"/>
  <c r="M225" i="7"/>
  <c r="M83" i="7"/>
  <c r="M82" i="7"/>
  <c r="M81" i="7"/>
  <c r="M185" i="7"/>
  <c r="M184" i="7"/>
  <c r="M42" i="7"/>
  <c r="M183" i="7"/>
  <c r="M41" i="7"/>
  <c r="M40" i="7"/>
  <c r="M79" i="7"/>
  <c r="M78" i="7"/>
  <c r="M77" i="7"/>
  <c r="M215" i="7"/>
  <c r="M75" i="7"/>
  <c r="M39" i="7"/>
  <c r="M224" i="7"/>
  <c r="M74" i="7"/>
  <c r="M73" i="7"/>
  <c r="M72" i="7"/>
  <c r="M71" i="7"/>
  <c r="M70" i="7"/>
  <c r="M38" i="7"/>
  <c r="M69" i="7"/>
  <c r="M68" i="7"/>
  <c r="M223" i="7"/>
  <c r="M222" i="7"/>
  <c r="M16" i="7"/>
  <c r="M15" i="7"/>
  <c r="M17" i="7"/>
  <c r="M24" i="7"/>
  <c r="M14" i="7"/>
  <c r="M23" i="7"/>
  <c r="M13" i="7"/>
  <c r="M22" i="7"/>
  <c r="M21" i="7"/>
  <c r="M12" i="7"/>
  <c r="M11" i="7"/>
  <c r="M10" i="7"/>
  <c r="M9" i="7"/>
  <c r="M8" i="7"/>
  <c r="M7" i="7"/>
  <c r="M20" i="7"/>
  <c r="M19" i="7"/>
  <c r="M6" i="7"/>
  <c r="M18" i="7"/>
  <c r="M5" i="7"/>
  <c r="M4" i="7"/>
  <c r="M3" i="7"/>
  <c r="M2" i="7"/>
  <c r="R181" i="7"/>
  <c r="R180" i="7"/>
  <c r="R295" i="7"/>
  <c r="R294" i="7"/>
  <c r="R293" i="7"/>
  <c r="R179" i="7"/>
  <c r="R292" i="7"/>
  <c r="R291" i="7"/>
  <c r="R290" i="7"/>
  <c r="R289" i="7"/>
  <c r="R178" i="7"/>
  <c r="R288" i="7"/>
  <c r="R299" i="7"/>
  <c r="R67" i="7"/>
  <c r="R221" i="7"/>
  <c r="R287" i="7"/>
  <c r="R286" i="7"/>
  <c r="R285" i="7"/>
  <c r="R177" i="7"/>
  <c r="R176" i="7"/>
  <c r="R175" i="7"/>
  <c r="R284" i="7"/>
  <c r="R174" i="7"/>
  <c r="R173" i="7"/>
  <c r="R172" i="7"/>
  <c r="R283" i="7"/>
  <c r="R203" i="7"/>
  <c r="R213" i="7"/>
  <c r="R282" i="7"/>
  <c r="R281" i="7"/>
  <c r="R171" i="7"/>
  <c r="R280" i="7"/>
  <c r="R279" i="7"/>
  <c r="R278" i="7"/>
  <c r="R170" i="7"/>
  <c r="R169" i="7"/>
  <c r="R36" i="7"/>
  <c r="R66" i="7"/>
  <c r="R277" i="7"/>
  <c r="R65" i="7"/>
  <c r="R276" i="7"/>
  <c r="R168" i="7"/>
  <c r="R275" i="7"/>
  <c r="R167" i="7"/>
  <c r="R274" i="7"/>
  <c r="R166" i="7"/>
  <c r="R165" i="7"/>
  <c r="R164" i="7"/>
  <c r="R163" i="7"/>
  <c r="R162" i="7"/>
  <c r="R202" i="7"/>
  <c r="R273" i="7"/>
  <c r="R272" i="7"/>
  <c r="R161" i="7"/>
  <c r="R160" i="7"/>
  <c r="R271" i="7"/>
  <c r="R212" i="7"/>
  <c r="R270" i="7"/>
  <c r="R159" i="7"/>
  <c r="R269" i="7"/>
  <c r="R268" i="7"/>
  <c r="R158" i="7"/>
  <c r="R267" i="7"/>
  <c r="R64" i="7"/>
  <c r="R63" i="7"/>
  <c r="R157" i="7"/>
  <c r="R156" i="7"/>
  <c r="R266" i="7"/>
  <c r="R155" i="7"/>
  <c r="R154" i="7"/>
  <c r="R153" i="7"/>
  <c r="R211" i="7"/>
  <c r="R152" i="7"/>
  <c r="R265" i="7"/>
  <c r="R151" i="7"/>
  <c r="R150" i="7"/>
  <c r="R149" i="7"/>
  <c r="R148" i="7"/>
  <c r="R264" i="7"/>
  <c r="R263" i="7"/>
  <c r="R62" i="7"/>
  <c r="R262" i="7"/>
  <c r="R220" i="7"/>
  <c r="R147" i="7"/>
  <c r="R261" i="7"/>
  <c r="R146" i="7"/>
  <c r="R260" i="7"/>
  <c r="R145" i="7"/>
  <c r="R259" i="7"/>
  <c r="R258" i="7"/>
  <c r="R219" i="7"/>
  <c r="R201" i="7"/>
  <c r="R257" i="7"/>
  <c r="R61" i="7"/>
  <c r="R144" i="7"/>
  <c r="R143" i="7"/>
  <c r="R256" i="7"/>
  <c r="R142" i="7"/>
  <c r="R141" i="7"/>
  <c r="R140" i="7"/>
  <c r="R255" i="7"/>
  <c r="R139" i="7"/>
  <c r="R254" i="7"/>
  <c r="R138" i="7"/>
  <c r="R297" i="7"/>
  <c r="R37" i="7"/>
  <c r="R137" i="7"/>
  <c r="R253" i="7"/>
  <c r="R210" i="7"/>
  <c r="R252" i="7"/>
  <c r="R136" i="7"/>
  <c r="R251" i="7"/>
  <c r="R135" i="7"/>
  <c r="R134" i="7"/>
  <c r="R133" i="7"/>
  <c r="R132" i="7"/>
  <c r="R131" i="7"/>
  <c r="R250" i="7"/>
  <c r="R130" i="7"/>
  <c r="R129" i="7"/>
  <c r="R128" i="7"/>
  <c r="R200" i="7"/>
  <c r="R127" i="7"/>
  <c r="R249" i="7"/>
  <c r="R248" i="7"/>
  <c r="R209" i="7"/>
  <c r="R126" i="7"/>
  <c r="R125" i="7"/>
  <c r="R247" i="7"/>
  <c r="R246" i="7"/>
  <c r="R245" i="7"/>
  <c r="R244" i="7"/>
  <c r="R199" i="7"/>
  <c r="R60" i="7"/>
  <c r="R59" i="7"/>
  <c r="R198" i="7"/>
  <c r="R197" i="7"/>
  <c r="R58" i="7"/>
  <c r="R57" i="7"/>
  <c r="R56" i="7"/>
  <c r="R196" i="7"/>
  <c r="R195" i="7"/>
  <c r="R194" i="7"/>
  <c r="R55" i="7"/>
  <c r="R54" i="7"/>
  <c r="R33" i="7"/>
  <c r="R32" i="7"/>
  <c r="R31" i="7"/>
  <c r="R53" i="7"/>
  <c r="R52" i="7"/>
  <c r="R51" i="7"/>
  <c r="R193" i="7"/>
  <c r="R192" i="7"/>
  <c r="R50" i="7"/>
  <c r="R49" i="7"/>
  <c r="R191" i="7"/>
  <c r="R190" i="7"/>
  <c r="R48" i="7"/>
  <c r="R47" i="7"/>
  <c r="R189" i="7"/>
  <c r="R243" i="7"/>
  <c r="R124" i="7"/>
  <c r="R242" i="7"/>
  <c r="R241" i="7"/>
  <c r="R123" i="7"/>
  <c r="R122" i="7"/>
  <c r="R240" i="7"/>
  <c r="R121" i="7"/>
  <c r="R239" i="7"/>
  <c r="R120" i="7"/>
  <c r="R119" i="7"/>
  <c r="R188" i="7"/>
  <c r="R187" i="7"/>
  <c r="R238" i="7"/>
  <c r="R118" i="7"/>
  <c r="R237" i="7"/>
  <c r="R208" i="7"/>
  <c r="R117" i="7"/>
  <c r="R46" i="7"/>
  <c r="R218" i="7"/>
  <c r="R116" i="7"/>
  <c r="R236" i="7"/>
  <c r="R115" i="7"/>
  <c r="R114" i="7"/>
  <c r="R113" i="7"/>
  <c r="R235" i="7"/>
  <c r="R112" i="7"/>
  <c r="R111" i="7"/>
  <c r="R234" i="7"/>
  <c r="R110" i="7"/>
  <c r="R109" i="7"/>
  <c r="R108" i="7"/>
  <c r="R107" i="7"/>
  <c r="R106" i="7"/>
  <c r="R35" i="7"/>
  <c r="R34" i="7"/>
  <c r="R186" i="7"/>
  <c r="R105" i="7"/>
  <c r="R104" i="7"/>
  <c r="R207" i="7"/>
  <c r="R206" i="7"/>
  <c r="R45" i="7"/>
  <c r="R233" i="7"/>
  <c r="R103" i="7"/>
  <c r="R102" i="7"/>
  <c r="R101" i="7"/>
  <c r="R232" i="7"/>
  <c r="R100" i="7"/>
  <c r="R99" i="7"/>
  <c r="R98" i="7"/>
  <c r="R231" i="7"/>
  <c r="R97" i="7"/>
  <c r="R230" i="7"/>
  <c r="R229" i="7"/>
  <c r="R205" i="7"/>
  <c r="R96" i="7"/>
  <c r="R95" i="7"/>
  <c r="R94" i="7"/>
  <c r="R93" i="7"/>
  <c r="R217" i="7"/>
  <c r="R44" i="7"/>
  <c r="R30" i="7"/>
  <c r="R43" i="7"/>
  <c r="R228" i="7"/>
  <c r="R92" i="7"/>
  <c r="R227" i="7"/>
  <c r="R216" i="7"/>
  <c r="R204" i="7"/>
  <c r="R90" i="7"/>
  <c r="R89" i="7"/>
  <c r="R88" i="7"/>
  <c r="R87" i="7"/>
  <c r="R29" i="7"/>
  <c r="R28" i="7"/>
  <c r="R27" i="7"/>
  <c r="R26" i="7"/>
  <c r="R25" i="7"/>
  <c r="R86" i="7"/>
  <c r="R296" i="7"/>
  <c r="R85" i="7"/>
  <c r="R84" i="7"/>
  <c r="R226" i="7"/>
  <c r="R225" i="7"/>
  <c r="R83" i="7"/>
  <c r="R82" i="7"/>
  <c r="R81" i="7"/>
  <c r="R80" i="7"/>
  <c r="R185" i="7"/>
  <c r="R184" i="7"/>
  <c r="R42" i="7"/>
  <c r="R183" i="7"/>
  <c r="R41" i="7"/>
  <c r="R40" i="7"/>
  <c r="R79" i="7"/>
  <c r="R78" i="7"/>
  <c r="R77" i="7"/>
  <c r="R76" i="7"/>
  <c r="R215" i="7"/>
  <c r="R75" i="7"/>
  <c r="R39" i="7"/>
  <c r="R224" i="7"/>
  <c r="R74" i="7"/>
  <c r="R73" i="7"/>
  <c r="R72" i="7"/>
  <c r="R71" i="7"/>
  <c r="R70" i="7"/>
  <c r="R38" i="7"/>
  <c r="R69" i="7"/>
  <c r="R68" i="7"/>
  <c r="R214" i="7"/>
  <c r="R223" i="7"/>
  <c r="R222" i="7"/>
  <c r="R16" i="7"/>
  <c r="R15" i="7"/>
  <c r="R17" i="7"/>
  <c r="R24" i="7"/>
  <c r="R14" i="7"/>
  <c r="R23" i="7"/>
  <c r="R13" i="7"/>
  <c r="R22" i="7"/>
  <c r="R21" i="7"/>
  <c r="R12" i="7"/>
  <c r="R11" i="7"/>
  <c r="R10" i="7"/>
  <c r="R9" i="7"/>
  <c r="R8" i="7"/>
  <c r="R7" i="7"/>
  <c r="R20" i="7"/>
  <c r="R19" i="7"/>
  <c r="R6" i="7"/>
  <c r="R18" i="7"/>
  <c r="R5" i="7"/>
  <c r="R4" i="7"/>
  <c r="R3" i="7"/>
  <c r="R2" i="7"/>
  <c r="P181" i="7"/>
  <c r="P180" i="7"/>
  <c r="P295" i="7"/>
  <c r="P294" i="7"/>
  <c r="P293" i="7"/>
  <c r="P179" i="7"/>
  <c r="P292" i="7"/>
  <c r="P291" i="7"/>
  <c r="P290" i="7"/>
  <c r="P289" i="7"/>
  <c r="P178" i="7"/>
  <c r="P288" i="7"/>
  <c r="P299" i="7"/>
  <c r="P67" i="7"/>
  <c r="P221" i="7"/>
  <c r="P287" i="7"/>
  <c r="P286" i="7"/>
  <c r="P285" i="7"/>
  <c r="P177" i="7"/>
  <c r="P176" i="7"/>
  <c r="P175" i="7"/>
  <c r="P284" i="7"/>
  <c r="P174" i="7"/>
  <c r="P173" i="7"/>
  <c r="P172" i="7"/>
  <c r="P283" i="7"/>
  <c r="P203" i="7"/>
  <c r="P213" i="7"/>
  <c r="P282" i="7"/>
  <c r="P281" i="7"/>
  <c r="P171" i="7"/>
  <c r="P280" i="7"/>
  <c r="P279" i="7"/>
  <c r="P278" i="7"/>
  <c r="P170" i="7"/>
  <c r="P169" i="7"/>
  <c r="P36" i="7"/>
  <c r="P66" i="7"/>
  <c r="P277" i="7"/>
  <c r="P65" i="7"/>
  <c r="P276" i="7"/>
  <c r="P168" i="7"/>
  <c r="P275" i="7"/>
  <c r="P167" i="7"/>
  <c r="P274" i="7"/>
  <c r="P166" i="7"/>
  <c r="P165" i="7"/>
  <c r="P164" i="7"/>
  <c r="P163" i="7"/>
  <c r="P162" i="7"/>
  <c r="P202" i="7"/>
  <c r="P273" i="7"/>
  <c r="P272" i="7"/>
  <c r="P161" i="7"/>
  <c r="P160" i="7"/>
  <c r="P271" i="7"/>
  <c r="P212" i="7"/>
  <c r="P270" i="7"/>
  <c r="P159" i="7"/>
  <c r="P269" i="7"/>
  <c r="P268" i="7"/>
  <c r="P158" i="7"/>
  <c r="P267" i="7"/>
  <c r="P64" i="7"/>
  <c r="P63" i="7"/>
  <c r="P157" i="7"/>
  <c r="P156" i="7"/>
  <c r="P266" i="7"/>
  <c r="P155" i="7"/>
  <c r="P154" i="7"/>
  <c r="P153" i="7"/>
  <c r="P211" i="7"/>
  <c r="P152" i="7"/>
  <c r="P265" i="7"/>
  <c r="P151" i="7"/>
  <c r="P150" i="7"/>
  <c r="P149" i="7"/>
  <c r="P148" i="7"/>
  <c r="P264" i="7"/>
  <c r="P263" i="7"/>
  <c r="P62" i="7"/>
  <c r="P262" i="7"/>
  <c r="P220" i="7"/>
  <c r="P147" i="7"/>
  <c r="P261" i="7"/>
  <c r="P146" i="7"/>
  <c r="P260" i="7"/>
  <c r="P145" i="7"/>
  <c r="P259" i="7"/>
  <c r="P258" i="7"/>
  <c r="P219" i="7"/>
  <c r="P201" i="7"/>
  <c r="P257" i="7"/>
  <c r="P61" i="7"/>
  <c r="P144" i="7"/>
  <c r="P143" i="7"/>
  <c r="P256" i="7"/>
  <c r="P142" i="7"/>
  <c r="P141" i="7"/>
  <c r="P140" i="7"/>
  <c r="P255" i="7"/>
  <c r="P139" i="7"/>
  <c r="P254" i="7"/>
  <c r="P138" i="7"/>
  <c r="P297" i="7"/>
  <c r="P37" i="7"/>
  <c r="P137" i="7"/>
  <c r="P253" i="7"/>
  <c r="P210" i="7"/>
  <c r="P252" i="7"/>
  <c r="P136" i="7"/>
  <c r="P251" i="7"/>
  <c r="P135" i="7"/>
  <c r="P134" i="7"/>
  <c r="P133" i="7"/>
  <c r="P132" i="7"/>
  <c r="P131" i="7"/>
  <c r="P250" i="7"/>
  <c r="P130" i="7"/>
  <c r="P129" i="7"/>
  <c r="P128" i="7"/>
  <c r="P200" i="7"/>
  <c r="P127" i="7"/>
  <c r="P249" i="7"/>
  <c r="P248" i="7"/>
  <c r="P209" i="7"/>
  <c r="P126" i="7"/>
  <c r="P125" i="7"/>
  <c r="P247" i="7"/>
  <c r="P246" i="7"/>
  <c r="P245" i="7"/>
  <c r="P244" i="7"/>
  <c r="P199" i="7"/>
  <c r="P60" i="7"/>
  <c r="P59" i="7"/>
  <c r="P198" i="7"/>
  <c r="P197" i="7"/>
  <c r="P58" i="7"/>
  <c r="P57" i="7"/>
  <c r="P56" i="7"/>
  <c r="P196" i="7"/>
  <c r="P195" i="7"/>
  <c r="P194" i="7"/>
  <c r="P55" i="7"/>
  <c r="P54" i="7"/>
  <c r="P33" i="7"/>
  <c r="P32" i="7"/>
  <c r="P31" i="7"/>
  <c r="P53" i="7"/>
  <c r="P52" i="7"/>
  <c r="P51" i="7"/>
  <c r="P193" i="7"/>
  <c r="P192" i="7"/>
  <c r="P50" i="7"/>
  <c r="P49" i="7"/>
  <c r="P191" i="7"/>
  <c r="P190" i="7"/>
  <c r="P48" i="7"/>
  <c r="P47" i="7"/>
  <c r="P189" i="7"/>
  <c r="P243" i="7"/>
  <c r="P124" i="7"/>
  <c r="P242" i="7"/>
  <c r="P241" i="7"/>
  <c r="P123" i="7"/>
  <c r="P122" i="7"/>
  <c r="P240" i="7"/>
  <c r="P121" i="7"/>
  <c r="P239" i="7"/>
  <c r="P120" i="7"/>
  <c r="P119" i="7"/>
  <c r="P188" i="7"/>
  <c r="P187" i="7"/>
  <c r="P238" i="7"/>
  <c r="P118" i="7"/>
  <c r="P237" i="7"/>
  <c r="P208" i="7"/>
  <c r="P117" i="7"/>
  <c r="P46" i="7"/>
  <c r="P218" i="7"/>
  <c r="P116" i="7"/>
  <c r="P236" i="7"/>
  <c r="P115" i="7"/>
  <c r="P114" i="7"/>
  <c r="P113" i="7"/>
  <c r="P235" i="7"/>
  <c r="P112" i="7"/>
  <c r="P111" i="7"/>
  <c r="P234" i="7"/>
  <c r="P110" i="7"/>
  <c r="P109" i="7"/>
  <c r="P108" i="7"/>
  <c r="P107" i="7"/>
  <c r="P106" i="7"/>
  <c r="P35" i="7"/>
  <c r="P34" i="7"/>
  <c r="P186" i="7"/>
  <c r="P105" i="7"/>
  <c r="P104" i="7"/>
  <c r="P207" i="7"/>
  <c r="P206" i="7"/>
  <c r="P298" i="7"/>
  <c r="P45" i="7"/>
  <c r="P233" i="7"/>
  <c r="P103" i="7"/>
  <c r="P102" i="7"/>
  <c r="P101" i="7"/>
  <c r="P232" i="7"/>
  <c r="P100" i="7"/>
  <c r="P99" i="7"/>
  <c r="P98" i="7"/>
  <c r="P231" i="7"/>
  <c r="P97" i="7"/>
  <c r="P230" i="7"/>
  <c r="P229" i="7"/>
  <c r="P205" i="7"/>
  <c r="P96" i="7"/>
  <c r="P95" i="7"/>
  <c r="P94" i="7"/>
  <c r="P93" i="7"/>
  <c r="P217" i="7"/>
  <c r="P44" i="7"/>
  <c r="P30" i="7"/>
  <c r="P43" i="7"/>
  <c r="P228" i="7"/>
  <c r="P92" i="7"/>
  <c r="P91" i="7"/>
  <c r="P227" i="7"/>
  <c r="P216" i="7"/>
  <c r="P204" i="7"/>
  <c r="P90" i="7"/>
  <c r="P89" i="7"/>
  <c r="P88" i="7"/>
  <c r="P87" i="7"/>
  <c r="P29" i="7"/>
  <c r="P28" i="7"/>
  <c r="P27" i="7"/>
  <c r="P26" i="7"/>
  <c r="P25" i="7"/>
  <c r="P86" i="7"/>
  <c r="P296" i="7"/>
  <c r="P85" i="7"/>
  <c r="P84" i="7"/>
  <c r="P226" i="7"/>
  <c r="P225" i="7"/>
  <c r="P83" i="7"/>
  <c r="P82" i="7"/>
  <c r="P81" i="7"/>
  <c r="P80" i="7"/>
  <c r="P185" i="7"/>
  <c r="P184" i="7"/>
  <c r="P42" i="7"/>
  <c r="P183" i="7"/>
  <c r="P41" i="7"/>
  <c r="P40" i="7"/>
  <c r="P79" i="7"/>
  <c r="P78" i="7"/>
  <c r="P77" i="7"/>
  <c r="P76" i="7"/>
  <c r="P215" i="7"/>
  <c r="P75" i="7"/>
  <c r="P39" i="7"/>
  <c r="P224" i="7"/>
  <c r="P74" i="7"/>
  <c r="P73" i="7"/>
  <c r="P72" i="7"/>
  <c r="P71" i="7"/>
  <c r="P70" i="7"/>
  <c r="P38" i="7"/>
  <c r="P69" i="7"/>
  <c r="P68" i="7"/>
  <c r="P214" i="7"/>
  <c r="P223" i="7"/>
  <c r="P222" i="7"/>
  <c r="P16" i="7"/>
  <c r="P15" i="7"/>
  <c r="P17" i="7"/>
  <c r="P24" i="7"/>
  <c r="P14" i="7"/>
  <c r="P23" i="7"/>
  <c r="P13" i="7"/>
  <c r="P22" i="7"/>
  <c r="P21" i="7"/>
  <c r="P12" i="7"/>
  <c r="P11" i="7"/>
  <c r="P10" i="7"/>
  <c r="P9" i="7"/>
  <c r="P8" i="7"/>
  <c r="P7" i="7"/>
  <c r="P20" i="7"/>
  <c r="P19" i="7"/>
  <c r="P6" i="7"/>
  <c r="P18" i="7"/>
  <c r="P5" i="7"/>
  <c r="P4" i="7"/>
  <c r="P3" i="7"/>
  <c r="P2" i="7"/>
  <c r="AD6" i="2"/>
  <c r="AD21" i="2"/>
  <c r="AD7" i="2"/>
  <c r="AD22" i="2"/>
  <c r="AD2" i="2"/>
  <c r="AD8" i="2"/>
  <c r="AD9" i="2"/>
  <c r="AD10" i="2"/>
  <c r="AD31" i="2"/>
  <c r="AD30" i="2"/>
  <c r="AD23" i="2"/>
  <c r="AD24" i="2"/>
  <c r="AD11" i="2"/>
  <c r="AD3" i="2"/>
  <c r="AD4" i="2"/>
  <c r="AD12" i="2"/>
  <c r="AD5" i="2"/>
  <c r="AD13" i="2"/>
  <c r="AD14" i="2"/>
  <c r="AD25" i="2"/>
  <c r="AD15" i="2"/>
  <c r="AD16" i="2"/>
  <c r="AD26" i="2"/>
  <c r="AD27" i="2"/>
  <c r="AD17" i="2"/>
  <c r="AD18" i="2"/>
  <c r="AD28" i="2"/>
  <c r="AD29" i="2"/>
  <c r="AD51" i="2"/>
  <c r="AD57" i="2"/>
  <c r="AD32" i="2"/>
  <c r="AD53" i="2"/>
  <c r="AD54" i="2"/>
  <c r="AD58" i="2"/>
  <c r="AD55" i="2"/>
  <c r="AD33" i="2"/>
  <c r="AD59" i="2"/>
  <c r="AD56" i="2"/>
  <c r="AD34" i="2"/>
  <c r="AD60" i="2"/>
  <c r="AD61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62" i="2"/>
  <c r="AD63" i="2"/>
  <c r="AD64" i="2"/>
  <c r="AD65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310" i="2"/>
  <c r="AD311" i="2"/>
  <c r="AD94" i="2"/>
  <c r="AD95" i="2"/>
  <c r="AD96" i="2"/>
  <c r="AD98" i="2"/>
  <c r="AD99" i="2"/>
  <c r="AD100" i="2"/>
  <c r="AD101" i="2"/>
  <c r="AD102" i="2"/>
  <c r="AD103" i="2"/>
  <c r="AD104" i="2"/>
  <c r="AD105" i="2"/>
  <c r="AD108" i="2"/>
  <c r="AD109" i="2"/>
  <c r="AD110" i="2"/>
  <c r="AD106" i="2"/>
  <c r="AD111" i="2"/>
  <c r="AD107" i="2"/>
  <c r="AD127" i="2"/>
  <c r="AD112" i="2"/>
  <c r="AD122" i="2"/>
  <c r="AD123" i="2"/>
  <c r="AD133" i="2"/>
  <c r="AD134" i="2"/>
  <c r="AD113" i="2"/>
  <c r="AD114" i="2"/>
  <c r="AD116" i="2"/>
  <c r="AD124" i="2"/>
  <c r="AD135" i="2"/>
  <c r="AD125" i="2"/>
  <c r="AD129" i="2"/>
  <c r="AD115" i="2"/>
  <c r="AD117" i="2"/>
  <c r="AD118" i="2"/>
  <c r="AD130" i="2"/>
  <c r="AD126" i="2"/>
  <c r="AD119" i="2"/>
  <c r="AD120" i="2"/>
  <c r="AD131" i="2"/>
  <c r="AD121" i="2"/>
  <c r="AD132" i="2"/>
  <c r="AD159" i="2"/>
  <c r="AD162" i="2"/>
  <c r="AD160" i="2"/>
  <c r="AD148" i="2"/>
  <c r="AD163" i="2"/>
  <c r="AD149" i="2"/>
  <c r="AD150" i="2"/>
  <c r="AD136" i="2"/>
  <c r="AD151" i="2"/>
  <c r="AD152" i="2"/>
  <c r="AD153" i="2"/>
  <c r="AD154" i="2"/>
  <c r="AD161" i="2"/>
  <c r="AD155" i="2"/>
  <c r="AD156" i="2"/>
  <c r="AD137" i="2"/>
  <c r="AD138" i="2"/>
  <c r="AD139" i="2"/>
  <c r="AD140" i="2"/>
  <c r="AD141" i="2"/>
  <c r="AD142" i="2"/>
  <c r="AD143" i="2"/>
  <c r="AD144" i="2"/>
  <c r="AD145" i="2"/>
  <c r="AD146" i="2"/>
  <c r="AD157" i="2"/>
  <c r="AD147" i="2"/>
  <c r="AD166" i="2"/>
  <c r="AD167" i="2"/>
  <c r="AD182" i="2"/>
  <c r="AD168" i="2"/>
  <c r="AD169" i="2"/>
  <c r="AD170" i="2"/>
  <c r="AD172" i="2"/>
  <c r="AD173" i="2"/>
  <c r="AD183" i="2"/>
  <c r="AD174" i="2"/>
  <c r="AD184" i="2"/>
  <c r="AD185" i="2"/>
  <c r="AD175" i="2"/>
  <c r="AD176" i="2"/>
  <c r="AD186" i="2"/>
  <c r="AD177" i="2"/>
  <c r="AD187" i="2"/>
  <c r="AD188" i="2"/>
  <c r="AD178" i="2"/>
  <c r="AD164" i="2"/>
  <c r="AD179" i="2"/>
  <c r="AD180" i="2"/>
  <c r="AD189" i="2"/>
  <c r="AD190" i="2"/>
  <c r="AD191" i="2"/>
  <c r="AD181" i="2"/>
  <c r="AD165" i="2"/>
  <c r="J26" i="10"/>
  <c r="K7" i="9"/>
  <c r="K50" i="9" s="1"/>
  <c r="K14" i="9"/>
  <c r="K21" i="9"/>
  <c r="K28" i="9"/>
  <c r="K35" i="9"/>
  <c r="K42" i="9"/>
  <c r="J7" i="9"/>
  <c r="J14" i="9"/>
  <c r="J50" i="9" s="1"/>
  <c r="J21" i="9"/>
  <c r="J28" i="9"/>
  <c r="J35" i="9"/>
  <c r="J42" i="9"/>
  <c r="I7" i="9"/>
  <c r="I14" i="9"/>
  <c r="I21" i="9"/>
  <c r="I50" i="9" s="1"/>
  <c r="I28" i="9"/>
  <c r="I35" i="9"/>
  <c r="I42" i="9"/>
  <c r="H7" i="9"/>
  <c r="H14" i="9"/>
  <c r="H21" i="9"/>
  <c r="H28" i="9"/>
  <c r="H50" i="9" s="1"/>
  <c r="H35" i="9"/>
  <c r="H42" i="9"/>
  <c r="G7" i="9"/>
  <c r="G50" i="9" s="1"/>
  <c r="G14" i="9"/>
  <c r="G21" i="9"/>
  <c r="G28" i="9"/>
  <c r="G35" i="9"/>
  <c r="G42" i="9"/>
  <c r="F7" i="9"/>
  <c r="F50" i="9" s="1"/>
  <c r="F14" i="9"/>
  <c r="F21" i="9"/>
  <c r="F28" i="9"/>
  <c r="F35" i="9"/>
  <c r="F42" i="9"/>
  <c r="E7" i="9"/>
  <c r="E14" i="9"/>
  <c r="E21" i="9"/>
  <c r="E28" i="9"/>
  <c r="E35" i="9"/>
  <c r="E42" i="9"/>
  <c r="E50" i="9"/>
  <c r="D7" i="9"/>
  <c r="D14" i="9"/>
  <c r="D21" i="9"/>
  <c r="D50" i="9" s="1"/>
  <c r="D28" i="9"/>
  <c r="D35" i="9"/>
  <c r="D42" i="9"/>
  <c r="K49" i="9"/>
  <c r="J49" i="9"/>
  <c r="I49" i="9"/>
  <c r="H49" i="9"/>
  <c r="G49" i="9"/>
  <c r="F49" i="9"/>
  <c r="E49" i="9"/>
  <c r="D49" i="9"/>
  <c r="H13" i="13" l="1"/>
  <c r="H14" i="13" s="1"/>
  <c r="M80" i="7"/>
  <c r="M88" i="7"/>
  <c r="M96" i="7"/>
  <c r="M100" i="7"/>
  <c r="M128" i="7"/>
  <c r="M152" i="7"/>
  <c r="M172" i="7"/>
  <c r="M286" i="7"/>
  <c r="M290" i="7"/>
  <c r="P38" i="13"/>
  <c r="M214" i="7"/>
  <c r="M108" i="7"/>
  <c r="M164" i="7"/>
  <c r="M182" i="7"/>
  <c r="M104" i="7"/>
  <c r="M136" i="7"/>
  <c r="M254" i="7"/>
  <c r="M144" i="7"/>
  <c r="M160" i="7"/>
  <c r="M230" i="7"/>
  <c r="M238" i="7"/>
  <c r="M250" i="7"/>
  <c r="M148" i="7"/>
  <c r="M217" i="7"/>
  <c r="M234" i="7"/>
  <c r="M116" i="7"/>
  <c r="M274" i="7"/>
  <c r="M282" i="7"/>
  <c r="L38" i="13"/>
  <c r="M226" i="7"/>
  <c r="M218" i="7"/>
  <c r="M132" i="7"/>
  <c r="M140" i="7"/>
  <c r="M266" i="7"/>
  <c r="M213" i="7"/>
  <c r="M176" i="7"/>
  <c r="M294" i="7"/>
  <c r="M38" i="13"/>
  <c r="M76" i="7"/>
  <c r="M84" i="7"/>
  <c r="M112" i="7"/>
  <c r="M242" i="7"/>
  <c r="M219" i="7"/>
  <c r="M156" i="7"/>
</calcChain>
</file>

<file path=xl/sharedStrings.xml><?xml version="1.0" encoding="utf-8"?>
<sst xmlns="http://schemas.openxmlformats.org/spreadsheetml/2006/main" count="969" uniqueCount="209">
  <si>
    <t>Date</t>
  </si>
  <si>
    <t>location</t>
  </si>
  <si>
    <t>Collector</t>
  </si>
  <si>
    <t>start time</t>
  </si>
  <si>
    <t>end time</t>
  </si>
  <si>
    <t>arabiensi female</t>
  </si>
  <si>
    <t>arabiensis male</t>
  </si>
  <si>
    <t>dc</t>
  </si>
  <si>
    <t>field</t>
  </si>
  <si>
    <t>hedge</t>
  </si>
  <si>
    <t>collection</t>
  </si>
  <si>
    <t>epi number</t>
  </si>
  <si>
    <t>NI</t>
  </si>
  <si>
    <t>NII</t>
  </si>
  <si>
    <t>N plug</t>
  </si>
  <si>
    <t>Par a sac</t>
  </si>
  <si>
    <t>Par d sac</t>
  </si>
  <si>
    <t>Null</t>
  </si>
  <si>
    <t>Par</t>
  </si>
  <si>
    <t>??</t>
  </si>
  <si>
    <t>CX</t>
  </si>
  <si>
    <t>treatment</t>
  </si>
  <si>
    <t>sock</t>
  </si>
  <si>
    <t>lure</t>
  </si>
  <si>
    <t>yon</t>
  </si>
  <si>
    <t>collector</t>
  </si>
  <si>
    <t>site</t>
  </si>
  <si>
    <t>round</t>
  </si>
  <si>
    <t>unfed</t>
  </si>
  <si>
    <t>part</t>
  </si>
  <si>
    <t>previous day</t>
  </si>
  <si>
    <t>fed</t>
  </si>
  <si>
    <t>semi</t>
  </si>
  <si>
    <t>gravid</t>
  </si>
  <si>
    <t>males</t>
  </si>
  <si>
    <t>others</t>
  </si>
  <si>
    <t>asp</t>
  </si>
  <si>
    <t>pro</t>
  </si>
  <si>
    <t>bac</t>
  </si>
  <si>
    <t>total</t>
  </si>
  <si>
    <t>kok</t>
  </si>
  <si>
    <t>1 garn bf</t>
  </si>
  <si>
    <t>tse</t>
  </si>
  <si>
    <t>?</t>
  </si>
  <si>
    <t>8 escaped</t>
  </si>
  <si>
    <t>kept 24hrs</t>
  </si>
  <si>
    <t>16 gravid 19 pre-gravid</t>
  </si>
  <si>
    <t>yoel</t>
  </si>
  <si>
    <t>13 gravid 4 pre-gravid</t>
  </si>
  <si>
    <t>marked red</t>
  </si>
  <si>
    <t>110 marked green</t>
  </si>
  <si>
    <t>rob</t>
  </si>
  <si>
    <t>fit</t>
  </si>
  <si>
    <t>sorted at 24 hr</t>
  </si>
  <si>
    <t>gab</t>
  </si>
  <si>
    <t>1 garnhami</t>
  </si>
  <si>
    <t>1 male 1 female demellioni</t>
  </si>
  <si>
    <t>cup</t>
  </si>
  <si>
    <t>male</t>
  </si>
  <si>
    <t>unf female</t>
  </si>
  <si>
    <t>grav fem</t>
  </si>
  <si>
    <t>1 turkhudi</t>
  </si>
  <si>
    <t>date</t>
  </si>
  <si>
    <t>time</t>
  </si>
  <si>
    <t>lux</t>
  </si>
  <si>
    <t>24 hrs 10 not gg 21 gravid</t>
  </si>
  <si>
    <t>24hrs</t>
  </si>
  <si>
    <t>22 ng 58 gravid 3 males</t>
  </si>
  <si>
    <t>light first male</t>
  </si>
  <si>
    <t>unf cx</t>
  </si>
  <si>
    <t>gravid cx</t>
  </si>
  <si>
    <t>cx male</t>
  </si>
  <si>
    <t>extras</t>
  </si>
  <si>
    <t>2 An sp</t>
  </si>
  <si>
    <t>1 An sp</t>
  </si>
  <si>
    <t>from swarm 114 males 1 female arabiensis</t>
  </si>
  <si>
    <t>1 marked green</t>
  </si>
  <si>
    <t>late start</t>
  </si>
  <si>
    <t>1 red bf female a sac</t>
  </si>
  <si>
    <t>Collection type</t>
  </si>
  <si>
    <t>ret V</t>
  </si>
  <si>
    <t>red</t>
  </si>
  <si>
    <t>lost</t>
  </si>
  <si>
    <t>Ret V</t>
  </si>
  <si>
    <t>Parous</t>
  </si>
  <si>
    <t>wet Parous</t>
  </si>
  <si>
    <t xml:space="preserve">sum </t>
  </si>
  <si>
    <t>Grand Total</t>
  </si>
  <si>
    <t xml:space="preserve">Light </t>
  </si>
  <si>
    <t>unfed female</t>
  </si>
  <si>
    <t>gravid female</t>
  </si>
  <si>
    <t>field Average</t>
  </si>
  <si>
    <t>hedge Average</t>
  </si>
  <si>
    <t>mean</t>
  </si>
  <si>
    <t xml:space="preserve">s.d. </t>
  </si>
  <si>
    <t xml:space="preserve">type </t>
  </si>
  <si>
    <t>Field type 1</t>
  </si>
  <si>
    <t>Field type 2</t>
  </si>
  <si>
    <t>Hedge type 1</t>
  </si>
  <si>
    <t>Hedge type 2</t>
  </si>
  <si>
    <t>null</t>
  </si>
  <si>
    <t>par</t>
  </si>
  <si>
    <t>samarwit</t>
  </si>
  <si>
    <t>yodit</t>
  </si>
  <si>
    <t>jonathan</t>
  </si>
  <si>
    <t>ghebir/fithawi</t>
  </si>
  <si>
    <t>lydia</t>
  </si>
  <si>
    <t>kokob</t>
  </si>
  <si>
    <t>temosega</t>
  </si>
  <si>
    <t>1 mansonia</t>
  </si>
  <si>
    <t>robin</t>
  </si>
  <si>
    <t>gabir</t>
  </si>
  <si>
    <t>fitawi</t>
  </si>
  <si>
    <t>1 aegypti</t>
  </si>
  <si>
    <t>Samarwit/Yodit</t>
  </si>
  <si>
    <t>suna</t>
  </si>
  <si>
    <t>co2</t>
  </si>
  <si>
    <t>rob/yoel</t>
  </si>
  <si>
    <t>yoel/kokob</t>
  </si>
  <si>
    <t>ghabir</t>
  </si>
  <si>
    <t>feven</t>
  </si>
  <si>
    <t>b</t>
  </si>
  <si>
    <t>d</t>
  </si>
  <si>
    <t>c</t>
  </si>
  <si>
    <t>repellent</t>
  </si>
  <si>
    <t>1 marked red (a sac)</t>
  </si>
  <si>
    <t>a</t>
  </si>
  <si>
    <t>lea</t>
  </si>
  <si>
    <t>not well set up</t>
  </si>
  <si>
    <t>Gravid</t>
  </si>
  <si>
    <t>sum</t>
  </si>
  <si>
    <t>Wet Null</t>
  </si>
  <si>
    <t>null concordance</t>
  </si>
  <si>
    <t xml:space="preserve">par concordance </t>
  </si>
  <si>
    <t>dry available</t>
  </si>
  <si>
    <t>wet avilable</t>
  </si>
  <si>
    <t>Period</t>
  </si>
  <si>
    <t>round/site</t>
  </si>
  <si>
    <t>Manual aspirator</t>
  </si>
  <si>
    <t>backpac</t>
  </si>
  <si>
    <t>projkopack</t>
  </si>
  <si>
    <t>Manual</t>
  </si>
  <si>
    <t>Backpack</t>
  </si>
  <si>
    <t>Prokopack</t>
  </si>
  <si>
    <t>Procopack</t>
  </si>
  <si>
    <t>average site 2</t>
  </si>
  <si>
    <t>average site 1</t>
  </si>
  <si>
    <t>ratio</t>
  </si>
  <si>
    <t>R</t>
  </si>
  <si>
    <t>N^</t>
  </si>
  <si>
    <t>p</t>
  </si>
  <si>
    <t>07-Oct Total</t>
  </si>
  <si>
    <t>10-Oct Total</t>
  </si>
  <si>
    <t>11-Oct Total</t>
  </si>
  <si>
    <t>12-Oct Total</t>
  </si>
  <si>
    <t>13-Oct Total</t>
  </si>
  <si>
    <t>16-Oct Total</t>
  </si>
  <si>
    <t>17-Oct Total</t>
  </si>
  <si>
    <t>18-Oct Total</t>
  </si>
  <si>
    <t>19-Oct Total</t>
  </si>
  <si>
    <t>20-Oct Total</t>
  </si>
  <si>
    <t>22-Oct Total</t>
  </si>
  <si>
    <t>23-Oct Total</t>
  </si>
  <si>
    <t>24-Oct Total</t>
  </si>
  <si>
    <t>21-Oct Total</t>
  </si>
  <si>
    <t>DC total</t>
  </si>
  <si>
    <t>average all tents</t>
  </si>
  <si>
    <t xml:space="preserve">correlation between parous rate and dc tent </t>
  </si>
  <si>
    <t>Total</t>
  </si>
  <si>
    <t xml:space="preserve">Null 2nd reading </t>
  </si>
  <si>
    <t>Par 2nd reading</t>
  </si>
  <si>
    <t>? 2nd reading</t>
  </si>
  <si>
    <t>08-Oct Total</t>
  </si>
  <si>
    <t>09-Oct Total</t>
  </si>
  <si>
    <t>wet parous rate</t>
  </si>
  <si>
    <t>2nd dry parous rate</t>
  </si>
  <si>
    <t>Dry parous rate</t>
  </si>
  <si>
    <t>mean parous rate</t>
  </si>
  <si>
    <t>06-Oct Total</t>
  </si>
  <si>
    <t>14-Oct Total</t>
  </si>
  <si>
    <t>HLC</t>
  </si>
  <si>
    <t>no lure</t>
  </si>
  <si>
    <t>no sock</t>
  </si>
  <si>
    <t xml:space="preserve">resting site 1 </t>
  </si>
  <si>
    <t>26-Oct Total</t>
  </si>
  <si>
    <t>tent mean</t>
  </si>
  <si>
    <t>tent and resting</t>
  </si>
  <si>
    <t>tent and HLC</t>
  </si>
  <si>
    <t>resting and HLC</t>
  </si>
  <si>
    <t>correlation between tent traps (dc &amp; others)</t>
  </si>
  <si>
    <t>68 of 91 with a sacs</t>
  </si>
  <si>
    <t>n</t>
  </si>
  <si>
    <t>95% CI [20.554, 170.646]</t>
  </si>
  <si>
    <r>
      <t>95% CI [-14.198, 127.198]</t>
    </r>
    <r>
      <rPr>
        <sz val="12"/>
        <color theme="1"/>
        <rFont val="Calibri"/>
        <family val="2"/>
        <scheme val="minor"/>
      </rPr>
      <t>.</t>
    </r>
  </si>
  <si>
    <r>
      <t>95% CI [10.9398, 114.5602]</t>
    </r>
    <r>
      <rPr>
        <sz val="12"/>
        <color theme="1"/>
        <rFont val="Calibri"/>
        <family val="2"/>
        <scheme val="minor"/>
      </rPr>
      <t>.</t>
    </r>
  </si>
  <si>
    <t>95% CI [11.2, 84.8].</t>
  </si>
  <si>
    <t>Student type 1</t>
  </si>
  <si>
    <t>Student type 2</t>
  </si>
  <si>
    <t>sentinel tent</t>
  </si>
  <si>
    <t>Not collected previous day</t>
  </si>
  <si>
    <t>Collected previous day</t>
  </si>
  <si>
    <t>tents mean (not sentinel)</t>
  </si>
  <si>
    <t>HLC total</t>
  </si>
  <si>
    <t>Tent type</t>
  </si>
  <si>
    <t>Culex sp</t>
  </si>
  <si>
    <t>A. arabiensi female</t>
  </si>
  <si>
    <t>A. arabiensis male</t>
  </si>
  <si>
    <t>Culex</t>
  </si>
  <si>
    <t xml:space="preserve">A. arabiensis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</si>
</sst>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16" fontId="0" fillId="0" borderId="0" xfId="0" applyNumberFormat="1"/>
    <xf numFmtId="20" fontId="0" fillId="0" borderId="0" xfId="0" applyNumberFormat="1"/>
    <xf numFmtId="0" fontId="4" fillId="0" borderId="0" xfId="0" applyFont="1"/>
    <xf numFmtId="0" fontId="0" fillId="0" borderId="0" xfId="0" quotePrefix="1"/>
    <xf numFmtId="0" fontId="1" fillId="0" borderId="0" xfId="0" applyFont="1"/>
    <xf numFmtId="2" fontId="0" fillId="0" borderId="0" xfId="0" applyNumberFormat="1"/>
    <xf numFmtId="165" fontId="0" fillId="0" borderId="0" xfId="0" applyNumberFormat="1"/>
    <xf numFmtId="16" fontId="1" fillId="0" borderId="0" xfId="0" applyNumberFormat="1" applyFont="1"/>
    <xf numFmtId="0" fontId="0" fillId="0" borderId="0" xfId="0" applyFont="1"/>
    <xf numFmtId="16" fontId="0" fillId="0" borderId="0" xfId="0" applyNumberFormat="1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5" fillId="0" borderId="0" xfId="0" applyFont="1"/>
    <xf numFmtId="2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</cellXfs>
  <cellStyles count="2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'tent and resting numbers'!$B$1</c:f>
              <c:strCache>
                <c:ptCount val="1"/>
                <c:pt idx="0">
                  <c:v>HLC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'tent and resting numbers'!$A$2:$A$21</c:f>
              <c:numCache>
                <c:formatCode>d\-mmm</c:formatCode>
                <c:ptCount val="20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  <c:pt idx="18">
                  <c:v>43033</c:v>
                </c:pt>
                <c:pt idx="19">
                  <c:v>43034</c:v>
                </c:pt>
              </c:numCache>
            </c:numRef>
          </c:cat>
          <c:val>
            <c:numRef>
              <c:f>'tent and resting numbers'!$B$2:$B$21</c:f>
              <c:numCache>
                <c:formatCode>0.0</c:formatCode>
                <c:ptCount val="20"/>
                <c:pt idx="0">
                  <c:v>117</c:v>
                </c:pt>
                <c:pt idx="1">
                  <c:v>62</c:v>
                </c:pt>
                <c:pt idx="2">
                  <c:v>25</c:v>
                </c:pt>
                <c:pt idx="4">
                  <c:v>21</c:v>
                </c:pt>
                <c:pt idx="5">
                  <c:v>42</c:v>
                </c:pt>
                <c:pt idx="6">
                  <c:v>38</c:v>
                </c:pt>
                <c:pt idx="7">
                  <c:v>31</c:v>
                </c:pt>
                <c:pt idx="8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54-F74A-A6B4-CCA88C571A67}"/>
            </c:ext>
          </c:extLst>
        </c:ser>
        <c:ser>
          <c:idx val="1"/>
          <c:order val="1"/>
          <c:tx>
            <c:strRef>
              <c:f>'tent and resting numbers'!$C$1</c:f>
              <c:strCache>
                <c:ptCount val="1"/>
                <c:pt idx="0">
                  <c:v>resting site 1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'tent and resting numbers'!$A$2:$A$21</c:f>
              <c:numCache>
                <c:formatCode>d\-mmm</c:formatCode>
                <c:ptCount val="20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  <c:pt idx="18">
                  <c:v>43033</c:v>
                </c:pt>
                <c:pt idx="19">
                  <c:v>43034</c:v>
                </c:pt>
              </c:numCache>
            </c:numRef>
          </c:cat>
          <c:val>
            <c:numRef>
              <c:f>'tent and resting numbers'!$C$2:$C$21</c:f>
              <c:numCache>
                <c:formatCode>General</c:formatCode>
                <c:ptCount val="20"/>
                <c:pt idx="0">
                  <c:v>163</c:v>
                </c:pt>
                <c:pt idx="3">
                  <c:v>169</c:v>
                </c:pt>
                <c:pt idx="4">
                  <c:v>100</c:v>
                </c:pt>
                <c:pt idx="6">
                  <c:v>96</c:v>
                </c:pt>
                <c:pt idx="7">
                  <c:v>105</c:v>
                </c:pt>
                <c:pt idx="8">
                  <c:v>174</c:v>
                </c:pt>
                <c:pt idx="9">
                  <c:v>87</c:v>
                </c:pt>
                <c:pt idx="10">
                  <c:v>114</c:v>
                </c:pt>
                <c:pt idx="11">
                  <c:v>60</c:v>
                </c:pt>
                <c:pt idx="12">
                  <c:v>105</c:v>
                </c:pt>
                <c:pt idx="14">
                  <c:v>105</c:v>
                </c:pt>
                <c:pt idx="17">
                  <c:v>70</c:v>
                </c:pt>
                <c:pt idx="1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54-F74A-A6B4-CCA88C571A67}"/>
            </c:ext>
          </c:extLst>
        </c:ser>
        <c:ser>
          <c:idx val="2"/>
          <c:order val="2"/>
          <c:tx>
            <c:strRef>
              <c:f>'tent and resting numbers'!$D$1</c:f>
              <c:strCache>
                <c:ptCount val="1"/>
                <c:pt idx="0">
                  <c:v>tent mean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'tent and resting numbers'!$A$2:$A$21</c:f>
              <c:numCache>
                <c:formatCode>d\-mmm</c:formatCode>
                <c:ptCount val="20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  <c:pt idx="18">
                  <c:v>43033</c:v>
                </c:pt>
                <c:pt idx="19">
                  <c:v>43034</c:v>
                </c:pt>
              </c:numCache>
            </c:numRef>
          </c:cat>
          <c:val>
            <c:numRef>
              <c:f>'tent and resting numbers'!$D$2:$D$21</c:f>
              <c:numCache>
                <c:formatCode>0.00</c:formatCode>
                <c:ptCount val="20"/>
                <c:pt idx="0">
                  <c:v>126</c:v>
                </c:pt>
                <c:pt idx="1">
                  <c:v>101.66666666666667</c:v>
                </c:pt>
                <c:pt idx="2">
                  <c:v>115.5</c:v>
                </c:pt>
                <c:pt idx="3">
                  <c:v>103</c:v>
                </c:pt>
                <c:pt idx="4">
                  <c:v>61</c:v>
                </c:pt>
                <c:pt idx="5">
                  <c:v>64</c:v>
                </c:pt>
                <c:pt idx="6">
                  <c:v>53.25</c:v>
                </c:pt>
                <c:pt idx="7">
                  <c:v>64.5</c:v>
                </c:pt>
                <c:pt idx="8">
                  <c:v>78</c:v>
                </c:pt>
                <c:pt idx="9">
                  <c:v>89.4</c:v>
                </c:pt>
                <c:pt idx="10">
                  <c:v>54.6</c:v>
                </c:pt>
                <c:pt idx="11">
                  <c:v>34.5</c:v>
                </c:pt>
                <c:pt idx="12">
                  <c:v>40.166666666666664</c:v>
                </c:pt>
                <c:pt idx="13">
                  <c:v>61</c:v>
                </c:pt>
                <c:pt idx="14">
                  <c:v>48</c:v>
                </c:pt>
                <c:pt idx="15">
                  <c:v>51.5</c:v>
                </c:pt>
                <c:pt idx="16">
                  <c:v>41.8</c:v>
                </c:pt>
                <c:pt idx="17">
                  <c:v>34.166666666666664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54-F74A-A6B4-CCA88C571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042304"/>
        <c:axId val="129043840"/>
      </c:barChart>
      <c:dateAx>
        <c:axId val="12904230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43840"/>
        <c:crosses val="autoZero"/>
        <c:auto val="1"/>
        <c:lblOffset val="100"/>
        <c:baseTimeUnit val="days"/>
        <c:majorUnit val="3"/>
        <c:majorTimeUnit val="days"/>
      </c:dateAx>
      <c:valAx>
        <c:axId val="12904384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42304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3899473706"/>
          <c:y val="7.8703703703703706E-2"/>
          <c:w val="0.80555383297295102"/>
          <c:h val="0.691789880431613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'resting graphs'!$B$37</c:f>
              <c:strCache>
                <c:ptCount val="1"/>
                <c:pt idx="0">
                  <c:v>Not collected previous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'resting graphs'!$C$36:$H$36</c:f>
              <c:strCache>
                <c:ptCount val="6"/>
                <c:pt idx="0">
                  <c:v>unfed</c:v>
                </c:pt>
                <c:pt idx="1">
                  <c:v>part</c:v>
                </c:pt>
                <c:pt idx="2">
                  <c:v>fed</c:v>
                </c:pt>
                <c:pt idx="3">
                  <c:v>semi</c:v>
                </c:pt>
                <c:pt idx="4">
                  <c:v>gravid</c:v>
                </c:pt>
                <c:pt idx="5">
                  <c:v>males</c:v>
                </c:pt>
              </c:strCache>
            </c:strRef>
          </c:cat>
          <c:val>
            <c:numRef>
              <c:f>'resting graphs'!$C$37:$H$37</c:f>
              <c:numCache>
                <c:formatCode>0.00</c:formatCode>
                <c:ptCount val="6"/>
                <c:pt idx="0">
                  <c:v>0.41176470588235292</c:v>
                </c:pt>
                <c:pt idx="1">
                  <c:v>1.7941176470588236</c:v>
                </c:pt>
                <c:pt idx="2">
                  <c:v>9.264705882352942</c:v>
                </c:pt>
                <c:pt idx="3">
                  <c:v>3.6470588235294117</c:v>
                </c:pt>
                <c:pt idx="4">
                  <c:v>5.2647058823529411</c:v>
                </c:pt>
                <c:pt idx="5">
                  <c:v>1.7045454545454546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A-944D-B305-DFDB8D6DEBED}"/>
            </c:ext>
          </c:extLst>
        </c:ser>
        <c:ser>
          <c:idx val="1"/>
          <c:order val="1"/>
          <c:tx>
            <c:strRef>
              <c:f>'resting graphs'!$B$38</c:f>
              <c:strCache>
                <c:ptCount val="1"/>
                <c:pt idx="0">
                  <c:v>Collected previous day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'resting graphs'!$C$36:$H$36</c:f>
              <c:strCache>
                <c:ptCount val="6"/>
                <c:pt idx="0">
                  <c:v>unfed</c:v>
                </c:pt>
                <c:pt idx="1">
                  <c:v>part</c:v>
                </c:pt>
                <c:pt idx="2">
                  <c:v>fed</c:v>
                </c:pt>
                <c:pt idx="3">
                  <c:v>semi</c:v>
                </c:pt>
                <c:pt idx="4">
                  <c:v>gravid</c:v>
                </c:pt>
                <c:pt idx="5">
                  <c:v>males</c:v>
                </c:pt>
              </c:strCache>
            </c:strRef>
          </c:cat>
          <c:val>
            <c:numRef>
              <c:f>'resting graphs'!$C$38:$H$38</c:f>
              <c:numCache>
                <c:formatCode>0.00</c:formatCode>
                <c:ptCount val="6"/>
                <c:pt idx="0">
                  <c:v>0.6071428571428571</c:v>
                </c:pt>
                <c:pt idx="1">
                  <c:v>1.3928571428571428</c:v>
                </c:pt>
                <c:pt idx="2">
                  <c:v>5.2280701754385968</c:v>
                </c:pt>
                <c:pt idx="3">
                  <c:v>2.1428571428571428</c:v>
                </c:pt>
                <c:pt idx="4">
                  <c:v>1.7241379310344827</c:v>
                </c:pt>
                <c:pt idx="5">
                  <c:v>0.6271186440677966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A-944D-B305-DFDB8D6DE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632384"/>
        <c:axId val="137634176"/>
      </c:barChart>
      <c:catAx>
        <c:axId val="1376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34176"/>
        <c:crosses val="autoZero"/>
        <c:auto val="1"/>
        <c:lblAlgn val="ctr"/>
        <c:lblOffset val="100"/>
        <c:noMultiLvlLbl val="0"/>
      </c:catAx>
      <c:valAx>
        <c:axId val="1376341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Mean number per collection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3238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'resting graphs'!$K$37</c:f>
              <c:strCache>
                <c:ptCount val="1"/>
                <c:pt idx="0">
                  <c:v>Not collected previous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'resting graphs'!$L$36:$P$36</c:f>
              <c:strCache>
                <c:ptCount val="5"/>
                <c:pt idx="0">
                  <c:v>unfed</c:v>
                </c:pt>
                <c:pt idx="1">
                  <c:v>part</c:v>
                </c:pt>
                <c:pt idx="2">
                  <c:v>fed</c:v>
                </c:pt>
                <c:pt idx="3">
                  <c:v>semi</c:v>
                </c:pt>
                <c:pt idx="4">
                  <c:v>gravid</c:v>
                </c:pt>
              </c:strCache>
            </c:strRef>
          </c:cat>
          <c:val>
            <c:numRef>
              <c:f>'resting graphs'!$L$37:$P$37</c:f>
              <c:numCache>
                <c:formatCode>0.00</c:formatCode>
                <c:ptCount val="5"/>
                <c:pt idx="0">
                  <c:v>2.02020202020202E-2</c:v>
                </c:pt>
                <c:pt idx="1">
                  <c:v>8.8023088023088031E-2</c:v>
                </c:pt>
                <c:pt idx="2">
                  <c:v>0.45454545454545459</c:v>
                </c:pt>
                <c:pt idx="3">
                  <c:v>0.17893217893217891</c:v>
                </c:pt>
                <c:pt idx="4">
                  <c:v>0.2582972582972583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AF-1C49-A90B-101762A160FB}"/>
            </c:ext>
          </c:extLst>
        </c:ser>
        <c:ser>
          <c:idx val="1"/>
          <c:order val="1"/>
          <c:tx>
            <c:strRef>
              <c:f>'resting graphs'!$K$38</c:f>
              <c:strCache>
                <c:ptCount val="1"/>
                <c:pt idx="0">
                  <c:v>Collected previous day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'resting graphs'!$L$36:$P$36</c:f>
              <c:strCache>
                <c:ptCount val="5"/>
                <c:pt idx="0">
                  <c:v>unfed</c:v>
                </c:pt>
                <c:pt idx="1">
                  <c:v>part</c:v>
                </c:pt>
                <c:pt idx="2">
                  <c:v>fed</c:v>
                </c:pt>
                <c:pt idx="3">
                  <c:v>semi</c:v>
                </c:pt>
                <c:pt idx="4">
                  <c:v>gravid</c:v>
                </c:pt>
              </c:strCache>
            </c:strRef>
          </c:cat>
          <c:val>
            <c:numRef>
              <c:f>'resting graphs'!$L$38:$P$38</c:f>
              <c:numCache>
                <c:formatCode>0.00</c:formatCode>
                <c:ptCount val="5"/>
                <c:pt idx="0">
                  <c:v>5.4721882521556922E-2</c:v>
                </c:pt>
                <c:pt idx="1">
                  <c:v>0.12553843637298354</c:v>
                </c:pt>
                <c:pt idx="2">
                  <c:v>0.47120679851379876</c:v>
                </c:pt>
                <c:pt idx="3">
                  <c:v>0.19313605595843622</c:v>
                </c:pt>
                <c:pt idx="4">
                  <c:v>0.15539682663322454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AF-1C49-A90B-101762A16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667712"/>
        <c:axId val="137669248"/>
      </c:barChart>
      <c:catAx>
        <c:axId val="13766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69248"/>
        <c:crosses val="autoZero"/>
        <c:auto val="1"/>
        <c:lblAlgn val="ctr"/>
        <c:lblOffset val="100"/>
        <c:noMultiLvlLbl val="0"/>
      </c:catAx>
      <c:valAx>
        <c:axId val="1376692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Proportion of total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6771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'resting graphs'!$A$82:$A$99</c:f>
              <c:numCache>
                <c:formatCode>d\-mmm</c:formatCode>
                <c:ptCount val="18"/>
                <c:pt idx="0">
                  <c:v>43015</c:v>
                </c:pt>
                <c:pt idx="1">
                  <c:v>43018</c:v>
                </c:pt>
                <c:pt idx="2">
                  <c:v>43019</c:v>
                </c:pt>
                <c:pt idx="3">
                  <c:v>43020</c:v>
                </c:pt>
                <c:pt idx="4">
                  <c:v>43021</c:v>
                </c:pt>
                <c:pt idx="5">
                  <c:v>43022</c:v>
                </c:pt>
                <c:pt idx="6">
                  <c:v>43023</c:v>
                </c:pt>
                <c:pt idx="7">
                  <c:v>43024</c:v>
                </c:pt>
                <c:pt idx="8">
                  <c:v>43025</c:v>
                </c:pt>
                <c:pt idx="9">
                  <c:v>43026</c:v>
                </c:pt>
                <c:pt idx="10">
                  <c:v>43027</c:v>
                </c:pt>
                <c:pt idx="11">
                  <c:v>43028</c:v>
                </c:pt>
                <c:pt idx="12">
                  <c:v>43029</c:v>
                </c:pt>
                <c:pt idx="13">
                  <c:v>43030</c:v>
                </c:pt>
                <c:pt idx="14">
                  <c:v>43031</c:v>
                </c:pt>
                <c:pt idx="15">
                  <c:v>43032</c:v>
                </c:pt>
                <c:pt idx="16">
                  <c:v>43033</c:v>
                </c:pt>
                <c:pt idx="17">
                  <c:v>43034</c:v>
                </c:pt>
              </c:numCache>
            </c:numRef>
          </c:cat>
          <c:val>
            <c:numRef>
              <c:f>'resting graphs'!$B$82:$B$99</c:f>
              <c:numCache>
                <c:formatCode>General</c:formatCode>
                <c:ptCount val="18"/>
                <c:pt idx="0">
                  <c:v>163</c:v>
                </c:pt>
                <c:pt idx="1">
                  <c:v>169</c:v>
                </c:pt>
                <c:pt idx="2">
                  <c:v>100</c:v>
                </c:pt>
                <c:pt idx="4">
                  <c:v>96</c:v>
                </c:pt>
                <c:pt idx="5">
                  <c:v>105</c:v>
                </c:pt>
                <c:pt idx="6">
                  <c:v>174</c:v>
                </c:pt>
                <c:pt idx="7">
                  <c:v>87</c:v>
                </c:pt>
                <c:pt idx="8">
                  <c:v>114</c:v>
                </c:pt>
                <c:pt idx="9">
                  <c:v>60</c:v>
                </c:pt>
                <c:pt idx="10">
                  <c:v>105</c:v>
                </c:pt>
                <c:pt idx="12">
                  <c:v>105</c:v>
                </c:pt>
                <c:pt idx="15">
                  <c:v>70</c:v>
                </c:pt>
                <c:pt idx="1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BE-7344-BB06-AB66EB65A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689728"/>
        <c:axId val="136393088"/>
      </c:barChart>
      <c:dateAx>
        <c:axId val="137689728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393088"/>
        <c:crosses val="autoZero"/>
        <c:auto val="1"/>
        <c:lblOffset val="100"/>
        <c:baseTimeUnit val="days"/>
      </c:dateAx>
      <c:valAx>
        <c:axId val="136393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8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'exit graphs'!$D$1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'exit graphs'!$D$2:$D$48</c:f>
              <c:numCache>
                <c:formatCode>General</c:formatCode>
                <c:ptCount val="6"/>
                <c:pt idx="0">
                  <c:v>30</c:v>
                </c:pt>
                <c:pt idx="1">
                  <c:v>70</c:v>
                </c:pt>
                <c:pt idx="2">
                  <c:v>64</c:v>
                </c:pt>
                <c:pt idx="3">
                  <c:v>56</c:v>
                </c:pt>
                <c:pt idx="4">
                  <c:v>44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3-554B-B94B-B18DCECFDEAD}"/>
            </c:ext>
          </c:extLst>
        </c:ser>
        <c:ser>
          <c:idx val="1"/>
          <c:order val="1"/>
          <c:tx>
            <c:strRef>
              <c:f>'exit graphs'!$E$1</c:f>
              <c:strCache>
                <c:ptCount val="1"/>
                <c:pt idx="0">
                  <c:v>unf 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'exit graphs'!$E$2:$E$48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6</c:v>
                </c:pt>
                <c:pt idx="3">
                  <c:v>16</c:v>
                </c:pt>
                <c:pt idx="4">
                  <c:v>12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A3-554B-B94B-B18DCECFDEAD}"/>
            </c:ext>
          </c:extLst>
        </c:ser>
        <c:ser>
          <c:idx val="2"/>
          <c:order val="2"/>
          <c:tx>
            <c:strRef>
              <c:f>'exit graphs'!$F$1</c:f>
              <c:strCache>
                <c:ptCount val="1"/>
                <c:pt idx="0">
                  <c:v>grav fem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'exit graphs'!$F$2:$F$48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A3-554B-B94B-B18DCECFD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6468352"/>
        <c:axId val="136469888"/>
      </c:barChart>
      <c:catAx>
        <c:axId val="1364683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69888"/>
        <c:crosses val="autoZero"/>
        <c:auto val="1"/>
        <c:lblAlgn val="ctr"/>
        <c:lblOffset val="100"/>
        <c:noMultiLvlLbl val="0"/>
      </c:catAx>
      <c:valAx>
        <c:axId val="13646988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68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168022747156601"/>
          <c:y val="8.5613517060367406E-2"/>
          <c:w val="0.74428258967629002"/>
          <c:h val="0.6732713619130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'exit graphs'!$D$53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'exit graphs'!$C$54:$C$60</c:f>
              <c:numCache>
                <c:formatCode>General</c:formatCode>
                <c:ptCount val="7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</c:numCache>
            </c:numRef>
          </c:cat>
          <c:val>
            <c:numRef>
              <c:f>'exit graphs'!$D$54:$D$60</c:f>
              <c:numCache>
                <c:formatCode>General</c:formatCode>
                <c:ptCount val="7"/>
                <c:pt idx="0">
                  <c:v>30</c:v>
                </c:pt>
                <c:pt idx="1">
                  <c:v>70</c:v>
                </c:pt>
                <c:pt idx="2">
                  <c:v>64</c:v>
                </c:pt>
                <c:pt idx="3">
                  <c:v>56</c:v>
                </c:pt>
                <c:pt idx="4">
                  <c:v>44</c:v>
                </c:pt>
                <c:pt idx="5">
                  <c:v>14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1B-364F-BF63-04844708607D}"/>
            </c:ext>
          </c:extLst>
        </c:ser>
        <c:ser>
          <c:idx val="1"/>
          <c:order val="1"/>
          <c:tx>
            <c:strRef>
              <c:f>'exit graphs'!$E$53</c:f>
              <c:strCache>
                <c:ptCount val="1"/>
                <c:pt idx="0">
                  <c:v>unfed 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'exit graphs'!$C$54:$C$60</c:f>
              <c:numCache>
                <c:formatCode>General</c:formatCode>
                <c:ptCount val="7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</c:numCache>
            </c:numRef>
          </c:cat>
          <c:val>
            <c:numRef>
              <c:f>'exit graphs'!$E$54:$E$60</c:f>
              <c:numCache>
                <c:formatCode>General</c:formatCode>
                <c:ptCount val="7"/>
                <c:pt idx="0">
                  <c:v>3</c:v>
                </c:pt>
                <c:pt idx="1">
                  <c:v>1</c:v>
                </c:pt>
                <c:pt idx="2">
                  <c:v>6</c:v>
                </c:pt>
                <c:pt idx="3">
                  <c:v>16</c:v>
                </c:pt>
                <c:pt idx="4">
                  <c:v>12</c:v>
                </c:pt>
                <c:pt idx="5">
                  <c:v>15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1B-364F-BF63-04844708607D}"/>
            </c:ext>
          </c:extLst>
        </c:ser>
        <c:ser>
          <c:idx val="2"/>
          <c:order val="2"/>
          <c:tx>
            <c:strRef>
              <c:f>'exit graphs'!$F$53</c:f>
              <c:strCache>
                <c:ptCount val="1"/>
                <c:pt idx="0">
                  <c:v>gravid female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'exit graphs'!$C$54:$C$60</c:f>
              <c:numCache>
                <c:formatCode>General</c:formatCode>
                <c:ptCount val="7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</c:numCache>
            </c:numRef>
          </c:cat>
          <c:val>
            <c:numRef>
              <c:f>'exit graphs'!$F$54:$F$60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1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1B-364F-BF63-048447086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526464"/>
        <c:axId val="136537216"/>
      </c:barChart>
      <c:lineChart>
        <c:grouping val="standard"/>
        <c:varyColors val="0"/>
        <c:ser>
          <c:idx val="3"/>
          <c:order val="3"/>
          <c:tx>
            <c:strRef>
              <c:f>'exit graphs'!$G$53</c:f>
              <c:strCache>
                <c:ptCount val="1"/>
                <c:pt idx="0">
                  <c:v>Light </c:v>
                </c:pt>
              </c:strCache>
            </c:strRef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'exit graphs'!$G$54:$G$60</c:f>
              <c:numCache>
                <c:formatCode>General</c:formatCode>
                <c:ptCount val="7"/>
                <c:pt idx="0">
                  <c:v>520</c:v>
                </c:pt>
                <c:pt idx="1">
                  <c:v>340</c:v>
                </c:pt>
                <c:pt idx="2">
                  <c:v>203</c:v>
                </c:pt>
                <c:pt idx="3">
                  <c:v>104</c:v>
                </c:pt>
                <c:pt idx="4">
                  <c:v>49</c:v>
                </c:pt>
                <c:pt idx="5">
                  <c:v>22</c:v>
                </c:pt>
                <c:pt idx="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1B-364F-BF63-048447086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541312"/>
        <c:axId val="136539136"/>
      </c:lineChart>
      <c:catAx>
        <c:axId val="136526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Minutes after first mosquito</a:t>
                </a:r>
                <a:r>
                  <a:rPr lang="en-US" sz="1200" baseline="0"/>
                  <a:t> collected</a:t>
                </a:r>
                <a:endParaRPr lang="en-US" sz="12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216"/>
        <c:crosses val="autoZero"/>
        <c:auto val="1"/>
        <c:lblAlgn val="ctr"/>
        <c:lblOffset val="100"/>
        <c:noMultiLvlLbl val="0"/>
      </c:catAx>
      <c:valAx>
        <c:axId val="1365372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Number collected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26464"/>
        <c:crosses val="autoZero"/>
        <c:crossBetween val="between"/>
        <c:majorUnit val="20"/>
      </c:valAx>
      <c:valAx>
        <c:axId val="136539136"/>
        <c:scaling>
          <c:logBase val="10"/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Lux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41312"/>
        <c:crosses val="max"/>
        <c:crossBetween val="between"/>
      </c:valAx>
      <c:catAx>
        <c:axId val="136541312"/>
        <c:scaling>
          <c:orientation val="minMax"/>
        </c:scaling>
        <c:delete val="1"/>
        <c:axPos val="b"/>
        <c:majorTickMark val="out"/>
        <c:minorTickMark val="none"/>
        <c:tickLblPos val="nextTo"/>
        <c:crossAx val="136539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05"/>
          <c:y val="0.90899286627633102"/>
          <c:w val="0.9"/>
          <c:h val="9.10071337236691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levels'!$B$12:$B$50</c:f>
              <c:numCache>
                <c:formatCode>General</c:formatCode>
                <c:ptCount val="39"/>
                <c:pt idx="5">
                  <c:v>1333</c:v>
                </c:pt>
                <c:pt idx="8">
                  <c:v>858</c:v>
                </c:pt>
                <c:pt idx="9">
                  <c:v>763</c:v>
                </c:pt>
                <c:pt idx="10">
                  <c:v>680</c:v>
                </c:pt>
                <c:pt idx="11">
                  <c:v>600</c:v>
                </c:pt>
                <c:pt idx="12">
                  <c:v>520</c:v>
                </c:pt>
                <c:pt idx="13">
                  <c:v>473</c:v>
                </c:pt>
                <c:pt idx="14">
                  <c:v>412</c:v>
                </c:pt>
                <c:pt idx="16">
                  <c:v>295</c:v>
                </c:pt>
                <c:pt idx="18">
                  <c:v>203</c:v>
                </c:pt>
                <c:pt idx="19">
                  <c:v>165</c:v>
                </c:pt>
                <c:pt idx="20">
                  <c:v>132</c:v>
                </c:pt>
                <c:pt idx="21">
                  <c:v>104</c:v>
                </c:pt>
                <c:pt idx="22">
                  <c:v>79</c:v>
                </c:pt>
                <c:pt idx="23">
                  <c:v>64</c:v>
                </c:pt>
                <c:pt idx="24">
                  <c:v>49</c:v>
                </c:pt>
                <c:pt idx="25">
                  <c:v>37</c:v>
                </c:pt>
                <c:pt idx="26">
                  <c:v>29</c:v>
                </c:pt>
                <c:pt idx="27">
                  <c:v>22</c:v>
                </c:pt>
                <c:pt idx="28">
                  <c:v>18</c:v>
                </c:pt>
                <c:pt idx="29">
                  <c:v>13</c:v>
                </c:pt>
                <c:pt idx="30">
                  <c:v>10</c:v>
                </c:pt>
                <c:pt idx="31">
                  <c:v>8</c:v>
                </c:pt>
                <c:pt idx="32">
                  <c:v>6</c:v>
                </c:pt>
                <c:pt idx="34">
                  <c:v>4</c:v>
                </c:pt>
                <c:pt idx="35">
                  <c:v>3</c:v>
                </c:pt>
                <c:pt idx="36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87-9E4F-A576-AEA9C4BAC103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levels'!$C$12:$C$50</c:f>
              <c:numCache>
                <c:formatCode>General</c:formatCode>
                <c:ptCount val="39"/>
                <c:pt idx="1">
                  <c:v>1481</c:v>
                </c:pt>
                <c:pt idx="3">
                  <c:v>1230</c:v>
                </c:pt>
                <c:pt idx="5">
                  <c:v>952</c:v>
                </c:pt>
                <c:pt idx="7">
                  <c:v>753</c:v>
                </c:pt>
                <c:pt idx="9">
                  <c:v>681</c:v>
                </c:pt>
                <c:pt idx="11">
                  <c:v>550</c:v>
                </c:pt>
                <c:pt idx="12">
                  <c:v>440</c:v>
                </c:pt>
                <c:pt idx="14">
                  <c:v>353</c:v>
                </c:pt>
                <c:pt idx="15">
                  <c:v>310</c:v>
                </c:pt>
                <c:pt idx="16">
                  <c:v>227</c:v>
                </c:pt>
                <c:pt idx="18">
                  <c:v>182</c:v>
                </c:pt>
                <c:pt idx="20">
                  <c:v>116</c:v>
                </c:pt>
                <c:pt idx="22">
                  <c:v>68</c:v>
                </c:pt>
                <c:pt idx="24">
                  <c:v>48</c:v>
                </c:pt>
                <c:pt idx="26">
                  <c:v>31</c:v>
                </c:pt>
                <c:pt idx="28">
                  <c:v>19</c:v>
                </c:pt>
                <c:pt idx="30">
                  <c:v>11</c:v>
                </c:pt>
                <c:pt idx="32">
                  <c:v>6</c:v>
                </c:pt>
                <c:pt idx="34">
                  <c:v>4</c:v>
                </c:pt>
                <c:pt idx="36">
                  <c:v>3</c:v>
                </c:pt>
                <c:pt idx="38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87-9E4F-A576-AEA9C4BAC103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levels'!$D$12:$D$50</c:f>
              <c:numCache>
                <c:formatCode>General</c:formatCode>
                <c:ptCount val="39"/>
                <c:pt idx="5">
                  <c:v>976</c:v>
                </c:pt>
                <c:pt idx="7">
                  <c:v>813</c:v>
                </c:pt>
                <c:pt idx="9">
                  <c:v>702</c:v>
                </c:pt>
                <c:pt idx="11">
                  <c:v>585</c:v>
                </c:pt>
                <c:pt idx="12">
                  <c:v>514</c:v>
                </c:pt>
                <c:pt idx="15">
                  <c:v>336</c:v>
                </c:pt>
                <c:pt idx="16">
                  <c:v>267</c:v>
                </c:pt>
                <c:pt idx="18">
                  <c:v>200</c:v>
                </c:pt>
                <c:pt idx="21">
                  <c:v>116</c:v>
                </c:pt>
                <c:pt idx="24">
                  <c:v>61</c:v>
                </c:pt>
                <c:pt idx="27">
                  <c:v>30</c:v>
                </c:pt>
                <c:pt idx="30">
                  <c:v>13</c:v>
                </c:pt>
                <c:pt idx="33">
                  <c:v>6</c:v>
                </c:pt>
                <c:pt idx="36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387-9E4F-A576-AEA9C4BAC103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levels'!$E$12:$E$50</c:f>
              <c:numCache>
                <c:formatCode>General</c:formatCode>
                <c:ptCount val="39"/>
                <c:pt idx="0">
                  <c:v>1596</c:v>
                </c:pt>
                <c:pt idx="2">
                  <c:v>1437</c:v>
                </c:pt>
                <c:pt idx="5">
                  <c:v>1090</c:v>
                </c:pt>
                <c:pt idx="6">
                  <c:v>994</c:v>
                </c:pt>
                <c:pt idx="7">
                  <c:v>902</c:v>
                </c:pt>
                <c:pt idx="8">
                  <c:v>801</c:v>
                </c:pt>
                <c:pt idx="10">
                  <c:v>648</c:v>
                </c:pt>
                <c:pt idx="11">
                  <c:v>574</c:v>
                </c:pt>
                <c:pt idx="12">
                  <c:v>505</c:v>
                </c:pt>
                <c:pt idx="13">
                  <c:v>441</c:v>
                </c:pt>
                <c:pt idx="14">
                  <c:v>372</c:v>
                </c:pt>
                <c:pt idx="15">
                  <c:v>329</c:v>
                </c:pt>
                <c:pt idx="16">
                  <c:v>279</c:v>
                </c:pt>
                <c:pt idx="17">
                  <c:v>236</c:v>
                </c:pt>
                <c:pt idx="18">
                  <c:v>196</c:v>
                </c:pt>
                <c:pt idx="19">
                  <c:v>162</c:v>
                </c:pt>
                <c:pt idx="20">
                  <c:v>132</c:v>
                </c:pt>
                <c:pt idx="21">
                  <c:v>106</c:v>
                </c:pt>
                <c:pt idx="22">
                  <c:v>85</c:v>
                </c:pt>
                <c:pt idx="23">
                  <c:v>67</c:v>
                </c:pt>
                <c:pt idx="24">
                  <c:v>53</c:v>
                </c:pt>
                <c:pt idx="25">
                  <c:v>41</c:v>
                </c:pt>
                <c:pt idx="26">
                  <c:v>32</c:v>
                </c:pt>
                <c:pt idx="27">
                  <c:v>24</c:v>
                </c:pt>
                <c:pt idx="28">
                  <c:v>19</c:v>
                </c:pt>
                <c:pt idx="29">
                  <c:v>15</c:v>
                </c:pt>
                <c:pt idx="31">
                  <c:v>8</c:v>
                </c:pt>
                <c:pt idx="32">
                  <c:v>7</c:v>
                </c:pt>
                <c:pt idx="33">
                  <c:v>5</c:v>
                </c:pt>
                <c:pt idx="34">
                  <c:v>4</c:v>
                </c:pt>
                <c:pt idx="35">
                  <c:v>3</c:v>
                </c:pt>
                <c:pt idx="36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387-9E4F-A576-AEA9C4BAC103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levels'!$F$12:$F$50</c:f>
              <c:numCache>
                <c:formatCode>General</c:formatCode>
                <c:ptCount val="39"/>
                <c:pt idx="9">
                  <c:v>1004</c:v>
                </c:pt>
                <c:pt idx="12">
                  <c:v>683</c:v>
                </c:pt>
                <c:pt idx="13">
                  <c:v>610</c:v>
                </c:pt>
                <c:pt idx="15">
                  <c:v>410</c:v>
                </c:pt>
                <c:pt idx="18">
                  <c:v>222</c:v>
                </c:pt>
                <c:pt idx="21">
                  <c:v>109</c:v>
                </c:pt>
                <c:pt idx="24">
                  <c:v>51</c:v>
                </c:pt>
                <c:pt idx="27">
                  <c:v>23</c:v>
                </c:pt>
                <c:pt idx="30">
                  <c:v>10</c:v>
                </c:pt>
                <c:pt idx="33">
                  <c:v>5</c:v>
                </c:pt>
                <c:pt idx="34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387-9E4F-A576-AEA9C4BAC103}"/>
            </c:ext>
          </c:extLst>
        </c:ser>
        <c:ser>
          <c:idx val="5"/>
          <c:order val="5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levels'!$G$12:$G$50</c:f>
              <c:numCache>
                <c:formatCode>General</c:formatCode>
                <c:ptCount val="39"/>
                <c:pt idx="1">
                  <c:v>253</c:v>
                </c:pt>
                <c:pt idx="4">
                  <c:v>177</c:v>
                </c:pt>
                <c:pt idx="7">
                  <c:v>121</c:v>
                </c:pt>
                <c:pt idx="10">
                  <c:v>72</c:v>
                </c:pt>
                <c:pt idx="13">
                  <c:v>47</c:v>
                </c:pt>
                <c:pt idx="16">
                  <c:v>29</c:v>
                </c:pt>
                <c:pt idx="19">
                  <c:v>17</c:v>
                </c:pt>
                <c:pt idx="22">
                  <c:v>8</c:v>
                </c:pt>
                <c:pt idx="25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387-9E4F-A576-AEA9C4BAC103}"/>
            </c:ext>
          </c:extLst>
        </c:ser>
        <c:ser>
          <c:idx val="6"/>
          <c:order val="6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levels'!$H$12:$H$50</c:f>
              <c:numCache>
                <c:formatCode>General</c:formatCode>
                <c:ptCount val="39"/>
                <c:pt idx="3">
                  <c:v>373</c:v>
                </c:pt>
                <c:pt idx="6">
                  <c:v>280</c:v>
                </c:pt>
                <c:pt idx="9">
                  <c:v>181</c:v>
                </c:pt>
                <c:pt idx="12">
                  <c:v>109</c:v>
                </c:pt>
                <c:pt idx="15">
                  <c:v>60</c:v>
                </c:pt>
                <c:pt idx="18">
                  <c:v>31</c:v>
                </c:pt>
                <c:pt idx="21">
                  <c:v>14</c:v>
                </c:pt>
                <c:pt idx="24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387-9E4F-A576-AEA9C4BAC103}"/>
            </c:ext>
          </c:extLst>
        </c:ser>
        <c:ser>
          <c:idx val="7"/>
          <c:order val="7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'light levels'!$A$12:$A$50</c:f>
              <c:numCache>
                <c:formatCode>h:mm</c:formatCode>
                <c:ptCount val="39"/>
                <c:pt idx="0">
                  <c:v>0.74583333333333302</c:v>
                </c:pt>
                <c:pt idx="1">
                  <c:v>0.74652777777777801</c:v>
                </c:pt>
                <c:pt idx="2">
                  <c:v>0.74722222222222201</c:v>
                </c:pt>
                <c:pt idx="3">
                  <c:v>0.74791666666666701</c:v>
                </c:pt>
                <c:pt idx="4">
                  <c:v>0.74861111111111101</c:v>
                </c:pt>
                <c:pt idx="5">
                  <c:v>0.749305555555556</c:v>
                </c:pt>
                <c:pt idx="6">
                  <c:v>0.75</c:v>
                </c:pt>
                <c:pt idx="7">
                  <c:v>0.750694444444444</c:v>
                </c:pt>
                <c:pt idx="8">
                  <c:v>0.75138888888888899</c:v>
                </c:pt>
                <c:pt idx="9">
                  <c:v>0.75208333333333299</c:v>
                </c:pt>
                <c:pt idx="10">
                  <c:v>0.75277777777777799</c:v>
                </c:pt>
                <c:pt idx="11">
                  <c:v>0.75347222222222199</c:v>
                </c:pt>
                <c:pt idx="12">
                  <c:v>0.75416666666666698</c:v>
                </c:pt>
                <c:pt idx="13">
                  <c:v>0.75486111111111098</c:v>
                </c:pt>
                <c:pt idx="14">
                  <c:v>0.75555555555555598</c:v>
                </c:pt>
                <c:pt idx="15">
                  <c:v>0.75624999999999998</c:v>
                </c:pt>
                <c:pt idx="16">
                  <c:v>0.75694444444444398</c:v>
                </c:pt>
                <c:pt idx="17">
                  <c:v>0.75763888888888897</c:v>
                </c:pt>
                <c:pt idx="18">
                  <c:v>0.75833333333333297</c:v>
                </c:pt>
                <c:pt idx="19">
                  <c:v>0.75902777777777797</c:v>
                </c:pt>
                <c:pt idx="20">
                  <c:v>0.75972222222222197</c:v>
                </c:pt>
                <c:pt idx="21">
                  <c:v>0.76041666666666696</c:v>
                </c:pt>
                <c:pt idx="22">
                  <c:v>0.76111111111111096</c:v>
                </c:pt>
                <c:pt idx="23">
                  <c:v>0.76180555555555596</c:v>
                </c:pt>
                <c:pt idx="24">
                  <c:v>0.76249999999999996</c:v>
                </c:pt>
                <c:pt idx="25">
                  <c:v>0.76319444444444395</c:v>
                </c:pt>
                <c:pt idx="26">
                  <c:v>0.76388888888888895</c:v>
                </c:pt>
                <c:pt idx="27">
                  <c:v>0.76458333333333295</c:v>
                </c:pt>
                <c:pt idx="28">
                  <c:v>0.76527777777777795</c:v>
                </c:pt>
                <c:pt idx="29">
                  <c:v>0.76597222222222205</c:v>
                </c:pt>
                <c:pt idx="30">
                  <c:v>0.76666666666666705</c:v>
                </c:pt>
                <c:pt idx="31">
                  <c:v>0.76736111111111105</c:v>
                </c:pt>
                <c:pt idx="32">
                  <c:v>0.76805555555555505</c:v>
                </c:pt>
                <c:pt idx="33">
                  <c:v>0.76875000000000004</c:v>
                </c:pt>
                <c:pt idx="34">
                  <c:v>0.76944444444444404</c:v>
                </c:pt>
                <c:pt idx="35">
                  <c:v>0.77013888888888904</c:v>
                </c:pt>
                <c:pt idx="36">
                  <c:v>0.77083333333333304</c:v>
                </c:pt>
                <c:pt idx="37">
                  <c:v>0.77152777777777803</c:v>
                </c:pt>
                <c:pt idx="38">
                  <c:v>0.77222222222222203</c:v>
                </c:pt>
              </c:numCache>
            </c:numRef>
          </c:xVal>
          <c:yVal>
            <c:numRef>
              <c:f>'light levels'!$I$12:$I$50</c:f>
              <c:numCache>
                <c:formatCode>General</c:formatCode>
                <c:ptCount val="39"/>
                <c:pt idx="0">
                  <c:v>930</c:v>
                </c:pt>
                <c:pt idx="3">
                  <c:v>560</c:v>
                </c:pt>
                <c:pt idx="6">
                  <c:v>390</c:v>
                </c:pt>
                <c:pt idx="9">
                  <c:v>232</c:v>
                </c:pt>
                <c:pt idx="12">
                  <c:v>114</c:v>
                </c:pt>
                <c:pt idx="15">
                  <c:v>60</c:v>
                </c:pt>
                <c:pt idx="18">
                  <c:v>28</c:v>
                </c:pt>
                <c:pt idx="21">
                  <c:v>12</c:v>
                </c:pt>
                <c:pt idx="24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387-9E4F-A576-AEA9C4BAC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73824"/>
        <c:axId val="136180480"/>
      </c:scatterChart>
      <c:valAx>
        <c:axId val="136173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Time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180480"/>
        <c:crosses val="autoZero"/>
        <c:crossBetween val="midCat"/>
      </c:valAx>
      <c:valAx>
        <c:axId val="136180480"/>
        <c:scaling>
          <c:logBase val="10"/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Lux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173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'tents and dissection by date'!$B$2</c:f>
              <c:strCache>
                <c:ptCount val="1"/>
                <c:pt idx="0">
                  <c:v>DC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date'!$B$3:$B$20</c:f>
              <c:numCache>
                <c:formatCode>General</c:formatCode>
                <c:ptCount val="18"/>
                <c:pt idx="0">
                  <c:v>161</c:v>
                </c:pt>
                <c:pt idx="1">
                  <c:v>145</c:v>
                </c:pt>
                <c:pt idx="2">
                  <c:v>188</c:v>
                </c:pt>
                <c:pt idx="3">
                  <c:v>120</c:v>
                </c:pt>
                <c:pt idx="4">
                  <c:v>120</c:v>
                </c:pt>
                <c:pt idx="5">
                  <c:v>103</c:v>
                </c:pt>
                <c:pt idx="6">
                  <c:v>66</c:v>
                </c:pt>
                <c:pt idx="8">
                  <c:v>123</c:v>
                </c:pt>
                <c:pt idx="9">
                  <c:v>180</c:v>
                </c:pt>
                <c:pt idx="10">
                  <c:v>128</c:v>
                </c:pt>
                <c:pt idx="11">
                  <c:v>93</c:v>
                </c:pt>
                <c:pt idx="12">
                  <c:v>80</c:v>
                </c:pt>
                <c:pt idx="13">
                  <c:v>98</c:v>
                </c:pt>
                <c:pt idx="14">
                  <c:v>96</c:v>
                </c:pt>
                <c:pt idx="15">
                  <c:v>72</c:v>
                </c:pt>
                <c:pt idx="16">
                  <c:v>50</c:v>
                </c:pt>
                <c:pt idx="17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9F-014F-B090-51C760DB59C5}"/>
            </c:ext>
          </c:extLst>
        </c:ser>
        <c:ser>
          <c:idx val="1"/>
          <c:order val="1"/>
          <c:tx>
            <c:strRef>
              <c:f>'tents and dissection by date'!$C$2</c:f>
              <c:strCache>
                <c:ptCount val="1"/>
                <c:pt idx="0">
                  <c:v>average all tents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date'!$C$3:$C$20</c:f>
              <c:numCache>
                <c:formatCode>0.00</c:formatCode>
                <c:ptCount val="18"/>
                <c:pt idx="0">
                  <c:v>126</c:v>
                </c:pt>
                <c:pt idx="1">
                  <c:v>101.66666666666667</c:v>
                </c:pt>
                <c:pt idx="2">
                  <c:v>115.5</c:v>
                </c:pt>
                <c:pt idx="3">
                  <c:v>103</c:v>
                </c:pt>
                <c:pt idx="4">
                  <c:v>61</c:v>
                </c:pt>
                <c:pt idx="5">
                  <c:v>64</c:v>
                </c:pt>
                <c:pt idx="6">
                  <c:v>53.25</c:v>
                </c:pt>
                <c:pt idx="7">
                  <c:v>64.5</c:v>
                </c:pt>
                <c:pt idx="8">
                  <c:v>78</c:v>
                </c:pt>
                <c:pt idx="9">
                  <c:v>89.4</c:v>
                </c:pt>
                <c:pt idx="10">
                  <c:v>54.6</c:v>
                </c:pt>
                <c:pt idx="11">
                  <c:v>34.5</c:v>
                </c:pt>
                <c:pt idx="12">
                  <c:v>40.166666666666664</c:v>
                </c:pt>
                <c:pt idx="13">
                  <c:v>61</c:v>
                </c:pt>
                <c:pt idx="14">
                  <c:v>48</c:v>
                </c:pt>
                <c:pt idx="15">
                  <c:v>51.5</c:v>
                </c:pt>
                <c:pt idx="16">
                  <c:v>41.8</c:v>
                </c:pt>
                <c:pt idx="17">
                  <c:v>34.166666666666664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9F-014F-B090-51C760DB5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272"/>
        <c:axId val="138103808"/>
      </c:lineChart>
      <c:dateAx>
        <c:axId val="138102272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103808"/>
        <c:crosses val="autoZero"/>
        <c:auto val="1"/>
        <c:lblOffset val="100"/>
        <c:baseTimeUnit val="days"/>
      </c:dateAx>
      <c:valAx>
        <c:axId val="138103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10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'tents and dissection by date'!$B$2</c:f>
              <c:strCache>
                <c:ptCount val="1"/>
                <c:pt idx="0">
                  <c:v>DC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date'!$B$3:$B$20</c:f>
              <c:numCache>
                <c:formatCode>General</c:formatCode>
                <c:ptCount val="18"/>
                <c:pt idx="0">
                  <c:v>161</c:v>
                </c:pt>
                <c:pt idx="1">
                  <c:v>145</c:v>
                </c:pt>
                <c:pt idx="2">
                  <c:v>188</c:v>
                </c:pt>
                <c:pt idx="3">
                  <c:v>120</c:v>
                </c:pt>
                <c:pt idx="4">
                  <c:v>120</c:v>
                </c:pt>
                <c:pt idx="5">
                  <c:v>103</c:v>
                </c:pt>
                <c:pt idx="6">
                  <c:v>66</c:v>
                </c:pt>
                <c:pt idx="8">
                  <c:v>123</c:v>
                </c:pt>
                <c:pt idx="9">
                  <c:v>180</c:v>
                </c:pt>
                <c:pt idx="10">
                  <c:v>128</c:v>
                </c:pt>
                <c:pt idx="11">
                  <c:v>93</c:v>
                </c:pt>
                <c:pt idx="12">
                  <c:v>80</c:v>
                </c:pt>
                <c:pt idx="13">
                  <c:v>98</c:v>
                </c:pt>
                <c:pt idx="14">
                  <c:v>96</c:v>
                </c:pt>
                <c:pt idx="15">
                  <c:v>72</c:v>
                </c:pt>
                <c:pt idx="16">
                  <c:v>50</c:v>
                </c:pt>
                <c:pt idx="17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27-5344-B1BC-C52117EE8AD0}"/>
            </c:ext>
          </c:extLst>
        </c:ser>
        <c:ser>
          <c:idx val="1"/>
          <c:order val="1"/>
          <c:tx>
            <c:strRef>
              <c:f>'tents and dissection by date'!$C$2</c:f>
              <c:strCache>
                <c:ptCount val="1"/>
                <c:pt idx="0">
                  <c:v>average all tents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date'!$C$3:$C$20</c:f>
              <c:numCache>
                <c:formatCode>0.00</c:formatCode>
                <c:ptCount val="18"/>
                <c:pt idx="0">
                  <c:v>126</c:v>
                </c:pt>
                <c:pt idx="1">
                  <c:v>101.66666666666667</c:v>
                </c:pt>
                <c:pt idx="2">
                  <c:v>115.5</c:v>
                </c:pt>
                <c:pt idx="3">
                  <c:v>103</c:v>
                </c:pt>
                <c:pt idx="4">
                  <c:v>61</c:v>
                </c:pt>
                <c:pt idx="5">
                  <c:v>64</c:v>
                </c:pt>
                <c:pt idx="6">
                  <c:v>53.25</c:v>
                </c:pt>
                <c:pt idx="7">
                  <c:v>64.5</c:v>
                </c:pt>
                <c:pt idx="8">
                  <c:v>78</c:v>
                </c:pt>
                <c:pt idx="9">
                  <c:v>89.4</c:v>
                </c:pt>
                <c:pt idx="10">
                  <c:v>54.6</c:v>
                </c:pt>
                <c:pt idx="11">
                  <c:v>34.5</c:v>
                </c:pt>
                <c:pt idx="12">
                  <c:v>40.166666666666664</c:v>
                </c:pt>
                <c:pt idx="13">
                  <c:v>61</c:v>
                </c:pt>
                <c:pt idx="14">
                  <c:v>48</c:v>
                </c:pt>
                <c:pt idx="15">
                  <c:v>51.5</c:v>
                </c:pt>
                <c:pt idx="16">
                  <c:v>41.8</c:v>
                </c:pt>
                <c:pt idx="17">
                  <c:v>34.166666666666664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27-5344-B1BC-C52117EE8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236672"/>
        <c:axId val="138238592"/>
      </c:lineChart>
      <c:dateAx>
        <c:axId val="138236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38592"/>
        <c:crosses val="autoZero"/>
        <c:auto val="1"/>
        <c:lblOffset val="100"/>
        <c:baseTimeUnit val="days"/>
        <c:majorUnit val="3"/>
        <c:majorTimeUnit val="days"/>
      </c:dateAx>
      <c:valAx>
        <c:axId val="1382385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36672"/>
        <c:crosses val="autoZero"/>
        <c:crossBetween val="between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270559930008697E-2"/>
          <c:y val="0.75578594342373895"/>
          <c:w val="0.80071999522786896"/>
          <c:h val="0.153434490216620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05314960629899"/>
          <c:y val="7.8703703703703706E-2"/>
          <c:w val="0.83683573928259003"/>
          <c:h val="0.63665099154272398"/>
        </c:manualLayout>
      </c:layout>
      <c:barChart>
        <c:barDir val="col"/>
        <c:grouping val="clustered"/>
        <c:varyColors val="0"/>
        <c:ser>
          <c:idx val="6"/>
          <c:order val="2"/>
          <c:tx>
            <c:strRef>
              <c:f>'tents and dissection by date'!$S$2</c:f>
              <c:strCache>
                <c:ptCount val="1"/>
                <c:pt idx="0">
                  <c:v>Dry parous rate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date'!$S$3:$S$20</c:f>
              <c:numCache>
                <c:formatCode>0.00</c:formatCode>
                <c:ptCount val="18"/>
                <c:pt idx="0">
                  <c:v>0.23255813953488372</c:v>
                </c:pt>
                <c:pt idx="4">
                  <c:v>0.17647058823529413</c:v>
                </c:pt>
                <c:pt idx="5">
                  <c:v>0.3</c:v>
                </c:pt>
                <c:pt idx="6">
                  <c:v>0.33333333333333331</c:v>
                </c:pt>
                <c:pt idx="9">
                  <c:v>0.35294117647058826</c:v>
                </c:pt>
                <c:pt idx="10">
                  <c:v>0.2</c:v>
                </c:pt>
                <c:pt idx="11">
                  <c:v>0.5</c:v>
                </c:pt>
                <c:pt idx="13">
                  <c:v>0.51851851851851849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0.47826086956521741</c:v>
                </c:pt>
                <c:pt idx="17">
                  <c:v>0.54166666666666663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2-214A-88FF-3BAF644BE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265344"/>
        <c:axId val="138266880"/>
      </c:barChart>
      <c:lineChart>
        <c:grouping val="standard"/>
        <c:varyColors val="0"/>
        <c:ser>
          <c:idx val="0"/>
          <c:order val="0"/>
          <c:tx>
            <c:strRef>
              <c:f>'tents and dissection by date'!$M$2</c:f>
              <c:strCache>
                <c:ptCount val="1"/>
                <c:pt idx="0">
                  <c:v>wet parous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date'!$M$3:$M$20</c:f>
              <c:numCache>
                <c:formatCode>0.00</c:formatCode>
                <c:ptCount val="18"/>
                <c:pt idx="4">
                  <c:v>0.31034482758620691</c:v>
                </c:pt>
                <c:pt idx="5">
                  <c:v>0.30434782608695654</c:v>
                </c:pt>
                <c:pt idx="6">
                  <c:v>0.33333333333333331</c:v>
                </c:pt>
                <c:pt idx="9">
                  <c:v>0.27777777777777779</c:v>
                </c:pt>
                <c:pt idx="10">
                  <c:v>0.23529411764705882</c:v>
                </c:pt>
                <c:pt idx="11">
                  <c:v>0.52173913043478259</c:v>
                </c:pt>
                <c:pt idx="12">
                  <c:v>0.41666666666666669</c:v>
                </c:pt>
                <c:pt idx="13">
                  <c:v>0.42857142857142855</c:v>
                </c:pt>
                <c:pt idx="14">
                  <c:v>0.46153846153846156</c:v>
                </c:pt>
                <c:pt idx="15">
                  <c:v>0.34482758620689657</c:v>
                </c:pt>
                <c:pt idx="16">
                  <c:v>0.44444444444444442</c:v>
                </c:pt>
                <c:pt idx="17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22-214A-88FF-3BAF644BE2A2}"/>
            </c:ext>
          </c:extLst>
        </c:ser>
        <c:ser>
          <c:idx val="3"/>
          <c:order val="1"/>
          <c:tx>
            <c:strRef>
              <c:f>'tents and dissection by date'!$P$2</c:f>
              <c:strCache>
                <c:ptCount val="1"/>
                <c:pt idx="0">
                  <c:v>2nd dry parous rate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date'!$P$3:$P$20</c:f>
              <c:numCache>
                <c:formatCode>0.00</c:formatCode>
                <c:ptCount val="18"/>
                <c:pt idx="0">
                  <c:v>0.33333333333333331</c:v>
                </c:pt>
                <c:pt idx="2">
                  <c:v>0.21428571428571427</c:v>
                </c:pt>
                <c:pt idx="5">
                  <c:v>0.3</c:v>
                </c:pt>
                <c:pt idx="6">
                  <c:v>0.36363636363636365</c:v>
                </c:pt>
                <c:pt idx="9">
                  <c:v>0.26666666666666666</c:v>
                </c:pt>
                <c:pt idx="10">
                  <c:v>0.23529411764705882</c:v>
                </c:pt>
                <c:pt idx="11">
                  <c:v>0.35</c:v>
                </c:pt>
                <c:pt idx="12">
                  <c:v>0.29629629629629628</c:v>
                </c:pt>
                <c:pt idx="13">
                  <c:v>0.42307692307692307</c:v>
                </c:pt>
                <c:pt idx="14">
                  <c:v>0.40909090909090912</c:v>
                </c:pt>
                <c:pt idx="15">
                  <c:v>0.40740740740740738</c:v>
                </c:pt>
                <c:pt idx="16">
                  <c:v>0.52</c:v>
                </c:pt>
                <c:pt idx="17">
                  <c:v>0.41666666666666669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22-214A-88FF-3BAF644BE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265344"/>
        <c:axId val="138266880"/>
      </c:lineChart>
      <c:dateAx>
        <c:axId val="138265344"/>
        <c:scaling>
          <c:orientation val="minMax"/>
        </c:scaling>
        <c:delete val="0"/>
        <c:axPos val="b"/>
        <c:numFmt formatCode="d\-mmm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66880"/>
        <c:crosses val="autoZero"/>
        <c:auto val="1"/>
        <c:lblOffset val="100"/>
        <c:baseTimeUnit val="days"/>
        <c:majorUnit val="3"/>
        <c:majorTimeUnit val="days"/>
      </c:dateAx>
      <c:valAx>
        <c:axId val="1382668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Proportion parous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6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138384875803598E-2"/>
          <c:y val="2.3420565076424298E-2"/>
          <c:w val="0.71206493210087896"/>
          <c:h val="0.6070750347383050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'tents and dissection by date'!$D$2</c:f>
              <c:strCache>
                <c:ptCount val="1"/>
                <c:pt idx="0">
                  <c:v>mean parous rate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dash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220844269466298"/>
                  <c:y val="-6.761665208515600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'tents and dissection by date'!$D$3:$D$20</c:f>
              <c:numCache>
                <c:formatCode>General</c:formatCode>
                <c:ptCount val="18"/>
                <c:pt idx="0" formatCode="0.00">
                  <c:v>0.28000000000000003</c:v>
                </c:pt>
                <c:pt idx="2">
                  <c:v>0.21</c:v>
                </c:pt>
                <c:pt idx="4">
                  <c:v>0.31</c:v>
                </c:pt>
                <c:pt idx="5">
                  <c:v>0.3</c:v>
                </c:pt>
                <c:pt idx="6">
                  <c:v>0.33</c:v>
                </c:pt>
                <c:pt idx="9">
                  <c:v>0.28000000000000003</c:v>
                </c:pt>
                <c:pt idx="10">
                  <c:v>0.24</c:v>
                </c:pt>
                <c:pt idx="11">
                  <c:v>0.435</c:v>
                </c:pt>
                <c:pt idx="12">
                  <c:v>0.42</c:v>
                </c:pt>
                <c:pt idx="13" formatCode="0.00">
                  <c:v>0.42857142857142855</c:v>
                </c:pt>
                <c:pt idx="14" formatCode="0.00">
                  <c:v>0.46153846153846156</c:v>
                </c:pt>
                <c:pt idx="15" formatCode="0.00">
                  <c:v>0.34482758620689657</c:v>
                </c:pt>
                <c:pt idx="16" formatCode="0.00">
                  <c:v>0.44444444444444442</c:v>
                </c:pt>
                <c:pt idx="17" formatCode="0.00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08-F249-A5E0-7F7A8B9B2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359552"/>
        <c:axId val="138340992"/>
      </c:barChart>
      <c:lineChart>
        <c:grouping val="standard"/>
        <c:varyColors val="0"/>
        <c:ser>
          <c:idx val="0"/>
          <c:order val="0"/>
          <c:tx>
            <c:strRef>
              <c:f>'tents and dissection by date'!$C$2</c:f>
              <c:strCache>
                <c:ptCount val="1"/>
                <c:pt idx="0">
                  <c:v>average all tents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5.3974476016584901E-2"/>
                  <c:y val="2.314729041222790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numRef>
              <c:f>'tents and dissection by date'!$A$3:$A$20</c:f>
              <c:numCache>
                <c:formatCode>d\-mmm</c:formatCode>
                <c:ptCount val="18"/>
                <c:pt idx="0">
                  <c:v>43015</c:v>
                </c:pt>
                <c:pt idx="1">
                  <c:v>43016</c:v>
                </c:pt>
                <c:pt idx="2">
                  <c:v>43017</c:v>
                </c:pt>
                <c:pt idx="3">
                  <c:v>43018</c:v>
                </c:pt>
                <c:pt idx="4">
                  <c:v>43019</c:v>
                </c:pt>
                <c:pt idx="5">
                  <c:v>43020</c:v>
                </c:pt>
                <c:pt idx="6">
                  <c:v>43021</c:v>
                </c:pt>
                <c:pt idx="7">
                  <c:v>43022</c:v>
                </c:pt>
                <c:pt idx="8">
                  <c:v>43023</c:v>
                </c:pt>
                <c:pt idx="9">
                  <c:v>43024</c:v>
                </c:pt>
                <c:pt idx="10">
                  <c:v>43025</c:v>
                </c:pt>
                <c:pt idx="11">
                  <c:v>43026</c:v>
                </c:pt>
                <c:pt idx="12">
                  <c:v>43027</c:v>
                </c:pt>
                <c:pt idx="13">
                  <c:v>43028</c:v>
                </c:pt>
                <c:pt idx="14">
                  <c:v>43029</c:v>
                </c:pt>
                <c:pt idx="15">
                  <c:v>43030</c:v>
                </c:pt>
                <c:pt idx="16">
                  <c:v>43031</c:v>
                </c:pt>
                <c:pt idx="17">
                  <c:v>43032</c:v>
                </c:pt>
              </c:numCache>
            </c:numRef>
          </c:cat>
          <c:val>
            <c:numRef>
              <c:f>'tents and dissection by date'!$C$3:$C$20</c:f>
              <c:numCache>
                <c:formatCode>0.00</c:formatCode>
                <c:ptCount val="18"/>
                <c:pt idx="0">
                  <c:v>126</c:v>
                </c:pt>
                <c:pt idx="1">
                  <c:v>101.66666666666667</c:v>
                </c:pt>
                <c:pt idx="2">
                  <c:v>115.5</c:v>
                </c:pt>
                <c:pt idx="3">
                  <c:v>103</c:v>
                </c:pt>
                <c:pt idx="4">
                  <c:v>61</c:v>
                </c:pt>
                <c:pt idx="5">
                  <c:v>64</c:v>
                </c:pt>
                <c:pt idx="6">
                  <c:v>53.25</c:v>
                </c:pt>
                <c:pt idx="7">
                  <c:v>64.5</c:v>
                </c:pt>
                <c:pt idx="8">
                  <c:v>78</c:v>
                </c:pt>
                <c:pt idx="9">
                  <c:v>89.4</c:v>
                </c:pt>
                <c:pt idx="10">
                  <c:v>54.6</c:v>
                </c:pt>
                <c:pt idx="11">
                  <c:v>34.5</c:v>
                </c:pt>
                <c:pt idx="12">
                  <c:v>40.166666666666664</c:v>
                </c:pt>
                <c:pt idx="13">
                  <c:v>61</c:v>
                </c:pt>
                <c:pt idx="14">
                  <c:v>48</c:v>
                </c:pt>
                <c:pt idx="15">
                  <c:v>51.5</c:v>
                </c:pt>
                <c:pt idx="16">
                  <c:v>41.8</c:v>
                </c:pt>
                <c:pt idx="17">
                  <c:v>34.166666666666664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08-F249-A5E0-7F7A8B9B2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324608"/>
        <c:axId val="138339072"/>
      </c:lineChart>
      <c:dateAx>
        <c:axId val="138324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39072"/>
        <c:crosses val="autoZero"/>
        <c:auto val="1"/>
        <c:lblOffset val="100"/>
        <c:baseTimeUnit val="days"/>
        <c:majorUnit val="3"/>
        <c:majorTimeUnit val="days"/>
      </c:dateAx>
      <c:valAx>
        <c:axId val="138339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Mean 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24608"/>
        <c:crosses val="autoZero"/>
        <c:crossBetween val="between"/>
      </c:valAx>
      <c:valAx>
        <c:axId val="13834099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Parous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59552"/>
        <c:crosses val="max"/>
        <c:crossBetween val="between"/>
      </c:valAx>
      <c:catAx>
        <c:axId val="138359552"/>
        <c:scaling>
          <c:orientation val="minMax"/>
        </c:scaling>
        <c:delete val="1"/>
        <c:axPos val="b"/>
        <c:majorTickMark val="out"/>
        <c:minorTickMark val="none"/>
        <c:tickLblPos val="nextTo"/>
        <c:crossAx val="1383409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'tent and resting numbers'!$D$1</c:f>
              <c:strCache>
                <c:ptCount val="1"/>
                <c:pt idx="0">
                  <c:v>tent mean</c:v>
                </c:pt>
              </c:strCache>
            </c:strRef>
          </c:tx>
          <c:spPr>
            <a:ln w="317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7162948381452303E-2"/>
                  <c:y val="-5.336322543015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'tent and resting numbers'!$C$2:$C$19</c:f>
              <c:numCache>
                <c:formatCode>General</c:formatCode>
                <c:ptCount val="18"/>
                <c:pt idx="0">
                  <c:v>163</c:v>
                </c:pt>
                <c:pt idx="3">
                  <c:v>169</c:v>
                </c:pt>
                <c:pt idx="4">
                  <c:v>100</c:v>
                </c:pt>
                <c:pt idx="6">
                  <c:v>96</c:v>
                </c:pt>
                <c:pt idx="7">
                  <c:v>105</c:v>
                </c:pt>
                <c:pt idx="8">
                  <c:v>174</c:v>
                </c:pt>
                <c:pt idx="9">
                  <c:v>87</c:v>
                </c:pt>
                <c:pt idx="10">
                  <c:v>114</c:v>
                </c:pt>
                <c:pt idx="11">
                  <c:v>60</c:v>
                </c:pt>
                <c:pt idx="12">
                  <c:v>105</c:v>
                </c:pt>
                <c:pt idx="14">
                  <c:v>105</c:v>
                </c:pt>
                <c:pt idx="17">
                  <c:v>70</c:v>
                </c:pt>
              </c:numCache>
            </c:numRef>
          </c:xVal>
          <c:yVal>
            <c:numRef>
              <c:f>'tent and resting numbers'!$D$2:$D$19</c:f>
              <c:numCache>
                <c:formatCode>0.00</c:formatCode>
                <c:ptCount val="18"/>
                <c:pt idx="0">
                  <c:v>126</c:v>
                </c:pt>
                <c:pt idx="1">
                  <c:v>101.66666666666667</c:v>
                </c:pt>
                <c:pt idx="2">
                  <c:v>115.5</c:v>
                </c:pt>
                <c:pt idx="3">
                  <c:v>103</c:v>
                </c:pt>
                <c:pt idx="4">
                  <c:v>61</c:v>
                </c:pt>
                <c:pt idx="5">
                  <c:v>64</c:v>
                </c:pt>
                <c:pt idx="6">
                  <c:v>53.25</c:v>
                </c:pt>
                <c:pt idx="7">
                  <c:v>64.5</c:v>
                </c:pt>
                <c:pt idx="8">
                  <c:v>78</c:v>
                </c:pt>
                <c:pt idx="9">
                  <c:v>89.4</c:v>
                </c:pt>
                <c:pt idx="10">
                  <c:v>54.6</c:v>
                </c:pt>
                <c:pt idx="11">
                  <c:v>34.5</c:v>
                </c:pt>
                <c:pt idx="12">
                  <c:v>40.166666666666664</c:v>
                </c:pt>
                <c:pt idx="13">
                  <c:v>61</c:v>
                </c:pt>
                <c:pt idx="14">
                  <c:v>48</c:v>
                </c:pt>
                <c:pt idx="15">
                  <c:v>51.5</c:v>
                </c:pt>
                <c:pt idx="16">
                  <c:v>41.8</c:v>
                </c:pt>
                <c:pt idx="17">
                  <c:v>34.166666666666664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3F-AB4E-AEC9-06FF3029E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101824"/>
        <c:axId val="129103744"/>
      </c:scatterChart>
      <c:valAx>
        <c:axId val="12910182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in tent</a:t>
                </a:r>
                <a:r>
                  <a:rPr lang="en-US" baseline="0"/>
                  <a:t> collection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103744"/>
        <c:crosses val="autoZero"/>
        <c:crossBetween val="midCat"/>
      </c:valAx>
      <c:valAx>
        <c:axId val="1291037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resting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101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temperature!$B$1</c:f>
              <c:strCache>
                <c:ptCount val="1"/>
                <c:pt idx="0">
                  <c:v>07-Oct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temperature!$A$2:$A$23</c:f>
              <c:numCache>
                <c:formatCode>h:mm</c:formatCode>
                <c:ptCount val="22"/>
                <c:pt idx="0">
                  <c:v>0.79166666666666663</c:v>
                </c:pt>
                <c:pt idx="1">
                  <c:v>0.8125</c:v>
                </c:pt>
                <c:pt idx="2">
                  <c:v>0.83333333333333337</c:v>
                </c:pt>
                <c:pt idx="3">
                  <c:v>0.85416666666666663</c:v>
                </c:pt>
                <c:pt idx="4">
                  <c:v>0.875</c:v>
                </c:pt>
                <c:pt idx="5">
                  <c:v>0.89583333333333304</c:v>
                </c:pt>
                <c:pt idx="6">
                  <c:v>0.91666666666666696</c:v>
                </c:pt>
                <c:pt idx="7">
                  <c:v>0.9375</c:v>
                </c:pt>
                <c:pt idx="8">
                  <c:v>0.95833333333333404</c:v>
                </c:pt>
                <c:pt idx="9">
                  <c:v>0.97916666666666696</c:v>
                </c:pt>
                <c:pt idx="10">
                  <c:v>1</c:v>
                </c:pt>
                <c:pt idx="11">
                  <c:v>1.0208333333333299</c:v>
                </c:pt>
                <c:pt idx="12">
                  <c:v>1.0416666666666701</c:v>
                </c:pt>
                <c:pt idx="13">
                  <c:v>1.0625</c:v>
                </c:pt>
                <c:pt idx="14">
                  <c:v>1.0833333333333299</c:v>
                </c:pt>
                <c:pt idx="15">
                  <c:v>1.1041666666666701</c:v>
                </c:pt>
                <c:pt idx="16">
                  <c:v>1.125</c:v>
                </c:pt>
                <c:pt idx="17">
                  <c:v>1.1458333333333299</c:v>
                </c:pt>
                <c:pt idx="18">
                  <c:v>1.1666666666666701</c:v>
                </c:pt>
                <c:pt idx="19">
                  <c:v>1.1875</c:v>
                </c:pt>
                <c:pt idx="20">
                  <c:v>1.2083333333333299</c:v>
                </c:pt>
                <c:pt idx="21">
                  <c:v>1.2291666666666701</c:v>
                </c:pt>
              </c:numCache>
            </c:numRef>
          </c:cat>
          <c:val>
            <c:numRef>
              <c:f>temperature!$B$2:$B$23</c:f>
              <c:numCache>
                <c:formatCode>General</c:formatCode>
                <c:ptCount val="22"/>
                <c:pt idx="1">
                  <c:v>23.2</c:v>
                </c:pt>
                <c:pt idx="2">
                  <c:v>24</c:v>
                </c:pt>
                <c:pt idx="3">
                  <c:v>26.3</c:v>
                </c:pt>
                <c:pt idx="4">
                  <c:v>26.3</c:v>
                </c:pt>
                <c:pt idx="5">
                  <c:v>20.8</c:v>
                </c:pt>
                <c:pt idx="6">
                  <c:v>19.100000000000001</c:v>
                </c:pt>
                <c:pt idx="7">
                  <c:v>16.899999999999999</c:v>
                </c:pt>
                <c:pt idx="8">
                  <c:v>18</c:v>
                </c:pt>
                <c:pt idx="9">
                  <c:v>18</c:v>
                </c:pt>
                <c:pt idx="10">
                  <c:v>16.399999999999999</c:v>
                </c:pt>
                <c:pt idx="11">
                  <c:v>15.9</c:v>
                </c:pt>
                <c:pt idx="12">
                  <c:v>15.4</c:v>
                </c:pt>
                <c:pt idx="13">
                  <c:v>15.4</c:v>
                </c:pt>
                <c:pt idx="14">
                  <c:v>15.3</c:v>
                </c:pt>
                <c:pt idx="15">
                  <c:v>15</c:v>
                </c:pt>
                <c:pt idx="16">
                  <c:v>14.5</c:v>
                </c:pt>
                <c:pt idx="17">
                  <c:v>14.3</c:v>
                </c:pt>
                <c:pt idx="18">
                  <c:v>14.1</c:v>
                </c:pt>
                <c:pt idx="19">
                  <c:v>13.6</c:v>
                </c:pt>
                <c:pt idx="20">
                  <c:v>12.6</c:v>
                </c:pt>
                <c:pt idx="21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54-D449-B062-C24AB3021F76}"/>
            </c:ext>
          </c:extLst>
        </c:ser>
        <c:ser>
          <c:idx val="1"/>
          <c:order val="1"/>
          <c:tx>
            <c:strRef>
              <c:f>temperature!$C$1</c:f>
              <c:strCache>
                <c:ptCount val="1"/>
                <c:pt idx="0">
                  <c:v>13-Oct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temperature!$A$2:$A$23</c:f>
              <c:numCache>
                <c:formatCode>h:mm</c:formatCode>
                <c:ptCount val="22"/>
                <c:pt idx="0">
                  <c:v>0.79166666666666663</c:v>
                </c:pt>
                <c:pt idx="1">
                  <c:v>0.8125</c:v>
                </c:pt>
                <c:pt idx="2">
                  <c:v>0.83333333333333337</c:v>
                </c:pt>
                <c:pt idx="3">
                  <c:v>0.85416666666666663</c:v>
                </c:pt>
                <c:pt idx="4">
                  <c:v>0.875</c:v>
                </c:pt>
                <c:pt idx="5">
                  <c:v>0.89583333333333304</c:v>
                </c:pt>
                <c:pt idx="6">
                  <c:v>0.91666666666666696</c:v>
                </c:pt>
                <c:pt idx="7">
                  <c:v>0.9375</c:v>
                </c:pt>
                <c:pt idx="8">
                  <c:v>0.95833333333333404</c:v>
                </c:pt>
                <c:pt idx="9">
                  <c:v>0.97916666666666696</c:v>
                </c:pt>
                <c:pt idx="10">
                  <c:v>1</c:v>
                </c:pt>
                <c:pt idx="11">
                  <c:v>1.0208333333333299</c:v>
                </c:pt>
                <c:pt idx="12">
                  <c:v>1.0416666666666701</c:v>
                </c:pt>
                <c:pt idx="13">
                  <c:v>1.0625</c:v>
                </c:pt>
                <c:pt idx="14">
                  <c:v>1.0833333333333299</c:v>
                </c:pt>
                <c:pt idx="15">
                  <c:v>1.1041666666666701</c:v>
                </c:pt>
                <c:pt idx="16">
                  <c:v>1.125</c:v>
                </c:pt>
                <c:pt idx="17">
                  <c:v>1.1458333333333299</c:v>
                </c:pt>
                <c:pt idx="18">
                  <c:v>1.1666666666666701</c:v>
                </c:pt>
                <c:pt idx="19">
                  <c:v>1.1875</c:v>
                </c:pt>
                <c:pt idx="20">
                  <c:v>1.2083333333333299</c:v>
                </c:pt>
                <c:pt idx="21">
                  <c:v>1.2291666666666701</c:v>
                </c:pt>
              </c:numCache>
            </c:numRef>
          </c:cat>
          <c:val>
            <c:numRef>
              <c:f>temperature!$C$2:$C$23</c:f>
              <c:numCache>
                <c:formatCode>General</c:formatCode>
                <c:ptCount val="22"/>
                <c:pt idx="0">
                  <c:v>20.9</c:v>
                </c:pt>
                <c:pt idx="1">
                  <c:v>20.6</c:v>
                </c:pt>
                <c:pt idx="2">
                  <c:v>20.399999999999999</c:v>
                </c:pt>
                <c:pt idx="3">
                  <c:v>19.8</c:v>
                </c:pt>
                <c:pt idx="4">
                  <c:v>18.100000000000001</c:v>
                </c:pt>
                <c:pt idx="5">
                  <c:v>17.899999999999999</c:v>
                </c:pt>
                <c:pt idx="6">
                  <c:v>16.8</c:v>
                </c:pt>
                <c:pt idx="7">
                  <c:v>16.600000000000001</c:v>
                </c:pt>
                <c:pt idx="8">
                  <c:v>11.9</c:v>
                </c:pt>
                <c:pt idx="9">
                  <c:v>11.8</c:v>
                </c:pt>
                <c:pt idx="10">
                  <c:v>13.4</c:v>
                </c:pt>
                <c:pt idx="11">
                  <c:v>13.1</c:v>
                </c:pt>
                <c:pt idx="12">
                  <c:v>12.6</c:v>
                </c:pt>
                <c:pt idx="13">
                  <c:v>14.4</c:v>
                </c:pt>
                <c:pt idx="14">
                  <c:v>14.6</c:v>
                </c:pt>
                <c:pt idx="15">
                  <c:v>14.1</c:v>
                </c:pt>
                <c:pt idx="16">
                  <c:v>14.8</c:v>
                </c:pt>
                <c:pt idx="17">
                  <c:v>15.1</c:v>
                </c:pt>
                <c:pt idx="18">
                  <c:v>17.100000000000001</c:v>
                </c:pt>
                <c:pt idx="19">
                  <c:v>16.8</c:v>
                </c:pt>
                <c:pt idx="20">
                  <c:v>17.100000000000001</c:v>
                </c:pt>
                <c:pt idx="21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54-D449-B062-C24AB3021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160768"/>
        <c:axId val="134162688"/>
      </c:lineChart>
      <c:catAx>
        <c:axId val="134160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h:mm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162688"/>
        <c:crosses val="autoZero"/>
        <c:auto val="1"/>
        <c:lblAlgn val="ctr"/>
        <c:lblOffset val="100"/>
        <c:tickMarkSkip val="4"/>
        <c:noMultiLvlLbl val="0"/>
      </c:catAx>
      <c:valAx>
        <c:axId val="134162688"/>
        <c:scaling>
          <c:orientation val="minMax"/>
          <c:max val="25"/>
          <c:min val="1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160768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906007981878975"/>
          <c:y val="3.1088145231846019E-2"/>
          <c:w val="0.77532348182504585"/>
          <c:h val="0.74475976961213186"/>
        </c:manualLayout>
      </c:layout>
      <c:stockChart>
        <c:ser>
          <c:idx val="0"/>
          <c:order val="0"/>
          <c:spPr>
            <a:ln w="31750" cap="rnd">
              <a:noFill/>
              <a:round/>
            </a:ln>
            <a:effectLst/>
          </c:spPr>
          <c:marker>
            <c:symbol val="square"/>
            <c:size val="12"/>
            <c:spPr>
              <a:solidFill>
                <a:schemeClr val="bg1">
                  <a:lumMod val="95000"/>
                </a:schemeClr>
              </a:solidFill>
              <a:ln w="12700">
                <a:solidFill>
                  <a:schemeClr val="tx1"/>
                </a:solidFill>
              </a:ln>
              <a:effectLst/>
            </c:spPr>
          </c:marker>
          <c:cat>
            <c:strRef>
              <c:f>'type 1 and 2 tent colls'!$G$23:$G$28</c:f>
              <c:strCache>
                <c:ptCount val="6"/>
                <c:pt idx="0">
                  <c:v>Field type 1</c:v>
                </c:pt>
                <c:pt idx="1">
                  <c:v>Field type 2</c:v>
                </c:pt>
                <c:pt idx="2">
                  <c:v>Hedge type 1</c:v>
                </c:pt>
                <c:pt idx="3">
                  <c:v>Hedge type 2</c:v>
                </c:pt>
                <c:pt idx="4">
                  <c:v>Student type 1</c:v>
                </c:pt>
                <c:pt idx="5">
                  <c:v>Student type 2</c:v>
                </c:pt>
              </c:strCache>
            </c:strRef>
          </c:cat>
          <c:val>
            <c:numRef>
              <c:f>'type 1 and 2 tent colls'!$H$23:$H$28</c:f>
              <c:numCache>
                <c:formatCode>0.00</c:formatCode>
                <c:ptCount val="6"/>
                <c:pt idx="0">
                  <c:v>95.6</c:v>
                </c:pt>
                <c:pt idx="1">
                  <c:v>62.75</c:v>
                </c:pt>
                <c:pt idx="2">
                  <c:v>56.5</c:v>
                </c:pt>
                <c:pt idx="3">
                  <c:v>11.2</c:v>
                </c:pt>
                <c:pt idx="4">
                  <c:v>66.900000000000006</c:v>
                </c:pt>
                <c:pt idx="5">
                  <c:v>54.5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17-254D-9310-FCD7481D4B58}"/>
            </c:ext>
          </c:extLst>
        </c:ser>
        <c:ser>
          <c:idx val="1"/>
          <c:order val="1"/>
          <c:spPr>
            <a:ln w="31750" cap="rnd">
              <a:noFill/>
              <a:round/>
            </a:ln>
            <a:effectLst/>
          </c:spPr>
          <c:marker>
            <c:symbol val="none"/>
          </c:marker>
          <c:cat>
            <c:strRef>
              <c:f>'type 1 and 2 tent colls'!$G$23:$G$28</c:f>
              <c:strCache>
                <c:ptCount val="6"/>
                <c:pt idx="0">
                  <c:v>Field type 1</c:v>
                </c:pt>
                <c:pt idx="1">
                  <c:v>Field type 2</c:v>
                </c:pt>
                <c:pt idx="2">
                  <c:v>Hedge type 1</c:v>
                </c:pt>
                <c:pt idx="3">
                  <c:v>Hedge type 2</c:v>
                </c:pt>
                <c:pt idx="4">
                  <c:v>Student type 1</c:v>
                </c:pt>
                <c:pt idx="5">
                  <c:v>Student type 2</c:v>
                </c:pt>
              </c:strCache>
            </c:strRef>
          </c:cat>
          <c:val>
            <c:numRef>
              <c:f>'type 1 and 2 tent colls'!$I$23:$I$28</c:f>
              <c:numCache>
                <c:formatCode>0.00</c:formatCode>
                <c:ptCount val="6"/>
                <c:pt idx="0">
                  <c:v>170.65</c:v>
                </c:pt>
                <c:pt idx="1">
                  <c:v>0</c:v>
                </c:pt>
                <c:pt idx="2">
                  <c:v>114.6</c:v>
                </c:pt>
                <c:pt idx="3">
                  <c:v>84.8</c:v>
                </c:pt>
                <c:pt idx="4">
                  <c:v>83.4</c:v>
                </c:pt>
                <c:pt idx="5">
                  <c:v>66.599999999999994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17-254D-9310-FCD7481D4B58}"/>
            </c:ext>
          </c:extLst>
        </c:ser>
        <c:ser>
          <c:idx val="2"/>
          <c:order val="2"/>
          <c:spPr>
            <a:ln w="31750" cap="rnd">
              <a:noFill/>
              <a:round/>
            </a:ln>
            <a:effectLst/>
          </c:spPr>
          <c:marker>
            <c:symbol val="dot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'type 1 and 2 tent colls'!$G$23:$G$28</c:f>
              <c:strCache>
                <c:ptCount val="6"/>
                <c:pt idx="0">
                  <c:v>Field type 1</c:v>
                </c:pt>
                <c:pt idx="1">
                  <c:v>Field type 2</c:v>
                </c:pt>
                <c:pt idx="2">
                  <c:v>Hedge type 1</c:v>
                </c:pt>
                <c:pt idx="3">
                  <c:v>Hedge type 2</c:v>
                </c:pt>
                <c:pt idx="4">
                  <c:v>Student type 1</c:v>
                </c:pt>
                <c:pt idx="5">
                  <c:v>Student type 2</c:v>
                </c:pt>
              </c:strCache>
            </c:strRef>
          </c:cat>
          <c:val>
            <c:numRef>
              <c:f>'type 1 and 2 tent colls'!$J$23:$J$28</c:f>
              <c:numCache>
                <c:formatCode>0.00</c:formatCode>
                <c:ptCount val="6"/>
                <c:pt idx="0">
                  <c:v>20.6</c:v>
                </c:pt>
                <c:pt idx="1">
                  <c:v>127.2</c:v>
                </c:pt>
                <c:pt idx="2">
                  <c:v>10.9</c:v>
                </c:pt>
                <c:pt idx="3">
                  <c:v>18.360499329442138</c:v>
                </c:pt>
                <c:pt idx="4">
                  <c:v>50.4</c:v>
                </c:pt>
                <c:pt idx="5">
                  <c:v>42.4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17-254D-9310-FCD7481D4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5400" cap="sq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axId val="134208512"/>
        <c:axId val="134210304"/>
      </c:stockChart>
      <c:catAx>
        <c:axId val="13420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210304"/>
        <c:crosses val="autoZero"/>
        <c:auto val="1"/>
        <c:lblAlgn val="ctr"/>
        <c:lblOffset val="100"/>
        <c:noMultiLvlLbl val="0"/>
      </c:catAx>
      <c:valAx>
        <c:axId val="1342103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Mean 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208512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Manual</a:t>
            </a:r>
            <a:r>
              <a:rPr lang="en-US" baseline="0"/>
              <a:t> aspirator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graphs'!$B$3:$B$7</c:f>
              <c:numCache>
                <c:formatCode>General</c:formatCode>
                <c:ptCount val="5"/>
                <c:pt idx="0">
                  <c:v>17</c:v>
                </c:pt>
                <c:pt idx="1">
                  <c:v>13</c:v>
                </c:pt>
                <c:pt idx="2">
                  <c:v>3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67-2C47-B7C3-62330C1A21B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graphs'!$C$3:$C$7</c:f>
              <c:numCache>
                <c:formatCode>General</c:formatCode>
                <c:ptCount val="5"/>
                <c:pt idx="0">
                  <c:v>40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67-2C47-B7C3-62330C1A21B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graphs'!$D$3:$D$7</c:f>
              <c:numCache>
                <c:formatCode>General</c:formatCode>
                <c:ptCount val="5"/>
                <c:pt idx="0">
                  <c:v>42</c:v>
                </c:pt>
                <c:pt idx="1">
                  <c:v>16</c:v>
                </c:pt>
                <c:pt idx="2">
                  <c:v>8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67-2C47-B7C3-62330C1A21B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graphs'!$E$3:$E$7</c:f>
              <c:numCache>
                <c:formatCode>General</c:formatCode>
                <c:ptCount val="5"/>
                <c:pt idx="0">
                  <c:v>17</c:v>
                </c:pt>
                <c:pt idx="1">
                  <c:v>7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67-2C47-B7C3-62330C1A21BD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graphs'!$F$3:$F$7</c:f>
              <c:numCache>
                <c:formatCode>General</c:formatCode>
                <c:ptCount val="5"/>
                <c:pt idx="0">
                  <c:v>33</c:v>
                </c:pt>
                <c:pt idx="1">
                  <c:v>40</c:v>
                </c:pt>
                <c:pt idx="2">
                  <c:v>19</c:v>
                </c:pt>
                <c:pt idx="3">
                  <c:v>11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E67-2C47-B7C3-62330C1A21BD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graphs'!$G$3:$G$7</c:f>
              <c:numCache>
                <c:formatCode>General</c:formatCode>
                <c:ptCount val="5"/>
                <c:pt idx="0">
                  <c:v>28</c:v>
                </c:pt>
                <c:pt idx="1">
                  <c:v>17</c:v>
                </c:pt>
                <c:pt idx="2">
                  <c:v>6</c:v>
                </c:pt>
                <c:pt idx="3">
                  <c:v>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67-2C47-B7C3-62330C1A2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40384"/>
        <c:axId val="134642304"/>
      </c:lineChart>
      <c:catAx>
        <c:axId val="134640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Collection round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42304"/>
        <c:crosses val="autoZero"/>
        <c:auto val="1"/>
        <c:lblAlgn val="ctr"/>
        <c:lblOffset val="100"/>
        <c:noMultiLvlLbl val="0"/>
      </c:catAx>
      <c:valAx>
        <c:axId val="1346423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4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Backpac aspirator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graphs'!$H$3:$H$7</c:f>
              <c:numCache>
                <c:formatCode>General</c:formatCode>
                <c:ptCount val="5"/>
                <c:pt idx="0">
                  <c:v>178</c:v>
                </c:pt>
                <c:pt idx="1">
                  <c:v>103</c:v>
                </c:pt>
                <c:pt idx="2">
                  <c:v>47</c:v>
                </c:pt>
                <c:pt idx="3">
                  <c:v>37</c:v>
                </c:pt>
                <c:pt idx="4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0F-3B4A-9197-A9939281106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graphs'!$I$3:$I$7</c:f>
              <c:numCache>
                <c:formatCode>General</c:formatCode>
                <c:ptCount val="5"/>
                <c:pt idx="0">
                  <c:v>83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0F-3B4A-9197-A9939281106A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graphs'!$J$3:$J$7</c:f>
              <c:numCache>
                <c:formatCode>General</c:formatCode>
                <c:ptCount val="5"/>
                <c:pt idx="0">
                  <c:v>88</c:v>
                </c:pt>
                <c:pt idx="1">
                  <c:v>7</c:v>
                </c:pt>
                <c:pt idx="2">
                  <c:v>4</c:v>
                </c:pt>
                <c:pt idx="3">
                  <c:v>0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0F-3B4A-9197-A9939281106A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graphs'!$K$3:$K$7</c:f>
              <c:numCache>
                <c:formatCode>General</c:formatCode>
                <c:ptCount val="5"/>
                <c:pt idx="0">
                  <c:v>82</c:v>
                </c:pt>
                <c:pt idx="1">
                  <c:v>26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0F-3B4A-9197-A9939281106A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graphs'!$L$3:$L$7</c:f>
              <c:numCache>
                <c:formatCode>General</c:formatCode>
                <c:ptCount val="5"/>
                <c:pt idx="0">
                  <c:v>72</c:v>
                </c:pt>
                <c:pt idx="1">
                  <c:v>21</c:v>
                </c:pt>
                <c:pt idx="2">
                  <c:v>3</c:v>
                </c:pt>
                <c:pt idx="3">
                  <c:v>6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C0F-3B4A-9197-A9939281106A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graphs'!$M$3:$M$7</c:f>
              <c:numCache>
                <c:formatCode>General</c:formatCode>
                <c:ptCount val="5"/>
                <c:pt idx="0">
                  <c:v>36</c:v>
                </c:pt>
                <c:pt idx="1">
                  <c:v>6</c:v>
                </c:pt>
                <c:pt idx="2">
                  <c:v>1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C0F-3B4A-9197-A9939281106A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graphs'!$N$3:$N$7</c:f>
              <c:numCache>
                <c:formatCode>General</c:formatCode>
                <c:ptCount val="5"/>
                <c:pt idx="0">
                  <c:v>15</c:v>
                </c:pt>
                <c:pt idx="1">
                  <c:v>5</c:v>
                </c:pt>
                <c:pt idx="2">
                  <c:v>4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C0F-3B4A-9197-A9939281106A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graphs'!$O$3:$O$7</c:f>
              <c:numCache>
                <c:formatCode>General</c:formatCode>
                <c:ptCount val="5"/>
                <c:pt idx="0">
                  <c:v>46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C0F-3B4A-9197-A99392811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3248"/>
        <c:axId val="134694784"/>
      </c:lineChart>
      <c:catAx>
        <c:axId val="1346932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94784"/>
        <c:crosses val="autoZero"/>
        <c:auto val="1"/>
        <c:lblAlgn val="ctr"/>
        <c:lblOffset val="100"/>
        <c:noMultiLvlLbl val="0"/>
      </c:catAx>
      <c:valAx>
        <c:axId val="134694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69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Prockopac aspirator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047490639012604E-2"/>
          <c:y val="0.29735483870967699"/>
          <c:w val="0.83550241151362903"/>
          <c:h val="0.5820111760223519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graphs'!$P$3:$P$7</c:f>
              <c:numCache>
                <c:formatCode>General</c:formatCode>
                <c:ptCount val="5"/>
                <c:pt idx="0">
                  <c:v>61</c:v>
                </c:pt>
                <c:pt idx="1">
                  <c:v>22</c:v>
                </c:pt>
                <c:pt idx="2">
                  <c:v>8</c:v>
                </c:pt>
                <c:pt idx="3">
                  <c:v>7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A8-0C40-95B7-4F18A765118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graphs'!$Q$3:$Q$7</c:f>
              <c:numCache>
                <c:formatCode>General</c:formatCode>
                <c:ptCount val="5"/>
                <c:pt idx="0">
                  <c:v>99</c:v>
                </c:pt>
                <c:pt idx="1">
                  <c:v>44</c:v>
                </c:pt>
                <c:pt idx="2">
                  <c:v>19</c:v>
                </c:pt>
                <c:pt idx="3">
                  <c:v>8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A8-0C40-95B7-4F18A765118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graphs'!$R$3:$R$7</c:f>
              <c:numCache>
                <c:formatCode>General</c:formatCode>
                <c:ptCount val="5"/>
                <c:pt idx="0">
                  <c:v>77</c:v>
                </c:pt>
                <c:pt idx="1">
                  <c:v>23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A8-0C40-95B7-4F18A765118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graphs'!$S$3:$S$7</c:f>
              <c:numCache>
                <c:formatCode>General</c:formatCode>
                <c:ptCount val="5"/>
                <c:pt idx="0">
                  <c:v>59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A8-0C40-95B7-4F18A7651182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graphs'!$T$3:$T$7</c:f>
              <c:numCache>
                <c:formatCode>General</c:formatCode>
                <c:ptCount val="5"/>
                <c:pt idx="0">
                  <c:v>55</c:v>
                </c:pt>
                <c:pt idx="1">
                  <c:v>19</c:v>
                </c:pt>
                <c:pt idx="2">
                  <c:v>15</c:v>
                </c:pt>
                <c:pt idx="3">
                  <c:v>3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A8-0C40-95B7-4F18A7651182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graphs'!$U$3:$U$7</c:f>
              <c:numCache>
                <c:formatCode>General</c:formatCode>
                <c:ptCount val="5"/>
                <c:pt idx="0">
                  <c:v>31</c:v>
                </c:pt>
                <c:pt idx="1">
                  <c:v>24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A8-0C40-95B7-4F18A7651182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graphs'!$V$3:$V$7</c:f>
              <c:numCache>
                <c:formatCode>General</c:formatCode>
                <c:ptCount val="5"/>
                <c:pt idx="0">
                  <c:v>25</c:v>
                </c:pt>
                <c:pt idx="1">
                  <c:v>6</c:v>
                </c:pt>
                <c:pt idx="2">
                  <c:v>9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A8-0C40-95B7-4F18A7651182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graphs'!$W$3:$W$7</c:f>
              <c:numCache>
                <c:formatCode>General</c:formatCode>
                <c:ptCount val="5"/>
                <c:pt idx="0">
                  <c:v>27</c:v>
                </c:pt>
                <c:pt idx="1">
                  <c:v>19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A8-0C40-95B7-4F18A7651182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graphs'!$X$3:$X$7</c:f>
              <c:numCache>
                <c:formatCode>General</c:formatCode>
                <c:ptCount val="5"/>
                <c:pt idx="0">
                  <c:v>34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A8-0C40-95B7-4F18A7651182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'resting graphs'!$Y$3:$Y$7</c:f>
              <c:numCache>
                <c:formatCode>General</c:formatCode>
                <c:ptCount val="5"/>
                <c:pt idx="0">
                  <c:v>40</c:v>
                </c:pt>
                <c:pt idx="1">
                  <c:v>16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A8-0C40-95B7-4F18A7651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816512"/>
        <c:axId val="134818048"/>
      </c:lineChart>
      <c:catAx>
        <c:axId val="1348165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818048"/>
        <c:crosses val="autoZero"/>
        <c:auto val="1"/>
        <c:lblAlgn val="ctr"/>
        <c:lblOffset val="100"/>
        <c:noMultiLvlLbl val="0"/>
      </c:catAx>
      <c:valAx>
        <c:axId val="134818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81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Site 1</a:t>
            </a:r>
          </a:p>
        </c:rich>
      </c:tx>
      <c:layout>
        <c:manualLayout>
          <c:xMode val="edge"/>
          <c:yMode val="edge"/>
          <c:x val="0.459131889763779"/>
          <c:y val="0.2078853046594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'resting graphs'!$C$42</c:f>
              <c:strCache>
                <c:ptCount val="1"/>
                <c:pt idx="0">
                  <c:v>Manual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graphs'!$C$43:$C$47</c:f>
              <c:numCache>
                <c:formatCode>General</c:formatCode>
                <c:ptCount val="5"/>
                <c:pt idx="0">
                  <c:v>33</c:v>
                </c:pt>
                <c:pt idx="1">
                  <c:v>12.333333333333334</c:v>
                </c:pt>
                <c:pt idx="2">
                  <c:v>5.333333333333333</c:v>
                </c:pt>
                <c:pt idx="3">
                  <c:v>5.333333333333333</c:v>
                </c:pt>
                <c:pt idx="4">
                  <c:v>1.6666666666666667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16-2E46-89D9-CF1DB81E1A43}"/>
            </c:ext>
          </c:extLst>
        </c:ser>
        <c:ser>
          <c:idx val="1"/>
          <c:order val="1"/>
          <c:tx>
            <c:strRef>
              <c:f>'resting graphs'!$D$42</c:f>
              <c:strCache>
                <c:ptCount val="1"/>
                <c:pt idx="0">
                  <c:v>Backpack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graphs'!$D$43:$D$47</c:f>
              <c:numCache>
                <c:formatCode>General</c:formatCode>
                <c:ptCount val="5"/>
                <c:pt idx="0">
                  <c:v>100.6</c:v>
                </c:pt>
                <c:pt idx="1">
                  <c:v>33.4</c:v>
                </c:pt>
                <c:pt idx="2">
                  <c:v>12</c:v>
                </c:pt>
                <c:pt idx="3">
                  <c:v>9</c:v>
                </c:pt>
                <c:pt idx="4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16-2E46-89D9-CF1DB81E1A43}"/>
            </c:ext>
          </c:extLst>
        </c:ser>
        <c:ser>
          <c:idx val="2"/>
          <c:order val="2"/>
          <c:tx>
            <c:strRef>
              <c:f>'resting graphs'!$E$42</c:f>
              <c:strCache>
                <c:ptCount val="1"/>
                <c:pt idx="0">
                  <c:v>Prokopack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graphs'!$E$43:$E$47</c:f>
              <c:numCache>
                <c:formatCode>General</c:formatCode>
                <c:ptCount val="5"/>
                <c:pt idx="0">
                  <c:v>70.2</c:v>
                </c:pt>
                <c:pt idx="1">
                  <c:v>22.8</c:v>
                </c:pt>
                <c:pt idx="2">
                  <c:v>9.4</c:v>
                </c:pt>
                <c:pt idx="3">
                  <c:v>4.5999999999999996</c:v>
                </c:pt>
                <c:pt idx="4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16-2E46-89D9-CF1DB81E1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860160"/>
        <c:axId val="134866432"/>
      </c:lineChart>
      <c:catAx>
        <c:axId val="134860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Collection round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866432"/>
        <c:crosses val="autoZero"/>
        <c:auto val="1"/>
        <c:lblAlgn val="ctr"/>
        <c:lblOffset val="100"/>
        <c:noMultiLvlLbl val="0"/>
      </c:catAx>
      <c:valAx>
        <c:axId val="134866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Mean 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86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Site 2</a:t>
            </a:r>
          </a:p>
        </c:rich>
      </c:tx>
      <c:layout>
        <c:manualLayout>
          <c:xMode val="edge"/>
          <c:yMode val="edge"/>
          <c:x val="0.489687445319335"/>
          <c:y val="0.2268518518518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'resting graphs'!$I$49</c:f>
              <c:strCache>
                <c:ptCount val="1"/>
                <c:pt idx="0">
                  <c:v>Manual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graphs'!$I$50:$I$54</c:f>
              <c:numCache>
                <c:formatCode>General</c:formatCode>
                <c:ptCount val="5"/>
                <c:pt idx="0">
                  <c:v>26</c:v>
                </c:pt>
                <c:pt idx="1">
                  <c:v>21.333333333333332</c:v>
                </c:pt>
                <c:pt idx="2">
                  <c:v>9.3333333333333339</c:v>
                </c:pt>
                <c:pt idx="3">
                  <c:v>5.666666666666667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DA-6B4E-BD90-1507C33CF94A}"/>
            </c:ext>
          </c:extLst>
        </c:ser>
        <c:ser>
          <c:idx val="1"/>
          <c:order val="1"/>
          <c:tx>
            <c:strRef>
              <c:f>'resting graphs'!$J$49</c:f>
              <c:strCache>
                <c:ptCount val="1"/>
                <c:pt idx="0">
                  <c:v>Backpack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graphs'!$J$50:$J$54</c:f>
              <c:numCache>
                <c:formatCode>General</c:formatCode>
                <c:ptCount val="5"/>
                <c:pt idx="0">
                  <c:v>32.333333333333336</c:v>
                </c:pt>
                <c:pt idx="1">
                  <c:v>5</c:v>
                </c:pt>
                <c:pt idx="2">
                  <c:v>2.6666666666666665</c:v>
                </c:pt>
                <c:pt idx="3">
                  <c:v>4</c:v>
                </c:pt>
                <c:pt idx="4">
                  <c:v>2.6666666666666665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DA-6B4E-BD90-1507C33CF94A}"/>
            </c:ext>
          </c:extLst>
        </c:ser>
        <c:ser>
          <c:idx val="2"/>
          <c:order val="2"/>
          <c:tx>
            <c:strRef>
              <c:f>'resting graphs'!$K$49</c:f>
              <c:strCache>
                <c:ptCount val="1"/>
                <c:pt idx="0">
                  <c:v>Procopack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'resting graphs'!$K$50:$K$54</c:f>
              <c:numCache>
                <c:formatCode>General</c:formatCode>
                <c:ptCount val="5"/>
                <c:pt idx="0">
                  <c:v>33.666666666666664</c:v>
                </c:pt>
                <c:pt idx="1">
                  <c:v>12.666666666666666</c:v>
                </c:pt>
                <c:pt idx="2">
                  <c:v>1</c:v>
                </c:pt>
                <c:pt idx="3">
                  <c:v>0.66666666666666663</c:v>
                </c:pt>
                <c:pt idx="4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DA-6B4E-BD90-1507C33CF9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52800"/>
        <c:axId val="136287744"/>
      </c:lineChart>
      <c:catAx>
        <c:axId val="136252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Collection round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287744"/>
        <c:crosses val="autoZero"/>
        <c:auto val="1"/>
        <c:lblAlgn val="ctr"/>
        <c:lblOffset val="100"/>
        <c:noMultiLvlLbl val="0"/>
      </c:catAx>
      <c:valAx>
        <c:axId val="1362877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Mean number collected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25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615950</xdr:colOff>
      <xdr:row>10</xdr:row>
      <xdr:rowOff>165100</xdr:rowOff>
    </xdr:from>
    <xdr:to>
      <xdr:col>11</xdr:col>
      <xdr:colOff>234950</xdr:colOff>
      <xdr:row>24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615950</xdr:colOff>
      <xdr:row>10</xdr:row>
      <xdr:rowOff>165100</xdr:rowOff>
    </xdr:from>
    <xdr:to>
      <xdr:col>11</xdr:col>
      <xdr:colOff>234950</xdr:colOff>
      <xdr:row>24</xdr:row>
      <xdr:rowOff>63500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50800</xdr:colOff>
      <xdr:row>0</xdr:row>
      <xdr:rowOff>6</xdr:rowOff>
    </xdr:from>
    <xdr:to>
      <xdr:col>13</xdr:col>
      <xdr:colOff>495300</xdr:colOff>
      <xdr:row>13</xdr:row>
      <xdr:rowOff>101606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539750</xdr:colOff>
      <xdr:row>29</xdr:row>
      <xdr:rowOff>152400</xdr:rowOff>
    </xdr:from>
    <xdr:to>
      <xdr:col>6</xdr:col>
      <xdr:colOff>146050</xdr:colOff>
      <xdr:row>43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139700</xdr:colOff>
      <xdr:row>18</xdr:row>
      <xdr:rowOff>152400</xdr:rowOff>
    </xdr:from>
    <xdr:to>
      <xdr:col>6</xdr:col>
      <xdr:colOff>88900</xdr:colOff>
      <xdr:row>26</xdr:row>
      <xdr:rowOff>190500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469900</xdr:colOff>
      <xdr:row>18</xdr:row>
      <xdr:rowOff>88900</xdr:rowOff>
    </xdr:from>
    <xdr:to>
      <xdr:col>10</xdr:col>
      <xdr:colOff>50800</xdr:colOff>
      <xdr:row>26</xdr:row>
      <xdr:rowOff>101600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609600</xdr:colOff>
      <xdr:row>18</xdr:row>
      <xdr:rowOff>101600</xdr:rowOff>
    </xdr:from>
    <xdr:to>
      <xdr:col>14</xdr:col>
      <xdr:colOff>298450</xdr:colOff>
      <xdr:row>27</xdr:row>
      <xdr:rowOff>139700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355600</xdr:colOff>
      <xdr:row>56</xdr:row>
      <xdr:rowOff>139700</xdr:rowOff>
    </xdr:from>
    <xdr:to>
      <xdr:col>5</xdr:col>
      <xdr:colOff>800100</xdr:colOff>
      <xdr:row>74</xdr:row>
      <xdr:rowOff>25400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450850</xdr:colOff>
      <xdr:row>56</xdr:row>
      <xdr:rowOff>76200</xdr:rowOff>
    </xdr:from>
    <xdr:to>
      <xdr:col>12</xdr:col>
      <xdr:colOff>69850</xdr:colOff>
      <xdr:row>72</xdr:row>
      <xdr:rowOff>88900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114300</xdr:colOff>
      <xdr:row>39</xdr:row>
      <xdr:rowOff>12700</xdr:rowOff>
    </xdr:from>
    <xdr:to>
      <xdr:col>12</xdr:col>
      <xdr:colOff>63500</xdr:colOff>
      <xdr:row>52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39</xdr:row>
      <xdr:rowOff>152400</xdr:rowOff>
    </xdr:from>
    <xdr:to>
      <xdr:col>5</xdr:col>
      <xdr:colOff>444500</xdr:colOff>
      <xdr:row>53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615950</xdr:colOff>
      <xdr:row>85</xdr:row>
      <xdr:rowOff>165100</xdr:rowOff>
    </xdr:from>
    <xdr:to>
      <xdr:col>11</xdr:col>
      <xdr:colOff>234950</xdr:colOff>
      <xdr:row>99</xdr:row>
      <xdr:rowOff>63500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64</xdr:row>
      <xdr:rowOff>101606</xdr:rowOff>
    </xdr:from>
    <xdr:to>
      <xdr:col>6</xdr:col>
      <xdr:colOff>596900</xdr:colOff>
      <xdr:row>78</xdr:row>
      <xdr:rowOff>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736600</xdr:colOff>
      <xdr:row>78</xdr:row>
      <xdr:rowOff>63500</xdr:rowOff>
    </xdr:from>
    <xdr:to>
      <xdr:col>9</xdr:col>
      <xdr:colOff>635000</xdr:colOff>
      <xdr:row>94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88906</xdr:colOff>
      <xdr:row>21</xdr:row>
      <xdr:rowOff>12700</xdr:rowOff>
    </xdr:from>
    <xdr:to>
      <xdr:col>17</xdr:col>
      <xdr:colOff>711200</xdr:colOff>
      <xdr:row>60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38100</xdr:rowOff>
    </xdr:from>
    <xdr:to>
      <xdr:col>5</xdr:col>
      <xdr:colOff>444500</xdr:colOff>
      <xdr:row>40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76200</xdr:colOff>
      <xdr:row>40</xdr:row>
      <xdr:rowOff>114300</xdr:rowOff>
    </xdr:from>
    <xdr:to>
      <xdr:col>12</xdr:col>
      <xdr:colOff>749300</xdr:colOff>
      <xdr:row>55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63500</xdr:colOff>
      <xdr:row>25</xdr:row>
      <xdr:rowOff>165100</xdr:rowOff>
    </xdr:from>
    <xdr:to>
      <xdr:col>17</xdr:col>
      <xdr:colOff>508000</xdr:colOff>
      <xdr:row>39</xdr:row>
      <xdr:rowOff>63500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28</xdr:row>
      <xdr:rowOff>38100</xdr:rowOff>
    </xdr:from>
    <xdr:to>
      <xdr:col>6</xdr:col>
      <xdr:colOff>304800</xdr:colOff>
      <xdr:row>45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"/>
  <sheetViews>
    <sheetView workbookViewId="0">
      <pane ySplit="1" topLeftCell="A101" activePane="bottomLeft" state="frozen"/>
      <selection pane="bottomLeft" activeCell="E81" sqref="E81"/>
    </sheetView>
  </sheetViews>
  <sheetFormatPr defaultColWidth="11" defaultRowHeight="15.6" x14ac:dyDescent="0.3"/>
  <cols>
    <col min="1" max="7" width="11" style="11"/>
    <col min="8" max="8" width="16.296875" style="11" customWidth="1"/>
    <col min="9" max="9" width="16.19921875" style="11" customWidth="1"/>
    <col min="10" max="10" width="11" style="11"/>
  </cols>
  <sheetData>
    <row r="1" spans="1:15" x14ac:dyDescent="0.3">
      <c r="A1" s="11" t="s">
        <v>0</v>
      </c>
      <c r="B1" s="11" t="s">
        <v>2</v>
      </c>
      <c r="C1" s="11" t="s">
        <v>3</v>
      </c>
      <c r="D1" s="11" t="s">
        <v>4</v>
      </c>
      <c r="E1" s="11" t="s">
        <v>203</v>
      </c>
      <c r="F1" s="11" t="s">
        <v>1</v>
      </c>
      <c r="G1" s="11" t="s">
        <v>21</v>
      </c>
      <c r="H1" s="11" t="s">
        <v>205</v>
      </c>
      <c r="I1" s="11" t="s">
        <v>206</v>
      </c>
      <c r="J1" s="11" t="s">
        <v>204</v>
      </c>
    </row>
    <row r="2" spans="1:15" x14ac:dyDescent="0.3">
      <c r="A2" s="18">
        <v>43015</v>
      </c>
      <c r="B2" s="11" t="s">
        <v>7</v>
      </c>
      <c r="C2" s="15">
        <v>0.8125</v>
      </c>
      <c r="D2" s="15">
        <v>0.27083333333333331</v>
      </c>
      <c r="E2" s="11">
        <v>1</v>
      </c>
      <c r="F2" s="11" t="s">
        <v>8</v>
      </c>
      <c r="G2" s="11">
        <v>0</v>
      </c>
      <c r="H2" s="11">
        <v>161</v>
      </c>
      <c r="I2" s="11">
        <v>0</v>
      </c>
      <c r="J2" s="11">
        <v>0</v>
      </c>
    </row>
    <row r="3" spans="1:15" x14ac:dyDescent="0.3">
      <c r="A3" s="18">
        <v>43017</v>
      </c>
      <c r="B3" s="11" t="s">
        <v>7</v>
      </c>
      <c r="C3" s="15">
        <v>0.8125</v>
      </c>
      <c r="D3" s="15">
        <v>0.27083333333333331</v>
      </c>
      <c r="E3" s="11">
        <v>1</v>
      </c>
      <c r="F3" s="11" t="s">
        <v>8</v>
      </c>
      <c r="G3" s="11">
        <v>0</v>
      </c>
      <c r="H3" s="11">
        <v>188</v>
      </c>
      <c r="I3" s="11">
        <v>0</v>
      </c>
      <c r="J3" s="11">
        <v>2</v>
      </c>
    </row>
    <row r="4" spans="1:15" x14ac:dyDescent="0.3">
      <c r="A4" s="18">
        <v>43019</v>
      </c>
      <c r="B4" s="11" t="s">
        <v>7</v>
      </c>
      <c r="C4" s="15">
        <v>0.8125</v>
      </c>
      <c r="D4" s="15">
        <v>0.27083333333333331</v>
      </c>
      <c r="E4" s="11">
        <v>1</v>
      </c>
      <c r="F4" s="11" t="s">
        <v>8</v>
      </c>
      <c r="G4" s="11">
        <v>0</v>
      </c>
      <c r="H4" s="11">
        <v>120</v>
      </c>
      <c r="I4" s="11">
        <v>3</v>
      </c>
      <c r="J4" s="11">
        <v>0</v>
      </c>
    </row>
    <row r="5" spans="1:15" x14ac:dyDescent="0.3">
      <c r="A5" s="18">
        <v>43021</v>
      </c>
      <c r="B5" s="11" t="s">
        <v>7</v>
      </c>
      <c r="C5" s="15">
        <v>0.8125</v>
      </c>
      <c r="D5" s="15">
        <v>0.27083333333333331</v>
      </c>
      <c r="E5" s="11">
        <v>1</v>
      </c>
      <c r="F5" s="11" t="s">
        <v>8</v>
      </c>
      <c r="G5" s="11">
        <v>0</v>
      </c>
      <c r="H5" s="11">
        <v>66</v>
      </c>
      <c r="I5" s="12">
        <v>0</v>
      </c>
      <c r="J5" s="12">
        <v>0</v>
      </c>
    </row>
    <row r="6" spans="1:15" x14ac:dyDescent="0.3">
      <c r="A6" s="18">
        <v>43023</v>
      </c>
      <c r="B6" s="11" t="s">
        <v>7</v>
      </c>
      <c r="C6" s="15">
        <v>0.8125</v>
      </c>
      <c r="D6" s="15">
        <v>0.27083333333333331</v>
      </c>
      <c r="E6" s="11">
        <v>1</v>
      </c>
      <c r="F6" s="11" t="s">
        <v>8</v>
      </c>
      <c r="G6" s="11" t="s">
        <v>22</v>
      </c>
      <c r="H6" s="11">
        <v>98</v>
      </c>
      <c r="I6" s="11">
        <v>4</v>
      </c>
      <c r="J6" s="11">
        <v>0</v>
      </c>
    </row>
    <row r="7" spans="1:15" x14ac:dyDescent="0.3">
      <c r="A7" s="18">
        <v>43024</v>
      </c>
      <c r="B7" s="11" t="s">
        <v>7</v>
      </c>
      <c r="C7" s="15">
        <v>0.8125</v>
      </c>
      <c r="D7" s="15">
        <v>0.27083333333333331</v>
      </c>
      <c r="E7" s="11">
        <v>1</v>
      </c>
      <c r="F7" s="11" t="s">
        <v>8</v>
      </c>
      <c r="G7" s="11">
        <v>0</v>
      </c>
      <c r="H7" s="11">
        <v>120</v>
      </c>
      <c r="I7" s="11">
        <v>2</v>
      </c>
      <c r="J7" s="11">
        <v>0</v>
      </c>
    </row>
    <row r="8" spans="1:15" x14ac:dyDescent="0.3">
      <c r="A8" s="18">
        <v>43025</v>
      </c>
      <c r="B8" s="11" t="s">
        <v>7</v>
      </c>
      <c r="C8" s="15">
        <v>0.8125</v>
      </c>
      <c r="D8" s="15">
        <v>0.27083333333333331</v>
      </c>
      <c r="E8" s="11">
        <v>1</v>
      </c>
      <c r="F8" s="11" t="s">
        <v>8</v>
      </c>
      <c r="G8" s="11" t="s">
        <v>23</v>
      </c>
      <c r="H8" s="11">
        <v>98</v>
      </c>
      <c r="I8" s="11">
        <v>0</v>
      </c>
      <c r="J8" s="11">
        <v>0</v>
      </c>
    </row>
    <row r="9" spans="1:15" x14ac:dyDescent="0.3">
      <c r="A9" s="18">
        <v>43026</v>
      </c>
      <c r="B9" s="11" t="s">
        <v>7</v>
      </c>
      <c r="C9" s="15">
        <v>0.8125</v>
      </c>
      <c r="D9" s="15">
        <v>0.27083333333333331</v>
      </c>
      <c r="E9" s="11">
        <v>1</v>
      </c>
      <c r="F9" s="11" t="s">
        <v>8</v>
      </c>
      <c r="G9" s="11">
        <v>0</v>
      </c>
      <c r="H9" s="11">
        <v>60</v>
      </c>
      <c r="I9" s="11">
        <v>0</v>
      </c>
      <c r="J9" s="11">
        <v>2</v>
      </c>
    </row>
    <row r="10" spans="1:15" x14ac:dyDescent="0.3">
      <c r="A10" s="18">
        <v>43027</v>
      </c>
      <c r="B10" s="11" t="s">
        <v>7</v>
      </c>
      <c r="C10" s="15">
        <v>0.8125</v>
      </c>
      <c r="D10" s="15">
        <v>0.27083333333333331</v>
      </c>
      <c r="E10" s="11">
        <v>1</v>
      </c>
      <c r="F10" s="11" t="s">
        <v>8</v>
      </c>
      <c r="G10" s="11" t="s">
        <v>23</v>
      </c>
      <c r="H10" s="11">
        <v>56</v>
      </c>
      <c r="I10" s="11">
        <v>1</v>
      </c>
      <c r="J10" s="11">
        <v>1</v>
      </c>
    </row>
    <row r="11" spans="1:15" x14ac:dyDescent="0.3">
      <c r="A11" s="18">
        <v>43028</v>
      </c>
      <c r="B11" s="11" t="s">
        <v>7</v>
      </c>
      <c r="C11" s="15">
        <v>0.8125</v>
      </c>
      <c r="D11" s="15">
        <v>0.27083333333333331</v>
      </c>
      <c r="E11" s="11">
        <v>1</v>
      </c>
      <c r="F11" s="11" t="s">
        <v>8</v>
      </c>
      <c r="G11" s="11">
        <v>0</v>
      </c>
      <c r="H11" s="11">
        <v>74</v>
      </c>
      <c r="I11" s="11">
        <v>2</v>
      </c>
      <c r="J11" s="11">
        <v>1</v>
      </c>
    </row>
    <row r="12" spans="1:15" x14ac:dyDescent="0.3">
      <c r="A12" s="18">
        <v>43030</v>
      </c>
      <c r="B12" s="11" t="s">
        <v>7</v>
      </c>
      <c r="C12" s="15">
        <v>0.8125</v>
      </c>
      <c r="D12" s="15">
        <v>0.27083333333333331</v>
      </c>
      <c r="E12" s="11">
        <v>1</v>
      </c>
      <c r="F12" s="11" t="s">
        <v>8</v>
      </c>
      <c r="G12" s="11">
        <v>0</v>
      </c>
      <c r="H12" s="11">
        <v>72</v>
      </c>
      <c r="I12" s="11">
        <v>2</v>
      </c>
      <c r="J12" s="11">
        <v>1</v>
      </c>
    </row>
    <row r="13" spans="1:15" x14ac:dyDescent="0.3">
      <c r="A13" s="18">
        <v>43032</v>
      </c>
      <c r="B13" s="11" t="s">
        <v>7</v>
      </c>
      <c r="C13" s="15">
        <v>0.8125</v>
      </c>
      <c r="D13" s="15">
        <v>0.27083333333333331</v>
      </c>
      <c r="E13" s="11">
        <v>1</v>
      </c>
      <c r="F13" s="11" t="s">
        <v>8</v>
      </c>
      <c r="G13" s="11">
        <v>0</v>
      </c>
      <c r="H13" s="11">
        <v>32</v>
      </c>
      <c r="I13" s="11">
        <v>0</v>
      </c>
      <c r="J13" s="11">
        <v>0</v>
      </c>
    </row>
    <row r="14" spans="1:15" x14ac:dyDescent="0.3">
      <c r="A14" s="18">
        <v>43018</v>
      </c>
      <c r="B14" s="11" t="s">
        <v>7</v>
      </c>
      <c r="C14" s="15">
        <v>0.8125</v>
      </c>
      <c r="D14" s="15">
        <v>0.27083333333333331</v>
      </c>
      <c r="E14" s="11">
        <v>2</v>
      </c>
      <c r="F14" s="11" t="s">
        <v>8</v>
      </c>
      <c r="G14" s="11">
        <v>0</v>
      </c>
      <c r="H14" s="11">
        <v>108</v>
      </c>
      <c r="I14" s="11">
        <v>0</v>
      </c>
      <c r="J14" s="11">
        <v>0</v>
      </c>
    </row>
    <row r="15" spans="1:15" x14ac:dyDescent="0.3">
      <c r="A15" s="18">
        <v>43020</v>
      </c>
      <c r="B15" s="11" t="s">
        <v>7</v>
      </c>
      <c r="C15" s="15">
        <v>0.8125</v>
      </c>
      <c r="D15" s="15">
        <v>0.27083333333333331</v>
      </c>
      <c r="E15" s="11">
        <v>2</v>
      </c>
      <c r="F15" s="11" t="s">
        <v>8</v>
      </c>
      <c r="G15" s="11">
        <v>0</v>
      </c>
      <c r="H15" s="11">
        <v>63</v>
      </c>
      <c r="I15" s="12">
        <v>0</v>
      </c>
      <c r="J15" s="12">
        <v>0</v>
      </c>
      <c r="L15" t="s">
        <v>181</v>
      </c>
      <c r="M15" t="s">
        <v>23</v>
      </c>
      <c r="N15" t="s">
        <v>22</v>
      </c>
      <c r="O15" t="s">
        <v>182</v>
      </c>
    </row>
    <row r="16" spans="1:15" x14ac:dyDescent="0.3">
      <c r="A16" s="18">
        <v>43031</v>
      </c>
      <c r="B16" s="11" t="s">
        <v>7</v>
      </c>
      <c r="C16" s="15">
        <v>0.8125</v>
      </c>
      <c r="D16" s="15">
        <v>0.27083333333333331</v>
      </c>
      <c r="E16" s="11">
        <v>2</v>
      </c>
      <c r="F16" s="11" t="s">
        <v>8</v>
      </c>
      <c r="G16" s="11">
        <v>0</v>
      </c>
      <c r="H16" s="11">
        <v>33</v>
      </c>
      <c r="I16" s="11">
        <v>0</v>
      </c>
      <c r="J16" s="11">
        <v>1</v>
      </c>
      <c r="L16">
        <v>30</v>
      </c>
      <c r="M16">
        <v>98</v>
      </c>
      <c r="N16">
        <v>98</v>
      </c>
      <c r="O16">
        <v>25</v>
      </c>
    </row>
    <row r="17" spans="1:15" x14ac:dyDescent="0.3">
      <c r="A17" s="18">
        <v>43016</v>
      </c>
      <c r="B17" s="11" t="s">
        <v>7</v>
      </c>
      <c r="C17" s="15">
        <v>0.8125</v>
      </c>
      <c r="D17" s="15">
        <v>0.27083333333333331</v>
      </c>
      <c r="E17" s="11">
        <v>1</v>
      </c>
      <c r="F17" s="11" t="s">
        <v>9</v>
      </c>
      <c r="G17" s="11">
        <v>0</v>
      </c>
      <c r="H17" s="11">
        <v>145</v>
      </c>
      <c r="I17" s="11">
        <v>1</v>
      </c>
      <c r="J17" s="11">
        <v>0</v>
      </c>
      <c r="L17">
        <v>60</v>
      </c>
      <c r="M17">
        <v>33</v>
      </c>
      <c r="N17">
        <v>60</v>
      </c>
      <c r="O17">
        <v>120</v>
      </c>
    </row>
    <row r="18" spans="1:15" x14ac:dyDescent="0.3">
      <c r="A18" s="18">
        <v>43018</v>
      </c>
      <c r="B18" s="11" t="s">
        <v>7</v>
      </c>
      <c r="C18" s="15">
        <v>0.8125</v>
      </c>
      <c r="D18" s="15">
        <v>0.27083333333333331</v>
      </c>
      <c r="E18" s="11">
        <v>1</v>
      </c>
      <c r="F18" s="11" t="s">
        <v>9</v>
      </c>
      <c r="G18" s="11">
        <v>0</v>
      </c>
      <c r="H18" s="11">
        <v>120</v>
      </c>
      <c r="I18" s="11">
        <v>1</v>
      </c>
      <c r="J18" s="11">
        <v>0</v>
      </c>
      <c r="L18">
        <v>24</v>
      </c>
      <c r="M18">
        <v>56</v>
      </c>
    </row>
    <row r="19" spans="1:15" x14ac:dyDescent="0.3">
      <c r="A19" s="18">
        <v>43020</v>
      </c>
      <c r="B19" s="11" t="s">
        <v>7</v>
      </c>
      <c r="C19" s="15">
        <v>0.8125</v>
      </c>
      <c r="D19" s="15">
        <v>0.27083333333333331</v>
      </c>
      <c r="E19" s="11">
        <v>1</v>
      </c>
      <c r="F19" s="11" t="s">
        <v>9</v>
      </c>
      <c r="G19" s="11">
        <v>0</v>
      </c>
      <c r="H19" s="11">
        <v>40</v>
      </c>
      <c r="I19" s="11">
        <v>0</v>
      </c>
      <c r="J19" s="11">
        <v>0</v>
      </c>
      <c r="L19">
        <v>74</v>
      </c>
      <c r="M19">
        <v>24</v>
      </c>
    </row>
    <row r="20" spans="1:15" x14ac:dyDescent="0.3">
      <c r="A20" s="18">
        <v>43023</v>
      </c>
      <c r="B20" s="11" t="s">
        <v>7</v>
      </c>
      <c r="C20" s="15">
        <v>0.8125</v>
      </c>
      <c r="D20" s="15">
        <v>0.27083333333333331</v>
      </c>
      <c r="E20" s="11">
        <v>1</v>
      </c>
      <c r="F20" s="11" t="s">
        <v>9</v>
      </c>
      <c r="G20" s="11">
        <v>0</v>
      </c>
      <c r="H20" s="11">
        <v>25</v>
      </c>
      <c r="I20" s="11">
        <v>0</v>
      </c>
      <c r="J20" s="11">
        <v>0</v>
      </c>
      <c r="L20">
        <f>STDEV(L16:L19)</f>
        <v>23.916521486202797</v>
      </c>
      <c r="M20">
        <f>STDEV(M16:M19)</f>
        <v>33.039118228750191</v>
      </c>
    </row>
    <row r="21" spans="1:15" x14ac:dyDescent="0.3">
      <c r="A21" s="18">
        <v>43024</v>
      </c>
      <c r="B21" s="11" t="s">
        <v>7</v>
      </c>
      <c r="C21" s="15">
        <v>0.8125</v>
      </c>
      <c r="D21" s="15">
        <v>0.27083333333333331</v>
      </c>
      <c r="E21" s="11">
        <v>1</v>
      </c>
      <c r="F21" s="11" t="s">
        <v>9</v>
      </c>
      <c r="G21" s="11" t="s">
        <v>22</v>
      </c>
      <c r="H21" s="11">
        <v>60</v>
      </c>
      <c r="I21" s="11">
        <v>1</v>
      </c>
      <c r="J21" s="11">
        <v>1</v>
      </c>
    </row>
    <row r="22" spans="1:15" x14ac:dyDescent="0.3">
      <c r="A22" s="18">
        <v>43025</v>
      </c>
      <c r="B22" s="11" t="s">
        <v>7</v>
      </c>
      <c r="C22" s="15">
        <v>0.8125</v>
      </c>
      <c r="D22" s="15">
        <v>0.27083333333333331</v>
      </c>
      <c r="E22" s="11">
        <v>1</v>
      </c>
      <c r="F22" s="11" t="s">
        <v>9</v>
      </c>
      <c r="G22" s="11">
        <v>0</v>
      </c>
      <c r="H22" s="11">
        <v>30</v>
      </c>
      <c r="I22" s="11">
        <v>0</v>
      </c>
      <c r="J22" s="11">
        <v>1</v>
      </c>
    </row>
    <row r="23" spans="1:15" x14ac:dyDescent="0.3">
      <c r="A23" s="18">
        <v>43026</v>
      </c>
      <c r="B23" s="11" t="s">
        <v>7</v>
      </c>
      <c r="C23" s="15">
        <v>0.8125</v>
      </c>
      <c r="D23" s="15">
        <v>0.27083333333333331</v>
      </c>
      <c r="E23" s="11">
        <v>1</v>
      </c>
      <c r="F23" s="11" t="s">
        <v>9</v>
      </c>
      <c r="G23" s="11" t="s">
        <v>23</v>
      </c>
      <c r="H23" s="11">
        <v>33</v>
      </c>
      <c r="I23" s="11">
        <v>0</v>
      </c>
      <c r="J23" s="11">
        <v>2</v>
      </c>
    </row>
    <row r="24" spans="1:15" x14ac:dyDescent="0.3">
      <c r="A24" s="18">
        <v>43027</v>
      </c>
      <c r="B24" s="11" t="s">
        <v>7</v>
      </c>
      <c r="C24" s="15">
        <v>0.8125</v>
      </c>
      <c r="D24" s="15">
        <v>0.27083333333333331</v>
      </c>
      <c r="E24" s="11">
        <v>1</v>
      </c>
      <c r="F24" s="11" t="s">
        <v>9</v>
      </c>
      <c r="G24" s="11">
        <v>0</v>
      </c>
      <c r="H24" s="11">
        <v>24</v>
      </c>
      <c r="I24" s="11">
        <v>0</v>
      </c>
      <c r="J24" s="11">
        <v>2</v>
      </c>
    </row>
    <row r="25" spans="1:15" x14ac:dyDescent="0.3">
      <c r="A25" s="18">
        <v>43028</v>
      </c>
      <c r="B25" s="11" t="s">
        <v>7</v>
      </c>
      <c r="C25" s="15">
        <v>0.8125</v>
      </c>
      <c r="D25" s="15">
        <v>0.27083333333333331</v>
      </c>
      <c r="E25" s="11">
        <v>1</v>
      </c>
      <c r="F25" s="11" t="s">
        <v>9</v>
      </c>
      <c r="G25" s="11" t="s">
        <v>23</v>
      </c>
      <c r="H25" s="11">
        <v>24</v>
      </c>
      <c r="I25" s="11">
        <v>3</v>
      </c>
      <c r="J25" s="11">
        <v>0</v>
      </c>
    </row>
    <row r="26" spans="1:15" x14ac:dyDescent="0.3">
      <c r="A26" s="18">
        <v>43031</v>
      </c>
      <c r="B26" s="11" t="s">
        <v>7</v>
      </c>
      <c r="C26" s="15">
        <v>0.8125</v>
      </c>
      <c r="D26" s="15">
        <v>0.27083333333333331</v>
      </c>
      <c r="E26" s="11">
        <v>1</v>
      </c>
      <c r="F26" s="11" t="s">
        <v>9</v>
      </c>
      <c r="G26" s="11">
        <v>0</v>
      </c>
      <c r="H26" s="11">
        <v>17</v>
      </c>
      <c r="I26" s="11">
        <v>0</v>
      </c>
      <c r="J26" s="11">
        <v>2</v>
      </c>
    </row>
    <row r="27" spans="1:15" x14ac:dyDescent="0.3">
      <c r="A27" s="18">
        <v>43017</v>
      </c>
      <c r="B27" s="11" t="s">
        <v>7</v>
      </c>
      <c r="C27" s="15">
        <v>0.8125</v>
      </c>
      <c r="D27" s="15">
        <v>0.27083333333333331</v>
      </c>
      <c r="E27" s="11">
        <v>2</v>
      </c>
      <c r="F27" s="11" t="s">
        <v>9</v>
      </c>
      <c r="G27" s="11">
        <v>0</v>
      </c>
      <c r="H27" s="11">
        <v>97</v>
      </c>
      <c r="I27" s="11">
        <v>0</v>
      </c>
      <c r="J27" s="11">
        <v>1</v>
      </c>
    </row>
    <row r="28" spans="1:15" x14ac:dyDescent="0.3">
      <c r="A28" s="18">
        <v>43019</v>
      </c>
      <c r="B28" s="11" t="s">
        <v>7</v>
      </c>
      <c r="C28" s="15">
        <v>0.8125</v>
      </c>
      <c r="D28" s="15">
        <v>0.27083333333333331</v>
      </c>
      <c r="E28" s="11">
        <v>2</v>
      </c>
      <c r="F28" s="11" t="s">
        <v>9</v>
      </c>
      <c r="G28" s="11">
        <v>0</v>
      </c>
      <c r="H28" s="11">
        <v>46</v>
      </c>
      <c r="I28" s="11">
        <v>1</v>
      </c>
      <c r="J28" s="11">
        <v>0</v>
      </c>
    </row>
    <row r="29" spans="1:15" x14ac:dyDescent="0.3">
      <c r="A29" s="18">
        <v>43021</v>
      </c>
      <c r="B29" s="11" t="s">
        <v>7</v>
      </c>
      <c r="C29" s="15">
        <v>0.8125</v>
      </c>
      <c r="D29" s="15">
        <v>0.27083333333333331</v>
      </c>
      <c r="E29" s="11">
        <v>2</v>
      </c>
      <c r="F29" s="11" t="s">
        <v>9</v>
      </c>
      <c r="G29" s="11">
        <v>0</v>
      </c>
      <c r="H29" s="11">
        <v>48</v>
      </c>
      <c r="I29" s="12">
        <v>0</v>
      </c>
      <c r="J29" s="12">
        <v>0</v>
      </c>
    </row>
    <row r="30" spans="1:15" x14ac:dyDescent="0.3">
      <c r="A30" s="18">
        <v>43030</v>
      </c>
      <c r="B30" s="11" t="s">
        <v>7</v>
      </c>
      <c r="C30" s="15">
        <v>0.8125</v>
      </c>
      <c r="D30" s="15">
        <v>0.27083333333333331</v>
      </c>
      <c r="E30" s="11">
        <v>2</v>
      </c>
      <c r="F30" s="11" t="s">
        <v>9</v>
      </c>
      <c r="G30" s="11">
        <v>0</v>
      </c>
      <c r="H30" s="11">
        <v>26</v>
      </c>
      <c r="I30" s="11">
        <v>2</v>
      </c>
      <c r="J30" s="11">
        <v>1</v>
      </c>
    </row>
    <row r="31" spans="1:15" x14ac:dyDescent="0.3">
      <c r="A31" s="18">
        <v>43032</v>
      </c>
      <c r="B31" s="11" t="s">
        <v>7</v>
      </c>
      <c r="C31" s="15">
        <v>0.8125</v>
      </c>
      <c r="D31" s="15">
        <v>0.27083333333333331</v>
      </c>
      <c r="E31" s="11">
        <v>2</v>
      </c>
      <c r="F31" s="11" t="s">
        <v>9</v>
      </c>
      <c r="G31" s="11">
        <v>0</v>
      </c>
      <c r="H31" s="11">
        <v>23</v>
      </c>
      <c r="I31" s="11">
        <v>0</v>
      </c>
      <c r="J31" s="11">
        <v>0</v>
      </c>
    </row>
    <row r="32" spans="1:15" x14ac:dyDescent="0.3">
      <c r="A32" s="18"/>
      <c r="C32" s="15"/>
      <c r="D32" s="15"/>
    </row>
    <row r="33" spans="1:10" x14ac:dyDescent="0.3">
      <c r="A33" s="11" t="s">
        <v>0</v>
      </c>
      <c r="B33" s="11" t="s">
        <v>2</v>
      </c>
      <c r="C33" s="11" t="s">
        <v>3</v>
      </c>
      <c r="D33" s="11" t="s">
        <v>4</v>
      </c>
      <c r="E33" s="11" t="s">
        <v>203</v>
      </c>
      <c r="F33" s="11" t="s">
        <v>1</v>
      </c>
      <c r="G33" s="11" t="s">
        <v>21</v>
      </c>
      <c r="H33" s="11" t="s">
        <v>205</v>
      </c>
      <c r="I33" s="11" t="s">
        <v>206</v>
      </c>
      <c r="J33" s="11" t="s">
        <v>204</v>
      </c>
    </row>
    <row r="34" spans="1:10" x14ac:dyDescent="0.3">
      <c r="A34" s="18">
        <v>43016</v>
      </c>
      <c r="B34" s="11" t="s">
        <v>112</v>
      </c>
      <c r="C34" s="15">
        <v>0.83333333333333337</v>
      </c>
      <c r="D34" s="15">
        <v>0.27083333333333331</v>
      </c>
      <c r="E34" s="11">
        <v>1</v>
      </c>
      <c r="F34" s="11">
        <v>4</v>
      </c>
      <c r="G34" s="11">
        <v>0</v>
      </c>
      <c r="H34" s="11">
        <v>66</v>
      </c>
      <c r="I34" s="11">
        <v>0</v>
      </c>
      <c r="J34" s="11">
        <v>0</v>
      </c>
    </row>
    <row r="35" spans="1:10" x14ac:dyDescent="0.3">
      <c r="A35" s="18">
        <v>43016</v>
      </c>
      <c r="B35" s="11" t="s">
        <v>117</v>
      </c>
      <c r="C35" s="15">
        <v>0.83333333333333337</v>
      </c>
      <c r="D35" s="15">
        <v>0</v>
      </c>
      <c r="E35" s="11">
        <v>1</v>
      </c>
      <c r="F35" s="11">
        <v>1</v>
      </c>
      <c r="G35" s="11">
        <v>0</v>
      </c>
      <c r="H35" s="11">
        <v>94</v>
      </c>
      <c r="I35" s="11">
        <v>0</v>
      </c>
      <c r="J35" s="11">
        <v>0</v>
      </c>
    </row>
    <row r="36" spans="1:10" x14ac:dyDescent="0.3">
      <c r="A36" s="18">
        <v>43017</v>
      </c>
      <c r="B36" s="11" t="s">
        <v>118</v>
      </c>
      <c r="C36" s="15">
        <v>0.8125</v>
      </c>
      <c r="D36" s="15">
        <v>0.27083333333333331</v>
      </c>
      <c r="E36" s="11">
        <v>1</v>
      </c>
      <c r="F36" s="11">
        <v>1</v>
      </c>
      <c r="G36" s="11">
        <v>0</v>
      </c>
      <c r="H36" s="11">
        <v>99</v>
      </c>
      <c r="I36" s="11">
        <v>0</v>
      </c>
      <c r="J36" s="11">
        <v>0</v>
      </c>
    </row>
    <row r="37" spans="1:10" x14ac:dyDescent="0.3">
      <c r="A37" s="18">
        <v>43018</v>
      </c>
      <c r="B37" s="11" t="s">
        <v>47</v>
      </c>
      <c r="C37" s="15">
        <v>0.8125</v>
      </c>
      <c r="D37" s="15">
        <v>0.27083333333333331</v>
      </c>
      <c r="E37" s="11">
        <v>1</v>
      </c>
      <c r="F37" s="11">
        <v>3</v>
      </c>
      <c r="G37" s="11">
        <v>0</v>
      </c>
      <c r="H37" s="11">
        <v>150</v>
      </c>
      <c r="I37" s="11">
        <v>0</v>
      </c>
      <c r="J37" s="11">
        <v>0</v>
      </c>
    </row>
    <row r="38" spans="1:10" x14ac:dyDescent="0.3">
      <c r="A38" s="18">
        <v>43019</v>
      </c>
      <c r="B38" s="11" t="s">
        <v>107</v>
      </c>
      <c r="C38" s="15">
        <v>0.8125</v>
      </c>
      <c r="D38" s="15">
        <v>0.95833333333333337</v>
      </c>
      <c r="E38" s="11">
        <v>1</v>
      </c>
      <c r="F38" s="11">
        <v>5</v>
      </c>
      <c r="G38" s="11">
        <v>0</v>
      </c>
      <c r="H38" s="11">
        <v>49</v>
      </c>
      <c r="I38" s="11">
        <v>0</v>
      </c>
      <c r="J38" s="11">
        <v>0</v>
      </c>
    </row>
    <row r="39" spans="1:10" x14ac:dyDescent="0.3">
      <c r="A39" s="18">
        <v>43019</v>
      </c>
      <c r="B39" s="11" t="s">
        <v>107</v>
      </c>
      <c r="C39" s="15">
        <v>0.95833333333333337</v>
      </c>
      <c r="D39" s="15">
        <v>0.25</v>
      </c>
      <c r="E39" s="11">
        <v>1</v>
      </c>
      <c r="F39" s="11">
        <v>5</v>
      </c>
      <c r="G39" s="11">
        <v>0</v>
      </c>
      <c r="H39" s="11">
        <v>32</v>
      </c>
      <c r="I39" s="11">
        <v>0</v>
      </c>
      <c r="J39" s="11">
        <v>0</v>
      </c>
    </row>
    <row r="40" spans="1:10" x14ac:dyDescent="0.3">
      <c r="A40" s="18">
        <v>43020</v>
      </c>
      <c r="B40" s="11" t="s">
        <v>104</v>
      </c>
      <c r="C40" s="15">
        <v>0.8125</v>
      </c>
      <c r="D40" s="15">
        <v>0.27083333333333331</v>
      </c>
      <c r="E40" s="11">
        <v>1</v>
      </c>
      <c r="G40" s="11">
        <v>0</v>
      </c>
      <c r="H40" s="11">
        <v>73</v>
      </c>
      <c r="I40" s="11">
        <v>0</v>
      </c>
      <c r="J40" s="11">
        <v>0</v>
      </c>
    </row>
    <row r="41" spans="1:10" x14ac:dyDescent="0.3">
      <c r="A41" s="18">
        <v>43021</v>
      </c>
      <c r="C41" s="15">
        <v>0.8125</v>
      </c>
      <c r="D41" s="15">
        <v>0.27083333333333331</v>
      </c>
      <c r="E41" s="11">
        <v>1</v>
      </c>
      <c r="F41" s="11">
        <v>2</v>
      </c>
      <c r="G41" s="11">
        <v>0</v>
      </c>
      <c r="H41" s="11">
        <v>55</v>
      </c>
      <c r="I41" s="12">
        <v>0</v>
      </c>
      <c r="J41" s="12">
        <v>0</v>
      </c>
    </row>
    <row r="42" spans="1:10" x14ac:dyDescent="0.3">
      <c r="A42" s="18">
        <v>43022</v>
      </c>
      <c r="B42" s="11" t="s">
        <v>51</v>
      </c>
      <c r="C42" s="15">
        <v>0.8125</v>
      </c>
      <c r="D42" s="15">
        <v>0.27083333333333331</v>
      </c>
      <c r="E42" s="11">
        <v>1</v>
      </c>
      <c r="F42" s="11">
        <v>1</v>
      </c>
      <c r="G42" s="11">
        <v>0</v>
      </c>
      <c r="H42" s="11">
        <v>62</v>
      </c>
      <c r="I42" s="12">
        <v>0</v>
      </c>
      <c r="J42" s="12">
        <v>0</v>
      </c>
    </row>
    <row r="43" spans="1:10" x14ac:dyDescent="0.3">
      <c r="A43" s="18">
        <v>43023</v>
      </c>
      <c r="B43" s="11" t="s">
        <v>107</v>
      </c>
      <c r="C43" s="15">
        <v>0.83333333333333337</v>
      </c>
      <c r="D43" s="15">
        <v>0.27083333333333331</v>
      </c>
      <c r="E43" s="11">
        <v>1</v>
      </c>
      <c r="F43" s="11" t="s">
        <v>123</v>
      </c>
      <c r="G43" s="11">
        <v>0</v>
      </c>
      <c r="H43" s="11">
        <v>93</v>
      </c>
      <c r="I43" s="12">
        <v>0</v>
      </c>
      <c r="J43" s="12">
        <v>0</v>
      </c>
    </row>
    <row r="44" spans="1:10" x14ac:dyDescent="0.3">
      <c r="A44" s="18">
        <v>43024</v>
      </c>
      <c r="B44" s="11" t="s">
        <v>108</v>
      </c>
      <c r="C44" s="15">
        <v>0.83333333333333337</v>
      </c>
      <c r="D44" s="15">
        <v>0.27083333333333331</v>
      </c>
      <c r="E44" s="11">
        <v>1</v>
      </c>
      <c r="F44" s="11" t="s">
        <v>122</v>
      </c>
      <c r="G44" s="11">
        <v>0</v>
      </c>
      <c r="H44" s="11">
        <v>157</v>
      </c>
      <c r="I44" s="11">
        <v>0</v>
      </c>
      <c r="J44" s="11">
        <v>0</v>
      </c>
    </row>
    <row r="45" spans="1:10" x14ac:dyDescent="0.3">
      <c r="A45" s="18">
        <v>43025</v>
      </c>
      <c r="B45" s="11" t="s">
        <v>102</v>
      </c>
      <c r="C45" s="15">
        <v>0.83333333333333337</v>
      </c>
      <c r="D45" s="15">
        <v>0.27083333333333331</v>
      </c>
      <c r="E45" s="11">
        <v>1</v>
      </c>
      <c r="F45" s="11" t="s">
        <v>121</v>
      </c>
      <c r="G45" s="11">
        <v>0</v>
      </c>
      <c r="H45" s="11">
        <v>47</v>
      </c>
      <c r="I45" s="11">
        <v>0</v>
      </c>
      <c r="J45" s="11">
        <v>0</v>
      </c>
    </row>
    <row r="46" spans="1:10" x14ac:dyDescent="0.3">
      <c r="A46" s="18">
        <v>43026</v>
      </c>
      <c r="B46" s="11" t="s">
        <v>102</v>
      </c>
      <c r="C46" s="15">
        <v>0.83333333333333337</v>
      </c>
      <c r="D46" s="15">
        <v>0.27083333333333331</v>
      </c>
      <c r="E46" s="11">
        <v>1</v>
      </c>
      <c r="F46" s="11" t="s">
        <v>121</v>
      </c>
      <c r="G46" s="11">
        <v>0</v>
      </c>
      <c r="H46" s="11">
        <v>20</v>
      </c>
      <c r="I46" s="11">
        <v>0</v>
      </c>
      <c r="J46" s="11">
        <v>0</v>
      </c>
    </row>
    <row r="47" spans="1:10" x14ac:dyDescent="0.3">
      <c r="A47" s="18">
        <v>43027</v>
      </c>
      <c r="B47" s="11" t="s">
        <v>47</v>
      </c>
      <c r="C47" s="15">
        <v>0.83333333333333337</v>
      </c>
      <c r="D47" s="15">
        <v>0.27083333333333331</v>
      </c>
      <c r="E47" s="11">
        <v>1</v>
      </c>
      <c r="F47" s="11" t="s">
        <v>126</v>
      </c>
      <c r="G47" s="11">
        <v>0</v>
      </c>
      <c r="H47" s="11">
        <v>50</v>
      </c>
      <c r="I47" s="11">
        <v>0</v>
      </c>
      <c r="J47" s="11">
        <v>0</v>
      </c>
    </row>
    <row r="48" spans="1:10" x14ac:dyDescent="0.3">
      <c r="A48" s="18">
        <v>43028</v>
      </c>
      <c r="B48" s="11" t="s">
        <v>120</v>
      </c>
      <c r="C48" s="15">
        <v>0.8125</v>
      </c>
      <c r="D48" s="15">
        <v>0.27083333333333331</v>
      </c>
      <c r="E48" s="11">
        <v>1</v>
      </c>
      <c r="F48" s="11" t="s">
        <v>121</v>
      </c>
      <c r="G48" s="11">
        <v>0</v>
      </c>
      <c r="H48" s="11">
        <v>92</v>
      </c>
      <c r="I48" s="11">
        <v>0</v>
      </c>
      <c r="J48" s="11">
        <v>0</v>
      </c>
    </row>
    <row r="49" spans="1:10" x14ac:dyDescent="0.3">
      <c r="A49" s="18">
        <v>43029</v>
      </c>
      <c r="B49" s="11" t="s">
        <v>104</v>
      </c>
      <c r="C49" s="15">
        <v>0.8125</v>
      </c>
      <c r="D49" s="15">
        <v>0.27083333333333331</v>
      </c>
      <c r="E49" s="11">
        <v>1</v>
      </c>
      <c r="F49" s="11" t="s">
        <v>9</v>
      </c>
      <c r="G49" s="11">
        <v>0</v>
      </c>
      <c r="H49" s="11">
        <v>49</v>
      </c>
      <c r="I49" s="11">
        <v>1</v>
      </c>
      <c r="J49" s="11">
        <v>4</v>
      </c>
    </row>
    <row r="50" spans="1:10" x14ac:dyDescent="0.3">
      <c r="A50" s="18">
        <v>43030</v>
      </c>
      <c r="B50" s="11" t="s">
        <v>112</v>
      </c>
      <c r="C50" s="15">
        <v>0.83333333333333337</v>
      </c>
      <c r="D50" s="15">
        <v>0.27083333333333331</v>
      </c>
      <c r="E50" s="11">
        <v>1</v>
      </c>
      <c r="F50" s="11" t="s">
        <v>122</v>
      </c>
      <c r="G50" s="11">
        <v>0</v>
      </c>
      <c r="H50" s="11">
        <v>47</v>
      </c>
      <c r="I50" s="11">
        <v>0</v>
      </c>
      <c r="J50" s="11">
        <v>0</v>
      </c>
    </row>
    <row r="51" spans="1:10" x14ac:dyDescent="0.3">
      <c r="A51" s="18">
        <v>43030</v>
      </c>
      <c r="B51" s="11" t="s">
        <v>104</v>
      </c>
      <c r="C51" s="15">
        <v>0.83333333333333337</v>
      </c>
      <c r="D51" s="15">
        <v>0.27083333333333331</v>
      </c>
      <c r="E51" s="11">
        <v>1</v>
      </c>
      <c r="F51" s="11" t="s">
        <v>121</v>
      </c>
      <c r="G51" s="11">
        <v>0</v>
      </c>
      <c r="H51" s="11">
        <v>56</v>
      </c>
      <c r="I51" s="11">
        <v>0</v>
      </c>
      <c r="J51" s="11">
        <v>0</v>
      </c>
    </row>
    <row r="52" spans="1:10" x14ac:dyDescent="0.3">
      <c r="A52" s="18">
        <v>43031</v>
      </c>
      <c r="B52" s="11" t="s">
        <v>47</v>
      </c>
      <c r="C52" s="15">
        <v>0.83333333333333337</v>
      </c>
      <c r="D52" s="15">
        <v>0.27083333333333331</v>
      </c>
      <c r="E52" s="11">
        <v>1</v>
      </c>
      <c r="F52" s="11" t="s">
        <v>126</v>
      </c>
      <c r="G52" s="11">
        <v>0</v>
      </c>
      <c r="H52" s="11">
        <v>51</v>
      </c>
      <c r="I52" s="11">
        <v>0</v>
      </c>
      <c r="J52" s="11">
        <v>0</v>
      </c>
    </row>
    <row r="53" spans="1:10" x14ac:dyDescent="0.3">
      <c r="A53" s="18">
        <v>43032</v>
      </c>
      <c r="B53" s="11" t="s">
        <v>120</v>
      </c>
      <c r="C53" s="15">
        <v>0.83333333333333337</v>
      </c>
      <c r="D53" s="15">
        <v>0.27083333333333331</v>
      </c>
      <c r="E53" s="11">
        <v>1</v>
      </c>
      <c r="F53" s="11" t="s">
        <v>121</v>
      </c>
      <c r="G53" s="11">
        <v>0</v>
      </c>
      <c r="H53" s="11">
        <v>30</v>
      </c>
      <c r="I53" s="11">
        <v>0</v>
      </c>
      <c r="J53" s="11">
        <v>0</v>
      </c>
    </row>
    <row r="54" spans="1:10" x14ac:dyDescent="0.3">
      <c r="A54" s="18">
        <v>43032</v>
      </c>
      <c r="B54" s="11" t="s">
        <v>107</v>
      </c>
      <c r="C54" s="15">
        <v>0.83333333333333337</v>
      </c>
      <c r="D54" s="15">
        <v>0.27083333333333331</v>
      </c>
      <c r="E54" s="11">
        <v>1</v>
      </c>
      <c r="F54" s="11" t="s">
        <v>122</v>
      </c>
      <c r="G54" s="11">
        <v>0</v>
      </c>
      <c r="H54" s="11">
        <v>33</v>
      </c>
      <c r="I54" s="11">
        <v>0</v>
      </c>
      <c r="J54" s="11">
        <v>0</v>
      </c>
    </row>
    <row r="55" spans="1:10" x14ac:dyDescent="0.3">
      <c r="A55" s="18"/>
      <c r="C55" s="15"/>
      <c r="D55" s="15"/>
      <c r="H55" s="11">
        <f>STDEV(H34:H54)</f>
        <v>36.277961301463399</v>
      </c>
      <c r="I55" s="12"/>
      <c r="J55" s="12"/>
    </row>
    <row r="56" spans="1:10" x14ac:dyDescent="0.3">
      <c r="A56" s="18">
        <v>43024</v>
      </c>
      <c r="B56" s="11" t="s">
        <v>120</v>
      </c>
      <c r="C56" s="15">
        <v>0.83333333333333337</v>
      </c>
      <c r="D56" s="15">
        <v>0.27083333333333331</v>
      </c>
      <c r="E56" s="11">
        <v>2</v>
      </c>
      <c r="F56" s="11" t="s">
        <v>121</v>
      </c>
      <c r="G56" s="11">
        <v>0</v>
      </c>
      <c r="H56" s="11">
        <v>25</v>
      </c>
      <c r="I56" s="11">
        <v>0</v>
      </c>
      <c r="J56" s="11">
        <v>0</v>
      </c>
    </row>
    <row r="57" spans="1:10" x14ac:dyDescent="0.3">
      <c r="A57" s="18">
        <v>43025</v>
      </c>
      <c r="B57" s="11" t="s">
        <v>112</v>
      </c>
      <c r="C57" s="15">
        <v>0.83333333333333337</v>
      </c>
      <c r="D57" s="15">
        <v>0.27083333333333331</v>
      </c>
      <c r="E57" s="11">
        <v>2</v>
      </c>
      <c r="F57" s="11" t="s">
        <v>123</v>
      </c>
      <c r="G57" s="11">
        <v>0</v>
      </c>
      <c r="H57" s="11">
        <v>88</v>
      </c>
      <c r="I57" s="11">
        <v>0</v>
      </c>
      <c r="J57" s="11">
        <v>0</v>
      </c>
    </row>
    <row r="58" spans="1:10" x14ac:dyDescent="0.3">
      <c r="A58" s="18">
        <v>43018</v>
      </c>
      <c r="B58" s="11" t="s">
        <v>119</v>
      </c>
      <c r="E58" s="11">
        <v>2</v>
      </c>
      <c r="F58" s="11">
        <v>1</v>
      </c>
      <c r="G58" s="11">
        <v>0</v>
      </c>
      <c r="H58" s="11">
        <v>34</v>
      </c>
      <c r="I58" s="11">
        <v>0</v>
      </c>
      <c r="J58" s="11">
        <v>0</v>
      </c>
    </row>
    <row r="59" spans="1:10" x14ac:dyDescent="0.3">
      <c r="A59" s="18">
        <v>43022</v>
      </c>
      <c r="B59" s="11" t="s">
        <v>119</v>
      </c>
      <c r="C59" s="15">
        <v>0.8125</v>
      </c>
      <c r="D59" s="15">
        <v>0.27083333333333331</v>
      </c>
      <c r="E59" s="11">
        <v>2</v>
      </c>
      <c r="F59" s="11">
        <v>2</v>
      </c>
      <c r="G59" s="11">
        <v>0</v>
      </c>
      <c r="H59" s="11">
        <v>67</v>
      </c>
      <c r="I59" s="12">
        <v>0</v>
      </c>
      <c r="J59" s="12">
        <v>0</v>
      </c>
    </row>
    <row r="60" spans="1:10" x14ac:dyDescent="0.3">
      <c r="A60" s="18">
        <v>43026</v>
      </c>
      <c r="B60" s="11" t="s">
        <v>119</v>
      </c>
      <c r="C60" s="15">
        <v>0.83333333333333337</v>
      </c>
      <c r="D60" s="15">
        <v>0.27083333333333331</v>
      </c>
      <c r="E60" s="11">
        <v>2</v>
      </c>
      <c r="F60" s="11" t="s">
        <v>122</v>
      </c>
      <c r="G60" s="11">
        <v>0</v>
      </c>
      <c r="H60" s="11">
        <v>27</v>
      </c>
      <c r="I60" s="11">
        <v>0</v>
      </c>
      <c r="J60" s="11">
        <v>0</v>
      </c>
    </row>
    <row r="61" spans="1:10" x14ac:dyDescent="0.3">
      <c r="A61" s="18">
        <v>43030</v>
      </c>
      <c r="B61" s="11" t="s">
        <v>119</v>
      </c>
      <c r="C61" s="15">
        <v>0.83333333333333337</v>
      </c>
      <c r="D61" s="15">
        <v>0.27083333333333331</v>
      </c>
      <c r="E61" s="11">
        <v>2</v>
      </c>
      <c r="F61" s="11" t="s">
        <v>123</v>
      </c>
      <c r="G61" s="11">
        <v>0</v>
      </c>
      <c r="H61" s="11">
        <v>50</v>
      </c>
      <c r="I61" s="11">
        <v>0</v>
      </c>
      <c r="J61" s="11">
        <v>0</v>
      </c>
    </row>
    <row r="62" spans="1:10" x14ac:dyDescent="0.3">
      <c r="A62" s="18">
        <v>43032</v>
      </c>
      <c r="B62" s="11" t="s">
        <v>104</v>
      </c>
      <c r="C62" s="15">
        <v>0.83333333333333337</v>
      </c>
      <c r="D62" s="15">
        <v>0.27083333333333331</v>
      </c>
      <c r="E62" s="11">
        <v>2</v>
      </c>
      <c r="F62" s="11" t="s">
        <v>123</v>
      </c>
      <c r="G62" s="11">
        <v>0</v>
      </c>
      <c r="H62" s="11">
        <v>33</v>
      </c>
      <c r="I62" s="11">
        <v>0</v>
      </c>
      <c r="J62" s="11">
        <v>0</v>
      </c>
    </row>
    <row r="63" spans="1:10" x14ac:dyDescent="0.3">
      <c r="A63" s="18">
        <v>43028</v>
      </c>
      <c r="B63" s="11" t="s">
        <v>107</v>
      </c>
      <c r="C63" s="15">
        <v>0.8125</v>
      </c>
      <c r="D63" s="15">
        <v>0.27083333333333331</v>
      </c>
      <c r="E63" s="11">
        <v>2</v>
      </c>
      <c r="F63" s="11" t="s">
        <v>122</v>
      </c>
      <c r="G63" s="11">
        <v>0</v>
      </c>
      <c r="H63" s="11">
        <v>61</v>
      </c>
      <c r="I63" s="11">
        <v>0</v>
      </c>
      <c r="J63" s="11">
        <v>0</v>
      </c>
    </row>
    <row r="64" spans="1:10" x14ac:dyDescent="0.3">
      <c r="A64" s="18">
        <v>43031</v>
      </c>
      <c r="B64" s="11" t="s">
        <v>107</v>
      </c>
      <c r="C64" s="15">
        <v>0.83333333333333337</v>
      </c>
      <c r="D64" s="15">
        <v>0.27083333333333331</v>
      </c>
      <c r="E64" s="11">
        <v>2</v>
      </c>
      <c r="F64" s="11" t="s">
        <v>122</v>
      </c>
      <c r="G64" s="11">
        <v>0</v>
      </c>
      <c r="H64" s="11">
        <v>66</v>
      </c>
      <c r="I64" s="11">
        <v>0</v>
      </c>
      <c r="J64" s="11">
        <v>0</v>
      </c>
    </row>
    <row r="65" spans="1:10" x14ac:dyDescent="0.3">
      <c r="A65" s="18">
        <v>43020</v>
      </c>
      <c r="B65" s="11" t="s">
        <v>51</v>
      </c>
      <c r="C65" s="15">
        <v>0.8125</v>
      </c>
      <c r="D65" s="15">
        <v>0.27083333333333331</v>
      </c>
      <c r="E65" s="11">
        <v>2</v>
      </c>
      <c r="F65" s="11">
        <v>3</v>
      </c>
      <c r="G65" s="11">
        <v>0</v>
      </c>
      <c r="H65" s="11">
        <v>80</v>
      </c>
      <c r="I65" s="11">
        <v>0</v>
      </c>
      <c r="J65" s="11">
        <v>0</v>
      </c>
    </row>
    <row r="66" spans="1:10" x14ac:dyDescent="0.3">
      <c r="A66" s="18">
        <v>43015</v>
      </c>
      <c r="B66" s="11" t="s">
        <v>114</v>
      </c>
      <c r="C66" s="15">
        <v>0.83333333333333337</v>
      </c>
      <c r="D66" s="15">
        <v>0.27083333333333331</v>
      </c>
      <c r="E66" s="11">
        <v>2</v>
      </c>
      <c r="F66" s="11" t="s">
        <v>8</v>
      </c>
      <c r="G66" s="11">
        <v>0</v>
      </c>
      <c r="H66" s="11">
        <v>91</v>
      </c>
      <c r="I66" s="11">
        <v>0</v>
      </c>
      <c r="J66" s="11">
        <v>0</v>
      </c>
    </row>
    <row r="67" spans="1:10" x14ac:dyDescent="0.3">
      <c r="A67" s="18">
        <v>43027</v>
      </c>
      <c r="B67" s="11" t="s">
        <v>108</v>
      </c>
      <c r="C67" s="15">
        <v>0.83333333333333337</v>
      </c>
      <c r="D67" s="15">
        <v>0.27083333333333331</v>
      </c>
      <c r="E67" s="11">
        <v>2</v>
      </c>
      <c r="F67" s="11" t="s">
        <v>122</v>
      </c>
      <c r="G67" s="11">
        <v>0</v>
      </c>
      <c r="H67" s="11">
        <v>23</v>
      </c>
      <c r="I67" s="11">
        <v>0</v>
      </c>
      <c r="J67" s="11">
        <v>0</v>
      </c>
    </row>
    <row r="68" spans="1:10" x14ac:dyDescent="0.3">
      <c r="A68" s="18">
        <v>43019</v>
      </c>
      <c r="B68" s="11" t="s">
        <v>47</v>
      </c>
      <c r="C68" s="15">
        <v>0.83333333333333337</v>
      </c>
      <c r="D68" s="15">
        <v>0.27083333333333331</v>
      </c>
      <c r="E68" s="11">
        <v>2</v>
      </c>
      <c r="F68" s="11">
        <v>2</v>
      </c>
      <c r="G68" s="11">
        <v>0</v>
      </c>
      <c r="H68" s="11">
        <v>58</v>
      </c>
      <c r="I68" s="11">
        <v>0</v>
      </c>
      <c r="J68" s="11">
        <v>0</v>
      </c>
    </row>
    <row r="69" spans="1:10" x14ac:dyDescent="0.3">
      <c r="A69" s="18">
        <v>43029</v>
      </c>
      <c r="B69" s="11" t="s">
        <v>24</v>
      </c>
      <c r="C69" s="15">
        <v>0.8125</v>
      </c>
      <c r="D69" s="15">
        <v>0.27083333333333331</v>
      </c>
      <c r="E69" s="11">
        <v>2</v>
      </c>
      <c r="F69" s="11" t="s">
        <v>8</v>
      </c>
      <c r="G69" s="11">
        <v>0</v>
      </c>
      <c r="H69" s="11">
        <v>47</v>
      </c>
      <c r="I69" s="11">
        <v>2</v>
      </c>
      <c r="J69" s="11">
        <v>2</v>
      </c>
    </row>
    <row r="70" spans="1:10" x14ac:dyDescent="0.3">
      <c r="A70" s="18">
        <v>43017</v>
      </c>
      <c r="E70" s="11">
        <v>2</v>
      </c>
      <c r="F70" s="11">
        <v>4</v>
      </c>
      <c r="G70" s="11">
        <v>0</v>
      </c>
      <c r="H70" s="11">
        <v>78</v>
      </c>
      <c r="I70" s="11">
        <v>0</v>
      </c>
      <c r="J70" s="11">
        <v>0</v>
      </c>
    </row>
    <row r="71" spans="1:10" x14ac:dyDescent="0.3">
      <c r="A71" s="18">
        <v>43021</v>
      </c>
      <c r="C71" s="15">
        <v>0.8125</v>
      </c>
      <c r="D71" s="15">
        <v>0.27083333333333331</v>
      </c>
      <c r="E71" s="11">
        <v>2</v>
      </c>
      <c r="F71" s="11">
        <v>5</v>
      </c>
      <c r="G71" s="11">
        <v>0</v>
      </c>
      <c r="H71" s="11">
        <v>44</v>
      </c>
      <c r="I71" s="12">
        <v>0</v>
      </c>
      <c r="J71" s="12">
        <v>0</v>
      </c>
    </row>
    <row r="72" spans="1:10" x14ac:dyDescent="0.3">
      <c r="A72" s="18"/>
      <c r="C72" s="15"/>
      <c r="D72" s="15"/>
      <c r="H72" s="11">
        <f>STDEV(H56:H71)</f>
        <v>22.639199043546867</v>
      </c>
      <c r="I72" s="12"/>
      <c r="J72" s="12"/>
    </row>
    <row r="73" spans="1:10" x14ac:dyDescent="0.3">
      <c r="A73" s="18">
        <v>43027</v>
      </c>
      <c r="B73" s="11" t="s">
        <v>120</v>
      </c>
      <c r="C73" s="15">
        <v>0.83333333333333337</v>
      </c>
      <c r="D73" s="15">
        <v>0.27083333333333331</v>
      </c>
      <c r="E73" s="11">
        <v>1</v>
      </c>
      <c r="F73" s="11" t="s">
        <v>121</v>
      </c>
      <c r="G73" s="11" t="s">
        <v>23</v>
      </c>
      <c r="H73" s="11">
        <v>72</v>
      </c>
      <c r="I73" s="11">
        <v>0</v>
      </c>
      <c r="J73" s="11">
        <v>0</v>
      </c>
    </row>
    <row r="74" spans="1:10" x14ac:dyDescent="0.3">
      <c r="A74" s="18">
        <v>43031</v>
      </c>
      <c r="B74" s="11" t="s">
        <v>120</v>
      </c>
      <c r="C74" s="15">
        <v>0.83333333333333337</v>
      </c>
      <c r="D74" s="15">
        <v>0.27083333333333331</v>
      </c>
      <c r="E74" s="11">
        <v>1</v>
      </c>
      <c r="F74" s="11" t="s">
        <v>121</v>
      </c>
      <c r="G74" s="11" t="s">
        <v>23</v>
      </c>
      <c r="H74" s="11">
        <v>42</v>
      </c>
      <c r="I74" s="11">
        <v>0</v>
      </c>
      <c r="J74" s="11">
        <v>0</v>
      </c>
    </row>
    <row r="75" spans="1:10" x14ac:dyDescent="0.3">
      <c r="A75" s="18">
        <v>43026</v>
      </c>
      <c r="B75" s="11" t="s">
        <v>51</v>
      </c>
      <c r="C75" s="15">
        <v>0.83333333333333337</v>
      </c>
      <c r="D75" s="15">
        <v>0.27083333333333331</v>
      </c>
      <c r="E75" s="11">
        <v>1</v>
      </c>
      <c r="F75" s="11" t="s">
        <v>126</v>
      </c>
      <c r="G75" s="11" t="s">
        <v>23</v>
      </c>
      <c r="H75" s="11">
        <v>55</v>
      </c>
      <c r="I75" s="11">
        <v>0</v>
      </c>
      <c r="J75" s="11">
        <v>0</v>
      </c>
    </row>
    <row r="76" spans="1:10" x14ac:dyDescent="0.3">
      <c r="A76" s="18">
        <v>43030</v>
      </c>
      <c r="B76" s="11" t="s">
        <v>51</v>
      </c>
      <c r="C76" s="15">
        <v>0.83333333333333337</v>
      </c>
      <c r="D76" s="15">
        <v>0.27083333333333331</v>
      </c>
      <c r="E76" s="11">
        <v>1</v>
      </c>
      <c r="F76" s="11" t="s">
        <v>126</v>
      </c>
      <c r="G76" s="11" t="s">
        <v>23</v>
      </c>
      <c r="H76" s="11">
        <v>58</v>
      </c>
      <c r="I76" s="11">
        <v>0</v>
      </c>
      <c r="J76" s="11">
        <v>0</v>
      </c>
    </row>
    <row r="77" spans="1:10" x14ac:dyDescent="0.3">
      <c r="A77" s="18">
        <v>43028</v>
      </c>
      <c r="B77" s="11" t="s">
        <v>47</v>
      </c>
      <c r="C77" s="15">
        <v>0.8125</v>
      </c>
      <c r="D77" s="15">
        <v>0.27083333333333331</v>
      </c>
      <c r="E77" s="11">
        <v>1</v>
      </c>
      <c r="F77" s="11" t="s">
        <v>126</v>
      </c>
      <c r="G77" s="11" t="s">
        <v>23</v>
      </c>
      <c r="H77" s="11">
        <v>96</v>
      </c>
      <c r="I77" s="11">
        <v>0</v>
      </c>
      <c r="J77" s="11">
        <v>0</v>
      </c>
    </row>
    <row r="78" spans="1:10" x14ac:dyDescent="0.3">
      <c r="A78" s="18">
        <v>43032</v>
      </c>
      <c r="B78" s="11" t="s">
        <v>47</v>
      </c>
      <c r="C78" s="15">
        <v>0.83333333333333337</v>
      </c>
      <c r="D78" s="15">
        <v>0.27083333333333331</v>
      </c>
      <c r="E78" s="11">
        <v>1</v>
      </c>
      <c r="F78" s="11" t="s">
        <v>126</v>
      </c>
      <c r="G78" s="11" t="s">
        <v>23</v>
      </c>
      <c r="H78" s="11">
        <v>54</v>
      </c>
      <c r="I78" s="11">
        <v>0</v>
      </c>
      <c r="J78" s="11">
        <v>0</v>
      </c>
    </row>
    <row r="79" spans="1:10" x14ac:dyDescent="0.3">
      <c r="A79" s="18">
        <v>43023</v>
      </c>
      <c r="B79" s="11" t="s">
        <v>120</v>
      </c>
      <c r="C79" s="15">
        <v>0.83333333333333337</v>
      </c>
      <c r="D79" s="15">
        <v>0.27083333333333331</v>
      </c>
      <c r="E79" s="11">
        <v>2</v>
      </c>
      <c r="F79" s="11" t="s">
        <v>121</v>
      </c>
      <c r="G79" s="11" t="s">
        <v>23</v>
      </c>
      <c r="H79" s="11">
        <v>34</v>
      </c>
      <c r="I79" s="11">
        <v>0</v>
      </c>
      <c r="J79" s="11">
        <v>0</v>
      </c>
    </row>
    <row r="80" spans="1:10" x14ac:dyDescent="0.3">
      <c r="A80" s="18">
        <v>43025</v>
      </c>
      <c r="B80" s="11" t="s">
        <v>119</v>
      </c>
      <c r="C80" s="15">
        <v>0.83333333333333337</v>
      </c>
      <c r="D80" s="15">
        <v>0.27083333333333331</v>
      </c>
      <c r="E80" s="11">
        <v>2</v>
      </c>
      <c r="F80" s="11" t="s">
        <v>122</v>
      </c>
      <c r="G80" s="11" t="s">
        <v>23</v>
      </c>
      <c r="H80" s="11">
        <v>10</v>
      </c>
      <c r="I80" s="11">
        <v>0</v>
      </c>
      <c r="J80" s="11">
        <v>0</v>
      </c>
    </row>
    <row r="81" spans="1:11" x14ac:dyDescent="0.3">
      <c r="A81" s="18">
        <v>43024</v>
      </c>
      <c r="B81" s="11" t="s">
        <v>107</v>
      </c>
      <c r="C81" s="15">
        <v>0.83333333333333337</v>
      </c>
      <c r="D81" s="15">
        <v>0.27083333333333331</v>
      </c>
      <c r="E81" s="11">
        <v>1</v>
      </c>
      <c r="F81" s="11" t="s">
        <v>123</v>
      </c>
      <c r="G81" s="11" t="s">
        <v>124</v>
      </c>
      <c r="H81" s="11">
        <v>85</v>
      </c>
      <c r="I81" s="11">
        <v>0</v>
      </c>
      <c r="J81" s="11">
        <v>0</v>
      </c>
      <c r="K81" t="s">
        <v>125</v>
      </c>
    </row>
    <row r="82" spans="1:11" x14ac:dyDescent="0.3">
      <c r="A82" s="18">
        <v>43023</v>
      </c>
      <c r="B82" s="11" t="s">
        <v>108</v>
      </c>
      <c r="C82" s="15">
        <v>0.83333333333333337</v>
      </c>
      <c r="D82" s="15">
        <v>0.27083333333333331</v>
      </c>
      <c r="E82" s="11">
        <v>1</v>
      </c>
      <c r="F82" s="11" t="s">
        <v>122</v>
      </c>
      <c r="G82" s="11" t="s">
        <v>124</v>
      </c>
      <c r="H82" s="11">
        <v>140</v>
      </c>
      <c r="I82" s="11">
        <v>1</v>
      </c>
      <c r="J82" s="11">
        <v>0</v>
      </c>
    </row>
    <row r="83" spans="1:11" x14ac:dyDescent="0.3">
      <c r="A83" s="18">
        <v>43026</v>
      </c>
      <c r="B83" s="11" t="s">
        <v>112</v>
      </c>
      <c r="C83" s="15">
        <v>0.83333333333333337</v>
      </c>
      <c r="D83" s="15">
        <v>0.27083333333333331</v>
      </c>
      <c r="E83" s="11">
        <v>2</v>
      </c>
      <c r="F83" s="11" t="s">
        <v>123</v>
      </c>
      <c r="G83" s="11" t="s">
        <v>22</v>
      </c>
      <c r="H83" s="11">
        <v>12</v>
      </c>
      <c r="I83" s="11">
        <v>0</v>
      </c>
      <c r="J83" s="11">
        <v>0</v>
      </c>
    </row>
    <row r="84" spans="1:11" x14ac:dyDescent="0.3">
      <c r="A84" s="18">
        <v>43027</v>
      </c>
      <c r="B84" s="11" t="s">
        <v>107</v>
      </c>
      <c r="C84" s="15">
        <v>0.83333333333333337</v>
      </c>
      <c r="D84" s="15">
        <v>0.27083333333333331</v>
      </c>
      <c r="E84" s="11">
        <v>2</v>
      </c>
      <c r="F84" s="11" t="s">
        <v>123</v>
      </c>
      <c r="G84" s="11" t="s">
        <v>22</v>
      </c>
      <c r="H84" s="11">
        <v>16</v>
      </c>
      <c r="I84" s="11">
        <v>0</v>
      </c>
      <c r="J84" s="11">
        <v>0</v>
      </c>
    </row>
    <row r="85" spans="1:11" x14ac:dyDescent="0.3">
      <c r="A85" s="18">
        <v>43028</v>
      </c>
      <c r="B85" s="11" t="s">
        <v>127</v>
      </c>
      <c r="C85" s="15">
        <v>0.8125</v>
      </c>
      <c r="D85" s="15">
        <v>0.27083333333333331</v>
      </c>
      <c r="E85" s="11">
        <v>2</v>
      </c>
      <c r="F85" s="11" t="s">
        <v>123</v>
      </c>
      <c r="G85" s="11" t="s">
        <v>22</v>
      </c>
      <c r="H85" s="11">
        <v>19</v>
      </c>
      <c r="I85" s="11">
        <v>0</v>
      </c>
      <c r="J85" s="11">
        <v>0</v>
      </c>
    </row>
    <row r="86" spans="1:11" x14ac:dyDescent="0.3">
      <c r="A86" s="18"/>
      <c r="C86" s="15"/>
      <c r="D86" s="15"/>
      <c r="I86" s="12"/>
      <c r="J86" s="12"/>
    </row>
    <row r="87" spans="1:11" x14ac:dyDescent="0.3">
      <c r="A87" s="12" t="s">
        <v>0</v>
      </c>
      <c r="B87" s="12" t="s">
        <v>2</v>
      </c>
      <c r="C87" s="12" t="s">
        <v>3</v>
      </c>
      <c r="D87" s="12" t="s">
        <v>4</v>
      </c>
      <c r="E87" s="12" t="s">
        <v>79</v>
      </c>
      <c r="F87" s="12" t="s">
        <v>1</v>
      </c>
      <c r="G87" s="12" t="s">
        <v>21</v>
      </c>
      <c r="H87" s="12" t="s">
        <v>205</v>
      </c>
      <c r="I87" s="12" t="s">
        <v>206</v>
      </c>
      <c r="J87" s="12" t="s">
        <v>207</v>
      </c>
    </row>
    <row r="88" spans="1:11" x14ac:dyDescent="0.3">
      <c r="A88" s="18">
        <v>43014</v>
      </c>
      <c r="C88" s="15">
        <v>0.8125</v>
      </c>
      <c r="D88" s="15">
        <v>0.27083333333333331</v>
      </c>
      <c r="E88" s="11" t="s">
        <v>115</v>
      </c>
      <c r="G88" s="11">
        <v>0</v>
      </c>
      <c r="H88" s="11">
        <v>8</v>
      </c>
      <c r="I88" s="16">
        <v>0</v>
      </c>
      <c r="J88" s="16">
        <v>0</v>
      </c>
    </row>
    <row r="89" spans="1:11" x14ac:dyDescent="0.3">
      <c r="A89" s="18">
        <v>43015</v>
      </c>
      <c r="C89" s="15">
        <v>0.8125</v>
      </c>
      <c r="D89" s="15">
        <v>0.27083333333333331</v>
      </c>
      <c r="E89" s="11" t="s">
        <v>115</v>
      </c>
      <c r="G89" s="11">
        <v>0</v>
      </c>
      <c r="H89" s="11">
        <v>0</v>
      </c>
      <c r="I89" s="16">
        <v>0</v>
      </c>
      <c r="J89" s="16">
        <v>0</v>
      </c>
    </row>
    <row r="90" spans="1:11" x14ac:dyDescent="0.3">
      <c r="A90" s="18">
        <v>43016</v>
      </c>
      <c r="C90" s="15">
        <v>0.79166666666666663</v>
      </c>
      <c r="D90" s="15">
        <v>0.27083333333333331</v>
      </c>
      <c r="E90" s="11" t="s">
        <v>115</v>
      </c>
      <c r="F90" s="11">
        <v>2</v>
      </c>
      <c r="G90" s="11">
        <v>0</v>
      </c>
      <c r="H90" s="11">
        <v>1</v>
      </c>
      <c r="I90" s="16">
        <v>0</v>
      </c>
      <c r="J90" s="16">
        <v>0</v>
      </c>
    </row>
    <row r="91" spans="1:11" x14ac:dyDescent="0.3">
      <c r="A91" s="18">
        <v>43017</v>
      </c>
      <c r="C91" s="15">
        <v>0.8125</v>
      </c>
      <c r="D91" s="15">
        <v>0.27083333333333331</v>
      </c>
      <c r="E91" s="11" t="s">
        <v>115</v>
      </c>
      <c r="F91" s="11">
        <v>5</v>
      </c>
      <c r="G91" s="11">
        <v>0</v>
      </c>
      <c r="H91" s="11">
        <v>0</v>
      </c>
      <c r="I91" s="16">
        <v>0</v>
      </c>
      <c r="J91" s="16">
        <v>0</v>
      </c>
    </row>
    <row r="92" spans="1:11" x14ac:dyDescent="0.3">
      <c r="A92" s="18">
        <v>43018</v>
      </c>
      <c r="C92" s="15">
        <v>0.8125</v>
      </c>
      <c r="D92" s="15">
        <v>0.27083333333333331</v>
      </c>
      <c r="E92" s="11" t="s">
        <v>115</v>
      </c>
      <c r="F92" s="11">
        <v>4</v>
      </c>
      <c r="G92" s="11">
        <v>0</v>
      </c>
      <c r="H92" s="11">
        <v>1</v>
      </c>
      <c r="I92" s="16">
        <v>0</v>
      </c>
      <c r="J92" s="16">
        <v>0</v>
      </c>
    </row>
    <row r="93" spans="1:11" x14ac:dyDescent="0.3">
      <c r="A93" s="18">
        <v>43019</v>
      </c>
      <c r="C93" s="15">
        <v>0.8125</v>
      </c>
      <c r="D93" s="15">
        <v>0.27083333333333331</v>
      </c>
      <c r="E93" s="11" t="s">
        <v>115</v>
      </c>
      <c r="F93" s="11">
        <v>6</v>
      </c>
      <c r="G93" s="11">
        <v>0</v>
      </c>
      <c r="H93" s="11">
        <v>0</v>
      </c>
      <c r="I93" s="16">
        <v>0</v>
      </c>
      <c r="J93" s="16">
        <v>0</v>
      </c>
    </row>
    <row r="94" spans="1:11" x14ac:dyDescent="0.3">
      <c r="A94" s="18">
        <v>43021</v>
      </c>
      <c r="C94" s="15">
        <v>0.8125</v>
      </c>
      <c r="D94" s="15">
        <v>0.27083333333333331</v>
      </c>
      <c r="E94" s="11" t="s">
        <v>115</v>
      </c>
      <c r="F94" s="11">
        <v>1</v>
      </c>
      <c r="G94" s="11">
        <v>0</v>
      </c>
      <c r="H94" s="11">
        <v>0</v>
      </c>
      <c r="I94" s="12">
        <v>0</v>
      </c>
      <c r="J94" s="12">
        <v>0</v>
      </c>
    </row>
    <row r="95" spans="1:11" x14ac:dyDescent="0.3">
      <c r="A95" s="18">
        <v>43022</v>
      </c>
      <c r="C95" s="15">
        <v>0.8125</v>
      </c>
      <c r="D95" s="15">
        <v>0.27083333333333331</v>
      </c>
      <c r="E95" s="11" t="s">
        <v>115</v>
      </c>
      <c r="F95" s="11">
        <v>5</v>
      </c>
      <c r="G95" s="11">
        <v>0</v>
      </c>
      <c r="H95" s="11">
        <v>0</v>
      </c>
      <c r="I95" s="12">
        <v>0</v>
      </c>
      <c r="J95" s="12">
        <v>0</v>
      </c>
    </row>
    <row r="96" spans="1:11" x14ac:dyDescent="0.3">
      <c r="A96" s="18">
        <v>43014</v>
      </c>
      <c r="C96" s="15">
        <v>0.8125</v>
      </c>
      <c r="D96" s="15">
        <v>0.27083333333333331</v>
      </c>
      <c r="E96" s="11" t="s">
        <v>115</v>
      </c>
      <c r="G96" s="11" t="s">
        <v>116</v>
      </c>
      <c r="H96" s="11">
        <v>6</v>
      </c>
      <c r="I96" s="16">
        <v>0</v>
      </c>
      <c r="J96" s="16">
        <v>0</v>
      </c>
    </row>
    <row r="97" spans="1:11" x14ac:dyDescent="0.3">
      <c r="A97" s="18">
        <v>43015</v>
      </c>
      <c r="C97" s="15">
        <v>0.8125</v>
      </c>
      <c r="D97" s="15">
        <v>0.27083333333333331</v>
      </c>
      <c r="E97" s="11" t="s">
        <v>115</v>
      </c>
      <c r="G97" s="11" t="s">
        <v>116</v>
      </c>
      <c r="H97" s="11">
        <v>4</v>
      </c>
      <c r="I97" s="16">
        <v>0</v>
      </c>
      <c r="J97" s="16">
        <v>0</v>
      </c>
    </row>
    <row r="98" spans="1:11" x14ac:dyDescent="0.3">
      <c r="A98" s="18">
        <v>43016</v>
      </c>
      <c r="C98" s="15">
        <v>0.79166666666666663</v>
      </c>
      <c r="D98" s="15">
        <v>0.27083333333333331</v>
      </c>
      <c r="E98" s="11" t="s">
        <v>115</v>
      </c>
      <c r="F98" s="11">
        <v>6</v>
      </c>
      <c r="G98" s="11" t="s">
        <v>116</v>
      </c>
      <c r="H98" s="11">
        <v>1</v>
      </c>
      <c r="I98" s="16">
        <v>0</v>
      </c>
      <c r="J98" s="16">
        <v>0</v>
      </c>
    </row>
    <row r="99" spans="1:11" x14ac:dyDescent="0.3">
      <c r="A99" s="18">
        <v>43017</v>
      </c>
      <c r="C99" s="15">
        <v>0.79166666666666663</v>
      </c>
      <c r="D99" s="15">
        <v>0.27083333333333331</v>
      </c>
      <c r="E99" s="11" t="s">
        <v>115</v>
      </c>
      <c r="F99" s="11">
        <v>3</v>
      </c>
      <c r="G99" s="11" t="s">
        <v>116</v>
      </c>
      <c r="H99" s="11">
        <v>10</v>
      </c>
      <c r="I99" s="16">
        <v>0</v>
      </c>
      <c r="J99" s="16">
        <v>0</v>
      </c>
    </row>
    <row r="100" spans="1:11" x14ac:dyDescent="0.3">
      <c r="A100" s="18">
        <v>43018</v>
      </c>
      <c r="C100" s="15">
        <v>0.8125</v>
      </c>
      <c r="D100" s="15">
        <v>0.27083333333333331</v>
      </c>
      <c r="E100" s="11" t="s">
        <v>115</v>
      </c>
      <c r="F100" s="11">
        <v>2</v>
      </c>
      <c r="G100" s="11" t="s">
        <v>116</v>
      </c>
      <c r="H100" s="11">
        <v>12</v>
      </c>
      <c r="I100" s="16">
        <v>0</v>
      </c>
      <c r="J100" s="16">
        <v>0</v>
      </c>
    </row>
    <row r="101" spans="1:11" x14ac:dyDescent="0.3">
      <c r="A101" s="18">
        <v>43019</v>
      </c>
      <c r="C101" s="15">
        <v>0.8125</v>
      </c>
      <c r="D101" s="15">
        <v>0.27083333333333331</v>
      </c>
      <c r="E101" s="11" t="s">
        <v>115</v>
      </c>
      <c r="F101" s="11">
        <v>4</v>
      </c>
      <c r="G101" s="11" t="s">
        <v>116</v>
      </c>
      <c r="H101" s="11">
        <v>0</v>
      </c>
      <c r="I101" s="16">
        <v>0</v>
      </c>
      <c r="J101" s="16">
        <v>0</v>
      </c>
    </row>
    <row r="102" spans="1:11" x14ac:dyDescent="0.3">
      <c r="A102" s="18">
        <v>43021</v>
      </c>
      <c r="C102" s="15">
        <v>0.8125</v>
      </c>
      <c r="D102" s="15">
        <v>0.27083333333333331</v>
      </c>
      <c r="E102" s="11" t="s">
        <v>115</v>
      </c>
      <c r="F102" s="11">
        <v>6</v>
      </c>
      <c r="G102" s="11" t="s">
        <v>116</v>
      </c>
      <c r="H102" s="11">
        <v>7</v>
      </c>
      <c r="I102" s="12">
        <v>0</v>
      </c>
      <c r="J102" s="12">
        <v>0</v>
      </c>
    </row>
    <row r="103" spans="1:11" x14ac:dyDescent="0.3">
      <c r="A103" s="18">
        <v>43022</v>
      </c>
      <c r="C103" s="15">
        <v>0.8125</v>
      </c>
      <c r="D103" s="15">
        <v>0.27083333333333331</v>
      </c>
      <c r="E103" s="11" t="s">
        <v>115</v>
      </c>
      <c r="F103" s="11">
        <v>5</v>
      </c>
      <c r="G103" s="11" t="s">
        <v>116</v>
      </c>
      <c r="H103" s="11">
        <v>0</v>
      </c>
      <c r="I103" s="12">
        <v>0</v>
      </c>
      <c r="J103" s="12">
        <v>0</v>
      </c>
    </row>
    <row r="104" spans="1:11" x14ac:dyDescent="0.3">
      <c r="A104" s="18"/>
      <c r="C104" s="15"/>
      <c r="D104" s="15"/>
    </row>
    <row r="105" spans="1:11" x14ac:dyDescent="0.3">
      <c r="A105" s="18">
        <v>43031</v>
      </c>
      <c r="B105" s="11" t="s">
        <v>127</v>
      </c>
      <c r="C105" s="15">
        <v>0.83333333333333337</v>
      </c>
      <c r="D105" s="15">
        <v>0.27083333333333331</v>
      </c>
      <c r="E105" s="11">
        <v>1</v>
      </c>
      <c r="F105" s="11" t="s">
        <v>123</v>
      </c>
      <c r="G105" s="11">
        <v>0</v>
      </c>
      <c r="H105" s="11">
        <v>15</v>
      </c>
      <c r="I105" s="11">
        <v>0</v>
      </c>
      <c r="J105" s="11">
        <v>0</v>
      </c>
      <c r="K105" t="s">
        <v>128</v>
      </c>
    </row>
  </sheetData>
  <sortState ref="A34:J54">
    <sortCondition ref="A34:A54"/>
    <sortCondition ref="E34:E54"/>
    <sortCondition ref="B34:B5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workbookViewId="0">
      <pane xSplit="1" ySplit="1" topLeftCell="B31" activePane="bottomRight" state="frozen"/>
      <selection pane="topRight" activeCell="B1" sqref="B1"/>
      <selection pane="bottomLeft" activeCell="A2" sqref="A2"/>
      <selection pane="bottomRight" activeCell="I44" sqref="I44"/>
    </sheetView>
  </sheetViews>
  <sheetFormatPr defaultColWidth="11" defaultRowHeight="15.6" x14ac:dyDescent="0.3"/>
  <sheetData>
    <row r="1" spans="1:14" x14ac:dyDescent="0.3">
      <c r="A1" t="s">
        <v>63</v>
      </c>
      <c r="B1" s="1">
        <v>43026</v>
      </c>
      <c r="C1" s="1">
        <v>43023</v>
      </c>
      <c r="D1" s="1">
        <v>43024</v>
      </c>
      <c r="E1" s="1">
        <v>43025</v>
      </c>
      <c r="F1" s="1">
        <v>43027</v>
      </c>
      <c r="G1" s="1">
        <v>43028</v>
      </c>
      <c r="H1" s="1">
        <v>43031</v>
      </c>
      <c r="I1" s="1">
        <v>43032</v>
      </c>
      <c r="J1" t="s">
        <v>63</v>
      </c>
      <c r="K1" t="s">
        <v>64</v>
      </c>
      <c r="L1" t="s">
        <v>62</v>
      </c>
      <c r="M1" t="s">
        <v>63</v>
      </c>
      <c r="N1" t="s">
        <v>64</v>
      </c>
    </row>
    <row r="2" spans="1:14" x14ac:dyDescent="0.3">
      <c r="A2" s="2">
        <v>0.73888888888888893</v>
      </c>
      <c r="B2">
        <v>35100</v>
      </c>
    </row>
    <row r="3" spans="1:14" x14ac:dyDescent="0.3">
      <c r="A3" s="2">
        <v>0.73958333333333337</v>
      </c>
    </row>
    <row r="4" spans="1:14" x14ac:dyDescent="0.3">
      <c r="A4" s="2">
        <v>0.7402777777777777</v>
      </c>
    </row>
    <row r="5" spans="1:14" x14ac:dyDescent="0.3">
      <c r="A5" s="2">
        <v>0.74097222222222203</v>
      </c>
    </row>
    <row r="6" spans="1:14" x14ac:dyDescent="0.3">
      <c r="A6" s="2">
        <v>0.74166666666666703</v>
      </c>
    </row>
    <row r="7" spans="1:14" x14ac:dyDescent="0.3">
      <c r="A7" s="2">
        <v>0.74236111111111103</v>
      </c>
      <c r="B7">
        <v>27300</v>
      </c>
    </row>
    <row r="8" spans="1:14" x14ac:dyDescent="0.3">
      <c r="A8" s="2">
        <v>0.74305555555555602</v>
      </c>
    </row>
    <row r="9" spans="1:14" x14ac:dyDescent="0.3">
      <c r="A9" s="2">
        <v>0.74375000000000002</v>
      </c>
    </row>
    <row r="10" spans="1:14" x14ac:dyDescent="0.3">
      <c r="A10" s="2">
        <v>0.74444444444444402</v>
      </c>
    </row>
    <row r="11" spans="1:14" x14ac:dyDescent="0.3">
      <c r="A11" s="2">
        <v>0.74513888888888902</v>
      </c>
    </row>
    <row r="12" spans="1:14" x14ac:dyDescent="0.3">
      <c r="A12" s="2">
        <v>0.74583333333333302</v>
      </c>
      <c r="E12">
        <v>1596</v>
      </c>
      <c r="I12">
        <v>930</v>
      </c>
    </row>
    <row r="13" spans="1:14" x14ac:dyDescent="0.3">
      <c r="A13" s="2">
        <v>0.74652777777777801</v>
      </c>
      <c r="C13">
        <v>1481</v>
      </c>
      <c r="G13">
        <v>253</v>
      </c>
    </row>
    <row r="14" spans="1:14" x14ac:dyDescent="0.3">
      <c r="A14" s="2">
        <v>0.74722222222222201</v>
      </c>
      <c r="E14">
        <v>1437</v>
      </c>
    </row>
    <row r="15" spans="1:14" x14ac:dyDescent="0.3">
      <c r="A15" s="2">
        <v>0.74791666666666701</v>
      </c>
      <c r="C15">
        <v>1230</v>
      </c>
      <c r="H15">
        <v>373</v>
      </c>
      <c r="I15">
        <v>560</v>
      </c>
    </row>
    <row r="16" spans="1:14" x14ac:dyDescent="0.3">
      <c r="A16" s="2">
        <v>0.74861111111111101</v>
      </c>
      <c r="G16">
        <v>177</v>
      </c>
    </row>
    <row r="17" spans="1:9" x14ac:dyDescent="0.3">
      <c r="A17" s="2">
        <v>0.749305555555556</v>
      </c>
      <c r="B17">
        <v>1333</v>
      </c>
      <c r="C17">
        <v>952</v>
      </c>
      <c r="D17">
        <v>976</v>
      </c>
      <c r="E17">
        <v>1090</v>
      </c>
    </row>
    <row r="18" spans="1:9" x14ac:dyDescent="0.3">
      <c r="A18" s="2">
        <v>0.75</v>
      </c>
      <c r="E18">
        <v>994</v>
      </c>
      <c r="H18">
        <v>280</v>
      </c>
      <c r="I18">
        <v>390</v>
      </c>
    </row>
    <row r="19" spans="1:9" x14ac:dyDescent="0.3">
      <c r="A19" s="2">
        <v>0.750694444444444</v>
      </c>
      <c r="C19">
        <v>753</v>
      </c>
      <c r="D19">
        <v>813</v>
      </c>
      <c r="E19">
        <v>902</v>
      </c>
      <c r="G19">
        <v>121</v>
      </c>
    </row>
    <row r="20" spans="1:9" x14ac:dyDescent="0.3">
      <c r="A20" s="2">
        <v>0.75138888888888899</v>
      </c>
      <c r="B20">
        <v>858</v>
      </c>
      <c r="E20">
        <v>801</v>
      </c>
    </row>
    <row r="21" spans="1:9" x14ac:dyDescent="0.3">
      <c r="A21" s="2">
        <v>0.75208333333333299</v>
      </c>
      <c r="B21">
        <v>763</v>
      </c>
      <c r="C21">
        <v>681</v>
      </c>
      <c r="D21">
        <v>702</v>
      </c>
      <c r="F21">
        <v>1004</v>
      </c>
      <c r="H21">
        <v>181</v>
      </c>
      <c r="I21">
        <v>232</v>
      </c>
    </row>
    <row r="22" spans="1:9" x14ac:dyDescent="0.3">
      <c r="A22" s="2">
        <v>0.75277777777777799</v>
      </c>
      <c r="B22">
        <v>680</v>
      </c>
      <c r="E22">
        <v>648</v>
      </c>
      <c r="G22">
        <v>72</v>
      </c>
    </row>
    <row r="23" spans="1:9" x14ac:dyDescent="0.3">
      <c r="A23" s="2">
        <v>0.75347222222222199</v>
      </c>
      <c r="B23">
        <v>600</v>
      </c>
      <c r="C23">
        <v>550</v>
      </c>
      <c r="D23">
        <v>585</v>
      </c>
      <c r="E23">
        <v>574</v>
      </c>
    </row>
    <row r="24" spans="1:9" x14ac:dyDescent="0.3">
      <c r="A24" s="2">
        <v>0.75416666666666698</v>
      </c>
      <c r="B24">
        <v>520</v>
      </c>
      <c r="C24">
        <v>440</v>
      </c>
      <c r="D24">
        <v>514</v>
      </c>
      <c r="E24">
        <v>505</v>
      </c>
      <c r="F24">
        <v>683</v>
      </c>
      <c r="H24">
        <v>109</v>
      </c>
      <c r="I24">
        <v>114</v>
      </c>
    </row>
    <row r="25" spans="1:9" x14ac:dyDescent="0.3">
      <c r="A25" s="2">
        <v>0.75486111111111098</v>
      </c>
      <c r="B25">
        <v>473</v>
      </c>
      <c r="E25">
        <v>441</v>
      </c>
      <c r="F25">
        <v>610</v>
      </c>
      <c r="G25">
        <v>47</v>
      </c>
    </row>
    <row r="26" spans="1:9" x14ac:dyDescent="0.3">
      <c r="A26" s="2">
        <v>0.75555555555555598</v>
      </c>
      <c r="B26">
        <v>412</v>
      </c>
      <c r="C26">
        <v>353</v>
      </c>
      <c r="E26">
        <v>372</v>
      </c>
    </row>
    <row r="27" spans="1:9" x14ac:dyDescent="0.3">
      <c r="A27" s="2">
        <v>0.75624999999999998</v>
      </c>
      <c r="C27">
        <v>310</v>
      </c>
      <c r="D27">
        <v>336</v>
      </c>
      <c r="E27">
        <v>329</v>
      </c>
      <c r="F27">
        <v>410</v>
      </c>
      <c r="H27">
        <v>60</v>
      </c>
      <c r="I27">
        <v>60</v>
      </c>
    </row>
    <row r="28" spans="1:9" x14ac:dyDescent="0.3">
      <c r="A28" s="2">
        <v>0.75694444444444398</v>
      </c>
      <c r="B28">
        <v>295</v>
      </c>
      <c r="C28">
        <v>227</v>
      </c>
      <c r="D28">
        <v>267</v>
      </c>
      <c r="E28">
        <v>279</v>
      </c>
      <c r="G28">
        <v>29</v>
      </c>
    </row>
    <row r="29" spans="1:9" x14ac:dyDescent="0.3">
      <c r="A29" s="2">
        <v>0.75763888888888897</v>
      </c>
      <c r="E29">
        <v>236</v>
      </c>
    </row>
    <row r="30" spans="1:9" x14ac:dyDescent="0.3">
      <c r="A30" s="2">
        <v>0.75833333333333297</v>
      </c>
      <c r="B30">
        <v>203</v>
      </c>
      <c r="C30">
        <v>182</v>
      </c>
      <c r="D30">
        <v>200</v>
      </c>
      <c r="E30">
        <v>196</v>
      </c>
      <c r="F30">
        <v>222</v>
      </c>
      <c r="H30">
        <v>31</v>
      </c>
      <c r="I30">
        <v>28</v>
      </c>
    </row>
    <row r="31" spans="1:9" x14ac:dyDescent="0.3">
      <c r="A31" s="2">
        <v>0.75902777777777797</v>
      </c>
      <c r="B31">
        <v>165</v>
      </c>
      <c r="E31">
        <v>162</v>
      </c>
      <c r="G31">
        <v>17</v>
      </c>
    </row>
    <row r="32" spans="1:9" x14ac:dyDescent="0.3">
      <c r="A32" s="2">
        <v>0.75972222222222197</v>
      </c>
      <c r="B32">
        <v>132</v>
      </c>
      <c r="C32">
        <v>116</v>
      </c>
      <c r="E32">
        <v>132</v>
      </c>
    </row>
    <row r="33" spans="1:9" x14ac:dyDescent="0.3">
      <c r="A33" s="2">
        <v>0.76041666666666696</v>
      </c>
      <c r="B33">
        <v>104</v>
      </c>
      <c r="D33">
        <v>116</v>
      </c>
      <c r="E33">
        <v>106</v>
      </c>
      <c r="F33">
        <v>109</v>
      </c>
      <c r="H33">
        <v>14</v>
      </c>
      <c r="I33">
        <v>12</v>
      </c>
    </row>
    <row r="34" spans="1:9" x14ac:dyDescent="0.3">
      <c r="A34" s="2">
        <v>0.76111111111111096</v>
      </c>
      <c r="B34">
        <v>79</v>
      </c>
      <c r="C34">
        <v>68</v>
      </c>
      <c r="E34">
        <v>85</v>
      </c>
      <c r="G34">
        <v>8</v>
      </c>
    </row>
    <row r="35" spans="1:9" x14ac:dyDescent="0.3">
      <c r="A35" s="2">
        <v>0.76180555555555596</v>
      </c>
      <c r="B35">
        <v>64</v>
      </c>
      <c r="E35">
        <v>67</v>
      </c>
    </row>
    <row r="36" spans="1:9" x14ac:dyDescent="0.3">
      <c r="A36" s="2">
        <v>0.76249999999999996</v>
      </c>
      <c r="B36">
        <v>49</v>
      </c>
      <c r="C36">
        <v>48</v>
      </c>
      <c r="D36">
        <v>61</v>
      </c>
      <c r="E36">
        <v>53</v>
      </c>
      <c r="F36">
        <v>51</v>
      </c>
      <c r="H36">
        <v>6</v>
      </c>
      <c r="I36">
        <v>5</v>
      </c>
    </row>
    <row r="37" spans="1:9" x14ac:dyDescent="0.3">
      <c r="A37" s="2">
        <v>0.76319444444444395</v>
      </c>
      <c r="B37">
        <v>37</v>
      </c>
      <c r="E37">
        <v>41</v>
      </c>
      <c r="G37">
        <v>4</v>
      </c>
    </row>
    <row r="38" spans="1:9" x14ac:dyDescent="0.3">
      <c r="A38" s="2">
        <v>0.76388888888888895</v>
      </c>
      <c r="B38">
        <v>29</v>
      </c>
      <c r="C38">
        <v>31</v>
      </c>
      <c r="E38">
        <v>32</v>
      </c>
    </row>
    <row r="39" spans="1:9" x14ac:dyDescent="0.3">
      <c r="A39" s="2">
        <v>0.76458333333333295</v>
      </c>
      <c r="B39">
        <v>22</v>
      </c>
      <c r="D39">
        <v>30</v>
      </c>
      <c r="E39">
        <v>24</v>
      </c>
      <c r="F39">
        <v>23</v>
      </c>
    </row>
    <row r="40" spans="1:9" x14ac:dyDescent="0.3">
      <c r="A40" s="2">
        <v>0.76527777777777795</v>
      </c>
      <c r="B40">
        <v>18</v>
      </c>
      <c r="C40">
        <v>19</v>
      </c>
      <c r="E40">
        <v>19</v>
      </c>
    </row>
    <row r="41" spans="1:9" x14ac:dyDescent="0.3">
      <c r="A41" s="2">
        <v>0.76597222222222205</v>
      </c>
      <c r="B41">
        <v>13</v>
      </c>
      <c r="E41">
        <v>15</v>
      </c>
    </row>
    <row r="42" spans="1:9" x14ac:dyDescent="0.3">
      <c r="A42" s="2">
        <v>0.76666666666666705</v>
      </c>
      <c r="B42">
        <v>10</v>
      </c>
      <c r="C42">
        <v>11</v>
      </c>
      <c r="D42">
        <v>13</v>
      </c>
      <c r="F42">
        <v>10</v>
      </c>
    </row>
    <row r="43" spans="1:9" x14ac:dyDescent="0.3">
      <c r="A43" s="2">
        <v>0.76736111111111105</v>
      </c>
      <c r="B43">
        <v>8</v>
      </c>
      <c r="E43">
        <v>8</v>
      </c>
    </row>
    <row r="44" spans="1:9" x14ac:dyDescent="0.3">
      <c r="A44" s="2">
        <v>0.76805555555555505</v>
      </c>
      <c r="B44">
        <v>6</v>
      </c>
      <c r="C44">
        <v>6</v>
      </c>
      <c r="E44">
        <v>7</v>
      </c>
    </row>
    <row r="45" spans="1:9" x14ac:dyDescent="0.3">
      <c r="A45" s="2">
        <v>0.76875000000000004</v>
      </c>
      <c r="D45">
        <v>6</v>
      </c>
      <c r="E45">
        <v>5</v>
      </c>
      <c r="F45">
        <v>5</v>
      </c>
    </row>
    <row r="46" spans="1:9" x14ac:dyDescent="0.3">
      <c r="A46" s="2">
        <v>0.76944444444444404</v>
      </c>
      <c r="B46">
        <v>4</v>
      </c>
      <c r="C46">
        <v>4</v>
      </c>
      <c r="E46">
        <v>4</v>
      </c>
      <c r="F46">
        <v>4</v>
      </c>
    </row>
    <row r="47" spans="1:9" x14ac:dyDescent="0.3">
      <c r="A47" s="2">
        <v>0.77013888888888904</v>
      </c>
      <c r="B47">
        <v>3</v>
      </c>
      <c r="E47">
        <v>3</v>
      </c>
    </row>
    <row r="48" spans="1:9" x14ac:dyDescent="0.3">
      <c r="A48" s="2">
        <v>0.77083333333333304</v>
      </c>
      <c r="B48">
        <v>2</v>
      </c>
      <c r="C48">
        <v>3</v>
      </c>
      <c r="D48">
        <v>3</v>
      </c>
      <c r="E48">
        <v>3</v>
      </c>
    </row>
    <row r="49" spans="1:3" x14ac:dyDescent="0.3">
      <c r="A49" s="2">
        <v>0.77152777777777803</v>
      </c>
    </row>
    <row r="50" spans="1:3" x14ac:dyDescent="0.3">
      <c r="A50" s="2">
        <v>0.77222222222222203</v>
      </c>
      <c r="C50">
        <v>2</v>
      </c>
    </row>
    <row r="51" spans="1:3" x14ac:dyDescent="0.3">
      <c r="A51" s="2">
        <v>0.77291666666666703</v>
      </c>
    </row>
    <row r="52" spans="1:3" x14ac:dyDescent="0.3">
      <c r="A52" s="2">
        <v>0.77361111111111103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8"/>
  <sheetViews>
    <sheetView workbookViewId="0">
      <pane ySplit="1" topLeftCell="A128" activePane="bottomLeft" state="frozen"/>
      <selection pane="bottomLeft" activeCell="J409" sqref="J409"/>
    </sheetView>
  </sheetViews>
  <sheetFormatPr defaultColWidth="11" defaultRowHeight="15.6" outlineLevelRow="2" x14ac:dyDescent="0.3"/>
  <cols>
    <col min="9" max="9" width="10.796875" customWidth="1"/>
  </cols>
  <sheetData>
    <row r="1" spans="1:31" x14ac:dyDescent="0.3">
      <c r="A1" t="s">
        <v>0</v>
      </c>
      <c r="B1" t="s">
        <v>11</v>
      </c>
      <c r="C1" t="s">
        <v>12</v>
      </c>
      <c r="D1" t="s">
        <v>14</v>
      </c>
      <c r="E1" t="s">
        <v>13</v>
      </c>
      <c r="F1" t="s">
        <v>15</v>
      </c>
      <c r="G1" t="s">
        <v>16</v>
      </c>
      <c r="H1" t="s">
        <v>84</v>
      </c>
      <c r="I1" t="s">
        <v>83</v>
      </c>
      <c r="J1" t="s">
        <v>11</v>
      </c>
      <c r="K1" t="s">
        <v>169</v>
      </c>
      <c r="L1" t="s">
        <v>170</v>
      </c>
      <c r="M1" t="s">
        <v>171</v>
      </c>
      <c r="N1" t="s">
        <v>17</v>
      </c>
      <c r="O1" t="s">
        <v>18</v>
      </c>
      <c r="P1" t="s">
        <v>85</v>
      </c>
      <c r="Q1" t="s">
        <v>86</v>
      </c>
      <c r="R1" t="s">
        <v>19</v>
      </c>
      <c r="T1" t="s">
        <v>0</v>
      </c>
      <c r="U1" t="s">
        <v>11</v>
      </c>
      <c r="V1" t="s">
        <v>12</v>
      </c>
      <c r="W1" t="s">
        <v>14</v>
      </c>
      <c r="X1" t="s">
        <v>13</v>
      </c>
      <c r="Y1" t="s">
        <v>15</v>
      </c>
      <c r="Z1" t="s">
        <v>16</v>
      </c>
      <c r="AA1" t="s">
        <v>129</v>
      </c>
      <c r="AB1" t="s">
        <v>100</v>
      </c>
      <c r="AC1" t="s">
        <v>101</v>
      </c>
      <c r="AD1" t="s">
        <v>130</v>
      </c>
      <c r="AE1" t="s">
        <v>43</v>
      </c>
    </row>
    <row r="2" spans="1:31" hidden="1" outlineLevel="2" x14ac:dyDescent="0.3">
      <c r="A2" s="1">
        <v>43015</v>
      </c>
      <c r="B2">
        <v>2083</v>
      </c>
      <c r="J2">
        <v>2083</v>
      </c>
      <c r="N2">
        <v>1</v>
      </c>
      <c r="S2" s="3"/>
      <c r="T2" s="1">
        <v>43011</v>
      </c>
      <c r="U2" s="3">
        <v>2006</v>
      </c>
      <c r="V2" s="3"/>
      <c r="W2" s="3"/>
      <c r="X2" s="3"/>
      <c r="Y2" s="3"/>
      <c r="Z2" s="3"/>
      <c r="AA2" s="3"/>
      <c r="AB2" s="3">
        <v>0</v>
      </c>
      <c r="AC2" s="3">
        <v>0</v>
      </c>
      <c r="AD2" s="3">
        <f t="shared" ref="AD2:AD18" si="0">SUM(W2:AC2)</f>
        <v>0</v>
      </c>
      <c r="AE2" s="3">
        <v>1</v>
      </c>
    </row>
    <row r="3" spans="1:31" hidden="1" outlineLevel="2" x14ac:dyDescent="0.3">
      <c r="A3" s="1">
        <v>43015</v>
      </c>
      <c r="B3">
        <v>2084</v>
      </c>
      <c r="J3">
        <v>2084</v>
      </c>
      <c r="N3">
        <v>1</v>
      </c>
      <c r="S3" s="3"/>
      <c r="T3" s="1">
        <v>43011</v>
      </c>
      <c r="U3" s="3">
        <v>2015</v>
      </c>
      <c r="V3" s="3"/>
      <c r="W3" s="3"/>
      <c r="X3" s="3"/>
      <c r="Y3" s="3"/>
      <c r="Z3" s="3"/>
      <c r="AA3" s="3"/>
      <c r="AB3" s="3">
        <v>0</v>
      </c>
      <c r="AC3" s="3">
        <v>0</v>
      </c>
      <c r="AD3" s="3">
        <f t="shared" si="0"/>
        <v>0</v>
      </c>
      <c r="AE3" s="3">
        <v>0</v>
      </c>
    </row>
    <row r="4" spans="1:31" hidden="1" outlineLevel="2" x14ac:dyDescent="0.3">
      <c r="A4" s="1">
        <v>43015</v>
      </c>
      <c r="B4">
        <v>2085</v>
      </c>
      <c r="J4">
        <v>2085</v>
      </c>
      <c r="N4">
        <v>1</v>
      </c>
      <c r="S4" s="3"/>
      <c r="T4" s="1">
        <v>43011</v>
      </c>
      <c r="U4" s="3">
        <v>2016</v>
      </c>
      <c r="V4" s="3"/>
      <c r="W4" s="3"/>
      <c r="X4" s="3"/>
      <c r="Y4" s="3"/>
      <c r="Z4" s="3"/>
      <c r="AA4" s="3"/>
      <c r="AB4" s="3">
        <v>0</v>
      </c>
      <c r="AC4" s="3">
        <v>0</v>
      </c>
      <c r="AD4" s="3">
        <f t="shared" si="0"/>
        <v>0</v>
      </c>
      <c r="AE4" s="3">
        <v>0</v>
      </c>
    </row>
    <row r="5" spans="1:31" hidden="1" outlineLevel="2" x14ac:dyDescent="0.3">
      <c r="A5" s="1">
        <v>43015</v>
      </c>
      <c r="B5">
        <v>2086</v>
      </c>
      <c r="J5">
        <v>2086</v>
      </c>
      <c r="N5">
        <v>1</v>
      </c>
      <c r="S5" s="3"/>
      <c r="T5" s="1">
        <v>43011</v>
      </c>
      <c r="U5" s="3">
        <v>2018</v>
      </c>
      <c r="V5" s="3"/>
      <c r="W5" s="3"/>
      <c r="X5" s="3"/>
      <c r="Y5" s="3"/>
      <c r="Z5" s="3"/>
      <c r="AA5" s="3"/>
      <c r="AB5" s="3">
        <v>0</v>
      </c>
      <c r="AC5" s="3">
        <v>0</v>
      </c>
      <c r="AD5" s="3">
        <f t="shared" si="0"/>
        <v>0</v>
      </c>
      <c r="AE5" s="3">
        <v>0</v>
      </c>
    </row>
    <row r="6" spans="1:31" hidden="1" outlineLevel="2" x14ac:dyDescent="0.3">
      <c r="A6" s="1">
        <v>43015</v>
      </c>
      <c r="B6">
        <v>2087</v>
      </c>
      <c r="J6">
        <v>2087</v>
      </c>
      <c r="R6">
        <v>1</v>
      </c>
      <c r="S6" s="3"/>
      <c r="T6" s="1">
        <v>43011</v>
      </c>
      <c r="U6" s="3">
        <v>2002</v>
      </c>
      <c r="V6" s="3"/>
      <c r="W6" s="3"/>
      <c r="X6" s="3"/>
      <c r="Y6" s="3">
        <v>1</v>
      </c>
      <c r="Z6" s="3"/>
      <c r="AA6" s="3"/>
      <c r="AB6" s="3">
        <v>0</v>
      </c>
      <c r="AC6" s="3">
        <v>0</v>
      </c>
      <c r="AD6" s="3">
        <f t="shared" si="0"/>
        <v>1</v>
      </c>
      <c r="AE6" s="3">
        <v>0</v>
      </c>
    </row>
    <row r="7" spans="1:31" hidden="1" outlineLevel="2" x14ac:dyDescent="0.3">
      <c r="A7" s="1">
        <v>43015</v>
      </c>
      <c r="B7">
        <v>2088</v>
      </c>
      <c r="J7">
        <v>2088</v>
      </c>
      <c r="N7">
        <v>1</v>
      </c>
      <c r="S7" s="3"/>
      <c r="T7" s="1">
        <v>43011</v>
      </c>
      <c r="U7" s="3">
        <v>2004</v>
      </c>
      <c r="V7" s="3"/>
      <c r="W7" s="3"/>
      <c r="X7" s="3"/>
      <c r="Y7" s="3"/>
      <c r="Z7" s="3"/>
      <c r="AA7" s="3"/>
      <c r="AB7" s="3">
        <v>1</v>
      </c>
      <c r="AC7" s="3">
        <v>0</v>
      </c>
      <c r="AD7" s="3">
        <f t="shared" si="0"/>
        <v>1</v>
      </c>
      <c r="AE7" s="3">
        <v>0</v>
      </c>
    </row>
    <row r="8" spans="1:31" hidden="1" outlineLevel="2" x14ac:dyDescent="0.3">
      <c r="A8" s="1">
        <v>43015</v>
      </c>
      <c r="B8">
        <v>2089</v>
      </c>
      <c r="J8">
        <v>2089</v>
      </c>
      <c r="N8">
        <v>1</v>
      </c>
      <c r="S8" s="3"/>
      <c r="T8" s="1">
        <v>43011</v>
      </c>
      <c r="U8" s="3">
        <v>2007</v>
      </c>
      <c r="V8" s="3"/>
      <c r="W8" s="3"/>
      <c r="X8" s="3"/>
      <c r="Y8" s="3"/>
      <c r="Z8" s="3"/>
      <c r="AA8" s="3"/>
      <c r="AB8" s="3">
        <v>1</v>
      </c>
      <c r="AC8" s="3">
        <v>0</v>
      </c>
      <c r="AD8" s="3">
        <f t="shared" si="0"/>
        <v>1</v>
      </c>
      <c r="AE8" s="3">
        <v>0</v>
      </c>
    </row>
    <row r="9" spans="1:31" hidden="1" outlineLevel="2" x14ac:dyDescent="0.3">
      <c r="A9" s="1">
        <v>43015</v>
      </c>
      <c r="B9">
        <v>2090</v>
      </c>
      <c r="J9">
        <v>2090</v>
      </c>
      <c r="O9">
        <v>1</v>
      </c>
      <c r="S9" s="3"/>
      <c r="T9" s="1">
        <v>43011</v>
      </c>
      <c r="U9" s="3">
        <v>2008</v>
      </c>
      <c r="V9" s="3"/>
      <c r="W9" s="3"/>
      <c r="X9" s="3"/>
      <c r="Y9" s="3"/>
      <c r="Z9" s="3"/>
      <c r="AA9" s="3"/>
      <c r="AB9" s="3">
        <v>1</v>
      </c>
      <c r="AC9" s="3">
        <v>0</v>
      </c>
      <c r="AD9" s="3">
        <f t="shared" si="0"/>
        <v>1</v>
      </c>
      <c r="AE9" s="3">
        <v>0</v>
      </c>
    </row>
    <row r="10" spans="1:31" hidden="1" outlineLevel="2" x14ac:dyDescent="0.3">
      <c r="A10" s="1">
        <v>43015</v>
      </c>
      <c r="B10">
        <v>2091</v>
      </c>
      <c r="J10">
        <v>2091</v>
      </c>
      <c r="O10">
        <v>1</v>
      </c>
      <c r="S10" s="3"/>
      <c r="T10" s="1">
        <v>43011</v>
      </c>
      <c r="U10" s="3">
        <v>2009</v>
      </c>
      <c r="V10" s="3"/>
      <c r="W10" s="3"/>
      <c r="X10" s="3"/>
      <c r="Y10" s="3"/>
      <c r="Z10" s="3"/>
      <c r="AA10" s="3"/>
      <c r="AB10" s="3">
        <v>1</v>
      </c>
      <c r="AC10" s="3">
        <v>0</v>
      </c>
      <c r="AD10" s="3">
        <f t="shared" si="0"/>
        <v>1</v>
      </c>
      <c r="AE10" s="3">
        <v>0</v>
      </c>
    </row>
    <row r="11" spans="1:31" hidden="1" outlineLevel="2" x14ac:dyDescent="0.3">
      <c r="A11" s="1">
        <v>43015</v>
      </c>
      <c r="B11">
        <v>2092</v>
      </c>
      <c r="J11">
        <v>2092</v>
      </c>
      <c r="N11">
        <v>1</v>
      </c>
      <c r="S11" s="3"/>
      <c r="T11" s="1">
        <v>43011</v>
      </c>
      <c r="U11" s="3">
        <v>2014</v>
      </c>
      <c r="V11" s="3"/>
      <c r="W11" s="3"/>
      <c r="X11" s="3"/>
      <c r="Y11" s="3"/>
      <c r="Z11" s="3"/>
      <c r="AA11" s="3"/>
      <c r="AB11" s="3">
        <v>1</v>
      </c>
      <c r="AC11" s="3">
        <v>0</v>
      </c>
      <c r="AD11" s="3">
        <f t="shared" si="0"/>
        <v>1</v>
      </c>
      <c r="AE11" s="3">
        <v>0</v>
      </c>
    </row>
    <row r="12" spans="1:31" hidden="1" outlineLevel="2" x14ac:dyDescent="0.3">
      <c r="A12" s="1">
        <v>43015</v>
      </c>
      <c r="B12">
        <v>2093</v>
      </c>
      <c r="J12">
        <v>2093</v>
      </c>
      <c r="N12">
        <v>1</v>
      </c>
      <c r="S12" s="3"/>
      <c r="T12" s="1">
        <v>43011</v>
      </c>
      <c r="U12" s="3">
        <v>2017</v>
      </c>
      <c r="V12" s="3"/>
      <c r="W12" s="3">
        <v>1</v>
      </c>
      <c r="X12" s="3"/>
      <c r="Y12" s="3"/>
      <c r="Z12" s="3"/>
      <c r="AA12" s="3"/>
      <c r="AB12" s="3">
        <v>0</v>
      </c>
      <c r="AC12" s="3">
        <v>0</v>
      </c>
      <c r="AD12" s="3">
        <f t="shared" si="0"/>
        <v>1</v>
      </c>
      <c r="AE12" s="3">
        <v>0</v>
      </c>
    </row>
    <row r="13" spans="1:31" hidden="1" outlineLevel="2" x14ac:dyDescent="0.3">
      <c r="A13" s="1">
        <v>43015</v>
      </c>
      <c r="B13">
        <v>2094</v>
      </c>
      <c r="J13">
        <v>2094</v>
      </c>
      <c r="N13">
        <v>1</v>
      </c>
      <c r="S13" s="3"/>
      <c r="T13" s="1">
        <v>43012</v>
      </c>
      <c r="U13" s="3">
        <v>2019</v>
      </c>
      <c r="V13" s="3"/>
      <c r="W13" s="3"/>
      <c r="X13" s="3"/>
      <c r="Y13" s="3"/>
      <c r="Z13" s="3"/>
      <c r="AA13" s="3"/>
      <c r="AB13" s="3">
        <v>1</v>
      </c>
      <c r="AC13" s="3">
        <v>0</v>
      </c>
      <c r="AD13" s="3">
        <f t="shared" si="0"/>
        <v>1</v>
      </c>
      <c r="AE13" s="3">
        <v>0</v>
      </c>
    </row>
    <row r="14" spans="1:31" hidden="1" outlineLevel="2" x14ac:dyDescent="0.3">
      <c r="A14" s="1">
        <v>43015</v>
      </c>
      <c r="B14">
        <v>2095</v>
      </c>
      <c r="J14">
        <v>2095</v>
      </c>
      <c r="N14">
        <v>1</v>
      </c>
      <c r="S14" s="3"/>
      <c r="T14" s="1">
        <v>43012</v>
      </c>
      <c r="U14" s="3">
        <v>2020</v>
      </c>
      <c r="V14" s="3"/>
      <c r="W14" s="3"/>
      <c r="X14" s="3"/>
      <c r="Y14" s="3"/>
      <c r="Z14" s="3"/>
      <c r="AA14" s="3"/>
      <c r="AB14" s="3">
        <v>1</v>
      </c>
      <c r="AC14" s="3">
        <v>0</v>
      </c>
      <c r="AD14" s="3">
        <f t="shared" si="0"/>
        <v>1</v>
      </c>
      <c r="AE14" s="3">
        <v>0</v>
      </c>
    </row>
    <row r="15" spans="1:31" hidden="1" outlineLevel="2" x14ac:dyDescent="0.3">
      <c r="A15" s="1">
        <v>43015</v>
      </c>
      <c r="B15">
        <v>2096</v>
      </c>
      <c r="J15">
        <v>2096</v>
      </c>
      <c r="N15">
        <v>1</v>
      </c>
      <c r="S15" s="3"/>
      <c r="T15" s="1">
        <v>43012</v>
      </c>
      <c r="U15" s="3">
        <v>2022</v>
      </c>
      <c r="V15" s="3"/>
      <c r="W15" s="3"/>
      <c r="X15" s="3"/>
      <c r="Y15" s="3"/>
      <c r="Z15" s="3"/>
      <c r="AA15" s="3"/>
      <c r="AB15" s="3">
        <v>1</v>
      </c>
      <c r="AC15" s="3">
        <v>0</v>
      </c>
      <c r="AD15" s="3">
        <f t="shared" si="0"/>
        <v>1</v>
      </c>
      <c r="AE15" s="3">
        <v>0</v>
      </c>
    </row>
    <row r="16" spans="1:31" hidden="1" outlineLevel="2" x14ac:dyDescent="0.3">
      <c r="A16" s="1">
        <v>43015</v>
      </c>
      <c r="B16">
        <v>2097</v>
      </c>
      <c r="J16">
        <v>2097</v>
      </c>
      <c r="N16">
        <v>1</v>
      </c>
      <c r="S16" s="3"/>
      <c r="T16" s="1">
        <v>43012</v>
      </c>
      <c r="U16" s="3">
        <v>2023</v>
      </c>
      <c r="V16" s="3"/>
      <c r="W16" s="3"/>
      <c r="X16" s="3"/>
      <c r="Y16" s="3"/>
      <c r="Z16" s="3"/>
      <c r="AA16" s="3"/>
      <c r="AB16" s="3">
        <v>1</v>
      </c>
      <c r="AC16" s="3">
        <v>0</v>
      </c>
      <c r="AD16" s="3">
        <f t="shared" si="0"/>
        <v>1</v>
      </c>
      <c r="AE16" s="3">
        <v>0</v>
      </c>
    </row>
    <row r="17" spans="1:31" hidden="1" outlineLevel="2" x14ac:dyDescent="0.3">
      <c r="A17" s="1">
        <v>43015</v>
      </c>
      <c r="B17">
        <v>2098</v>
      </c>
      <c r="J17">
        <v>2098</v>
      </c>
      <c r="O17">
        <v>1</v>
      </c>
      <c r="S17" s="3"/>
      <c r="T17" s="1">
        <v>43012</v>
      </c>
      <c r="U17" s="3">
        <v>2026</v>
      </c>
      <c r="V17" s="3"/>
      <c r="W17" s="3"/>
      <c r="X17" s="3"/>
      <c r="Y17" s="3"/>
      <c r="Z17" s="3">
        <v>1</v>
      </c>
      <c r="AA17" s="3"/>
      <c r="AB17" s="3">
        <v>0</v>
      </c>
      <c r="AC17" s="3">
        <v>0</v>
      </c>
      <c r="AD17" s="3">
        <f t="shared" si="0"/>
        <v>1</v>
      </c>
      <c r="AE17" s="3">
        <v>1</v>
      </c>
    </row>
    <row r="18" spans="1:31" hidden="1" outlineLevel="2" x14ac:dyDescent="0.3">
      <c r="A18" s="1">
        <v>43015</v>
      </c>
      <c r="B18">
        <v>2099</v>
      </c>
      <c r="J18">
        <v>2099</v>
      </c>
      <c r="O18">
        <v>1</v>
      </c>
      <c r="S18" s="3"/>
      <c r="T18" s="1">
        <v>43012</v>
      </c>
      <c r="U18" s="3">
        <v>2027</v>
      </c>
      <c r="V18" s="3"/>
      <c r="W18" s="3"/>
      <c r="X18" s="3"/>
      <c r="Y18" s="3"/>
      <c r="Z18" s="3"/>
      <c r="AA18" s="3"/>
      <c r="AB18" s="3">
        <v>1</v>
      </c>
      <c r="AC18" s="3">
        <v>0</v>
      </c>
      <c r="AD18" s="3">
        <f t="shared" si="0"/>
        <v>1</v>
      </c>
      <c r="AE18" s="3">
        <v>0</v>
      </c>
    </row>
    <row r="19" spans="1:31" hidden="1" outlineLevel="2" x14ac:dyDescent="0.3">
      <c r="A19" s="1">
        <v>43015</v>
      </c>
      <c r="B19">
        <v>2100</v>
      </c>
      <c r="J19">
        <v>2100</v>
      </c>
      <c r="N19">
        <v>1</v>
      </c>
      <c r="S19" s="3"/>
      <c r="T19" s="1">
        <v>43011</v>
      </c>
      <c r="U19" s="3">
        <v>2000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/>
      <c r="AB19" s="3">
        <v>0</v>
      </c>
      <c r="AC19" s="3">
        <v>0</v>
      </c>
      <c r="AD19" s="3"/>
      <c r="AE19" s="3">
        <v>0</v>
      </c>
    </row>
    <row r="20" spans="1:31" hidden="1" outlineLevel="2" x14ac:dyDescent="0.3">
      <c r="A20" s="1">
        <v>43015</v>
      </c>
      <c r="B20">
        <v>2101</v>
      </c>
      <c r="J20">
        <v>2101</v>
      </c>
      <c r="N20">
        <v>1</v>
      </c>
      <c r="S20" s="3"/>
      <c r="T20" s="1">
        <v>43011</v>
      </c>
      <c r="U20" s="3">
        <v>2001</v>
      </c>
      <c r="V20" s="3"/>
      <c r="W20" s="3"/>
      <c r="X20" s="3"/>
      <c r="Y20" s="3"/>
      <c r="Z20" s="3"/>
      <c r="AA20" s="3"/>
      <c r="AB20" s="3">
        <v>0</v>
      </c>
      <c r="AC20" s="3">
        <v>0</v>
      </c>
      <c r="AD20" s="3"/>
      <c r="AE20" s="3">
        <v>0</v>
      </c>
    </row>
    <row r="21" spans="1:31" hidden="1" outlineLevel="2" x14ac:dyDescent="0.3">
      <c r="A21" s="1">
        <v>43015</v>
      </c>
      <c r="B21">
        <v>2102</v>
      </c>
      <c r="J21">
        <v>2102</v>
      </c>
      <c r="N21" s="3">
        <v>1</v>
      </c>
      <c r="O21" s="3"/>
      <c r="P21" s="3"/>
      <c r="Q21" s="3"/>
      <c r="R21" s="3"/>
      <c r="S21" s="3"/>
      <c r="T21" s="1">
        <v>43011</v>
      </c>
      <c r="U21" s="3">
        <v>2003</v>
      </c>
      <c r="V21" s="3"/>
      <c r="W21" s="3"/>
      <c r="X21" s="3"/>
      <c r="Y21" s="3"/>
      <c r="Z21" s="3"/>
      <c r="AA21" s="3"/>
      <c r="AB21" s="3">
        <v>0</v>
      </c>
      <c r="AC21" s="3">
        <v>1</v>
      </c>
      <c r="AD21" s="3">
        <f t="shared" ref="AD21:AD53" si="1">SUM(W21:AC21)</f>
        <v>1</v>
      </c>
      <c r="AE21" s="3">
        <v>0</v>
      </c>
    </row>
    <row r="22" spans="1:31" hidden="1" outlineLevel="2" x14ac:dyDescent="0.3">
      <c r="A22" s="1">
        <v>43015</v>
      </c>
      <c r="B22">
        <v>2103</v>
      </c>
      <c r="J22">
        <v>2103</v>
      </c>
      <c r="N22" s="3">
        <v>1</v>
      </c>
      <c r="O22" s="3"/>
      <c r="P22" s="3"/>
      <c r="Q22" s="3"/>
      <c r="R22" s="3"/>
      <c r="S22" s="3"/>
      <c r="T22" s="1">
        <v>43011</v>
      </c>
      <c r="U22" s="3">
        <v>2005</v>
      </c>
      <c r="V22" s="3"/>
      <c r="W22" s="3"/>
      <c r="X22" s="3"/>
      <c r="Y22" s="3"/>
      <c r="Z22" s="3"/>
      <c r="AA22" s="3"/>
      <c r="AB22" s="3">
        <v>0</v>
      </c>
      <c r="AC22" s="3">
        <v>1</v>
      </c>
      <c r="AD22" s="3">
        <f t="shared" si="1"/>
        <v>1</v>
      </c>
      <c r="AE22" s="3">
        <v>0</v>
      </c>
    </row>
    <row r="23" spans="1:31" hidden="1" outlineLevel="2" x14ac:dyDescent="0.3">
      <c r="A23" s="1">
        <v>43015</v>
      </c>
      <c r="B23">
        <v>2104</v>
      </c>
      <c r="J23">
        <v>2104</v>
      </c>
      <c r="N23" s="3">
        <v>1</v>
      </c>
      <c r="O23" s="3"/>
      <c r="P23" s="3"/>
      <c r="Q23" s="3"/>
      <c r="R23" s="3"/>
      <c r="S23" s="3"/>
      <c r="T23" s="1">
        <v>43011</v>
      </c>
      <c r="U23" s="3">
        <v>2012</v>
      </c>
      <c r="V23" s="3"/>
      <c r="W23" s="3"/>
      <c r="X23" s="3"/>
      <c r="Y23" s="3"/>
      <c r="Z23" s="3"/>
      <c r="AA23" s="3"/>
      <c r="AB23" s="3">
        <v>0</v>
      </c>
      <c r="AC23" s="3">
        <v>1</v>
      </c>
      <c r="AD23" s="3">
        <f t="shared" si="1"/>
        <v>1</v>
      </c>
      <c r="AE23" s="3">
        <v>0</v>
      </c>
    </row>
    <row r="24" spans="1:31" hidden="1" outlineLevel="2" x14ac:dyDescent="0.3">
      <c r="A24" s="1">
        <v>43015</v>
      </c>
      <c r="B24">
        <v>2105</v>
      </c>
      <c r="J24">
        <v>2105</v>
      </c>
      <c r="N24" s="3">
        <v>1</v>
      </c>
      <c r="O24" s="3"/>
      <c r="P24" s="3"/>
      <c r="Q24" s="3"/>
      <c r="R24" s="3"/>
      <c r="S24" s="3"/>
      <c r="T24" s="1">
        <v>43011</v>
      </c>
      <c r="U24" s="3">
        <v>2013</v>
      </c>
      <c r="V24" s="3"/>
      <c r="W24" s="3"/>
      <c r="X24" s="3"/>
      <c r="Y24" s="3"/>
      <c r="Z24" s="3"/>
      <c r="AA24" s="3"/>
      <c r="AB24" s="3">
        <v>0</v>
      </c>
      <c r="AC24" s="3">
        <v>1</v>
      </c>
      <c r="AD24" s="3">
        <f t="shared" si="1"/>
        <v>1</v>
      </c>
      <c r="AE24" s="3">
        <v>0</v>
      </c>
    </row>
    <row r="25" spans="1:31" hidden="1" outlineLevel="2" x14ac:dyDescent="0.3">
      <c r="A25" s="1">
        <v>43015</v>
      </c>
      <c r="B25">
        <v>2106</v>
      </c>
      <c r="J25">
        <v>2106</v>
      </c>
      <c r="N25" s="3">
        <v>1</v>
      </c>
      <c r="O25" s="3"/>
      <c r="P25" s="3"/>
      <c r="Q25" s="3"/>
      <c r="R25" s="3"/>
      <c r="S25" s="3"/>
      <c r="T25" s="1">
        <v>43012</v>
      </c>
      <c r="U25" s="3">
        <v>2021</v>
      </c>
      <c r="V25" s="3"/>
      <c r="W25" s="3"/>
      <c r="X25" s="3"/>
      <c r="Y25" s="3"/>
      <c r="Z25" s="3"/>
      <c r="AA25" s="3"/>
      <c r="AB25" s="3">
        <v>0</v>
      </c>
      <c r="AC25" s="3">
        <v>1</v>
      </c>
      <c r="AD25" s="3">
        <f t="shared" si="1"/>
        <v>1</v>
      </c>
      <c r="AE25" s="3">
        <v>0</v>
      </c>
    </row>
    <row r="26" spans="1:31" hidden="1" outlineLevel="2" x14ac:dyDescent="0.3">
      <c r="A26" s="1">
        <v>43015</v>
      </c>
      <c r="B26">
        <v>2107</v>
      </c>
      <c r="J26">
        <v>2107</v>
      </c>
      <c r="N26" s="3">
        <v>1</v>
      </c>
      <c r="O26" s="3"/>
      <c r="P26" s="3"/>
      <c r="Q26" s="3"/>
      <c r="R26" s="3"/>
      <c r="S26" s="3"/>
      <c r="T26" s="1">
        <v>43012</v>
      </c>
      <c r="U26" s="3">
        <v>2024</v>
      </c>
      <c r="V26" s="3"/>
      <c r="W26" s="3"/>
      <c r="X26" s="3"/>
      <c r="Y26" s="3"/>
      <c r="Z26" s="3"/>
      <c r="AA26" s="3"/>
      <c r="AB26" s="3">
        <v>0</v>
      </c>
      <c r="AC26" s="3">
        <v>1</v>
      </c>
      <c r="AD26" s="3">
        <f t="shared" si="1"/>
        <v>1</v>
      </c>
      <c r="AE26" s="3">
        <v>0</v>
      </c>
    </row>
    <row r="27" spans="1:31" hidden="1" outlineLevel="2" x14ac:dyDescent="0.3">
      <c r="A27" s="1">
        <v>43015</v>
      </c>
      <c r="B27">
        <v>2108</v>
      </c>
      <c r="J27">
        <v>2108</v>
      </c>
      <c r="N27" s="3"/>
      <c r="O27" s="3">
        <v>1</v>
      </c>
      <c r="P27" s="3"/>
      <c r="Q27" s="3"/>
      <c r="R27" s="3"/>
      <c r="S27" s="3"/>
      <c r="T27" s="1">
        <v>43012</v>
      </c>
      <c r="U27" s="3">
        <v>2025</v>
      </c>
      <c r="V27" s="3"/>
      <c r="W27" s="3"/>
      <c r="X27" s="3"/>
      <c r="Y27" s="3"/>
      <c r="Z27" s="3"/>
      <c r="AA27" s="3"/>
      <c r="AB27" s="3">
        <v>0</v>
      </c>
      <c r="AC27" s="3">
        <v>1</v>
      </c>
      <c r="AD27" s="3">
        <f t="shared" si="1"/>
        <v>1</v>
      </c>
      <c r="AE27" s="3">
        <v>0</v>
      </c>
    </row>
    <row r="28" spans="1:31" hidden="1" outlineLevel="2" x14ac:dyDescent="0.3">
      <c r="A28" s="1">
        <v>43015</v>
      </c>
      <c r="B28">
        <v>2109</v>
      </c>
      <c r="J28">
        <v>2109</v>
      </c>
      <c r="N28" s="3">
        <v>1</v>
      </c>
      <c r="O28" s="3"/>
      <c r="P28" s="3"/>
      <c r="Q28" s="3"/>
      <c r="R28" s="3"/>
      <c r="S28" s="3"/>
      <c r="T28" s="1">
        <v>43012</v>
      </c>
      <c r="U28" s="3">
        <v>2028</v>
      </c>
      <c r="V28" s="3"/>
      <c r="W28" s="3"/>
      <c r="X28" s="3"/>
      <c r="Y28" s="3"/>
      <c r="Z28" s="3"/>
      <c r="AA28" s="3"/>
      <c r="AB28" s="3">
        <v>0</v>
      </c>
      <c r="AC28" s="3">
        <v>1</v>
      </c>
      <c r="AD28" s="3">
        <f t="shared" si="1"/>
        <v>1</v>
      </c>
      <c r="AE28" s="3">
        <v>0</v>
      </c>
    </row>
    <row r="29" spans="1:31" hidden="1" outlineLevel="2" x14ac:dyDescent="0.3">
      <c r="A29" s="1">
        <v>43015</v>
      </c>
      <c r="B29">
        <v>2110</v>
      </c>
      <c r="J29">
        <v>2110</v>
      </c>
      <c r="N29" s="3">
        <v>1</v>
      </c>
      <c r="O29" s="3"/>
      <c r="P29" s="3"/>
      <c r="Q29" s="3"/>
      <c r="R29" s="3"/>
      <c r="S29" s="3"/>
      <c r="T29" s="1">
        <v>43012</v>
      </c>
      <c r="U29" s="3">
        <v>2029</v>
      </c>
      <c r="V29" s="3"/>
      <c r="W29" s="3"/>
      <c r="X29" s="3"/>
      <c r="Y29" s="3"/>
      <c r="Z29" s="3"/>
      <c r="AA29" s="3"/>
      <c r="AB29" s="3">
        <v>0</v>
      </c>
      <c r="AC29" s="3">
        <v>1</v>
      </c>
      <c r="AD29" s="3">
        <f t="shared" si="1"/>
        <v>1</v>
      </c>
      <c r="AE29" s="3">
        <v>0</v>
      </c>
    </row>
    <row r="30" spans="1:31" hidden="1" outlineLevel="2" x14ac:dyDescent="0.3">
      <c r="A30" s="1">
        <v>43015</v>
      </c>
      <c r="B30">
        <v>2111</v>
      </c>
      <c r="J30">
        <v>2111</v>
      </c>
      <c r="N30" s="3">
        <v>1</v>
      </c>
      <c r="O30" s="3"/>
      <c r="P30" s="3"/>
      <c r="Q30" s="3"/>
      <c r="R30" s="3"/>
      <c r="S30" s="3"/>
      <c r="T30" s="1">
        <v>43011</v>
      </c>
      <c r="U30" s="3">
        <v>2011</v>
      </c>
      <c r="V30" s="3"/>
      <c r="W30" s="3"/>
      <c r="X30" s="3"/>
      <c r="Y30" s="3"/>
      <c r="Z30" s="3"/>
      <c r="AA30" s="3">
        <v>1</v>
      </c>
      <c r="AB30" s="3">
        <v>0</v>
      </c>
      <c r="AC30" s="3">
        <v>1</v>
      </c>
      <c r="AD30" s="3">
        <f t="shared" si="1"/>
        <v>2</v>
      </c>
      <c r="AE30" s="3">
        <v>0</v>
      </c>
    </row>
    <row r="31" spans="1:31" hidden="1" outlineLevel="2" x14ac:dyDescent="0.3">
      <c r="A31" s="1">
        <v>43015</v>
      </c>
      <c r="B31">
        <v>2112</v>
      </c>
      <c r="J31">
        <v>2112</v>
      </c>
      <c r="N31" s="3"/>
      <c r="O31" s="3"/>
      <c r="P31" s="3"/>
      <c r="Q31" s="3"/>
      <c r="R31" s="3">
        <v>1</v>
      </c>
      <c r="S31" s="3"/>
      <c r="T31" s="1">
        <v>43011</v>
      </c>
      <c r="U31" s="3">
        <v>2010</v>
      </c>
      <c r="V31" s="3"/>
      <c r="W31" s="3"/>
      <c r="X31" s="3"/>
      <c r="Y31" s="3"/>
      <c r="Z31" s="3"/>
      <c r="AA31" s="3"/>
      <c r="AB31" s="3"/>
      <c r="AC31" s="3"/>
      <c r="AD31" s="3">
        <f t="shared" si="1"/>
        <v>0</v>
      </c>
      <c r="AE31" s="3"/>
    </row>
    <row r="32" spans="1:31" hidden="1" outlineLevel="2" x14ac:dyDescent="0.3">
      <c r="A32" s="1">
        <v>43015</v>
      </c>
      <c r="B32">
        <v>2113</v>
      </c>
      <c r="J32">
        <v>2113</v>
      </c>
      <c r="N32" s="3"/>
      <c r="O32" s="3">
        <v>1</v>
      </c>
      <c r="P32" s="3"/>
      <c r="Q32" s="3"/>
      <c r="R32" s="3"/>
      <c r="S32" s="3"/>
      <c r="T32" s="1">
        <v>43012</v>
      </c>
      <c r="U32" s="3">
        <v>2032</v>
      </c>
      <c r="V32" s="3"/>
      <c r="W32" s="3"/>
      <c r="X32" s="3"/>
      <c r="Y32" s="3"/>
      <c r="Z32" s="3"/>
      <c r="AA32" s="3"/>
      <c r="AB32" s="3">
        <v>0</v>
      </c>
      <c r="AC32" s="3">
        <v>0</v>
      </c>
      <c r="AD32" s="3">
        <f t="shared" si="1"/>
        <v>0</v>
      </c>
      <c r="AE32" s="3">
        <v>1</v>
      </c>
    </row>
    <row r="33" spans="1:31" hidden="1" outlineLevel="2" x14ac:dyDescent="0.3">
      <c r="A33" s="1">
        <v>43015</v>
      </c>
      <c r="B33">
        <v>2114</v>
      </c>
      <c r="J33">
        <v>2114</v>
      </c>
      <c r="N33" s="3"/>
      <c r="O33" s="3"/>
      <c r="P33" s="3"/>
      <c r="Q33" s="3"/>
      <c r="R33" s="3">
        <v>1</v>
      </c>
      <c r="S33" s="3"/>
      <c r="T33" s="1">
        <v>43012</v>
      </c>
      <c r="U33" s="3">
        <v>2037</v>
      </c>
      <c r="V33" s="3"/>
      <c r="W33" s="3"/>
      <c r="X33" s="3"/>
      <c r="Y33" s="3"/>
      <c r="Z33" s="3"/>
      <c r="AA33" s="3"/>
      <c r="AB33" s="3">
        <v>0</v>
      </c>
      <c r="AC33" s="3">
        <v>0</v>
      </c>
      <c r="AD33" s="3">
        <f t="shared" si="1"/>
        <v>0</v>
      </c>
      <c r="AE33" s="3">
        <v>1</v>
      </c>
    </row>
    <row r="34" spans="1:31" hidden="1" outlineLevel="2" x14ac:dyDescent="0.3">
      <c r="A34" s="1">
        <v>43015</v>
      </c>
      <c r="B34">
        <v>2115</v>
      </c>
      <c r="J34">
        <v>2115</v>
      </c>
      <c r="N34" s="3"/>
      <c r="O34" s="3"/>
      <c r="P34" s="3"/>
      <c r="Q34" s="3"/>
      <c r="R34" s="3">
        <v>1</v>
      </c>
      <c r="S34" s="3"/>
      <c r="T34" s="1">
        <v>43012</v>
      </c>
      <c r="U34" s="3">
        <v>2040</v>
      </c>
      <c r="V34" s="3"/>
      <c r="W34" s="3"/>
      <c r="X34" s="3"/>
      <c r="Y34" s="3"/>
      <c r="Z34" s="3"/>
      <c r="AA34" s="3"/>
      <c r="AB34" s="3">
        <v>0</v>
      </c>
      <c r="AC34" s="3">
        <v>0</v>
      </c>
      <c r="AD34" s="3">
        <f t="shared" si="1"/>
        <v>0</v>
      </c>
      <c r="AE34" s="3">
        <v>0</v>
      </c>
    </row>
    <row r="35" spans="1:31" hidden="1" outlineLevel="2" x14ac:dyDescent="0.3">
      <c r="A35" s="1">
        <v>43015</v>
      </c>
      <c r="B35">
        <v>2116</v>
      </c>
      <c r="J35">
        <v>2116</v>
      </c>
      <c r="K35" s="3">
        <v>1</v>
      </c>
      <c r="N35">
        <v>1</v>
      </c>
      <c r="Q35" s="3"/>
      <c r="S35" s="3"/>
      <c r="T35" s="1">
        <v>43013</v>
      </c>
      <c r="U35" s="3">
        <v>2043</v>
      </c>
      <c r="V35" s="3"/>
      <c r="W35" s="3"/>
      <c r="X35" s="3"/>
      <c r="Y35" s="3"/>
      <c r="Z35" s="3"/>
      <c r="AA35" s="3"/>
      <c r="AB35" s="3">
        <v>0</v>
      </c>
      <c r="AC35" s="3">
        <v>0</v>
      </c>
      <c r="AD35" s="3">
        <f t="shared" si="1"/>
        <v>0</v>
      </c>
      <c r="AE35" s="3">
        <v>0</v>
      </c>
    </row>
    <row r="36" spans="1:31" hidden="1" outlineLevel="2" x14ac:dyDescent="0.3">
      <c r="A36" s="1">
        <v>43015</v>
      </c>
      <c r="B36">
        <v>2117</v>
      </c>
      <c r="D36">
        <v>1</v>
      </c>
      <c r="J36">
        <v>2117</v>
      </c>
      <c r="K36" s="3">
        <v>1</v>
      </c>
      <c r="N36">
        <v>1</v>
      </c>
      <c r="S36" s="3"/>
      <c r="T36" s="1">
        <v>43013</v>
      </c>
      <c r="U36" s="3">
        <v>2044</v>
      </c>
      <c r="V36" s="3"/>
      <c r="W36" s="3"/>
      <c r="X36" s="3"/>
      <c r="Y36" s="3"/>
      <c r="Z36" s="3"/>
      <c r="AA36" s="3"/>
      <c r="AB36" s="3">
        <v>0</v>
      </c>
      <c r="AC36" s="3">
        <v>0</v>
      </c>
      <c r="AD36" s="3">
        <f t="shared" si="1"/>
        <v>0</v>
      </c>
      <c r="AE36" s="3">
        <v>0</v>
      </c>
    </row>
    <row r="37" spans="1:31" hidden="1" outlineLevel="2" x14ac:dyDescent="0.3">
      <c r="A37" s="1">
        <v>43015</v>
      </c>
      <c r="B37">
        <v>2118</v>
      </c>
      <c r="D37">
        <v>1</v>
      </c>
      <c r="J37">
        <v>2118</v>
      </c>
      <c r="L37" s="3">
        <v>1</v>
      </c>
      <c r="O37">
        <v>1</v>
      </c>
      <c r="S37" s="3"/>
      <c r="T37" s="1">
        <v>43013</v>
      </c>
      <c r="U37" s="3">
        <v>2045</v>
      </c>
      <c r="V37" s="3"/>
      <c r="W37" s="3"/>
      <c r="X37" s="3"/>
      <c r="Y37" s="3"/>
      <c r="Z37" s="3"/>
      <c r="AA37" s="3"/>
      <c r="AB37" s="3">
        <v>0</v>
      </c>
      <c r="AC37" s="3">
        <v>0</v>
      </c>
      <c r="AD37" s="3">
        <f t="shared" si="1"/>
        <v>0</v>
      </c>
      <c r="AE37" s="3">
        <v>0</v>
      </c>
    </row>
    <row r="38" spans="1:31" hidden="1" outlineLevel="2" x14ac:dyDescent="0.3">
      <c r="A38" s="1">
        <v>43015</v>
      </c>
      <c r="B38">
        <v>2119</v>
      </c>
      <c r="D38">
        <v>1</v>
      </c>
      <c r="J38">
        <v>2119</v>
      </c>
      <c r="K38" s="3">
        <v>1</v>
      </c>
      <c r="N38">
        <v>1</v>
      </c>
      <c r="S38" s="3"/>
      <c r="T38" s="1">
        <v>43013</v>
      </c>
      <c r="U38" s="3">
        <v>2046</v>
      </c>
      <c r="V38" s="3"/>
      <c r="W38" s="3"/>
      <c r="X38" s="3"/>
      <c r="Y38" s="3"/>
      <c r="Z38" s="3"/>
      <c r="AA38" s="3"/>
      <c r="AB38" s="3">
        <v>0</v>
      </c>
      <c r="AC38" s="3">
        <v>0</v>
      </c>
      <c r="AD38" s="3">
        <f t="shared" si="1"/>
        <v>0</v>
      </c>
      <c r="AE38" s="3">
        <v>0</v>
      </c>
    </row>
    <row r="39" spans="1:31" hidden="1" outlineLevel="2" x14ac:dyDescent="0.3">
      <c r="A39" s="1">
        <v>43015</v>
      </c>
      <c r="B39">
        <v>2120</v>
      </c>
      <c r="J39">
        <v>2120</v>
      </c>
      <c r="L39">
        <v>1</v>
      </c>
      <c r="O39">
        <v>1</v>
      </c>
      <c r="S39" s="3"/>
      <c r="T39" s="1">
        <v>43013</v>
      </c>
      <c r="U39" s="3">
        <v>2047</v>
      </c>
      <c r="V39" s="3"/>
      <c r="W39" s="3"/>
      <c r="X39" s="3"/>
      <c r="Y39" s="3"/>
      <c r="Z39" s="3"/>
      <c r="AA39" s="3"/>
      <c r="AB39" s="3">
        <v>0</v>
      </c>
      <c r="AC39" s="3">
        <v>0</v>
      </c>
      <c r="AD39" s="3">
        <f t="shared" si="1"/>
        <v>0</v>
      </c>
      <c r="AE39" s="3">
        <v>0</v>
      </c>
    </row>
    <row r="40" spans="1:31" hidden="1" outlineLevel="2" x14ac:dyDescent="0.3">
      <c r="A40" s="1">
        <v>43015</v>
      </c>
      <c r="B40">
        <v>2121</v>
      </c>
      <c r="J40">
        <v>2121</v>
      </c>
      <c r="L40">
        <v>1</v>
      </c>
      <c r="R40">
        <v>1</v>
      </c>
      <c r="S40" s="3"/>
      <c r="T40" s="1">
        <v>43013</v>
      </c>
      <c r="U40" s="3">
        <v>2048</v>
      </c>
      <c r="V40" s="3"/>
      <c r="W40" s="3"/>
      <c r="X40" s="3"/>
      <c r="Y40" s="3"/>
      <c r="Z40" s="3"/>
      <c r="AA40" s="3"/>
      <c r="AB40" s="3">
        <v>0</v>
      </c>
      <c r="AC40" s="3">
        <v>0</v>
      </c>
      <c r="AD40" s="3">
        <f t="shared" si="1"/>
        <v>0</v>
      </c>
      <c r="AE40" s="3">
        <v>0</v>
      </c>
    </row>
    <row r="41" spans="1:31" hidden="1" outlineLevel="2" x14ac:dyDescent="0.3">
      <c r="A41" s="1">
        <v>43015</v>
      </c>
      <c r="B41">
        <v>2122</v>
      </c>
      <c r="J41">
        <v>2122</v>
      </c>
      <c r="K41">
        <v>1</v>
      </c>
      <c r="N41">
        <v>1</v>
      </c>
      <c r="S41" s="3"/>
      <c r="T41" s="1">
        <v>43013</v>
      </c>
      <c r="U41" s="3">
        <v>2049</v>
      </c>
      <c r="V41" s="3"/>
      <c r="W41" s="3"/>
      <c r="X41" s="3"/>
      <c r="Y41" s="3"/>
      <c r="Z41" s="3"/>
      <c r="AA41" s="3"/>
      <c r="AB41" s="3">
        <v>0</v>
      </c>
      <c r="AC41" s="3">
        <v>0</v>
      </c>
      <c r="AD41" s="3">
        <f t="shared" si="1"/>
        <v>0</v>
      </c>
      <c r="AE41" s="3">
        <v>0</v>
      </c>
    </row>
    <row r="42" spans="1:31" hidden="1" outlineLevel="2" x14ac:dyDescent="0.3">
      <c r="A42" s="1">
        <v>43015</v>
      </c>
      <c r="B42">
        <v>2123</v>
      </c>
      <c r="J42">
        <v>2123</v>
      </c>
      <c r="K42">
        <v>1</v>
      </c>
      <c r="N42">
        <v>1</v>
      </c>
      <c r="S42" s="3"/>
      <c r="T42" s="1">
        <v>43013</v>
      </c>
      <c r="U42" s="3">
        <v>2050</v>
      </c>
      <c r="V42" s="3"/>
      <c r="W42" s="3"/>
      <c r="X42" s="3"/>
      <c r="Y42" s="3"/>
      <c r="Z42" s="3"/>
      <c r="AA42" s="3"/>
      <c r="AB42" s="3">
        <v>0</v>
      </c>
      <c r="AC42" s="3">
        <v>0</v>
      </c>
      <c r="AD42" s="3">
        <f t="shared" si="1"/>
        <v>0</v>
      </c>
      <c r="AE42" s="3">
        <v>0</v>
      </c>
    </row>
    <row r="43" spans="1:31" hidden="1" outlineLevel="2" x14ac:dyDescent="0.3">
      <c r="A43" s="1">
        <v>43015</v>
      </c>
      <c r="B43">
        <v>2124</v>
      </c>
      <c r="J43">
        <v>2124</v>
      </c>
      <c r="L43">
        <v>1</v>
      </c>
      <c r="O43">
        <v>1</v>
      </c>
      <c r="S43" s="3"/>
      <c r="T43" s="1">
        <v>43013</v>
      </c>
      <c r="U43" s="3">
        <v>2051</v>
      </c>
      <c r="V43" s="3"/>
      <c r="W43" s="3"/>
      <c r="X43" s="3"/>
      <c r="Y43" s="3"/>
      <c r="Z43" s="3"/>
      <c r="AA43" s="3"/>
      <c r="AB43" s="3">
        <v>0</v>
      </c>
      <c r="AC43" s="3">
        <v>0</v>
      </c>
      <c r="AD43" s="3">
        <f t="shared" si="1"/>
        <v>0</v>
      </c>
      <c r="AE43" s="3">
        <v>0</v>
      </c>
    </row>
    <row r="44" spans="1:31" hidden="1" outlineLevel="2" x14ac:dyDescent="0.3">
      <c r="A44" s="1">
        <v>43015</v>
      </c>
      <c r="B44">
        <v>2125</v>
      </c>
      <c r="D44">
        <v>1</v>
      </c>
      <c r="J44">
        <v>2125</v>
      </c>
      <c r="K44">
        <v>1</v>
      </c>
      <c r="N44">
        <v>1</v>
      </c>
      <c r="S44" s="3"/>
      <c r="T44" s="1">
        <v>43014</v>
      </c>
      <c r="U44" s="3">
        <v>2052</v>
      </c>
      <c r="V44" s="3"/>
      <c r="W44" s="3"/>
      <c r="X44" s="3"/>
      <c r="Y44" s="3"/>
      <c r="Z44" s="3"/>
      <c r="AA44" s="3"/>
      <c r="AB44" s="3">
        <v>0</v>
      </c>
      <c r="AC44" s="3">
        <v>0</v>
      </c>
      <c r="AD44" s="3">
        <f t="shared" si="1"/>
        <v>0</v>
      </c>
      <c r="AE44" s="3">
        <v>0</v>
      </c>
    </row>
    <row r="45" spans="1:31" hidden="1" outlineLevel="2" x14ac:dyDescent="0.3">
      <c r="A45" s="1">
        <v>43015</v>
      </c>
      <c r="B45">
        <v>2126</v>
      </c>
      <c r="J45">
        <v>2126</v>
      </c>
      <c r="K45">
        <v>1</v>
      </c>
      <c r="N45">
        <v>1</v>
      </c>
      <c r="S45" s="3"/>
      <c r="T45" s="1">
        <v>43014</v>
      </c>
      <c r="U45" s="3">
        <v>2053</v>
      </c>
      <c r="V45" s="3"/>
      <c r="W45" s="3"/>
      <c r="X45" s="3"/>
      <c r="Y45" s="3"/>
      <c r="Z45" s="3"/>
      <c r="AA45" s="3"/>
      <c r="AB45" s="3">
        <v>0</v>
      </c>
      <c r="AC45" s="3">
        <v>0</v>
      </c>
      <c r="AD45" s="3">
        <f t="shared" si="1"/>
        <v>0</v>
      </c>
      <c r="AE45" s="3">
        <v>0</v>
      </c>
    </row>
    <row r="46" spans="1:31" hidden="1" outlineLevel="2" x14ac:dyDescent="0.3">
      <c r="A46" s="1">
        <v>43015</v>
      </c>
      <c r="B46">
        <v>2127</v>
      </c>
      <c r="J46">
        <v>2127</v>
      </c>
      <c r="K46">
        <v>1</v>
      </c>
      <c r="N46">
        <v>1</v>
      </c>
      <c r="S46" s="3"/>
      <c r="T46" s="1">
        <v>43015</v>
      </c>
      <c r="U46" s="3">
        <v>2054</v>
      </c>
      <c r="V46" s="3"/>
      <c r="W46" s="3"/>
      <c r="X46" s="3"/>
      <c r="Y46" s="3"/>
      <c r="Z46" s="3"/>
      <c r="AA46" s="3"/>
      <c r="AB46" s="3">
        <v>0</v>
      </c>
      <c r="AC46" s="3">
        <v>0</v>
      </c>
      <c r="AD46" s="3">
        <f t="shared" si="1"/>
        <v>0</v>
      </c>
      <c r="AE46" s="3">
        <v>0</v>
      </c>
    </row>
    <row r="47" spans="1:31" hidden="1" outlineLevel="2" x14ac:dyDescent="0.3">
      <c r="A47" s="1">
        <v>43015</v>
      </c>
      <c r="B47">
        <v>2128</v>
      </c>
      <c r="J47">
        <v>2128</v>
      </c>
      <c r="K47">
        <v>1</v>
      </c>
      <c r="N47">
        <v>1</v>
      </c>
      <c r="S47" s="3"/>
      <c r="T47" s="1">
        <v>43015</v>
      </c>
      <c r="U47" s="3">
        <v>2055</v>
      </c>
      <c r="V47" s="3"/>
      <c r="W47" s="3"/>
      <c r="X47" s="3"/>
      <c r="Y47" s="3"/>
      <c r="Z47" s="3"/>
      <c r="AA47" s="3"/>
      <c r="AB47" s="3">
        <v>0</v>
      </c>
      <c r="AC47" s="3">
        <v>0</v>
      </c>
      <c r="AD47" s="3">
        <f t="shared" si="1"/>
        <v>0</v>
      </c>
      <c r="AE47" s="3">
        <v>0</v>
      </c>
    </row>
    <row r="48" spans="1:31" hidden="1" outlineLevel="2" x14ac:dyDescent="0.3">
      <c r="A48" s="1">
        <v>43015</v>
      </c>
      <c r="B48">
        <v>2129</v>
      </c>
      <c r="J48">
        <v>2129</v>
      </c>
      <c r="L48">
        <v>1</v>
      </c>
      <c r="O48">
        <v>1</v>
      </c>
      <c r="S48" s="3"/>
      <c r="T48" s="1">
        <v>43015</v>
      </c>
      <c r="U48" s="3">
        <v>2056</v>
      </c>
      <c r="V48" s="3"/>
      <c r="W48" s="3"/>
      <c r="X48" s="3"/>
      <c r="Y48" s="3"/>
      <c r="Z48" s="3"/>
      <c r="AA48" s="3"/>
      <c r="AB48" s="3">
        <v>0</v>
      </c>
      <c r="AC48" s="3">
        <v>0</v>
      </c>
      <c r="AD48" s="3">
        <f t="shared" si="1"/>
        <v>0</v>
      </c>
      <c r="AE48" s="3">
        <v>0</v>
      </c>
    </row>
    <row r="49" spans="1:31" hidden="1" outlineLevel="2" x14ac:dyDescent="0.3">
      <c r="A49" s="1">
        <v>43015</v>
      </c>
      <c r="B49">
        <v>2130</v>
      </c>
      <c r="J49">
        <v>2130</v>
      </c>
      <c r="K49">
        <v>1</v>
      </c>
      <c r="N49">
        <v>1</v>
      </c>
      <c r="S49" s="3"/>
      <c r="T49" s="1">
        <v>43015</v>
      </c>
      <c r="U49" s="3">
        <v>2057</v>
      </c>
      <c r="V49" s="3"/>
      <c r="W49" s="3"/>
      <c r="X49" s="3"/>
      <c r="Y49" s="3"/>
      <c r="Z49" s="3"/>
      <c r="AA49" s="3"/>
      <c r="AB49" s="3">
        <v>0</v>
      </c>
      <c r="AC49" s="3">
        <v>0</v>
      </c>
      <c r="AD49" s="3">
        <f t="shared" si="1"/>
        <v>0</v>
      </c>
      <c r="AE49" s="3">
        <v>0</v>
      </c>
    </row>
    <row r="50" spans="1:31" hidden="1" outlineLevel="2" x14ac:dyDescent="0.3">
      <c r="A50" s="1">
        <v>43015</v>
      </c>
      <c r="B50">
        <v>2131</v>
      </c>
      <c r="D50">
        <v>1</v>
      </c>
      <c r="J50">
        <v>2131</v>
      </c>
      <c r="S50" s="3"/>
      <c r="T50" s="1">
        <v>43015</v>
      </c>
      <c r="U50" s="3">
        <v>2058</v>
      </c>
      <c r="V50" s="3"/>
      <c r="W50" s="3"/>
      <c r="X50" s="3"/>
      <c r="Y50" s="3"/>
      <c r="Z50" s="3"/>
      <c r="AA50" s="3"/>
      <c r="AB50" s="3">
        <v>0</v>
      </c>
      <c r="AC50" s="3">
        <v>0</v>
      </c>
      <c r="AD50" s="3">
        <f t="shared" si="1"/>
        <v>0</v>
      </c>
      <c r="AE50" s="3">
        <v>0</v>
      </c>
    </row>
    <row r="51" spans="1:31" hidden="1" outlineLevel="2" x14ac:dyDescent="0.3">
      <c r="A51" s="1">
        <v>43015</v>
      </c>
      <c r="B51">
        <v>2132</v>
      </c>
      <c r="J51">
        <v>2132</v>
      </c>
      <c r="S51" s="3"/>
      <c r="T51" s="1">
        <v>43012</v>
      </c>
      <c r="U51" s="3">
        <v>2030</v>
      </c>
      <c r="V51" s="3"/>
      <c r="W51" s="3"/>
      <c r="X51" s="3"/>
      <c r="Y51" s="3"/>
      <c r="Z51" s="3"/>
      <c r="AA51" s="3"/>
      <c r="AB51" s="3">
        <v>1</v>
      </c>
      <c r="AC51" s="3">
        <v>0</v>
      </c>
      <c r="AD51" s="3">
        <f t="shared" si="1"/>
        <v>1</v>
      </c>
      <c r="AE51" s="3">
        <v>0</v>
      </c>
    </row>
    <row r="52" spans="1:31" outlineLevel="1" collapsed="1" x14ac:dyDescent="0.3">
      <c r="A52" s="8" t="s">
        <v>151</v>
      </c>
      <c r="C52">
        <f t="shared" ref="C52:H52" si="2">SUBTOTAL(9,C2:C51)</f>
        <v>0</v>
      </c>
      <c r="D52">
        <f t="shared" si="2"/>
        <v>5</v>
      </c>
      <c r="E52">
        <f t="shared" si="2"/>
        <v>0</v>
      </c>
      <c r="F52">
        <f t="shared" si="2"/>
        <v>0</v>
      </c>
      <c r="G52">
        <f t="shared" si="2"/>
        <v>0</v>
      </c>
      <c r="H52">
        <f t="shared" si="2"/>
        <v>0</v>
      </c>
      <c r="K52">
        <f>SUBTOTAL(9,K2:K51)</f>
        <v>10</v>
      </c>
      <c r="L52">
        <f>SUBTOTAL(9,L2:L51)</f>
        <v>5</v>
      </c>
      <c r="N52">
        <f>SUBTOTAL(9,N2:N51)</f>
        <v>33</v>
      </c>
      <c r="O52">
        <f>SUBTOTAL(9,O2:O51)</f>
        <v>10</v>
      </c>
      <c r="R52">
        <f>SUBTOTAL(9,R2:R51)</f>
        <v>5</v>
      </c>
      <c r="S52" s="3"/>
      <c r="T52" s="1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1" hidden="1" outlineLevel="2" x14ac:dyDescent="0.3">
      <c r="A53" s="1">
        <v>43016</v>
      </c>
      <c r="B53">
        <v>2133</v>
      </c>
      <c r="J53">
        <v>2133</v>
      </c>
      <c r="S53" s="3"/>
      <c r="T53" s="1">
        <v>43012</v>
      </c>
      <c r="U53" s="3">
        <v>2033</v>
      </c>
      <c r="V53" s="3"/>
      <c r="W53" s="3"/>
      <c r="X53" s="3"/>
      <c r="Y53" s="3"/>
      <c r="Z53" s="3"/>
      <c r="AA53" s="3"/>
      <c r="AB53" s="3">
        <v>1</v>
      </c>
      <c r="AC53" s="3">
        <v>0</v>
      </c>
      <c r="AD53" s="3">
        <f t="shared" si="1"/>
        <v>1</v>
      </c>
      <c r="AE53" s="3">
        <v>0</v>
      </c>
    </row>
    <row r="54" spans="1:31" hidden="1" outlineLevel="2" x14ac:dyDescent="0.3">
      <c r="A54" s="1">
        <v>43016</v>
      </c>
      <c r="B54">
        <v>2134</v>
      </c>
      <c r="J54">
        <v>2134</v>
      </c>
      <c r="S54" s="3"/>
      <c r="T54" s="1">
        <v>43012</v>
      </c>
      <c r="U54" s="3">
        <v>2034</v>
      </c>
      <c r="V54" s="3"/>
      <c r="W54" s="3"/>
      <c r="X54" s="3"/>
      <c r="Y54" s="3"/>
      <c r="Z54" s="3"/>
      <c r="AA54" s="3"/>
      <c r="AB54" s="3">
        <v>1</v>
      </c>
      <c r="AC54" s="3">
        <v>0</v>
      </c>
      <c r="AD54" s="3">
        <f t="shared" ref="AD54:AD87" si="3">SUM(W54:AC54)</f>
        <v>1</v>
      </c>
      <c r="AE54" s="3">
        <v>0</v>
      </c>
    </row>
    <row r="55" spans="1:31" hidden="1" outlineLevel="2" x14ac:dyDescent="0.3">
      <c r="A55" s="1">
        <v>43016</v>
      </c>
      <c r="B55">
        <v>2135</v>
      </c>
      <c r="F55">
        <v>1</v>
      </c>
      <c r="J55">
        <v>2135</v>
      </c>
      <c r="S55" s="3"/>
      <c r="T55" s="1">
        <v>43012</v>
      </c>
      <c r="U55" s="3">
        <v>2036</v>
      </c>
      <c r="V55" s="3"/>
      <c r="W55" s="3"/>
      <c r="X55" s="3"/>
      <c r="Y55" s="3"/>
      <c r="Z55" s="3"/>
      <c r="AA55" s="3"/>
      <c r="AB55" s="3">
        <v>1</v>
      </c>
      <c r="AC55" s="3">
        <v>0</v>
      </c>
      <c r="AD55" s="3">
        <f t="shared" si="3"/>
        <v>1</v>
      </c>
      <c r="AE55" s="3">
        <v>0</v>
      </c>
    </row>
    <row r="56" spans="1:31" hidden="1" outlineLevel="2" x14ac:dyDescent="0.3">
      <c r="A56" s="1">
        <v>43016</v>
      </c>
      <c r="B56">
        <v>2136</v>
      </c>
      <c r="J56">
        <v>2136</v>
      </c>
      <c r="S56" s="3"/>
      <c r="T56" s="1">
        <v>43012</v>
      </c>
      <c r="U56" s="3">
        <v>2039</v>
      </c>
      <c r="V56" s="3"/>
      <c r="W56" s="3">
        <v>1</v>
      </c>
      <c r="X56" s="3"/>
      <c r="Y56" s="3"/>
      <c r="Z56" s="3"/>
      <c r="AA56" s="3"/>
      <c r="AB56" s="3">
        <v>0</v>
      </c>
      <c r="AC56" s="3">
        <v>0</v>
      </c>
      <c r="AD56" s="3">
        <f t="shared" si="3"/>
        <v>1</v>
      </c>
      <c r="AE56" s="3">
        <v>0</v>
      </c>
    </row>
    <row r="57" spans="1:31" hidden="1" outlineLevel="2" x14ac:dyDescent="0.3">
      <c r="A57" s="1">
        <v>43016</v>
      </c>
      <c r="B57">
        <v>2137</v>
      </c>
      <c r="J57">
        <v>2137</v>
      </c>
      <c r="S57" s="3"/>
      <c r="T57" s="1">
        <v>43012</v>
      </c>
      <c r="U57" s="3">
        <v>2031</v>
      </c>
      <c r="V57" s="3"/>
      <c r="W57" s="3"/>
      <c r="X57" s="3"/>
      <c r="Y57" s="3"/>
      <c r="Z57" s="3"/>
      <c r="AA57" s="3"/>
      <c r="AB57" s="3">
        <v>0</v>
      </c>
      <c r="AC57" s="3">
        <v>1</v>
      </c>
      <c r="AD57" s="3">
        <f t="shared" si="3"/>
        <v>1</v>
      </c>
      <c r="AE57" s="3">
        <v>0</v>
      </c>
    </row>
    <row r="58" spans="1:31" hidden="1" outlineLevel="2" x14ac:dyDescent="0.3">
      <c r="A58" s="1">
        <v>43016</v>
      </c>
      <c r="B58">
        <v>2138</v>
      </c>
      <c r="J58">
        <v>2138</v>
      </c>
      <c r="S58" s="3"/>
      <c r="T58" s="1">
        <v>43012</v>
      </c>
      <c r="U58" s="3">
        <v>2035</v>
      </c>
      <c r="V58" s="3"/>
      <c r="W58" s="3"/>
      <c r="X58" s="3"/>
      <c r="Y58" s="3"/>
      <c r="Z58" s="3"/>
      <c r="AA58" s="3"/>
      <c r="AB58" s="3">
        <v>0</v>
      </c>
      <c r="AC58" s="3">
        <v>1</v>
      </c>
      <c r="AD58" s="3">
        <f t="shared" si="3"/>
        <v>1</v>
      </c>
      <c r="AE58" s="3">
        <v>0</v>
      </c>
    </row>
    <row r="59" spans="1:31" hidden="1" outlineLevel="2" x14ac:dyDescent="0.3">
      <c r="A59" s="1">
        <v>43016</v>
      </c>
      <c r="B59">
        <v>2139</v>
      </c>
      <c r="J59">
        <v>2139</v>
      </c>
      <c r="S59" s="3"/>
      <c r="T59" s="1">
        <v>43012</v>
      </c>
      <c r="U59" s="3">
        <v>2038</v>
      </c>
      <c r="V59" s="3"/>
      <c r="W59" s="3"/>
      <c r="X59" s="3"/>
      <c r="Y59" s="3"/>
      <c r="Z59" s="3"/>
      <c r="AA59" s="3"/>
      <c r="AB59" s="3">
        <v>0</v>
      </c>
      <c r="AC59" s="3">
        <v>1</v>
      </c>
      <c r="AD59" s="3">
        <f t="shared" si="3"/>
        <v>1</v>
      </c>
      <c r="AE59" s="3">
        <v>0</v>
      </c>
    </row>
    <row r="60" spans="1:31" hidden="1" outlineLevel="2" x14ac:dyDescent="0.3">
      <c r="A60" s="1">
        <v>43016</v>
      </c>
      <c r="B60">
        <v>2140</v>
      </c>
      <c r="J60">
        <v>2140</v>
      </c>
      <c r="L60">
        <v>1</v>
      </c>
      <c r="S60" s="3"/>
      <c r="T60" s="1">
        <v>43012</v>
      </c>
      <c r="U60" s="3">
        <v>2041</v>
      </c>
      <c r="V60" s="3"/>
      <c r="W60" s="3"/>
      <c r="X60" s="3"/>
      <c r="Y60" s="3"/>
      <c r="Z60" s="3"/>
      <c r="AA60" s="3"/>
      <c r="AB60" s="3">
        <v>0</v>
      </c>
      <c r="AC60" s="3">
        <v>1</v>
      </c>
      <c r="AD60" s="3">
        <f t="shared" si="3"/>
        <v>1</v>
      </c>
      <c r="AE60" s="3">
        <v>0</v>
      </c>
    </row>
    <row r="61" spans="1:31" hidden="1" outlineLevel="2" x14ac:dyDescent="0.3">
      <c r="A61" s="1">
        <v>43016</v>
      </c>
      <c r="B61">
        <v>2141</v>
      </c>
      <c r="J61">
        <v>2141</v>
      </c>
      <c r="L61">
        <v>1</v>
      </c>
      <c r="S61" s="3"/>
      <c r="T61" s="1">
        <v>43013</v>
      </c>
      <c r="U61" s="3">
        <v>2042</v>
      </c>
      <c r="V61" s="3"/>
      <c r="W61" s="3"/>
      <c r="X61" s="3"/>
      <c r="Y61" s="3"/>
      <c r="Z61" s="3"/>
      <c r="AA61" s="3"/>
      <c r="AB61" s="3">
        <v>0</v>
      </c>
      <c r="AC61" s="3">
        <v>1</v>
      </c>
      <c r="AD61" s="3">
        <f t="shared" si="3"/>
        <v>1</v>
      </c>
      <c r="AE61" s="3">
        <v>0</v>
      </c>
    </row>
    <row r="62" spans="1:31" hidden="1" outlineLevel="2" x14ac:dyDescent="0.3">
      <c r="A62" s="1">
        <v>43016</v>
      </c>
      <c r="B62">
        <v>2142</v>
      </c>
      <c r="J62">
        <v>2142</v>
      </c>
      <c r="S62" s="3"/>
      <c r="T62" s="1">
        <v>43015</v>
      </c>
      <c r="U62" s="3">
        <v>2059</v>
      </c>
      <c r="V62" s="3"/>
      <c r="W62" s="3"/>
      <c r="X62" s="3"/>
      <c r="Y62" s="3"/>
      <c r="Z62" s="3"/>
      <c r="AA62" s="3"/>
      <c r="AB62" s="3">
        <v>0</v>
      </c>
      <c r="AC62" s="3">
        <v>0</v>
      </c>
      <c r="AD62" s="3">
        <f t="shared" si="3"/>
        <v>0</v>
      </c>
      <c r="AE62" s="3">
        <v>0</v>
      </c>
    </row>
    <row r="63" spans="1:31" hidden="1" outlineLevel="2" x14ac:dyDescent="0.3">
      <c r="A63" s="1">
        <v>43016</v>
      </c>
      <c r="B63">
        <v>2143</v>
      </c>
      <c r="J63">
        <v>2143</v>
      </c>
      <c r="S63" s="3"/>
      <c r="T63" s="1">
        <v>43015</v>
      </c>
      <c r="U63" s="3">
        <v>2060</v>
      </c>
      <c r="V63" s="3"/>
      <c r="W63" s="3"/>
      <c r="X63" s="3"/>
      <c r="Y63" s="3"/>
      <c r="Z63" s="3"/>
      <c r="AA63" s="3"/>
      <c r="AB63" s="3">
        <v>0</v>
      </c>
      <c r="AC63" s="3">
        <v>0</v>
      </c>
      <c r="AD63" s="3">
        <f t="shared" si="3"/>
        <v>0</v>
      </c>
      <c r="AE63" s="3">
        <v>0</v>
      </c>
    </row>
    <row r="64" spans="1:31" hidden="1" outlineLevel="2" x14ac:dyDescent="0.3">
      <c r="A64" s="1">
        <v>43016</v>
      </c>
      <c r="B64">
        <v>2144</v>
      </c>
      <c r="J64">
        <v>2144</v>
      </c>
      <c r="S64" s="3"/>
      <c r="T64" s="1">
        <v>43015</v>
      </c>
      <c r="U64" s="3">
        <v>2061</v>
      </c>
      <c r="V64" s="3"/>
      <c r="W64" s="3"/>
      <c r="X64" s="3"/>
      <c r="Y64" s="3"/>
      <c r="Z64" s="3"/>
      <c r="AA64" s="3"/>
      <c r="AB64" s="3">
        <v>0</v>
      </c>
      <c r="AC64" s="3">
        <v>0</v>
      </c>
      <c r="AD64" s="3">
        <f t="shared" si="3"/>
        <v>0</v>
      </c>
      <c r="AE64" s="3">
        <v>0</v>
      </c>
    </row>
    <row r="65" spans="1:31" hidden="1" outlineLevel="2" x14ac:dyDescent="0.3">
      <c r="A65" s="1">
        <v>43016</v>
      </c>
      <c r="B65">
        <v>2145</v>
      </c>
      <c r="J65">
        <v>2145</v>
      </c>
      <c r="S65" s="3"/>
      <c r="T65" s="1">
        <v>43015</v>
      </c>
      <c r="U65" s="3">
        <v>2062</v>
      </c>
      <c r="V65" s="3"/>
      <c r="W65" s="3"/>
      <c r="X65" s="3"/>
      <c r="Y65" s="3"/>
      <c r="Z65" s="3"/>
      <c r="AA65" s="3"/>
      <c r="AB65" s="3">
        <v>0</v>
      </c>
      <c r="AC65" s="3">
        <v>0</v>
      </c>
      <c r="AD65" s="3">
        <f t="shared" si="3"/>
        <v>0</v>
      </c>
      <c r="AE65" s="3">
        <v>0</v>
      </c>
    </row>
    <row r="66" spans="1:31" outlineLevel="1" collapsed="1" x14ac:dyDescent="0.3">
      <c r="A66" s="8" t="s">
        <v>172</v>
      </c>
      <c r="C66">
        <f t="shared" ref="C66:H66" si="4">SUBTOTAL(9,C53:C65)</f>
        <v>0</v>
      </c>
      <c r="D66">
        <f t="shared" si="4"/>
        <v>0</v>
      </c>
      <c r="E66">
        <f t="shared" si="4"/>
        <v>0</v>
      </c>
      <c r="F66">
        <f t="shared" si="4"/>
        <v>1</v>
      </c>
      <c r="G66">
        <f t="shared" si="4"/>
        <v>0</v>
      </c>
      <c r="H66">
        <f t="shared" si="4"/>
        <v>0</v>
      </c>
      <c r="K66">
        <f>SUBTOTAL(9,K53:K65)</f>
        <v>0</v>
      </c>
      <c r="L66">
        <f>SUBTOTAL(9,L53:L65)</f>
        <v>2</v>
      </c>
      <c r="N66">
        <f>SUBTOTAL(9,N53:N65)</f>
        <v>0</v>
      </c>
      <c r="O66">
        <f>SUBTOTAL(9,O53:O65)</f>
        <v>0</v>
      </c>
      <c r="R66">
        <f>SUBTOTAL(9,R53:R65)</f>
        <v>0</v>
      </c>
      <c r="S66" s="3"/>
      <c r="T66" s="1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spans="1:31" hidden="1" outlineLevel="2" x14ac:dyDescent="0.3">
      <c r="A67" s="1">
        <v>43017</v>
      </c>
      <c r="B67">
        <v>2156</v>
      </c>
      <c r="J67">
        <v>2156</v>
      </c>
      <c r="K67">
        <v>1</v>
      </c>
      <c r="S67" s="3"/>
      <c r="T67" s="1">
        <v>43015</v>
      </c>
      <c r="U67" s="3">
        <v>2063</v>
      </c>
      <c r="V67" s="3"/>
      <c r="W67" s="3"/>
      <c r="X67" s="3"/>
      <c r="Y67" s="3"/>
      <c r="Z67" s="3"/>
      <c r="AA67" s="3"/>
      <c r="AB67" s="3">
        <v>0</v>
      </c>
      <c r="AC67" s="3">
        <v>0</v>
      </c>
      <c r="AD67" s="3">
        <f t="shared" si="3"/>
        <v>0</v>
      </c>
      <c r="AE67" s="3">
        <v>0</v>
      </c>
    </row>
    <row r="68" spans="1:31" hidden="1" outlineLevel="2" x14ac:dyDescent="0.3">
      <c r="A68" s="1">
        <v>43017</v>
      </c>
      <c r="B68">
        <v>2157</v>
      </c>
      <c r="J68">
        <v>2157</v>
      </c>
      <c r="K68">
        <v>1</v>
      </c>
      <c r="S68" s="3"/>
      <c r="T68" s="1">
        <v>43015</v>
      </c>
      <c r="U68" s="3">
        <v>2064</v>
      </c>
      <c r="V68" s="3"/>
      <c r="W68" s="3"/>
      <c r="X68" s="3"/>
      <c r="Y68" s="3"/>
      <c r="Z68" s="3"/>
      <c r="AA68" s="3"/>
      <c r="AB68" s="3">
        <v>0</v>
      </c>
      <c r="AC68" s="3">
        <v>0</v>
      </c>
      <c r="AD68" s="3">
        <f t="shared" si="3"/>
        <v>0</v>
      </c>
      <c r="AE68" s="3">
        <v>0</v>
      </c>
    </row>
    <row r="69" spans="1:31" hidden="1" outlineLevel="2" x14ac:dyDescent="0.3">
      <c r="A69" s="1">
        <v>43017</v>
      </c>
      <c r="B69">
        <v>2158</v>
      </c>
      <c r="J69">
        <v>2158</v>
      </c>
      <c r="K69">
        <v>1</v>
      </c>
      <c r="S69" s="3"/>
      <c r="T69" s="1">
        <v>43015</v>
      </c>
      <c r="U69" s="3">
        <v>2065</v>
      </c>
      <c r="V69" s="3"/>
      <c r="W69" s="3"/>
      <c r="X69" s="3"/>
      <c r="Y69" s="3"/>
      <c r="Z69" s="3"/>
      <c r="AA69" s="3"/>
      <c r="AB69" s="3">
        <v>0</v>
      </c>
      <c r="AC69" s="3">
        <v>0</v>
      </c>
      <c r="AD69" s="3">
        <f t="shared" si="3"/>
        <v>0</v>
      </c>
      <c r="AE69" s="3">
        <v>0</v>
      </c>
    </row>
    <row r="70" spans="1:31" hidden="1" outlineLevel="2" x14ac:dyDescent="0.3">
      <c r="A70" s="1">
        <v>43017</v>
      </c>
      <c r="B70">
        <v>2159</v>
      </c>
      <c r="J70">
        <v>2159</v>
      </c>
      <c r="K70">
        <v>1</v>
      </c>
      <c r="S70" s="3"/>
      <c r="T70" s="1">
        <v>43015</v>
      </c>
      <c r="U70" s="3">
        <v>2066</v>
      </c>
      <c r="V70" s="3"/>
      <c r="W70" s="3"/>
      <c r="X70" s="3"/>
      <c r="Y70" s="3"/>
      <c r="Z70" s="3"/>
      <c r="AA70" s="3"/>
      <c r="AB70" s="3">
        <v>0</v>
      </c>
      <c r="AC70" s="3">
        <v>0</v>
      </c>
      <c r="AD70" s="3">
        <f t="shared" si="3"/>
        <v>0</v>
      </c>
      <c r="AE70" s="3">
        <v>0</v>
      </c>
    </row>
    <row r="71" spans="1:31" hidden="1" outlineLevel="2" x14ac:dyDescent="0.3">
      <c r="A71" s="1">
        <v>43017</v>
      </c>
      <c r="B71">
        <v>2160</v>
      </c>
      <c r="J71">
        <v>2160</v>
      </c>
      <c r="K71">
        <v>1</v>
      </c>
      <c r="S71" s="3"/>
      <c r="T71" s="1">
        <v>43015</v>
      </c>
      <c r="U71" s="3">
        <v>2067</v>
      </c>
      <c r="V71" s="3"/>
      <c r="W71" s="3"/>
      <c r="X71" s="3"/>
      <c r="Y71" s="3"/>
      <c r="Z71" s="3"/>
      <c r="AA71" s="3"/>
      <c r="AB71" s="3">
        <v>0</v>
      </c>
      <c r="AC71" s="3">
        <v>0</v>
      </c>
      <c r="AD71" s="3">
        <f t="shared" si="3"/>
        <v>0</v>
      </c>
      <c r="AE71" s="3">
        <v>0</v>
      </c>
    </row>
    <row r="72" spans="1:31" hidden="1" outlineLevel="2" x14ac:dyDescent="0.3">
      <c r="A72" s="1">
        <v>43017</v>
      </c>
      <c r="B72">
        <v>2161</v>
      </c>
      <c r="J72">
        <v>2161</v>
      </c>
      <c r="K72">
        <v>1</v>
      </c>
      <c r="S72" s="3"/>
      <c r="T72" s="1">
        <v>43015</v>
      </c>
      <c r="U72" s="3">
        <v>2068</v>
      </c>
      <c r="V72" s="3"/>
      <c r="W72" s="3"/>
      <c r="X72" s="3"/>
      <c r="Y72" s="3"/>
      <c r="Z72" s="3"/>
      <c r="AA72" s="3"/>
      <c r="AB72" s="3">
        <v>0</v>
      </c>
      <c r="AC72" s="3">
        <v>0</v>
      </c>
      <c r="AD72" s="3">
        <f t="shared" si="3"/>
        <v>0</v>
      </c>
      <c r="AE72" s="3">
        <v>0</v>
      </c>
    </row>
    <row r="73" spans="1:31" hidden="1" outlineLevel="2" x14ac:dyDescent="0.3">
      <c r="A73" s="1">
        <v>43017</v>
      </c>
      <c r="B73">
        <v>2162</v>
      </c>
      <c r="J73">
        <v>2162</v>
      </c>
      <c r="K73">
        <v>1</v>
      </c>
      <c r="S73" s="3"/>
      <c r="T73" s="1">
        <v>43015</v>
      </c>
      <c r="U73" s="3">
        <v>2069</v>
      </c>
      <c r="V73" s="3"/>
      <c r="W73" s="3"/>
      <c r="X73" s="3"/>
      <c r="Y73" s="3"/>
      <c r="Z73" s="3"/>
      <c r="AA73" s="3"/>
      <c r="AB73" s="3">
        <v>0</v>
      </c>
      <c r="AC73" s="3">
        <v>0</v>
      </c>
      <c r="AD73" s="3">
        <f t="shared" si="3"/>
        <v>0</v>
      </c>
      <c r="AE73" s="3">
        <v>0</v>
      </c>
    </row>
    <row r="74" spans="1:31" hidden="1" outlineLevel="2" x14ac:dyDescent="0.3">
      <c r="A74" s="1">
        <v>43017</v>
      </c>
      <c r="B74">
        <v>2163</v>
      </c>
      <c r="J74">
        <v>2163</v>
      </c>
      <c r="K74">
        <v>1</v>
      </c>
      <c r="S74" s="3"/>
      <c r="T74" s="1">
        <v>43015</v>
      </c>
      <c r="U74" s="3">
        <v>2070</v>
      </c>
      <c r="V74" s="3"/>
      <c r="W74" s="3"/>
      <c r="X74" s="3"/>
      <c r="Y74" s="3"/>
      <c r="Z74" s="3"/>
      <c r="AA74" s="3"/>
      <c r="AB74" s="3">
        <v>0</v>
      </c>
      <c r="AC74" s="3">
        <v>0</v>
      </c>
      <c r="AD74" s="3">
        <f t="shared" si="3"/>
        <v>0</v>
      </c>
      <c r="AE74" s="3">
        <v>0</v>
      </c>
    </row>
    <row r="75" spans="1:31" hidden="1" outlineLevel="2" x14ac:dyDescent="0.3">
      <c r="A75" s="1">
        <v>43017</v>
      </c>
      <c r="B75">
        <v>2164</v>
      </c>
      <c r="J75">
        <v>2164</v>
      </c>
      <c r="K75">
        <v>1</v>
      </c>
      <c r="S75" s="3"/>
      <c r="T75" s="1">
        <v>43015</v>
      </c>
      <c r="U75" s="3">
        <v>2071</v>
      </c>
      <c r="V75" s="3"/>
      <c r="W75" s="3"/>
      <c r="X75" s="3"/>
      <c r="Y75" s="3"/>
      <c r="Z75" s="3"/>
      <c r="AA75" s="3"/>
      <c r="AB75" s="3">
        <v>0</v>
      </c>
      <c r="AC75" s="3">
        <v>0</v>
      </c>
      <c r="AD75" s="3">
        <f t="shared" si="3"/>
        <v>0</v>
      </c>
      <c r="AE75" s="3">
        <v>0</v>
      </c>
    </row>
    <row r="76" spans="1:31" hidden="1" outlineLevel="2" x14ac:dyDescent="0.3">
      <c r="A76" s="1">
        <v>43017</v>
      </c>
      <c r="B76">
        <v>2165</v>
      </c>
      <c r="J76">
        <v>2165</v>
      </c>
      <c r="K76">
        <v>1</v>
      </c>
      <c r="S76" s="3"/>
      <c r="T76" s="1">
        <v>43015</v>
      </c>
      <c r="U76" s="3">
        <v>2072</v>
      </c>
      <c r="V76" s="3"/>
      <c r="W76" s="3"/>
      <c r="X76" s="3"/>
      <c r="Y76" s="3"/>
      <c r="Z76" s="3"/>
      <c r="AA76" s="3"/>
      <c r="AB76" s="3">
        <v>0</v>
      </c>
      <c r="AC76" s="3">
        <v>0</v>
      </c>
      <c r="AD76" s="3">
        <f t="shared" si="3"/>
        <v>0</v>
      </c>
      <c r="AE76" s="3">
        <v>0</v>
      </c>
    </row>
    <row r="77" spans="1:31" hidden="1" outlineLevel="2" x14ac:dyDescent="0.3">
      <c r="A77" s="1">
        <v>43017</v>
      </c>
      <c r="B77">
        <v>2166</v>
      </c>
      <c r="J77">
        <v>2166</v>
      </c>
      <c r="L77">
        <v>1</v>
      </c>
      <c r="S77" s="3"/>
      <c r="T77" s="1">
        <v>43015</v>
      </c>
      <c r="U77" s="3">
        <v>2073</v>
      </c>
      <c r="V77" s="3"/>
      <c r="W77" s="3"/>
      <c r="X77" s="3"/>
      <c r="Y77" s="3"/>
      <c r="Z77" s="3"/>
      <c r="AA77" s="3"/>
      <c r="AB77" s="3">
        <v>0</v>
      </c>
      <c r="AC77" s="3">
        <v>0</v>
      </c>
      <c r="AD77" s="3">
        <f t="shared" si="3"/>
        <v>0</v>
      </c>
      <c r="AE77" s="3">
        <v>0</v>
      </c>
    </row>
    <row r="78" spans="1:31" hidden="1" outlineLevel="2" x14ac:dyDescent="0.3">
      <c r="A78" s="1">
        <v>43017</v>
      </c>
      <c r="B78">
        <v>2167</v>
      </c>
      <c r="J78">
        <v>2167</v>
      </c>
      <c r="K78">
        <v>1</v>
      </c>
      <c r="S78" s="3"/>
      <c r="T78" s="1">
        <v>43015</v>
      </c>
      <c r="U78" s="3">
        <v>2074</v>
      </c>
      <c r="V78" s="3"/>
      <c r="W78" s="3"/>
      <c r="X78" s="3"/>
      <c r="Y78" s="3"/>
      <c r="Z78" s="3"/>
      <c r="AA78" s="3"/>
      <c r="AB78" s="3">
        <v>0</v>
      </c>
      <c r="AC78" s="3">
        <v>0</v>
      </c>
      <c r="AD78" s="3">
        <f t="shared" si="3"/>
        <v>0</v>
      </c>
      <c r="AE78" s="3">
        <v>0</v>
      </c>
    </row>
    <row r="79" spans="1:31" hidden="1" outlineLevel="2" x14ac:dyDescent="0.3">
      <c r="A79" s="1">
        <v>43017</v>
      </c>
      <c r="B79">
        <v>2168</v>
      </c>
      <c r="J79">
        <v>2168</v>
      </c>
      <c r="L79">
        <v>1</v>
      </c>
      <c r="S79" s="3"/>
      <c r="T79" s="1">
        <v>43015</v>
      </c>
      <c r="U79" s="3">
        <v>2075</v>
      </c>
      <c r="V79" s="3"/>
      <c r="W79" s="3"/>
      <c r="X79" s="3"/>
      <c r="Y79" s="3"/>
      <c r="Z79" s="3"/>
      <c r="AA79" s="3"/>
      <c r="AB79" s="3">
        <v>0</v>
      </c>
      <c r="AC79" s="3">
        <v>0</v>
      </c>
      <c r="AD79" s="3">
        <f t="shared" si="3"/>
        <v>0</v>
      </c>
      <c r="AE79" s="3">
        <v>0</v>
      </c>
    </row>
    <row r="80" spans="1:31" hidden="1" outlineLevel="2" x14ac:dyDescent="0.3">
      <c r="A80" s="1">
        <v>43017</v>
      </c>
      <c r="B80">
        <v>2169</v>
      </c>
      <c r="J80">
        <v>2169</v>
      </c>
      <c r="L80">
        <v>1</v>
      </c>
      <c r="S80" s="3"/>
      <c r="T80" s="1">
        <v>43015</v>
      </c>
      <c r="U80" s="3">
        <v>2076</v>
      </c>
      <c r="V80" s="3"/>
      <c r="W80" s="3"/>
      <c r="X80" s="3"/>
      <c r="Y80" s="3"/>
      <c r="Z80" s="3"/>
      <c r="AA80" s="3"/>
      <c r="AB80" s="3">
        <v>0</v>
      </c>
      <c r="AC80" s="3">
        <v>0</v>
      </c>
      <c r="AD80" s="3">
        <f t="shared" si="3"/>
        <v>0</v>
      </c>
      <c r="AE80" s="3">
        <v>0</v>
      </c>
    </row>
    <row r="81" spans="1:31" outlineLevel="1" collapsed="1" x14ac:dyDescent="0.3">
      <c r="A81" s="8" t="s">
        <v>173</v>
      </c>
      <c r="C81">
        <f t="shared" ref="C81:H81" si="5">SUBTOTAL(9,C67:C80)</f>
        <v>0</v>
      </c>
      <c r="D81">
        <f t="shared" si="5"/>
        <v>0</v>
      </c>
      <c r="E81">
        <f t="shared" si="5"/>
        <v>0</v>
      </c>
      <c r="F81">
        <f t="shared" si="5"/>
        <v>0</v>
      </c>
      <c r="G81">
        <f t="shared" si="5"/>
        <v>0</v>
      </c>
      <c r="H81">
        <f t="shared" si="5"/>
        <v>0</v>
      </c>
      <c r="K81">
        <f>SUBTOTAL(9,K67:K80)</f>
        <v>11</v>
      </c>
      <c r="L81">
        <f>SUBTOTAL(9,L67:L80)</f>
        <v>3</v>
      </c>
      <c r="N81">
        <f>SUBTOTAL(9,N67:N80)</f>
        <v>0</v>
      </c>
      <c r="O81">
        <f>SUBTOTAL(9,O67:O80)</f>
        <v>0</v>
      </c>
      <c r="R81">
        <f>SUBTOTAL(9,R67:R80)</f>
        <v>0</v>
      </c>
      <c r="S81" s="3"/>
      <c r="T81" s="1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spans="1:31" hidden="1" outlineLevel="2" x14ac:dyDescent="0.3">
      <c r="A82" s="1">
        <v>43018</v>
      </c>
      <c r="B82">
        <v>2170</v>
      </c>
      <c r="J82">
        <v>2170</v>
      </c>
      <c r="K82">
        <v>1</v>
      </c>
      <c r="S82" s="3"/>
      <c r="T82" s="1">
        <v>43015</v>
      </c>
      <c r="U82" s="3">
        <v>2077</v>
      </c>
      <c r="V82" s="3"/>
      <c r="W82" s="3"/>
      <c r="X82" s="3"/>
      <c r="Y82" s="3"/>
      <c r="Z82" s="3"/>
      <c r="AA82" s="3"/>
      <c r="AB82" s="3">
        <v>0</v>
      </c>
      <c r="AC82" s="3">
        <v>0</v>
      </c>
      <c r="AD82" s="3">
        <f t="shared" si="3"/>
        <v>0</v>
      </c>
      <c r="AE82" s="3">
        <v>0</v>
      </c>
    </row>
    <row r="83" spans="1:31" hidden="1" outlineLevel="2" x14ac:dyDescent="0.3">
      <c r="A83" s="1">
        <v>43018</v>
      </c>
      <c r="B83">
        <v>2171</v>
      </c>
      <c r="J83">
        <v>2171</v>
      </c>
      <c r="L83">
        <v>1</v>
      </c>
      <c r="S83" s="3"/>
      <c r="T83" s="1">
        <v>43015</v>
      </c>
      <c r="U83" s="3">
        <v>2078</v>
      </c>
      <c r="V83" s="3"/>
      <c r="W83" s="3"/>
      <c r="X83" s="3"/>
      <c r="Y83" s="3"/>
      <c r="Z83" s="3"/>
      <c r="AA83" s="3"/>
      <c r="AB83" s="3">
        <v>0</v>
      </c>
      <c r="AC83" s="3">
        <v>0</v>
      </c>
      <c r="AD83" s="3">
        <f t="shared" si="3"/>
        <v>0</v>
      </c>
      <c r="AE83" s="3">
        <v>0</v>
      </c>
    </row>
    <row r="84" spans="1:31" hidden="1" outlineLevel="2" x14ac:dyDescent="0.3">
      <c r="A84" s="1">
        <v>43018</v>
      </c>
      <c r="B84">
        <v>2172</v>
      </c>
      <c r="J84">
        <v>2172</v>
      </c>
      <c r="L84">
        <v>1</v>
      </c>
      <c r="S84" s="3"/>
      <c r="T84" s="1">
        <v>43015</v>
      </c>
      <c r="U84" s="3">
        <v>2079</v>
      </c>
      <c r="V84" s="3"/>
      <c r="W84" s="3"/>
      <c r="X84" s="3"/>
      <c r="Y84" s="3"/>
      <c r="Z84" s="3"/>
      <c r="AA84" s="3"/>
      <c r="AB84" s="3">
        <v>0</v>
      </c>
      <c r="AC84" s="3">
        <v>0</v>
      </c>
      <c r="AD84" s="3">
        <f t="shared" si="3"/>
        <v>0</v>
      </c>
      <c r="AE84" s="3">
        <v>0</v>
      </c>
    </row>
    <row r="85" spans="1:31" hidden="1" outlineLevel="2" x14ac:dyDescent="0.3">
      <c r="A85" s="1">
        <v>43018</v>
      </c>
      <c r="B85">
        <v>2173</v>
      </c>
      <c r="J85">
        <v>2173</v>
      </c>
      <c r="K85">
        <v>1</v>
      </c>
      <c r="S85" s="3"/>
      <c r="T85" s="1">
        <v>43015</v>
      </c>
      <c r="U85" s="3">
        <v>2080</v>
      </c>
      <c r="V85" s="3"/>
      <c r="W85" s="3"/>
      <c r="X85" s="3"/>
      <c r="Y85" s="3"/>
      <c r="Z85" s="3"/>
      <c r="AA85" s="3"/>
      <c r="AB85" s="3">
        <v>0</v>
      </c>
      <c r="AC85" s="3">
        <v>0</v>
      </c>
      <c r="AD85" s="3">
        <f t="shared" si="3"/>
        <v>0</v>
      </c>
      <c r="AE85" s="3">
        <v>0</v>
      </c>
    </row>
    <row r="86" spans="1:31" hidden="1" outlineLevel="2" x14ac:dyDescent="0.3">
      <c r="A86" s="1">
        <v>43018</v>
      </c>
      <c r="B86">
        <v>2174</v>
      </c>
      <c r="J86">
        <v>2174</v>
      </c>
      <c r="L86">
        <v>1</v>
      </c>
      <c r="S86" s="3"/>
      <c r="T86" s="1">
        <v>43015</v>
      </c>
      <c r="U86" s="3">
        <v>2081</v>
      </c>
      <c r="V86" s="3"/>
      <c r="W86" s="3"/>
      <c r="X86" s="3"/>
      <c r="Y86" s="3"/>
      <c r="Z86" s="3"/>
      <c r="AA86" s="3"/>
      <c r="AB86" s="3">
        <v>0</v>
      </c>
      <c r="AC86" s="3">
        <v>0</v>
      </c>
      <c r="AD86" s="3">
        <f t="shared" si="3"/>
        <v>0</v>
      </c>
      <c r="AE86" s="3">
        <v>0</v>
      </c>
    </row>
    <row r="87" spans="1:31" hidden="1" outlineLevel="2" x14ac:dyDescent="0.3">
      <c r="A87" s="1">
        <v>43018</v>
      </c>
      <c r="B87">
        <v>2175</v>
      </c>
      <c r="J87">
        <v>2175</v>
      </c>
      <c r="L87">
        <v>1</v>
      </c>
      <c r="S87" s="3"/>
      <c r="T87" s="1">
        <v>43015</v>
      </c>
      <c r="U87" s="3">
        <v>2082</v>
      </c>
      <c r="V87" s="3"/>
      <c r="W87" s="3"/>
      <c r="X87" s="3"/>
      <c r="Y87" s="3"/>
      <c r="Z87" s="3"/>
      <c r="AA87" s="3"/>
      <c r="AB87" s="3">
        <v>0</v>
      </c>
      <c r="AC87" s="3">
        <v>0</v>
      </c>
      <c r="AD87" s="3">
        <f t="shared" si="3"/>
        <v>0</v>
      </c>
      <c r="AE87" s="3">
        <v>0</v>
      </c>
    </row>
    <row r="88" spans="1:31" hidden="1" outlineLevel="2" x14ac:dyDescent="0.3">
      <c r="A88" s="1">
        <v>43018</v>
      </c>
      <c r="B88">
        <v>2176</v>
      </c>
      <c r="J88">
        <v>2176</v>
      </c>
      <c r="K88">
        <v>1</v>
      </c>
      <c r="S88" s="3"/>
      <c r="T88" s="1">
        <v>43015</v>
      </c>
      <c r="U88" s="3">
        <v>2083</v>
      </c>
      <c r="V88" s="3"/>
      <c r="W88" s="3"/>
      <c r="X88" s="3"/>
      <c r="Y88" s="3"/>
      <c r="Z88" s="3"/>
      <c r="AA88" s="3"/>
      <c r="AB88" s="3">
        <v>0</v>
      </c>
      <c r="AC88" s="3">
        <v>0</v>
      </c>
      <c r="AD88" s="3">
        <f t="shared" ref="AD88:AD120" si="6">SUM(W88:AC88)</f>
        <v>0</v>
      </c>
      <c r="AE88" s="3">
        <v>0</v>
      </c>
    </row>
    <row r="89" spans="1:31" hidden="1" outlineLevel="2" x14ac:dyDescent="0.3">
      <c r="A89" s="1">
        <v>43018</v>
      </c>
      <c r="B89">
        <v>2177</v>
      </c>
      <c r="J89">
        <v>2177</v>
      </c>
      <c r="M89">
        <v>1</v>
      </c>
      <c r="S89" s="3"/>
      <c r="T89" s="1">
        <v>43015</v>
      </c>
      <c r="U89" s="3">
        <v>2084</v>
      </c>
      <c r="V89" s="3"/>
      <c r="W89" s="3"/>
      <c r="X89" s="3"/>
      <c r="Y89" s="3"/>
      <c r="Z89" s="3"/>
      <c r="AA89" s="3"/>
      <c r="AB89" s="3">
        <v>0</v>
      </c>
      <c r="AC89" s="3">
        <v>0</v>
      </c>
      <c r="AD89" s="3">
        <f t="shared" si="6"/>
        <v>0</v>
      </c>
      <c r="AE89" s="3">
        <v>0</v>
      </c>
    </row>
    <row r="90" spans="1:31" hidden="1" outlineLevel="2" x14ac:dyDescent="0.3">
      <c r="A90" s="1">
        <v>43018</v>
      </c>
      <c r="B90">
        <v>2178</v>
      </c>
      <c r="J90">
        <v>2178</v>
      </c>
      <c r="L90">
        <v>1</v>
      </c>
      <c r="S90" s="3"/>
      <c r="T90" s="1">
        <v>43015</v>
      </c>
      <c r="U90" s="3">
        <v>2085</v>
      </c>
      <c r="V90" s="3"/>
      <c r="W90" s="3"/>
      <c r="X90" s="3"/>
      <c r="Y90" s="3"/>
      <c r="Z90" s="3"/>
      <c r="AA90" s="3"/>
      <c r="AB90" s="3">
        <v>0</v>
      </c>
      <c r="AC90" s="3">
        <v>0</v>
      </c>
      <c r="AD90" s="3">
        <f t="shared" si="6"/>
        <v>0</v>
      </c>
      <c r="AE90" s="3">
        <v>0</v>
      </c>
    </row>
    <row r="91" spans="1:31" hidden="1" outlineLevel="2" x14ac:dyDescent="0.3">
      <c r="A91" s="1">
        <v>43018</v>
      </c>
      <c r="B91">
        <v>2179</v>
      </c>
      <c r="J91">
        <v>2179</v>
      </c>
      <c r="K91">
        <v>1</v>
      </c>
      <c r="S91" s="3"/>
      <c r="T91" s="1">
        <v>43015</v>
      </c>
      <c r="U91" s="3">
        <v>2086</v>
      </c>
      <c r="V91" s="3"/>
      <c r="W91" s="3"/>
      <c r="X91" s="3"/>
      <c r="Y91" s="3"/>
      <c r="Z91" s="3"/>
      <c r="AA91" s="3"/>
      <c r="AB91" s="3">
        <v>0</v>
      </c>
      <c r="AC91" s="3">
        <v>0</v>
      </c>
      <c r="AD91" s="3">
        <f t="shared" si="6"/>
        <v>0</v>
      </c>
      <c r="AE91" s="3">
        <v>0</v>
      </c>
    </row>
    <row r="92" spans="1:31" hidden="1" outlineLevel="2" x14ac:dyDescent="0.3">
      <c r="A92" s="1">
        <v>43018</v>
      </c>
      <c r="B92">
        <v>2180</v>
      </c>
      <c r="J92">
        <v>2180</v>
      </c>
      <c r="K92">
        <v>1</v>
      </c>
      <c r="S92" s="3"/>
      <c r="T92" s="1">
        <v>43015</v>
      </c>
      <c r="U92" s="3">
        <v>2087</v>
      </c>
      <c r="V92" s="3"/>
      <c r="W92" s="3"/>
      <c r="X92" s="3"/>
      <c r="Y92" s="3"/>
      <c r="Z92" s="3"/>
      <c r="AA92" s="3"/>
      <c r="AB92" s="3">
        <v>0</v>
      </c>
      <c r="AC92" s="3">
        <v>0</v>
      </c>
      <c r="AD92" s="3">
        <f t="shared" si="6"/>
        <v>0</v>
      </c>
      <c r="AE92" s="3">
        <v>0</v>
      </c>
    </row>
    <row r="93" spans="1:31" hidden="1" outlineLevel="2" x14ac:dyDescent="0.3">
      <c r="A93" s="1">
        <v>43018</v>
      </c>
      <c r="B93">
        <v>2181</v>
      </c>
      <c r="J93">
        <v>2181</v>
      </c>
      <c r="L93">
        <v>1</v>
      </c>
      <c r="S93" s="3"/>
      <c r="T93" s="1">
        <v>43015</v>
      </c>
      <c r="U93" s="3">
        <v>2088</v>
      </c>
      <c r="V93" s="3"/>
      <c r="W93" s="3"/>
      <c r="X93" s="3"/>
      <c r="Y93" s="3"/>
      <c r="Z93" s="3"/>
      <c r="AA93" s="3"/>
      <c r="AB93" s="3">
        <v>0</v>
      </c>
      <c r="AC93" s="3">
        <v>0</v>
      </c>
      <c r="AD93" s="3">
        <f t="shared" si="6"/>
        <v>0</v>
      </c>
      <c r="AE93" s="3">
        <v>0</v>
      </c>
    </row>
    <row r="94" spans="1:31" hidden="1" outlineLevel="2" x14ac:dyDescent="0.3">
      <c r="A94" s="1">
        <v>43018</v>
      </c>
      <c r="B94">
        <v>2182</v>
      </c>
      <c r="J94">
        <v>2182</v>
      </c>
      <c r="L94">
        <v>1</v>
      </c>
      <c r="S94" s="3"/>
      <c r="T94" s="1">
        <v>43015</v>
      </c>
      <c r="U94" s="3">
        <v>2091</v>
      </c>
      <c r="V94" s="3"/>
      <c r="W94" s="3"/>
      <c r="X94" s="3"/>
      <c r="Y94" s="3"/>
      <c r="Z94" s="3"/>
      <c r="AA94" s="3"/>
      <c r="AB94" s="3">
        <v>0</v>
      </c>
      <c r="AC94" s="3">
        <v>0</v>
      </c>
      <c r="AD94" s="3">
        <f t="shared" si="6"/>
        <v>0</v>
      </c>
      <c r="AE94" s="3">
        <v>0</v>
      </c>
    </row>
    <row r="95" spans="1:31" hidden="1" outlineLevel="2" x14ac:dyDescent="0.3">
      <c r="A95" s="1">
        <v>43018</v>
      </c>
      <c r="B95">
        <v>2183</v>
      </c>
      <c r="J95">
        <v>2183</v>
      </c>
      <c r="L95">
        <v>1</v>
      </c>
      <c r="S95" s="3"/>
      <c r="T95" s="1">
        <v>43015</v>
      </c>
      <c r="U95" s="3">
        <v>2092</v>
      </c>
      <c r="V95" s="3"/>
      <c r="W95" s="3"/>
      <c r="X95" s="3"/>
      <c r="Y95" s="3"/>
      <c r="Z95" s="3"/>
      <c r="AA95" s="3"/>
      <c r="AB95" s="3">
        <v>0</v>
      </c>
      <c r="AC95" s="3">
        <v>0</v>
      </c>
      <c r="AD95" s="3">
        <f t="shared" si="6"/>
        <v>0</v>
      </c>
      <c r="AE95" s="3">
        <v>0</v>
      </c>
    </row>
    <row r="96" spans="1:31" hidden="1" outlineLevel="2" x14ac:dyDescent="0.3">
      <c r="A96" s="1">
        <v>43018</v>
      </c>
      <c r="B96">
        <v>2184</v>
      </c>
      <c r="J96">
        <v>2184</v>
      </c>
      <c r="K96">
        <v>1</v>
      </c>
      <c r="S96" s="3"/>
      <c r="T96" s="1">
        <v>43015</v>
      </c>
      <c r="U96" s="3">
        <v>2093</v>
      </c>
      <c r="V96" s="3"/>
      <c r="W96" s="3"/>
      <c r="X96" s="3"/>
      <c r="Y96" s="3"/>
      <c r="Z96" s="3"/>
      <c r="AA96" s="3"/>
      <c r="AB96" s="3">
        <v>0</v>
      </c>
      <c r="AC96" s="3">
        <v>0</v>
      </c>
      <c r="AD96" s="3">
        <f t="shared" si="6"/>
        <v>0</v>
      </c>
      <c r="AE96" s="3">
        <v>0</v>
      </c>
    </row>
    <row r="97" spans="1:34" outlineLevel="1" collapsed="1" x14ac:dyDescent="0.3">
      <c r="A97" s="8" t="s">
        <v>152</v>
      </c>
      <c r="C97">
        <f t="shared" ref="C97:H97" si="7">SUBTOTAL(9,C82:C96)</f>
        <v>0</v>
      </c>
      <c r="D97">
        <f t="shared" si="7"/>
        <v>0</v>
      </c>
      <c r="E97">
        <f t="shared" si="7"/>
        <v>0</v>
      </c>
      <c r="F97">
        <f t="shared" si="7"/>
        <v>0</v>
      </c>
      <c r="G97">
        <f t="shared" si="7"/>
        <v>0</v>
      </c>
      <c r="H97">
        <f t="shared" si="7"/>
        <v>0</v>
      </c>
      <c r="K97">
        <f>SUBTOTAL(9,K82:K96)</f>
        <v>6</v>
      </c>
      <c r="L97">
        <f>SUBTOTAL(9,L82:L96)</f>
        <v>8</v>
      </c>
      <c r="N97">
        <f>SUBTOTAL(9,N82:N96)</f>
        <v>0</v>
      </c>
      <c r="O97">
        <f>SUBTOTAL(9,O82:O96)</f>
        <v>0</v>
      </c>
      <c r="R97">
        <f>SUBTOTAL(9,R82:R96)</f>
        <v>0</v>
      </c>
      <c r="S97" s="3"/>
      <c r="T97" s="1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4" hidden="1" outlineLevel="2" x14ac:dyDescent="0.3">
      <c r="A98" s="1">
        <v>43019</v>
      </c>
      <c r="B98">
        <v>2185</v>
      </c>
      <c r="C98">
        <v>0</v>
      </c>
      <c r="D98">
        <v>0</v>
      </c>
      <c r="E98">
        <v>1</v>
      </c>
      <c r="F98">
        <v>0</v>
      </c>
      <c r="G98">
        <v>0</v>
      </c>
      <c r="H98">
        <v>0</v>
      </c>
      <c r="J98">
        <v>2185</v>
      </c>
      <c r="K98">
        <v>0</v>
      </c>
      <c r="L98">
        <v>0</v>
      </c>
      <c r="M98">
        <v>0</v>
      </c>
      <c r="N98" s="3">
        <v>0</v>
      </c>
      <c r="O98" s="3">
        <v>0</v>
      </c>
      <c r="P98" s="3">
        <v>0</v>
      </c>
      <c r="Q98" s="3">
        <f t="shared" ref="Q98:Q127" si="8">SUM(O98:P98)</f>
        <v>0</v>
      </c>
      <c r="R98" s="3">
        <v>1</v>
      </c>
      <c r="S98" s="3"/>
      <c r="T98" s="1">
        <v>43015</v>
      </c>
      <c r="U98" s="3">
        <v>2094</v>
      </c>
      <c r="V98" s="3"/>
      <c r="W98" s="3"/>
      <c r="X98" s="3"/>
      <c r="Y98" s="3"/>
      <c r="Z98" s="3"/>
      <c r="AA98" s="3"/>
      <c r="AB98" s="3">
        <v>0</v>
      </c>
      <c r="AC98" s="3">
        <v>0</v>
      </c>
      <c r="AD98" s="3">
        <f t="shared" si="6"/>
        <v>0</v>
      </c>
      <c r="AE98" s="3">
        <v>0</v>
      </c>
    </row>
    <row r="99" spans="1:34" hidden="1" outlineLevel="2" x14ac:dyDescent="0.3">
      <c r="A99" s="1">
        <v>43019</v>
      </c>
      <c r="B99">
        <v>2186</v>
      </c>
      <c r="C99">
        <v>0</v>
      </c>
      <c r="D99">
        <v>0</v>
      </c>
      <c r="E99">
        <v>0</v>
      </c>
      <c r="F99">
        <v>1</v>
      </c>
      <c r="G99">
        <v>0</v>
      </c>
      <c r="H99">
        <v>1</v>
      </c>
      <c r="J99">
        <v>2186</v>
      </c>
      <c r="K99">
        <v>0</v>
      </c>
      <c r="L99">
        <v>0</v>
      </c>
      <c r="M99">
        <v>0</v>
      </c>
      <c r="N99" s="3">
        <v>0</v>
      </c>
      <c r="O99" s="3">
        <v>1</v>
      </c>
      <c r="P99" s="3">
        <v>1</v>
      </c>
      <c r="Q99" s="3">
        <f t="shared" si="8"/>
        <v>2</v>
      </c>
      <c r="R99" s="3">
        <v>0</v>
      </c>
      <c r="S99" s="3"/>
      <c r="T99" s="1">
        <v>43015</v>
      </c>
      <c r="U99" s="3">
        <v>2095</v>
      </c>
      <c r="V99" s="3"/>
      <c r="W99" s="3"/>
      <c r="X99" s="3"/>
      <c r="Y99" s="3"/>
      <c r="Z99" s="3"/>
      <c r="AA99" s="3"/>
      <c r="AB99" s="3">
        <v>0</v>
      </c>
      <c r="AC99" s="3">
        <v>0</v>
      </c>
      <c r="AD99" s="3">
        <f t="shared" si="6"/>
        <v>0</v>
      </c>
      <c r="AE99" s="3">
        <v>0</v>
      </c>
    </row>
    <row r="100" spans="1:34" hidden="1" outlineLevel="2" x14ac:dyDescent="0.3">
      <c r="A100" s="1">
        <v>43019</v>
      </c>
      <c r="B100">
        <v>2187</v>
      </c>
      <c r="C100">
        <v>1</v>
      </c>
      <c r="D100">
        <v>0</v>
      </c>
      <c r="E100">
        <v>0</v>
      </c>
      <c r="F100">
        <v>0</v>
      </c>
      <c r="G100">
        <v>0</v>
      </c>
      <c r="H100">
        <v>0</v>
      </c>
      <c r="J100">
        <v>2187</v>
      </c>
      <c r="K100">
        <v>0</v>
      </c>
      <c r="L100">
        <v>0</v>
      </c>
      <c r="M100">
        <v>0</v>
      </c>
      <c r="N100" s="3">
        <v>0</v>
      </c>
      <c r="O100" s="3">
        <v>0</v>
      </c>
      <c r="P100" s="3">
        <v>0</v>
      </c>
      <c r="Q100" s="3">
        <f t="shared" si="8"/>
        <v>0</v>
      </c>
      <c r="R100" s="3">
        <v>1</v>
      </c>
      <c r="S100" s="3"/>
      <c r="T100" s="1">
        <v>43015</v>
      </c>
      <c r="U100" s="3">
        <v>2096</v>
      </c>
      <c r="V100" s="3"/>
      <c r="W100" s="3"/>
      <c r="X100" s="3"/>
      <c r="Y100" s="3"/>
      <c r="Z100" s="3"/>
      <c r="AA100" s="3"/>
      <c r="AB100" s="3">
        <v>0</v>
      </c>
      <c r="AC100" s="3">
        <v>0</v>
      </c>
      <c r="AD100" s="3">
        <f t="shared" si="6"/>
        <v>0</v>
      </c>
      <c r="AE100" s="3">
        <v>0</v>
      </c>
    </row>
    <row r="101" spans="1:34" hidden="1" outlineLevel="2" x14ac:dyDescent="0.3">
      <c r="A101" s="1">
        <v>43019</v>
      </c>
      <c r="B101">
        <v>2188</v>
      </c>
      <c r="C101">
        <v>0</v>
      </c>
      <c r="D101">
        <v>1</v>
      </c>
      <c r="E101">
        <v>0</v>
      </c>
      <c r="F101">
        <v>0</v>
      </c>
      <c r="G101">
        <v>0</v>
      </c>
      <c r="H101">
        <v>0</v>
      </c>
      <c r="J101">
        <v>2188</v>
      </c>
      <c r="K101">
        <v>0</v>
      </c>
      <c r="L101">
        <v>0</v>
      </c>
      <c r="M101">
        <v>0</v>
      </c>
      <c r="N101" s="3">
        <v>0</v>
      </c>
      <c r="O101" s="3">
        <v>0</v>
      </c>
      <c r="P101" s="3">
        <v>0</v>
      </c>
      <c r="Q101" s="3">
        <f t="shared" si="8"/>
        <v>0</v>
      </c>
      <c r="R101" s="3">
        <v>1</v>
      </c>
      <c r="S101" s="3"/>
      <c r="T101" s="1">
        <v>43015</v>
      </c>
      <c r="U101" s="3">
        <v>2097</v>
      </c>
      <c r="V101" s="3"/>
      <c r="W101" s="3"/>
      <c r="X101" s="3"/>
      <c r="Y101" s="3"/>
      <c r="Z101" s="3"/>
      <c r="AA101" s="3"/>
      <c r="AB101" s="3">
        <v>0</v>
      </c>
      <c r="AC101" s="3">
        <v>0</v>
      </c>
      <c r="AD101" s="3">
        <f t="shared" si="6"/>
        <v>0</v>
      </c>
      <c r="AE101" s="3">
        <v>0</v>
      </c>
    </row>
    <row r="102" spans="1:34" hidden="1" outlineLevel="2" x14ac:dyDescent="0.3">
      <c r="A102" s="1">
        <v>43019</v>
      </c>
      <c r="B102">
        <v>2189</v>
      </c>
      <c r="C102">
        <v>0</v>
      </c>
      <c r="D102">
        <v>0</v>
      </c>
      <c r="E102">
        <v>0</v>
      </c>
      <c r="F102">
        <v>0</v>
      </c>
      <c r="G102">
        <v>1</v>
      </c>
      <c r="H102">
        <v>1</v>
      </c>
      <c r="J102">
        <v>2189</v>
      </c>
      <c r="K102">
        <v>0</v>
      </c>
      <c r="L102">
        <v>0</v>
      </c>
      <c r="M102">
        <v>0</v>
      </c>
      <c r="N102" s="3">
        <v>0</v>
      </c>
      <c r="O102" s="3">
        <v>1</v>
      </c>
      <c r="P102" s="3">
        <v>1</v>
      </c>
      <c r="Q102" s="3">
        <f t="shared" si="8"/>
        <v>2</v>
      </c>
      <c r="R102" s="3">
        <v>0</v>
      </c>
      <c r="S102" s="3"/>
      <c r="T102" s="1">
        <v>43015</v>
      </c>
      <c r="U102" s="3">
        <v>2098</v>
      </c>
      <c r="V102" s="3"/>
      <c r="W102" s="3"/>
      <c r="X102" s="3"/>
      <c r="Y102" s="3"/>
      <c r="Z102" s="3"/>
      <c r="AA102" s="3"/>
      <c r="AB102" s="3">
        <v>0</v>
      </c>
      <c r="AC102" s="3">
        <v>0</v>
      </c>
      <c r="AD102" s="3">
        <f t="shared" si="6"/>
        <v>0</v>
      </c>
      <c r="AE102" s="3">
        <v>0</v>
      </c>
    </row>
    <row r="103" spans="1:34" hidden="1" outlineLevel="2" x14ac:dyDescent="0.3">
      <c r="A103" s="1">
        <v>43019</v>
      </c>
      <c r="B103">
        <v>2190</v>
      </c>
      <c r="C103">
        <v>0</v>
      </c>
      <c r="D103">
        <v>0</v>
      </c>
      <c r="E103">
        <v>0</v>
      </c>
      <c r="F103">
        <v>1</v>
      </c>
      <c r="G103">
        <v>0</v>
      </c>
      <c r="H103">
        <v>1</v>
      </c>
      <c r="J103">
        <v>2190</v>
      </c>
      <c r="K103">
        <v>0</v>
      </c>
      <c r="L103">
        <v>0</v>
      </c>
      <c r="M103">
        <v>0</v>
      </c>
      <c r="N103" s="3">
        <v>1</v>
      </c>
      <c r="O103" s="3">
        <v>0</v>
      </c>
      <c r="P103" s="3">
        <v>1</v>
      </c>
      <c r="Q103" s="3">
        <f t="shared" si="8"/>
        <v>1</v>
      </c>
      <c r="R103" s="3">
        <v>0</v>
      </c>
      <c r="S103" s="3"/>
      <c r="T103" s="1">
        <v>43015</v>
      </c>
      <c r="U103" s="3">
        <v>2099</v>
      </c>
      <c r="V103" s="3"/>
      <c r="W103" s="3"/>
      <c r="X103" s="3"/>
      <c r="Y103" s="3"/>
      <c r="Z103" s="3"/>
      <c r="AA103" s="3"/>
      <c r="AB103" s="3">
        <v>0</v>
      </c>
      <c r="AC103" s="3">
        <v>0</v>
      </c>
      <c r="AD103" s="3">
        <f t="shared" si="6"/>
        <v>0</v>
      </c>
      <c r="AE103" s="3">
        <v>0</v>
      </c>
    </row>
    <row r="104" spans="1:34" hidden="1" outlineLevel="2" x14ac:dyDescent="0.3">
      <c r="A104" s="1">
        <v>43019</v>
      </c>
      <c r="B104">
        <v>2191</v>
      </c>
      <c r="C104">
        <v>0</v>
      </c>
      <c r="D104">
        <v>1</v>
      </c>
      <c r="E104">
        <v>0</v>
      </c>
      <c r="F104">
        <v>0</v>
      </c>
      <c r="G104">
        <v>0</v>
      </c>
      <c r="H104">
        <v>0</v>
      </c>
      <c r="J104">
        <v>2191</v>
      </c>
      <c r="K104">
        <v>0</v>
      </c>
      <c r="L104">
        <v>0</v>
      </c>
      <c r="M104">
        <v>0</v>
      </c>
      <c r="N104" s="3">
        <v>1</v>
      </c>
      <c r="O104" s="3">
        <v>0</v>
      </c>
      <c r="P104" s="3">
        <v>0</v>
      </c>
      <c r="Q104" s="3">
        <f t="shared" si="8"/>
        <v>0</v>
      </c>
      <c r="R104" s="3">
        <v>0</v>
      </c>
      <c r="S104" s="3"/>
      <c r="T104" s="1">
        <v>43015</v>
      </c>
      <c r="U104" s="3">
        <v>2100</v>
      </c>
      <c r="V104" s="3"/>
      <c r="W104" s="3"/>
      <c r="X104" s="3"/>
      <c r="Y104" s="3"/>
      <c r="Z104" s="3"/>
      <c r="AA104" s="3"/>
      <c r="AB104" s="3">
        <v>0</v>
      </c>
      <c r="AC104" s="3">
        <v>0</v>
      </c>
      <c r="AD104" s="3">
        <f t="shared" si="6"/>
        <v>0</v>
      </c>
      <c r="AE104" s="3">
        <v>0</v>
      </c>
    </row>
    <row r="105" spans="1:34" hidden="1" outlineLevel="2" x14ac:dyDescent="0.3">
      <c r="A105" s="1">
        <v>43019</v>
      </c>
      <c r="B105">
        <v>2192</v>
      </c>
      <c r="C105">
        <v>0</v>
      </c>
      <c r="D105">
        <v>1</v>
      </c>
      <c r="E105">
        <v>0</v>
      </c>
      <c r="F105">
        <v>0</v>
      </c>
      <c r="G105">
        <v>0</v>
      </c>
      <c r="H105">
        <v>0</v>
      </c>
      <c r="J105">
        <v>2192</v>
      </c>
      <c r="K105">
        <v>0</v>
      </c>
      <c r="L105">
        <v>0</v>
      </c>
      <c r="M105">
        <v>0</v>
      </c>
      <c r="N105" s="3">
        <v>1</v>
      </c>
      <c r="O105" s="3">
        <v>0</v>
      </c>
      <c r="P105" s="3">
        <v>0</v>
      </c>
      <c r="Q105" s="3">
        <f t="shared" si="8"/>
        <v>0</v>
      </c>
      <c r="R105" s="3">
        <v>0</v>
      </c>
      <c r="S105" s="3"/>
      <c r="T105" s="1">
        <v>43015</v>
      </c>
      <c r="U105" s="3">
        <v>2101</v>
      </c>
      <c r="V105" s="3"/>
      <c r="W105" s="3"/>
      <c r="X105" s="3"/>
      <c r="Y105" s="3"/>
      <c r="Z105" s="3"/>
      <c r="AA105" s="3"/>
      <c r="AB105" s="3">
        <v>0</v>
      </c>
      <c r="AC105" s="3">
        <v>0</v>
      </c>
      <c r="AD105" s="3">
        <f t="shared" si="6"/>
        <v>0</v>
      </c>
      <c r="AE105" s="3">
        <v>0</v>
      </c>
    </row>
    <row r="106" spans="1:34" hidden="1" outlineLevel="2" x14ac:dyDescent="0.3">
      <c r="A106" s="1">
        <v>43019</v>
      </c>
      <c r="B106">
        <v>2193</v>
      </c>
      <c r="C106">
        <v>1</v>
      </c>
      <c r="D106">
        <v>0</v>
      </c>
      <c r="E106">
        <v>0</v>
      </c>
      <c r="F106">
        <v>0</v>
      </c>
      <c r="G106">
        <v>0</v>
      </c>
      <c r="H106">
        <v>0</v>
      </c>
      <c r="J106">
        <v>2193</v>
      </c>
      <c r="K106">
        <v>0</v>
      </c>
      <c r="L106">
        <v>0</v>
      </c>
      <c r="M106">
        <v>0</v>
      </c>
      <c r="N106" s="3">
        <v>0</v>
      </c>
      <c r="O106" s="3">
        <v>0</v>
      </c>
      <c r="P106" s="3">
        <v>0</v>
      </c>
      <c r="Q106" s="3">
        <f t="shared" si="8"/>
        <v>0</v>
      </c>
      <c r="R106" s="3">
        <v>1</v>
      </c>
      <c r="S106" s="3"/>
      <c r="T106" s="1">
        <v>43015</v>
      </c>
      <c r="U106" s="3">
        <v>2105</v>
      </c>
      <c r="V106" s="3"/>
      <c r="W106" s="3"/>
      <c r="X106" s="3"/>
      <c r="Y106" s="3"/>
      <c r="Z106" s="3"/>
      <c r="AA106" s="3"/>
      <c r="AB106" s="3">
        <v>1</v>
      </c>
      <c r="AC106" s="3">
        <v>0</v>
      </c>
      <c r="AD106" s="3">
        <f t="shared" si="6"/>
        <v>1</v>
      </c>
      <c r="AE106" s="3">
        <v>0</v>
      </c>
    </row>
    <row r="107" spans="1:34" hidden="1" outlineLevel="2" x14ac:dyDescent="0.3">
      <c r="A107" s="1">
        <v>43019</v>
      </c>
      <c r="B107">
        <v>2194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0</v>
      </c>
      <c r="J107">
        <v>2194</v>
      </c>
      <c r="K107">
        <v>0</v>
      </c>
      <c r="L107">
        <v>0</v>
      </c>
      <c r="M107">
        <v>0</v>
      </c>
      <c r="N107" s="3">
        <v>0</v>
      </c>
      <c r="O107" s="3">
        <v>0</v>
      </c>
      <c r="P107" s="3">
        <v>0</v>
      </c>
      <c r="Q107" s="3">
        <f t="shared" si="8"/>
        <v>0</v>
      </c>
      <c r="R107" s="3">
        <v>0</v>
      </c>
      <c r="S107" s="3"/>
      <c r="T107" s="1">
        <v>43015</v>
      </c>
      <c r="U107" s="3">
        <v>2107</v>
      </c>
      <c r="V107" s="3"/>
      <c r="W107" s="3"/>
      <c r="X107" s="3"/>
      <c r="Y107" s="3"/>
      <c r="Z107" s="3"/>
      <c r="AA107" s="3"/>
      <c r="AB107" s="3">
        <v>1</v>
      </c>
      <c r="AC107" s="3">
        <v>0</v>
      </c>
      <c r="AD107" s="3">
        <f t="shared" si="6"/>
        <v>1</v>
      </c>
      <c r="AE107" s="3">
        <v>0</v>
      </c>
    </row>
    <row r="108" spans="1:34" hidden="1" outlineLevel="2" x14ac:dyDescent="0.3">
      <c r="A108" s="1">
        <v>43019</v>
      </c>
      <c r="B108">
        <v>2195</v>
      </c>
      <c r="C108">
        <v>1</v>
      </c>
      <c r="D108">
        <v>0</v>
      </c>
      <c r="E108">
        <v>0</v>
      </c>
      <c r="F108">
        <v>0</v>
      </c>
      <c r="G108">
        <v>0</v>
      </c>
      <c r="H108">
        <v>0</v>
      </c>
      <c r="J108">
        <v>2195</v>
      </c>
      <c r="K108">
        <v>0</v>
      </c>
      <c r="L108">
        <v>0</v>
      </c>
      <c r="M108">
        <v>0</v>
      </c>
      <c r="N108" s="3">
        <v>1</v>
      </c>
      <c r="O108" s="3">
        <v>0</v>
      </c>
      <c r="P108" s="3">
        <v>0</v>
      </c>
      <c r="Q108" s="3">
        <f t="shared" si="8"/>
        <v>0</v>
      </c>
      <c r="R108" s="3">
        <v>0</v>
      </c>
      <c r="S108" s="3"/>
      <c r="T108" s="1">
        <v>43015</v>
      </c>
      <c r="U108" s="3">
        <v>2102</v>
      </c>
      <c r="V108" s="3"/>
      <c r="W108" s="3">
        <v>1</v>
      </c>
      <c r="X108" s="3"/>
      <c r="Y108" s="3"/>
      <c r="Z108" s="3"/>
      <c r="AA108" s="3"/>
      <c r="AB108" s="3">
        <v>1</v>
      </c>
      <c r="AC108" s="3">
        <v>0</v>
      </c>
      <c r="AD108" s="3">
        <f t="shared" si="6"/>
        <v>2</v>
      </c>
      <c r="AE108" s="3">
        <v>0</v>
      </c>
      <c r="AF108" s="3"/>
      <c r="AG108" s="3"/>
      <c r="AH108" s="3"/>
    </row>
    <row r="109" spans="1:34" hidden="1" outlineLevel="2" x14ac:dyDescent="0.3">
      <c r="A109" s="1">
        <v>43019</v>
      </c>
      <c r="B109">
        <v>2196</v>
      </c>
      <c r="C109">
        <v>1</v>
      </c>
      <c r="D109">
        <v>0</v>
      </c>
      <c r="E109">
        <v>0</v>
      </c>
      <c r="F109">
        <v>0</v>
      </c>
      <c r="G109">
        <v>0</v>
      </c>
      <c r="H109">
        <v>0</v>
      </c>
      <c r="J109">
        <v>2196</v>
      </c>
      <c r="K109">
        <v>0</v>
      </c>
      <c r="L109">
        <v>0</v>
      </c>
      <c r="M109">
        <v>0</v>
      </c>
      <c r="N109" s="3">
        <v>1</v>
      </c>
      <c r="O109" s="3">
        <v>0</v>
      </c>
      <c r="P109" s="3">
        <v>0</v>
      </c>
      <c r="Q109" s="3">
        <f t="shared" si="8"/>
        <v>0</v>
      </c>
      <c r="R109" s="3">
        <v>0</v>
      </c>
      <c r="S109" s="3"/>
      <c r="T109" s="1">
        <v>43015</v>
      </c>
      <c r="U109" s="3">
        <v>2103</v>
      </c>
      <c r="V109" s="3"/>
      <c r="W109" s="3">
        <v>1</v>
      </c>
      <c r="X109" s="3"/>
      <c r="Y109" s="3"/>
      <c r="Z109" s="3"/>
      <c r="AA109" s="3"/>
      <c r="AB109" s="3">
        <v>1</v>
      </c>
      <c r="AC109" s="3">
        <v>0</v>
      </c>
      <c r="AD109" s="3">
        <f t="shared" si="6"/>
        <v>2</v>
      </c>
      <c r="AE109" s="3">
        <v>0</v>
      </c>
    </row>
    <row r="110" spans="1:34" hidden="1" outlineLevel="2" x14ac:dyDescent="0.3">
      <c r="A110" s="1">
        <v>43019</v>
      </c>
      <c r="B110">
        <v>2197</v>
      </c>
      <c r="C110">
        <v>1</v>
      </c>
      <c r="D110">
        <v>0</v>
      </c>
      <c r="E110">
        <v>0</v>
      </c>
      <c r="F110">
        <v>0</v>
      </c>
      <c r="G110">
        <v>0</v>
      </c>
      <c r="H110">
        <v>0</v>
      </c>
      <c r="J110">
        <v>2197</v>
      </c>
      <c r="K110">
        <v>0</v>
      </c>
      <c r="L110">
        <v>0</v>
      </c>
      <c r="M110">
        <v>0</v>
      </c>
      <c r="N110" s="3">
        <v>1</v>
      </c>
      <c r="O110" s="3">
        <v>0</v>
      </c>
      <c r="P110" s="3">
        <v>0</v>
      </c>
      <c r="Q110" s="3">
        <f t="shared" si="8"/>
        <v>0</v>
      </c>
      <c r="R110" s="3">
        <v>0</v>
      </c>
      <c r="S110" s="3"/>
      <c r="T110" s="1">
        <v>43015</v>
      </c>
      <c r="U110" s="3">
        <v>2104</v>
      </c>
      <c r="V110" s="3"/>
      <c r="W110" s="3">
        <v>1</v>
      </c>
      <c r="X110" s="3"/>
      <c r="Y110" s="3"/>
      <c r="Z110" s="3"/>
      <c r="AA110" s="3"/>
      <c r="AB110" s="3">
        <v>1</v>
      </c>
      <c r="AC110" s="3">
        <v>0</v>
      </c>
      <c r="AD110" s="3">
        <f t="shared" si="6"/>
        <v>2</v>
      </c>
      <c r="AE110" s="3">
        <v>0</v>
      </c>
    </row>
    <row r="111" spans="1:34" hidden="1" outlineLevel="2" x14ac:dyDescent="0.3">
      <c r="A111" s="1">
        <v>43019</v>
      </c>
      <c r="B111">
        <v>2198</v>
      </c>
      <c r="C111" s="4" t="s">
        <v>43</v>
      </c>
      <c r="D111" s="4" t="s">
        <v>43</v>
      </c>
      <c r="E111" s="4" t="s">
        <v>43</v>
      </c>
      <c r="F111" s="4" t="s">
        <v>43</v>
      </c>
      <c r="G111" s="4" t="s">
        <v>43</v>
      </c>
      <c r="H111" t="s">
        <v>43</v>
      </c>
      <c r="J111">
        <v>2198</v>
      </c>
      <c r="K111">
        <v>0</v>
      </c>
      <c r="L111">
        <v>0</v>
      </c>
      <c r="M111">
        <v>0</v>
      </c>
      <c r="N111" s="3">
        <v>1</v>
      </c>
      <c r="O111" s="3">
        <v>0</v>
      </c>
      <c r="P111" s="3">
        <v>0</v>
      </c>
      <c r="Q111" s="3">
        <f t="shared" si="8"/>
        <v>0</v>
      </c>
      <c r="R111" s="3">
        <v>0</v>
      </c>
      <c r="S111" s="3"/>
      <c r="T111" s="1">
        <v>43015</v>
      </c>
      <c r="U111" s="3">
        <v>2106</v>
      </c>
      <c r="V111" s="3"/>
      <c r="W111" s="3">
        <v>1</v>
      </c>
      <c r="X111" s="3"/>
      <c r="Y111" s="3"/>
      <c r="Z111" s="3"/>
      <c r="AA111" s="3"/>
      <c r="AB111" s="3">
        <v>1</v>
      </c>
      <c r="AC111" s="3">
        <v>0</v>
      </c>
      <c r="AD111" s="3">
        <f t="shared" si="6"/>
        <v>2</v>
      </c>
      <c r="AE111" s="3">
        <v>0</v>
      </c>
    </row>
    <row r="112" spans="1:34" hidden="1" outlineLevel="2" x14ac:dyDescent="0.3">
      <c r="A112" s="1">
        <v>43019</v>
      </c>
      <c r="B112">
        <v>2199</v>
      </c>
      <c r="C112">
        <v>1</v>
      </c>
      <c r="D112">
        <v>0</v>
      </c>
      <c r="E112">
        <v>0</v>
      </c>
      <c r="F112">
        <v>0</v>
      </c>
      <c r="G112">
        <v>0</v>
      </c>
      <c r="H112">
        <v>0</v>
      </c>
      <c r="J112">
        <v>2199</v>
      </c>
      <c r="K112">
        <v>0</v>
      </c>
      <c r="L112">
        <v>0</v>
      </c>
      <c r="M112">
        <v>0</v>
      </c>
      <c r="N112" s="3">
        <v>1</v>
      </c>
      <c r="O112" s="3">
        <v>0</v>
      </c>
      <c r="P112" s="3">
        <v>0</v>
      </c>
      <c r="Q112" s="3">
        <f t="shared" si="8"/>
        <v>0</v>
      </c>
      <c r="R112" s="3">
        <v>0</v>
      </c>
      <c r="S112" s="3"/>
      <c r="T112" s="1">
        <v>43015</v>
      </c>
      <c r="U112" s="3">
        <v>2109</v>
      </c>
      <c r="V112" s="3"/>
      <c r="W112" s="3"/>
      <c r="X112" s="3"/>
      <c r="Y112" s="3"/>
      <c r="Z112" s="3"/>
      <c r="AA112" s="3"/>
      <c r="AB112" s="3">
        <v>0</v>
      </c>
      <c r="AC112" s="3">
        <v>0</v>
      </c>
      <c r="AD112" s="3">
        <f t="shared" si="6"/>
        <v>0</v>
      </c>
      <c r="AE112" s="3">
        <v>1</v>
      </c>
    </row>
    <row r="113" spans="1:31" hidden="1" outlineLevel="2" x14ac:dyDescent="0.3">
      <c r="A113" s="1">
        <v>43019</v>
      </c>
      <c r="B113">
        <v>2200</v>
      </c>
      <c r="C113">
        <v>0</v>
      </c>
      <c r="D113">
        <v>0</v>
      </c>
      <c r="E113">
        <v>0</v>
      </c>
      <c r="F113">
        <v>0</v>
      </c>
      <c r="G113">
        <v>1</v>
      </c>
      <c r="H113">
        <v>1</v>
      </c>
      <c r="J113">
        <v>2200</v>
      </c>
      <c r="K113">
        <v>0</v>
      </c>
      <c r="L113">
        <v>0</v>
      </c>
      <c r="M113">
        <v>0</v>
      </c>
      <c r="N113" s="3">
        <v>0</v>
      </c>
      <c r="O113" s="3">
        <v>1</v>
      </c>
      <c r="P113" s="3">
        <v>1</v>
      </c>
      <c r="Q113" s="3">
        <f t="shared" si="8"/>
        <v>2</v>
      </c>
      <c r="R113" s="3">
        <v>0</v>
      </c>
      <c r="S113" s="3"/>
      <c r="T113" s="1">
        <v>43015</v>
      </c>
      <c r="U113" s="3">
        <v>2114</v>
      </c>
      <c r="V113" s="3"/>
      <c r="W113" s="3"/>
      <c r="X113" s="3"/>
      <c r="Y113" s="3"/>
      <c r="Z113" s="3"/>
      <c r="AA113" s="3"/>
      <c r="AB113" s="3">
        <v>0</v>
      </c>
      <c r="AC113" s="3">
        <v>0</v>
      </c>
      <c r="AD113" s="3">
        <f t="shared" si="6"/>
        <v>0</v>
      </c>
      <c r="AE113" s="3">
        <v>1</v>
      </c>
    </row>
    <row r="114" spans="1:31" hidden="1" outlineLevel="2" x14ac:dyDescent="0.3">
      <c r="A114" s="1">
        <v>43019</v>
      </c>
      <c r="B114">
        <v>2201</v>
      </c>
      <c r="C114">
        <v>0</v>
      </c>
      <c r="D114">
        <v>1</v>
      </c>
      <c r="E114">
        <v>0</v>
      </c>
      <c r="F114">
        <v>0</v>
      </c>
      <c r="G114">
        <v>0</v>
      </c>
      <c r="H114">
        <v>0</v>
      </c>
      <c r="J114">
        <v>2201</v>
      </c>
      <c r="K114">
        <v>0</v>
      </c>
      <c r="L114">
        <v>0</v>
      </c>
      <c r="M114">
        <v>0</v>
      </c>
      <c r="N114" s="3">
        <v>0</v>
      </c>
      <c r="O114" s="3">
        <v>0</v>
      </c>
      <c r="P114" s="3">
        <v>0</v>
      </c>
      <c r="Q114" s="3">
        <f t="shared" si="8"/>
        <v>0</v>
      </c>
      <c r="R114" s="3">
        <v>0</v>
      </c>
      <c r="S114" s="3"/>
      <c r="T114" s="1">
        <v>43015</v>
      </c>
      <c r="U114" s="3">
        <v>2115</v>
      </c>
      <c r="V114" s="3"/>
      <c r="W114" s="3"/>
      <c r="X114" s="3"/>
      <c r="Y114" s="3"/>
      <c r="Z114" s="3"/>
      <c r="AA114" s="3"/>
      <c r="AB114" s="3">
        <v>0</v>
      </c>
      <c r="AC114" s="3">
        <v>0</v>
      </c>
      <c r="AD114" s="3">
        <f t="shared" si="6"/>
        <v>0</v>
      </c>
      <c r="AE114" s="3">
        <v>1</v>
      </c>
    </row>
    <row r="115" spans="1:31" hidden="1" outlineLevel="2" x14ac:dyDescent="0.3">
      <c r="A115" s="1">
        <v>43019</v>
      </c>
      <c r="B115">
        <v>2202</v>
      </c>
      <c r="C115">
        <v>0</v>
      </c>
      <c r="D115">
        <v>1</v>
      </c>
      <c r="E115">
        <v>0</v>
      </c>
      <c r="F115">
        <v>0</v>
      </c>
      <c r="G115">
        <v>0</v>
      </c>
      <c r="H115">
        <v>0</v>
      </c>
      <c r="J115">
        <v>2202</v>
      </c>
      <c r="K115">
        <v>0</v>
      </c>
      <c r="L115">
        <v>0</v>
      </c>
      <c r="M115">
        <v>0</v>
      </c>
      <c r="N115" s="3">
        <v>1</v>
      </c>
      <c r="O115" s="3">
        <v>0</v>
      </c>
      <c r="P115" s="3">
        <v>0</v>
      </c>
      <c r="Q115" s="3">
        <f t="shared" si="8"/>
        <v>0</v>
      </c>
      <c r="R115" s="3">
        <v>0</v>
      </c>
      <c r="S115" s="3"/>
      <c r="T115" s="1">
        <v>43015</v>
      </c>
      <c r="U115" s="3">
        <v>2121</v>
      </c>
      <c r="V115" s="3"/>
      <c r="W115" s="3"/>
      <c r="X115" s="3"/>
      <c r="Y115" s="3"/>
      <c r="Z115" s="3"/>
      <c r="AA115" s="3"/>
      <c r="AB115" s="3">
        <v>0</v>
      </c>
      <c r="AC115" s="3">
        <v>0</v>
      </c>
      <c r="AD115" s="3">
        <f t="shared" si="6"/>
        <v>0</v>
      </c>
      <c r="AE115" s="3">
        <v>1</v>
      </c>
    </row>
    <row r="116" spans="1:31" hidden="1" outlineLevel="2" x14ac:dyDescent="0.3">
      <c r="A116" s="1">
        <v>43019</v>
      </c>
      <c r="B116">
        <v>2203</v>
      </c>
      <c r="C116">
        <v>0</v>
      </c>
      <c r="D116">
        <v>0</v>
      </c>
      <c r="E116">
        <v>0</v>
      </c>
      <c r="F116">
        <v>0</v>
      </c>
      <c r="G116">
        <v>1</v>
      </c>
      <c r="H116">
        <v>1</v>
      </c>
      <c r="J116">
        <v>2203</v>
      </c>
      <c r="K116">
        <v>0</v>
      </c>
      <c r="L116">
        <v>0</v>
      </c>
      <c r="M116">
        <v>0</v>
      </c>
      <c r="N116" s="3">
        <v>1</v>
      </c>
      <c r="O116" s="3">
        <v>0</v>
      </c>
      <c r="P116" s="3">
        <v>1</v>
      </c>
      <c r="Q116" s="3">
        <f t="shared" si="8"/>
        <v>1</v>
      </c>
      <c r="R116" s="3">
        <v>0</v>
      </c>
      <c r="S116" s="3"/>
      <c r="T116" s="1">
        <v>43015</v>
      </c>
      <c r="U116" s="3">
        <v>2116</v>
      </c>
      <c r="V116" s="3"/>
      <c r="W116" s="3"/>
      <c r="X116" s="3"/>
      <c r="Y116" s="3"/>
      <c r="Z116" s="3"/>
      <c r="AA116" s="3"/>
      <c r="AB116" s="3">
        <v>1</v>
      </c>
      <c r="AC116" s="3">
        <v>0</v>
      </c>
      <c r="AD116" s="3">
        <f t="shared" si="6"/>
        <v>1</v>
      </c>
      <c r="AE116" s="3">
        <v>0</v>
      </c>
    </row>
    <row r="117" spans="1:31" hidden="1" outlineLevel="2" x14ac:dyDescent="0.3">
      <c r="A117" s="1">
        <v>43019</v>
      </c>
      <c r="B117">
        <v>2204</v>
      </c>
      <c r="C117">
        <v>1</v>
      </c>
      <c r="D117">
        <v>0</v>
      </c>
      <c r="E117">
        <v>0</v>
      </c>
      <c r="F117">
        <v>0</v>
      </c>
      <c r="G117">
        <v>0</v>
      </c>
      <c r="H117">
        <v>0</v>
      </c>
      <c r="J117">
        <v>2204</v>
      </c>
      <c r="K117">
        <v>0</v>
      </c>
      <c r="L117">
        <v>0</v>
      </c>
      <c r="M117">
        <v>0</v>
      </c>
      <c r="N117" s="3">
        <v>1</v>
      </c>
      <c r="O117" s="3">
        <v>0</v>
      </c>
      <c r="P117" s="3">
        <v>0</v>
      </c>
      <c r="Q117" s="3">
        <f t="shared" si="8"/>
        <v>0</v>
      </c>
      <c r="R117" s="3">
        <v>0</v>
      </c>
      <c r="S117" s="3"/>
      <c r="T117" s="1">
        <v>43015</v>
      </c>
      <c r="U117" s="3">
        <v>2122</v>
      </c>
      <c r="V117" s="3"/>
      <c r="W117" s="3"/>
      <c r="X117" s="3"/>
      <c r="Y117" s="3"/>
      <c r="Z117" s="3"/>
      <c r="AA117" s="3"/>
      <c r="AB117" s="3">
        <v>1</v>
      </c>
      <c r="AC117" s="3">
        <v>0</v>
      </c>
      <c r="AD117" s="3">
        <f t="shared" si="6"/>
        <v>1</v>
      </c>
      <c r="AE117" s="3">
        <v>0</v>
      </c>
    </row>
    <row r="118" spans="1:31" hidden="1" outlineLevel="2" x14ac:dyDescent="0.3">
      <c r="A118" s="1">
        <v>43019</v>
      </c>
      <c r="B118">
        <v>2205</v>
      </c>
      <c r="C118">
        <v>0</v>
      </c>
      <c r="D118">
        <v>0</v>
      </c>
      <c r="E118">
        <v>0</v>
      </c>
      <c r="F118">
        <v>1</v>
      </c>
      <c r="G118">
        <v>0</v>
      </c>
      <c r="H118">
        <v>1</v>
      </c>
      <c r="J118">
        <v>2205</v>
      </c>
      <c r="K118">
        <v>0</v>
      </c>
      <c r="L118">
        <v>0</v>
      </c>
      <c r="M118">
        <v>0</v>
      </c>
      <c r="N118" s="3">
        <v>0</v>
      </c>
      <c r="O118" s="3">
        <v>0</v>
      </c>
      <c r="P118" s="3">
        <v>1</v>
      </c>
      <c r="Q118" s="3">
        <f t="shared" si="8"/>
        <v>1</v>
      </c>
      <c r="R118" s="3">
        <v>1</v>
      </c>
      <c r="S118" s="3"/>
      <c r="T118" s="1">
        <v>43015</v>
      </c>
      <c r="U118" s="3">
        <v>2123</v>
      </c>
      <c r="V118" s="3"/>
      <c r="W118" s="3"/>
      <c r="X118" s="3"/>
      <c r="Y118" s="3"/>
      <c r="Z118" s="3"/>
      <c r="AA118" s="3"/>
      <c r="AB118" s="3">
        <v>1</v>
      </c>
      <c r="AC118" s="3">
        <v>0</v>
      </c>
      <c r="AD118" s="3">
        <f t="shared" si="6"/>
        <v>1</v>
      </c>
      <c r="AE118" s="3">
        <v>0</v>
      </c>
    </row>
    <row r="119" spans="1:31" hidden="1" outlineLevel="2" x14ac:dyDescent="0.3">
      <c r="A119" s="1">
        <v>43019</v>
      </c>
      <c r="B119">
        <v>2206</v>
      </c>
      <c r="C119">
        <v>0</v>
      </c>
      <c r="D119">
        <v>1</v>
      </c>
      <c r="E119">
        <v>0</v>
      </c>
      <c r="F119">
        <v>0</v>
      </c>
      <c r="G119">
        <v>0</v>
      </c>
      <c r="H119">
        <v>0</v>
      </c>
      <c r="J119">
        <v>2206</v>
      </c>
      <c r="K119">
        <v>0</v>
      </c>
      <c r="L119">
        <v>0</v>
      </c>
      <c r="M119">
        <v>0</v>
      </c>
      <c r="N119" s="3">
        <v>1</v>
      </c>
      <c r="O119" s="3">
        <v>0</v>
      </c>
      <c r="P119" s="3">
        <v>0</v>
      </c>
      <c r="Q119" s="3">
        <f t="shared" si="8"/>
        <v>0</v>
      </c>
      <c r="R119" s="3">
        <v>0</v>
      </c>
      <c r="S119" s="3"/>
      <c r="T119" s="1">
        <v>43015</v>
      </c>
      <c r="U119" s="3">
        <v>2126</v>
      </c>
      <c r="V119" s="3"/>
      <c r="W119" s="3"/>
      <c r="X119" s="3"/>
      <c r="Y119" s="3"/>
      <c r="Z119" s="3"/>
      <c r="AA119" s="3"/>
      <c r="AB119" s="3">
        <v>1</v>
      </c>
      <c r="AC119" s="3">
        <v>0</v>
      </c>
      <c r="AD119" s="3">
        <f t="shared" si="6"/>
        <v>1</v>
      </c>
      <c r="AE119" s="3">
        <v>0</v>
      </c>
    </row>
    <row r="120" spans="1:31" hidden="1" outlineLevel="2" x14ac:dyDescent="0.3">
      <c r="A120" s="1">
        <v>43019</v>
      </c>
      <c r="B120">
        <v>2207</v>
      </c>
      <c r="C120">
        <v>0</v>
      </c>
      <c r="D120">
        <v>1</v>
      </c>
      <c r="E120">
        <v>0</v>
      </c>
      <c r="F120">
        <v>0</v>
      </c>
      <c r="G120">
        <v>0</v>
      </c>
      <c r="H120">
        <v>0</v>
      </c>
      <c r="J120">
        <v>2207</v>
      </c>
      <c r="K120">
        <v>0</v>
      </c>
      <c r="L120">
        <v>0</v>
      </c>
      <c r="M120">
        <v>0</v>
      </c>
      <c r="N120" s="3">
        <v>1</v>
      </c>
      <c r="O120" s="3">
        <v>0</v>
      </c>
      <c r="P120" s="3">
        <v>0</v>
      </c>
      <c r="Q120" s="3">
        <f t="shared" si="8"/>
        <v>0</v>
      </c>
      <c r="R120" s="3">
        <v>0</v>
      </c>
      <c r="S120" s="3"/>
      <c r="T120" s="1">
        <v>43015</v>
      </c>
      <c r="U120" s="3">
        <v>2127</v>
      </c>
      <c r="V120" s="3"/>
      <c r="W120" s="3"/>
      <c r="X120" s="3"/>
      <c r="Y120" s="3"/>
      <c r="Z120" s="3"/>
      <c r="AA120" s="3"/>
      <c r="AB120" s="3">
        <v>1</v>
      </c>
      <c r="AC120" s="3">
        <v>0</v>
      </c>
      <c r="AD120" s="3">
        <f t="shared" si="6"/>
        <v>1</v>
      </c>
      <c r="AE120" s="3">
        <v>0</v>
      </c>
    </row>
    <row r="121" spans="1:31" hidden="1" outlineLevel="2" x14ac:dyDescent="0.3">
      <c r="A121" s="1">
        <v>43019</v>
      </c>
      <c r="B121">
        <v>2208</v>
      </c>
      <c r="C121">
        <v>1</v>
      </c>
      <c r="D121">
        <v>0</v>
      </c>
      <c r="E121">
        <v>0</v>
      </c>
      <c r="F121">
        <v>0</v>
      </c>
      <c r="G121">
        <v>0</v>
      </c>
      <c r="H121">
        <v>0</v>
      </c>
      <c r="J121">
        <v>2208</v>
      </c>
      <c r="K121">
        <v>0</v>
      </c>
      <c r="L121">
        <v>0</v>
      </c>
      <c r="M121">
        <v>0</v>
      </c>
      <c r="N121" s="3">
        <v>1</v>
      </c>
      <c r="O121" s="3">
        <v>0</v>
      </c>
      <c r="P121" s="3">
        <v>0</v>
      </c>
      <c r="Q121" s="3">
        <f t="shared" si="8"/>
        <v>0</v>
      </c>
      <c r="R121" s="3">
        <v>0</v>
      </c>
      <c r="S121" s="3"/>
      <c r="T121" s="1">
        <v>43015</v>
      </c>
      <c r="U121" s="3">
        <v>2129</v>
      </c>
      <c r="V121" s="3"/>
      <c r="W121" s="3"/>
      <c r="X121" s="3"/>
      <c r="Y121" s="3"/>
      <c r="Z121" s="3"/>
      <c r="AA121" s="3"/>
      <c r="AB121" s="3">
        <v>1</v>
      </c>
      <c r="AC121" s="3">
        <v>0</v>
      </c>
      <c r="AD121" s="3">
        <f t="shared" ref="AD121:AD153" si="9">SUM(W121:AC121)</f>
        <v>1</v>
      </c>
      <c r="AE121" s="3">
        <v>0</v>
      </c>
    </row>
    <row r="122" spans="1:31" hidden="1" outlineLevel="2" x14ac:dyDescent="0.3">
      <c r="A122" s="1">
        <v>43019</v>
      </c>
      <c r="B122">
        <v>2209</v>
      </c>
      <c r="C122">
        <v>1</v>
      </c>
      <c r="D122">
        <v>0</v>
      </c>
      <c r="E122">
        <v>0</v>
      </c>
      <c r="F122">
        <v>0</v>
      </c>
      <c r="G122">
        <v>0</v>
      </c>
      <c r="H122">
        <v>0</v>
      </c>
      <c r="J122">
        <v>2209</v>
      </c>
      <c r="K122">
        <v>0</v>
      </c>
      <c r="L122">
        <v>0</v>
      </c>
      <c r="M122">
        <v>0</v>
      </c>
      <c r="N122" s="3">
        <v>0</v>
      </c>
      <c r="O122" s="3">
        <v>0</v>
      </c>
      <c r="P122" s="3">
        <v>0</v>
      </c>
      <c r="Q122" s="3">
        <f t="shared" si="8"/>
        <v>0</v>
      </c>
      <c r="R122" s="3">
        <v>0</v>
      </c>
      <c r="S122" s="3"/>
      <c r="T122" s="1">
        <v>43015</v>
      </c>
      <c r="U122" s="3">
        <v>2110</v>
      </c>
      <c r="V122" s="3"/>
      <c r="W122" s="3">
        <v>1</v>
      </c>
      <c r="X122" s="3"/>
      <c r="Y122" s="3"/>
      <c r="Z122" s="3"/>
      <c r="AA122" s="3"/>
      <c r="AB122" s="3">
        <v>1</v>
      </c>
      <c r="AC122" s="3">
        <v>0</v>
      </c>
      <c r="AD122" s="3">
        <f t="shared" si="9"/>
        <v>2</v>
      </c>
      <c r="AE122" s="3">
        <v>0</v>
      </c>
    </row>
    <row r="123" spans="1:31" hidden="1" outlineLevel="2" x14ac:dyDescent="0.3">
      <c r="A123" s="1">
        <v>43019</v>
      </c>
      <c r="B123">
        <v>2210</v>
      </c>
      <c r="C123">
        <v>1</v>
      </c>
      <c r="D123">
        <v>0</v>
      </c>
      <c r="E123">
        <v>0</v>
      </c>
      <c r="F123">
        <v>0</v>
      </c>
      <c r="G123">
        <v>0</v>
      </c>
      <c r="H123">
        <v>0</v>
      </c>
      <c r="J123">
        <v>2210</v>
      </c>
      <c r="K123">
        <v>0</v>
      </c>
      <c r="L123">
        <v>0</v>
      </c>
      <c r="M123">
        <v>0</v>
      </c>
      <c r="N123" s="3">
        <v>0</v>
      </c>
      <c r="O123" s="3">
        <v>0</v>
      </c>
      <c r="P123" s="3">
        <v>0</v>
      </c>
      <c r="Q123" s="3">
        <f t="shared" si="8"/>
        <v>0</v>
      </c>
      <c r="R123" s="3">
        <v>0</v>
      </c>
      <c r="S123" s="3"/>
      <c r="T123" s="1">
        <v>43015</v>
      </c>
      <c r="U123" s="3">
        <v>2111</v>
      </c>
      <c r="V123" s="3"/>
      <c r="W123" s="3">
        <v>1</v>
      </c>
      <c r="X123" s="3"/>
      <c r="Y123" s="3"/>
      <c r="Z123" s="3"/>
      <c r="AA123" s="3"/>
      <c r="AB123" s="3">
        <v>1</v>
      </c>
      <c r="AC123" s="3">
        <v>0</v>
      </c>
      <c r="AD123" s="3">
        <f t="shared" si="9"/>
        <v>2</v>
      </c>
      <c r="AE123" s="3">
        <v>0</v>
      </c>
    </row>
    <row r="124" spans="1:31" hidden="1" outlineLevel="2" x14ac:dyDescent="0.3">
      <c r="A124" s="1">
        <v>43019</v>
      </c>
      <c r="B124">
        <v>2211</v>
      </c>
      <c r="C124">
        <v>0</v>
      </c>
      <c r="D124">
        <v>0</v>
      </c>
      <c r="E124">
        <v>0</v>
      </c>
      <c r="F124">
        <v>1</v>
      </c>
      <c r="G124">
        <v>0</v>
      </c>
      <c r="H124">
        <v>1</v>
      </c>
      <c r="J124">
        <v>2211</v>
      </c>
      <c r="K124">
        <v>0</v>
      </c>
      <c r="L124">
        <v>0</v>
      </c>
      <c r="M124">
        <v>0</v>
      </c>
      <c r="N124" s="3">
        <v>0</v>
      </c>
      <c r="O124" s="3">
        <v>0</v>
      </c>
      <c r="P124" s="3">
        <v>1</v>
      </c>
      <c r="Q124" s="3">
        <f t="shared" si="8"/>
        <v>1</v>
      </c>
      <c r="R124" s="3">
        <v>0</v>
      </c>
      <c r="S124" s="3"/>
      <c r="T124" s="1">
        <v>43015</v>
      </c>
      <c r="U124" s="3">
        <v>2117</v>
      </c>
      <c r="V124" s="3"/>
      <c r="W124" s="3">
        <v>1</v>
      </c>
      <c r="X124" s="3"/>
      <c r="Y124" s="3"/>
      <c r="Z124" s="3"/>
      <c r="AA124" s="3"/>
      <c r="AB124" s="3">
        <v>1</v>
      </c>
      <c r="AC124" s="3">
        <v>0</v>
      </c>
      <c r="AD124" s="3">
        <f t="shared" si="9"/>
        <v>2</v>
      </c>
      <c r="AE124" s="3">
        <v>0</v>
      </c>
    </row>
    <row r="125" spans="1:31" hidden="1" outlineLevel="2" x14ac:dyDescent="0.3">
      <c r="A125" s="1">
        <v>43019</v>
      </c>
      <c r="B125">
        <v>2212</v>
      </c>
      <c r="C125">
        <v>1</v>
      </c>
      <c r="D125">
        <v>0</v>
      </c>
      <c r="E125">
        <v>0</v>
      </c>
      <c r="F125">
        <v>0</v>
      </c>
      <c r="G125">
        <v>0</v>
      </c>
      <c r="H125">
        <v>0</v>
      </c>
      <c r="J125">
        <v>2212</v>
      </c>
      <c r="K125">
        <v>0</v>
      </c>
      <c r="L125">
        <v>0</v>
      </c>
      <c r="M125">
        <v>0</v>
      </c>
      <c r="N125" s="3">
        <v>0</v>
      </c>
      <c r="O125" s="3">
        <v>0</v>
      </c>
      <c r="P125" s="3">
        <v>0</v>
      </c>
      <c r="Q125" s="3">
        <f t="shared" si="8"/>
        <v>0</v>
      </c>
      <c r="R125" s="3">
        <v>0</v>
      </c>
      <c r="S125" s="3"/>
      <c r="T125" s="1">
        <v>43015</v>
      </c>
      <c r="U125" s="3">
        <v>2119</v>
      </c>
      <c r="V125" s="3"/>
      <c r="W125" s="3">
        <v>1</v>
      </c>
      <c r="X125" s="3"/>
      <c r="Y125" s="3"/>
      <c r="Z125" s="3"/>
      <c r="AA125" s="3"/>
      <c r="AB125" s="3">
        <v>1</v>
      </c>
      <c r="AC125" s="3">
        <v>0</v>
      </c>
      <c r="AD125" s="3">
        <f t="shared" si="9"/>
        <v>2</v>
      </c>
      <c r="AE125" s="3">
        <v>0</v>
      </c>
    </row>
    <row r="126" spans="1:31" hidden="1" outlineLevel="2" x14ac:dyDescent="0.3">
      <c r="A126" s="1">
        <v>43019</v>
      </c>
      <c r="B126">
        <v>2213</v>
      </c>
      <c r="C126">
        <v>0</v>
      </c>
      <c r="D126">
        <v>0</v>
      </c>
      <c r="E126">
        <v>0</v>
      </c>
      <c r="F126">
        <v>0</v>
      </c>
      <c r="G126">
        <v>1</v>
      </c>
      <c r="H126">
        <v>1</v>
      </c>
      <c r="J126">
        <v>2213</v>
      </c>
      <c r="K126">
        <v>0</v>
      </c>
      <c r="L126">
        <v>0</v>
      </c>
      <c r="M126">
        <v>0</v>
      </c>
      <c r="N126" s="3">
        <v>0</v>
      </c>
      <c r="O126" s="3">
        <v>0</v>
      </c>
      <c r="P126" s="3">
        <v>1</v>
      </c>
      <c r="Q126" s="3">
        <f t="shared" si="8"/>
        <v>1</v>
      </c>
      <c r="R126" s="3">
        <v>0</v>
      </c>
      <c r="S126" s="3"/>
      <c r="T126" s="1">
        <v>43015</v>
      </c>
      <c r="U126" s="3">
        <v>2125</v>
      </c>
      <c r="V126" s="3"/>
      <c r="W126" s="3">
        <v>1</v>
      </c>
      <c r="X126" s="3"/>
      <c r="Y126" s="3"/>
      <c r="Z126" s="3"/>
      <c r="AA126" s="3"/>
      <c r="AB126" s="3">
        <v>1</v>
      </c>
      <c r="AC126" s="3">
        <v>0</v>
      </c>
      <c r="AD126" s="3">
        <f t="shared" si="9"/>
        <v>2</v>
      </c>
      <c r="AE126" s="3">
        <v>0</v>
      </c>
    </row>
    <row r="127" spans="1:31" hidden="1" outlineLevel="2" x14ac:dyDescent="0.3">
      <c r="A127" s="1">
        <v>43019</v>
      </c>
      <c r="B127">
        <v>2214</v>
      </c>
      <c r="C127">
        <v>0</v>
      </c>
      <c r="D127">
        <v>0</v>
      </c>
      <c r="E127">
        <v>0</v>
      </c>
      <c r="F127">
        <v>1</v>
      </c>
      <c r="G127">
        <v>0</v>
      </c>
      <c r="H127">
        <v>1</v>
      </c>
      <c r="J127">
        <v>2214</v>
      </c>
      <c r="K127">
        <v>0</v>
      </c>
      <c r="L127">
        <v>0</v>
      </c>
      <c r="M127">
        <v>0</v>
      </c>
      <c r="N127" s="3">
        <v>0</v>
      </c>
      <c r="O127" s="3">
        <v>0</v>
      </c>
      <c r="P127" s="3">
        <v>1</v>
      </c>
      <c r="Q127" s="3">
        <f t="shared" si="8"/>
        <v>1</v>
      </c>
      <c r="R127" s="3">
        <v>0</v>
      </c>
      <c r="S127" s="3"/>
      <c r="T127" s="1">
        <v>43015</v>
      </c>
      <c r="U127" s="3">
        <v>2108</v>
      </c>
      <c r="V127" s="3"/>
      <c r="W127" s="3"/>
      <c r="X127" s="3"/>
      <c r="Y127" s="3"/>
      <c r="Z127" s="3"/>
      <c r="AA127" s="3"/>
      <c r="AB127" s="3">
        <v>0</v>
      </c>
      <c r="AC127" s="3">
        <v>1</v>
      </c>
      <c r="AD127" s="3">
        <f t="shared" si="9"/>
        <v>1</v>
      </c>
      <c r="AE127" s="3">
        <v>0</v>
      </c>
    </row>
    <row r="128" spans="1:31" outlineLevel="1" collapsed="1" x14ac:dyDescent="0.3">
      <c r="A128" s="8" t="s">
        <v>153</v>
      </c>
      <c r="C128">
        <f t="shared" ref="C128:H128" si="10">SUBTOTAL(9,C98:C127)</f>
        <v>12</v>
      </c>
      <c r="D128">
        <f t="shared" si="10"/>
        <v>7</v>
      </c>
      <c r="E128">
        <f t="shared" si="10"/>
        <v>1</v>
      </c>
      <c r="F128">
        <f t="shared" si="10"/>
        <v>5</v>
      </c>
      <c r="G128">
        <f t="shared" si="10"/>
        <v>4</v>
      </c>
      <c r="H128">
        <f t="shared" si="10"/>
        <v>9</v>
      </c>
      <c r="K128">
        <f>SUBTOTAL(9,K98:K127)</f>
        <v>0</v>
      </c>
      <c r="L128">
        <f>SUBTOTAL(9,L98:L127)</f>
        <v>0</v>
      </c>
      <c r="N128" s="3">
        <f>SUBTOTAL(9,N98:N127)</f>
        <v>14</v>
      </c>
      <c r="O128" s="3">
        <f>SUBTOTAL(9,O98:O127)</f>
        <v>3</v>
      </c>
      <c r="P128" s="3"/>
      <c r="Q128" s="3"/>
      <c r="R128" s="3">
        <f>SUBTOTAL(9,R98:R127)</f>
        <v>5</v>
      </c>
      <c r="S128" s="3"/>
      <c r="T128" s="1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</row>
    <row r="129" spans="1:31" hidden="1" outlineLevel="2" x14ac:dyDescent="0.3">
      <c r="A129" s="1">
        <v>43020</v>
      </c>
      <c r="B129">
        <v>2215</v>
      </c>
      <c r="C129">
        <v>1</v>
      </c>
      <c r="D129">
        <v>0</v>
      </c>
      <c r="E129">
        <v>0</v>
      </c>
      <c r="F129">
        <v>0</v>
      </c>
      <c r="G129">
        <v>0</v>
      </c>
      <c r="H129">
        <v>0</v>
      </c>
      <c r="J129">
        <v>2215</v>
      </c>
      <c r="K129">
        <v>0</v>
      </c>
      <c r="L129">
        <v>0</v>
      </c>
      <c r="M129">
        <v>0</v>
      </c>
      <c r="N129" s="3">
        <v>0</v>
      </c>
      <c r="O129" s="3">
        <v>0</v>
      </c>
      <c r="P129" s="3">
        <v>0</v>
      </c>
      <c r="Q129" s="3">
        <f t="shared" ref="Q129:Q157" si="11">SUM(O129:P129)</f>
        <v>0</v>
      </c>
      <c r="R129" s="3">
        <v>1</v>
      </c>
      <c r="S129" s="3"/>
      <c r="T129" s="1">
        <v>43015</v>
      </c>
      <c r="U129" s="3">
        <v>2120</v>
      </c>
      <c r="V129" s="3"/>
      <c r="W129" s="3"/>
      <c r="X129" s="3"/>
      <c r="Y129" s="3"/>
      <c r="Z129" s="3"/>
      <c r="AA129" s="3"/>
      <c r="AB129" s="3">
        <v>0</v>
      </c>
      <c r="AC129" s="3">
        <v>1</v>
      </c>
      <c r="AD129" s="3">
        <f t="shared" si="9"/>
        <v>1</v>
      </c>
      <c r="AE129" s="3">
        <v>0</v>
      </c>
    </row>
    <row r="130" spans="1:31" hidden="1" outlineLevel="2" x14ac:dyDescent="0.3">
      <c r="A130" s="1">
        <v>43020</v>
      </c>
      <c r="B130">
        <v>2216</v>
      </c>
      <c r="C130">
        <v>0</v>
      </c>
      <c r="D130">
        <v>1</v>
      </c>
      <c r="E130">
        <v>0</v>
      </c>
      <c r="F130">
        <v>0</v>
      </c>
      <c r="G130">
        <v>0</v>
      </c>
      <c r="H130">
        <v>0</v>
      </c>
      <c r="J130">
        <v>2216</v>
      </c>
      <c r="K130">
        <v>0</v>
      </c>
      <c r="L130">
        <v>0</v>
      </c>
      <c r="M130">
        <v>0</v>
      </c>
      <c r="N130" s="3">
        <v>1</v>
      </c>
      <c r="O130" s="3">
        <v>0</v>
      </c>
      <c r="P130" s="3">
        <v>0</v>
      </c>
      <c r="Q130" s="3">
        <f t="shared" si="11"/>
        <v>0</v>
      </c>
      <c r="R130" s="3">
        <v>0</v>
      </c>
      <c r="S130" s="3"/>
      <c r="T130" s="1">
        <v>43015</v>
      </c>
      <c r="U130" s="3">
        <v>2124</v>
      </c>
      <c r="V130" s="3"/>
      <c r="W130" s="3"/>
      <c r="X130" s="3"/>
      <c r="Y130" s="3"/>
      <c r="Z130" s="3"/>
      <c r="AA130" s="3"/>
      <c r="AB130" s="3">
        <v>0</v>
      </c>
      <c r="AC130" s="3">
        <v>1</v>
      </c>
      <c r="AD130" s="3">
        <f t="shared" si="9"/>
        <v>1</v>
      </c>
      <c r="AE130" s="3">
        <v>0</v>
      </c>
    </row>
    <row r="131" spans="1:31" hidden="1" outlineLevel="2" x14ac:dyDescent="0.3">
      <c r="A131" s="1">
        <v>43020</v>
      </c>
      <c r="B131">
        <v>2217</v>
      </c>
      <c r="C131">
        <v>0</v>
      </c>
      <c r="D131">
        <v>0</v>
      </c>
      <c r="E131">
        <v>1</v>
      </c>
      <c r="F131">
        <v>0</v>
      </c>
      <c r="G131">
        <v>0</v>
      </c>
      <c r="H131">
        <v>0</v>
      </c>
      <c r="J131">
        <v>2217</v>
      </c>
      <c r="K131">
        <v>0</v>
      </c>
      <c r="L131">
        <v>0</v>
      </c>
      <c r="M131">
        <v>0</v>
      </c>
      <c r="N131" s="3">
        <v>1</v>
      </c>
      <c r="O131" s="3">
        <v>0</v>
      </c>
      <c r="P131" s="3">
        <v>0</v>
      </c>
      <c r="Q131" s="3">
        <f t="shared" si="11"/>
        <v>0</v>
      </c>
      <c r="R131" s="3">
        <v>0</v>
      </c>
      <c r="S131" s="3"/>
      <c r="T131" s="1">
        <v>43015</v>
      </c>
      <c r="U131" s="3">
        <v>2128</v>
      </c>
      <c r="V131" s="3"/>
      <c r="W131" s="3"/>
      <c r="X131" s="3"/>
      <c r="Y131" s="3"/>
      <c r="Z131" s="3"/>
      <c r="AA131" s="3"/>
      <c r="AB131" s="3">
        <v>0</v>
      </c>
      <c r="AC131" s="3">
        <v>1</v>
      </c>
      <c r="AD131" s="3">
        <f t="shared" si="9"/>
        <v>1</v>
      </c>
      <c r="AE131" s="3">
        <v>0</v>
      </c>
    </row>
    <row r="132" spans="1:31" hidden="1" outlineLevel="2" x14ac:dyDescent="0.3">
      <c r="A132" s="1">
        <v>43020</v>
      </c>
      <c r="B132">
        <v>2218</v>
      </c>
      <c r="C132">
        <v>0</v>
      </c>
      <c r="D132">
        <v>1</v>
      </c>
      <c r="E132">
        <v>0</v>
      </c>
      <c r="F132">
        <v>0</v>
      </c>
      <c r="G132">
        <v>0</v>
      </c>
      <c r="H132">
        <v>0</v>
      </c>
      <c r="J132">
        <v>2218</v>
      </c>
      <c r="K132">
        <v>0</v>
      </c>
      <c r="L132">
        <v>0</v>
      </c>
      <c r="M132">
        <v>0</v>
      </c>
      <c r="N132" s="3">
        <v>1</v>
      </c>
      <c r="O132" s="3">
        <v>0</v>
      </c>
      <c r="P132" s="3">
        <v>0</v>
      </c>
      <c r="Q132" s="3">
        <f t="shared" si="11"/>
        <v>0</v>
      </c>
      <c r="R132" s="3">
        <v>0</v>
      </c>
      <c r="S132" s="3"/>
      <c r="T132" s="1">
        <v>43015</v>
      </c>
      <c r="U132" s="3">
        <v>2130</v>
      </c>
      <c r="V132" s="3"/>
      <c r="W132" s="3"/>
      <c r="X132" s="3"/>
      <c r="Y132" s="3"/>
      <c r="Z132" s="3"/>
      <c r="AA132" s="3"/>
      <c r="AB132" s="3">
        <v>0</v>
      </c>
      <c r="AC132" s="3">
        <v>1</v>
      </c>
      <c r="AD132" s="3">
        <f t="shared" si="9"/>
        <v>1</v>
      </c>
      <c r="AE132" s="3">
        <v>0</v>
      </c>
    </row>
    <row r="133" spans="1:31" hidden="1" outlineLevel="2" x14ac:dyDescent="0.3">
      <c r="A133" s="1">
        <v>43020</v>
      </c>
      <c r="B133">
        <v>2219</v>
      </c>
      <c r="C133">
        <v>1</v>
      </c>
      <c r="D133">
        <v>0</v>
      </c>
      <c r="E133">
        <v>0</v>
      </c>
      <c r="F133">
        <v>0</v>
      </c>
      <c r="G133">
        <v>0</v>
      </c>
      <c r="H133">
        <v>0</v>
      </c>
      <c r="J133">
        <v>2219</v>
      </c>
      <c r="K133">
        <v>0</v>
      </c>
      <c r="L133">
        <v>0</v>
      </c>
      <c r="M133">
        <v>0</v>
      </c>
      <c r="N133" s="3">
        <v>1</v>
      </c>
      <c r="O133" s="3">
        <v>0</v>
      </c>
      <c r="P133" s="3">
        <v>0</v>
      </c>
      <c r="Q133" s="3">
        <f t="shared" si="11"/>
        <v>0</v>
      </c>
      <c r="R133" s="3">
        <v>0</v>
      </c>
      <c r="S133" s="3"/>
      <c r="T133" s="1">
        <v>43015</v>
      </c>
      <c r="U133" s="3">
        <v>2112</v>
      </c>
      <c r="V133" s="3"/>
      <c r="W133" s="3">
        <v>1</v>
      </c>
      <c r="X133" s="3"/>
      <c r="Y133" s="3"/>
      <c r="Z133" s="3"/>
      <c r="AA133" s="3"/>
      <c r="AB133" s="3">
        <v>0</v>
      </c>
      <c r="AC133" s="3">
        <v>1</v>
      </c>
      <c r="AD133" s="3">
        <f t="shared" si="9"/>
        <v>2</v>
      </c>
      <c r="AE133" s="3">
        <v>0</v>
      </c>
    </row>
    <row r="134" spans="1:31" hidden="1" outlineLevel="2" x14ac:dyDescent="0.3">
      <c r="A134" s="1">
        <v>43020</v>
      </c>
      <c r="B134">
        <v>2220</v>
      </c>
      <c r="C134">
        <v>0</v>
      </c>
      <c r="D134">
        <v>0</v>
      </c>
      <c r="E134">
        <v>0</v>
      </c>
      <c r="F134">
        <v>1</v>
      </c>
      <c r="G134">
        <v>0</v>
      </c>
      <c r="H134">
        <v>1</v>
      </c>
      <c r="J134">
        <v>2220</v>
      </c>
      <c r="K134">
        <v>0</v>
      </c>
      <c r="L134">
        <v>0</v>
      </c>
      <c r="M134">
        <v>0</v>
      </c>
      <c r="N134" s="3">
        <v>0</v>
      </c>
      <c r="O134" s="3">
        <v>1</v>
      </c>
      <c r="P134" s="3">
        <v>1</v>
      </c>
      <c r="Q134" s="3">
        <f t="shared" si="11"/>
        <v>2</v>
      </c>
      <c r="R134" s="3">
        <v>0</v>
      </c>
      <c r="S134" s="3"/>
      <c r="T134" s="1">
        <v>43015</v>
      </c>
      <c r="U134" s="3">
        <v>2113</v>
      </c>
      <c r="V134" s="3"/>
      <c r="W134" s="3">
        <v>1</v>
      </c>
      <c r="X134" s="3"/>
      <c r="Y134" s="3"/>
      <c r="Z134" s="3"/>
      <c r="AA134" s="3"/>
      <c r="AB134" s="3">
        <v>0</v>
      </c>
      <c r="AC134" s="3">
        <v>1</v>
      </c>
      <c r="AD134" s="3">
        <f t="shared" si="9"/>
        <v>2</v>
      </c>
      <c r="AE134" s="3">
        <v>0</v>
      </c>
    </row>
    <row r="135" spans="1:31" hidden="1" outlineLevel="2" x14ac:dyDescent="0.3">
      <c r="A135" s="1">
        <v>43020</v>
      </c>
      <c r="B135">
        <v>2221</v>
      </c>
      <c r="C135">
        <v>0</v>
      </c>
      <c r="D135">
        <v>0</v>
      </c>
      <c r="E135">
        <v>0</v>
      </c>
      <c r="F135">
        <v>0</v>
      </c>
      <c r="G135">
        <v>1</v>
      </c>
      <c r="H135">
        <v>1</v>
      </c>
      <c r="J135">
        <v>2221</v>
      </c>
      <c r="K135">
        <v>0</v>
      </c>
      <c r="L135">
        <v>0</v>
      </c>
      <c r="M135">
        <v>0</v>
      </c>
      <c r="N135" s="3">
        <v>0</v>
      </c>
      <c r="O135" s="3">
        <v>1</v>
      </c>
      <c r="P135" s="3">
        <v>1</v>
      </c>
      <c r="Q135" s="3">
        <f t="shared" si="11"/>
        <v>2</v>
      </c>
      <c r="R135" s="3">
        <v>0</v>
      </c>
      <c r="S135" s="3"/>
      <c r="T135" s="1">
        <v>43015</v>
      </c>
      <c r="U135" s="3">
        <v>2118</v>
      </c>
      <c r="V135" s="3"/>
      <c r="W135" s="3">
        <v>1</v>
      </c>
      <c r="X135" s="3"/>
      <c r="Y135" s="3"/>
      <c r="Z135" s="3"/>
      <c r="AA135" s="3"/>
      <c r="AB135" s="3">
        <v>0</v>
      </c>
      <c r="AC135" s="3">
        <v>1</v>
      </c>
      <c r="AD135" s="3">
        <f t="shared" si="9"/>
        <v>2</v>
      </c>
      <c r="AE135" s="3">
        <v>0</v>
      </c>
    </row>
    <row r="136" spans="1:31" hidden="1" outlineLevel="2" x14ac:dyDescent="0.3">
      <c r="A136" s="1">
        <v>43020</v>
      </c>
      <c r="B136">
        <v>2222</v>
      </c>
      <c r="C136">
        <v>1</v>
      </c>
      <c r="D136">
        <v>0</v>
      </c>
      <c r="E136">
        <v>0</v>
      </c>
      <c r="F136">
        <v>0</v>
      </c>
      <c r="G136">
        <v>0</v>
      </c>
      <c r="H136">
        <v>0</v>
      </c>
      <c r="J136">
        <v>2222</v>
      </c>
      <c r="K136">
        <v>0</v>
      </c>
      <c r="L136">
        <v>0</v>
      </c>
      <c r="M136">
        <v>0</v>
      </c>
      <c r="N136" s="3">
        <v>1</v>
      </c>
      <c r="O136" s="3">
        <v>0</v>
      </c>
      <c r="P136" s="3">
        <v>0</v>
      </c>
      <c r="Q136" s="3">
        <f t="shared" si="11"/>
        <v>0</v>
      </c>
      <c r="R136" s="3">
        <v>0</v>
      </c>
      <c r="S136" s="3"/>
      <c r="T136" s="1">
        <v>43016</v>
      </c>
      <c r="U136" s="3">
        <v>2138</v>
      </c>
      <c r="V136" s="3"/>
      <c r="W136" s="3"/>
      <c r="X136" s="3"/>
      <c r="Y136" s="3"/>
      <c r="Z136" s="3"/>
      <c r="AA136" s="3"/>
      <c r="AB136" s="3">
        <v>0</v>
      </c>
      <c r="AC136" s="3">
        <v>0</v>
      </c>
      <c r="AD136" s="3">
        <f t="shared" si="9"/>
        <v>0</v>
      </c>
      <c r="AE136" s="3">
        <v>1</v>
      </c>
    </row>
    <row r="137" spans="1:31" hidden="1" outlineLevel="2" x14ac:dyDescent="0.3">
      <c r="A137" s="1">
        <v>43020</v>
      </c>
      <c r="B137">
        <v>2223</v>
      </c>
      <c r="C137">
        <v>0</v>
      </c>
      <c r="D137">
        <v>1</v>
      </c>
      <c r="E137">
        <v>0</v>
      </c>
      <c r="F137">
        <v>0</v>
      </c>
      <c r="G137">
        <v>0</v>
      </c>
      <c r="H137">
        <v>0</v>
      </c>
      <c r="J137">
        <v>2223</v>
      </c>
      <c r="K137">
        <v>0</v>
      </c>
      <c r="L137">
        <v>0</v>
      </c>
      <c r="M137">
        <v>0</v>
      </c>
      <c r="N137" s="3">
        <v>1</v>
      </c>
      <c r="O137" s="3">
        <v>0</v>
      </c>
      <c r="P137" s="3">
        <v>0</v>
      </c>
      <c r="Q137" s="3">
        <f t="shared" si="11"/>
        <v>0</v>
      </c>
      <c r="R137" s="3">
        <v>0</v>
      </c>
      <c r="S137" s="3"/>
      <c r="T137" s="1">
        <v>43017</v>
      </c>
      <c r="U137" s="3">
        <v>2146</v>
      </c>
      <c r="V137" s="3"/>
      <c r="W137" s="3"/>
      <c r="X137" s="3"/>
      <c r="Y137" s="3"/>
      <c r="Z137" s="3"/>
      <c r="AA137" s="3"/>
      <c r="AB137" s="3">
        <v>0</v>
      </c>
      <c r="AC137" s="3">
        <v>0</v>
      </c>
      <c r="AD137" s="3">
        <f t="shared" si="9"/>
        <v>0</v>
      </c>
      <c r="AE137" s="3">
        <v>0</v>
      </c>
    </row>
    <row r="138" spans="1:31" hidden="1" outlineLevel="2" x14ac:dyDescent="0.3">
      <c r="A138" s="1">
        <v>43020</v>
      </c>
      <c r="B138">
        <v>2224</v>
      </c>
      <c r="C138">
        <v>0</v>
      </c>
      <c r="D138">
        <v>0</v>
      </c>
      <c r="E138">
        <v>0</v>
      </c>
      <c r="F138">
        <v>0</v>
      </c>
      <c r="G138">
        <v>1</v>
      </c>
      <c r="H138">
        <v>1</v>
      </c>
      <c r="I138" t="s">
        <v>80</v>
      </c>
      <c r="J138">
        <v>2224</v>
      </c>
      <c r="K138">
        <v>0</v>
      </c>
      <c r="L138">
        <v>0</v>
      </c>
      <c r="M138">
        <v>0</v>
      </c>
      <c r="N138" s="3">
        <v>0</v>
      </c>
      <c r="O138" s="3">
        <v>1</v>
      </c>
      <c r="P138" s="3">
        <v>1</v>
      </c>
      <c r="Q138" s="3">
        <f t="shared" si="11"/>
        <v>2</v>
      </c>
      <c r="R138" s="3">
        <v>0</v>
      </c>
      <c r="S138" s="3"/>
      <c r="T138" s="1">
        <v>43017</v>
      </c>
      <c r="U138" s="3">
        <v>2147</v>
      </c>
      <c r="V138" s="3"/>
      <c r="W138" s="3"/>
      <c r="X138" s="3"/>
      <c r="Y138" s="3"/>
      <c r="Z138" s="3"/>
      <c r="AA138" s="3"/>
      <c r="AB138" s="3">
        <v>0</v>
      </c>
      <c r="AC138" s="3">
        <v>0</v>
      </c>
      <c r="AD138" s="3">
        <f t="shared" si="9"/>
        <v>0</v>
      </c>
      <c r="AE138" s="3">
        <v>0</v>
      </c>
    </row>
    <row r="139" spans="1:31" hidden="1" outlineLevel="2" x14ac:dyDescent="0.3">
      <c r="A139" s="1">
        <v>43020</v>
      </c>
      <c r="B139">
        <v>2225</v>
      </c>
      <c r="C139">
        <v>0</v>
      </c>
      <c r="D139">
        <v>1</v>
      </c>
      <c r="E139">
        <v>0</v>
      </c>
      <c r="F139">
        <v>0</v>
      </c>
      <c r="G139">
        <v>0</v>
      </c>
      <c r="H139">
        <v>0</v>
      </c>
      <c r="J139">
        <v>2225</v>
      </c>
      <c r="K139">
        <v>0</v>
      </c>
      <c r="L139">
        <v>0</v>
      </c>
      <c r="M139">
        <v>0</v>
      </c>
      <c r="N139" s="3">
        <v>1</v>
      </c>
      <c r="O139" s="3">
        <v>0</v>
      </c>
      <c r="P139" s="3">
        <v>0</v>
      </c>
      <c r="Q139" s="3">
        <f t="shared" si="11"/>
        <v>0</v>
      </c>
      <c r="R139" s="3">
        <v>0</v>
      </c>
      <c r="S139" s="3"/>
      <c r="T139" s="1">
        <v>43017</v>
      </c>
      <c r="U139" s="3">
        <v>2148</v>
      </c>
      <c r="V139" s="3"/>
      <c r="W139" s="3"/>
      <c r="X139" s="3"/>
      <c r="Y139" s="3"/>
      <c r="Z139" s="3"/>
      <c r="AA139" s="3"/>
      <c r="AB139" s="3">
        <v>0</v>
      </c>
      <c r="AC139" s="3">
        <v>0</v>
      </c>
      <c r="AD139" s="3">
        <f t="shared" si="9"/>
        <v>0</v>
      </c>
      <c r="AE139" s="3">
        <v>0</v>
      </c>
    </row>
    <row r="140" spans="1:31" hidden="1" outlineLevel="2" x14ac:dyDescent="0.3">
      <c r="A140" s="1">
        <v>43020</v>
      </c>
      <c r="B140">
        <v>2226</v>
      </c>
      <c r="H140">
        <v>0</v>
      </c>
      <c r="J140">
        <v>2226</v>
      </c>
      <c r="K140">
        <v>0</v>
      </c>
      <c r="L140">
        <v>0</v>
      </c>
      <c r="M140">
        <v>0</v>
      </c>
      <c r="N140" s="3">
        <v>0</v>
      </c>
      <c r="O140" s="3">
        <v>0</v>
      </c>
      <c r="P140" s="3">
        <v>0</v>
      </c>
      <c r="Q140" s="3">
        <f t="shared" si="11"/>
        <v>0</v>
      </c>
      <c r="R140" s="3">
        <v>0</v>
      </c>
      <c r="S140" s="3"/>
      <c r="T140" s="1">
        <v>43017</v>
      </c>
      <c r="U140" s="3">
        <v>2149</v>
      </c>
      <c r="V140" s="3"/>
      <c r="W140" s="3"/>
      <c r="X140" s="3"/>
      <c r="Y140" s="3"/>
      <c r="Z140" s="3"/>
      <c r="AA140" s="3"/>
      <c r="AB140" s="3">
        <v>0</v>
      </c>
      <c r="AC140" s="3">
        <v>0</v>
      </c>
      <c r="AD140" s="3">
        <f t="shared" si="9"/>
        <v>0</v>
      </c>
      <c r="AE140" s="3">
        <v>0</v>
      </c>
    </row>
    <row r="141" spans="1:31" hidden="1" outlineLevel="2" x14ac:dyDescent="0.3">
      <c r="A141" s="1">
        <v>43020</v>
      </c>
      <c r="B141">
        <v>2227</v>
      </c>
      <c r="H141">
        <v>0</v>
      </c>
      <c r="J141">
        <v>2227</v>
      </c>
      <c r="K141">
        <v>0</v>
      </c>
      <c r="L141">
        <v>0</v>
      </c>
      <c r="M141">
        <v>0</v>
      </c>
      <c r="N141" s="3">
        <v>0</v>
      </c>
      <c r="O141" s="3">
        <v>0</v>
      </c>
      <c r="P141" s="3">
        <v>0</v>
      </c>
      <c r="Q141" s="3">
        <f t="shared" si="11"/>
        <v>0</v>
      </c>
      <c r="R141" s="3">
        <v>0</v>
      </c>
      <c r="S141" s="3"/>
      <c r="T141" s="1">
        <v>43017</v>
      </c>
      <c r="U141" s="3">
        <v>2150</v>
      </c>
      <c r="V141" s="3"/>
      <c r="W141" s="3"/>
      <c r="X141" s="3"/>
      <c r="Y141" s="3"/>
      <c r="Z141" s="3"/>
      <c r="AA141" s="3"/>
      <c r="AB141" s="3">
        <v>0</v>
      </c>
      <c r="AC141" s="3">
        <v>0</v>
      </c>
      <c r="AD141" s="3">
        <f t="shared" si="9"/>
        <v>0</v>
      </c>
      <c r="AE141" s="3">
        <v>0</v>
      </c>
    </row>
    <row r="142" spans="1:31" hidden="1" outlineLevel="2" x14ac:dyDescent="0.3">
      <c r="A142" s="1">
        <v>43020</v>
      </c>
      <c r="B142">
        <v>2228</v>
      </c>
      <c r="H142">
        <v>0</v>
      </c>
      <c r="J142">
        <v>2228</v>
      </c>
      <c r="K142">
        <v>0</v>
      </c>
      <c r="L142">
        <v>0</v>
      </c>
      <c r="M142">
        <v>0</v>
      </c>
      <c r="N142" s="3">
        <v>0</v>
      </c>
      <c r="O142" s="3">
        <v>0</v>
      </c>
      <c r="P142" s="3">
        <v>0</v>
      </c>
      <c r="Q142" s="3">
        <f t="shared" si="11"/>
        <v>0</v>
      </c>
      <c r="R142" s="3">
        <v>0</v>
      </c>
      <c r="S142" s="3"/>
      <c r="T142" s="1">
        <v>43017</v>
      </c>
      <c r="U142" s="3">
        <v>2151</v>
      </c>
      <c r="V142" s="3"/>
      <c r="W142" s="3"/>
      <c r="X142" s="3"/>
      <c r="Y142" s="3"/>
      <c r="Z142" s="3"/>
      <c r="AA142" s="3"/>
      <c r="AB142" s="3">
        <v>0</v>
      </c>
      <c r="AC142" s="3">
        <v>0</v>
      </c>
      <c r="AD142" s="3">
        <f t="shared" si="9"/>
        <v>0</v>
      </c>
      <c r="AE142" s="3">
        <v>0</v>
      </c>
    </row>
    <row r="143" spans="1:31" hidden="1" outlineLevel="2" x14ac:dyDescent="0.3">
      <c r="A143" s="1">
        <v>43020</v>
      </c>
      <c r="B143">
        <v>2229</v>
      </c>
      <c r="H143">
        <v>0</v>
      </c>
      <c r="J143">
        <v>2229</v>
      </c>
      <c r="K143">
        <v>0</v>
      </c>
      <c r="L143">
        <v>0</v>
      </c>
      <c r="M143">
        <v>0</v>
      </c>
      <c r="N143" s="3">
        <v>0</v>
      </c>
      <c r="O143" s="3">
        <v>0</v>
      </c>
      <c r="P143" s="3">
        <v>0</v>
      </c>
      <c r="Q143" s="3">
        <f t="shared" si="11"/>
        <v>0</v>
      </c>
      <c r="R143" s="3">
        <v>0</v>
      </c>
      <c r="S143" s="3"/>
      <c r="T143" s="1">
        <v>43017</v>
      </c>
      <c r="U143" s="3">
        <v>2152</v>
      </c>
      <c r="V143" s="3"/>
      <c r="W143" s="3"/>
      <c r="X143" s="3"/>
      <c r="Y143" s="3"/>
      <c r="Z143" s="3"/>
      <c r="AA143" s="3"/>
      <c r="AB143" s="3">
        <v>0</v>
      </c>
      <c r="AC143" s="3">
        <v>0</v>
      </c>
      <c r="AD143" s="3">
        <f t="shared" si="9"/>
        <v>0</v>
      </c>
      <c r="AE143" s="3">
        <v>0</v>
      </c>
    </row>
    <row r="144" spans="1:31" hidden="1" outlineLevel="2" x14ac:dyDescent="0.3">
      <c r="A144" s="1">
        <v>43020</v>
      </c>
      <c r="B144">
        <v>2230</v>
      </c>
      <c r="H144">
        <v>0</v>
      </c>
      <c r="J144">
        <v>2230</v>
      </c>
      <c r="K144">
        <v>0</v>
      </c>
      <c r="L144">
        <v>0</v>
      </c>
      <c r="M144">
        <v>0</v>
      </c>
      <c r="N144" s="3">
        <v>0</v>
      </c>
      <c r="O144" s="3">
        <v>0</v>
      </c>
      <c r="P144" s="3">
        <v>0</v>
      </c>
      <c r="Q144" s="3">
        <f t="shared" si="11"/>
        <v>0</v>
      </c>
      <c r="R144" s="3">
        <v>0</v>
      </c>
      <c r="S144" s="3"/>
      <c r="T144" s="1">
        <v>43017</v>
      </c>
      <c r="U144" s="3">
        <v>2153</v>
      </c>
      <c r="V144" s="3"/>
      <c r="W144" s="3"/>
      <c r="X144" s="3"/>
      <c r="Y144" s="3"/>
      <c r="Z144" s="3"/>
      <c r="AA144" s="3"/>
      <c r="AB144" s="3">
        <v>0</v>
      </c>
      <c r="AC144" s="3">
        <v>0</v>
      </c>
      <c r="AD144" s="3">
        <f t="shared" si="9"/>
        <v>0</v>
      </c>
      <c r="AE144" s="3">
        <v>0</v>
      </c>
    </row>
    <row r="145" spans="1:31" hidden="1" outlineLevel="2" x14ac:dyDescent="0.3">
      <c r="A145" s="1">
        <v>43020</v>
      </c>
      <c r="B145">
        <v>2231</v>
      </c>
      <c r="C145">
        <v>0</v>
      </c>
      <c r="D145">
        <v>0</v>
      </c>
      <c r="E145">
        <v>0</v>
      </c>
      <c r="F145">
        <v>0</v>
      </c>
      <c r="G145">
        <v>1</v>
      </c>
      <c r="H145">
        <v>1</v>
      </c>
      <c r="J145">
        <v>2231</v>
      </c>
      <c r="K145">
        <v>0</v>
      </c>
      <c r="L145">
        <v>1</v>
      </c>
      <c r="M145">
        <v>0</v>
      </c>
      <c r="N145" s="3">
        <v>0</v>
      </c>
      <c r="O145" s="3">
        <v>0</v>
      </c>
      <c r="P145" s="3">
        <v>1</v>
      </c>
      <c r="Q145" s="3">
        <f t="shared" si="11"/>
        <v>1</v>
      </c>
      <c r="R145" s="3">
        <v>1</v>
      </c>
      <c r="S145" s="3"/>
      <c r="T145" s="1">
        <v>43017</v>
      </c>
      <c r="U145" s="3">
        <v>2154</v>
      </c>
      <c r="V145" s="3"/>
      <c r="W145" s="3"/>
      <c r="X145" s="3"/>
      <c r="Y145" s="3"/>
      <c r="Z145" s="3"/>
      <c r="AA145" s="3"/>
      <c r="AB145" s="3">
        <v>0</v>
      </c>
      <c r="AC145" s="3">
        <v>0</v>
      </c>
      <c r="AD145" s="3">
        <f t="shared" si="9"/>
        <v>0</v>
      </c>
      <c r="AE145" s="3">
        <v>0</v>
      </c>
    </row>
    <row r="146" spans="1:31" hidden="1" outlineLevel="2" x14ac:dyDescent="0.3">
      <c r="A146" s="1">
        <v>43020</v>
      </c>
      <c r="B146">
        <v>2232</v>
      </c>
      <c r="C146">
        <v>1</v>
      </c>
      <c r="D146">
        <v>0</v>
      </c>
      <c r="E146">
        <v>0</v>
      </c>
      <c r="F146">
        <v>0</v>
      </c>
      <c r="G146">
        <v>0</v>
      </c>
      <c r="H146">
        <v>0</v>
      </c>
      <c r="J146">
        <v>2232</v>
      </c>
      <c r="K146">
        <v>1</v>
      </c>
      <c r="L146">
        <v>0</v>
      </c>
      <c r="M146">
        <v>0</v>
      </c>
      <c r="N146" s="3">
        <v>1</v>
      </c>
      <c r="O146" s="3">
        <v>0</v>
      </c>
      <c r="P146" s="3">
        <v>0</v>
      </c>
      <c r="Q146" s="3">
        <f t="shared" si="11"/>
        <v>0</v>
      </c>
      <c r="R146" s="3">
        <v>0</v>
      </c>
      <c r="S146" s="3"/>
      <c r="T146" s="1">
        <v>43017</v>
      </c>
      <c r="U146" s="3">
        <v>2155</v>
      </c>
      <c r="V146" s="3"/>
      <c r="W146" s="3"/>
      <c r="X146" s="3"/>
      <c r="Y146" s="3"/>
      <c r="Z146" s="3"/>
      <c r="AA146" s="3"/>
      <c r="AB146" s="3">
        <v>0</v>
      </c>
      <c r="AC146" s="3">
        <v>0</v>
      </c>
      <c r="AD146" s="3">
        <f t="shared" si="9"/>
        <v>0</v>
      </c>
      <c r="AE146" s="3">
        <v>0</v>
      </c>
    </row>
    <row r="147" spans="1:31" hidden="1" outlineLevel="2" x14ac:dyDescent="0.3">
      <c r="A147" s="1">
        <v>43020</v>
      </c>
      <c r="B147">
        <v>2233</v>
      </c>
      <c r="C147">
        <v>1</v>
      </c>
      <c r="D147">
        <v>0</v>
      </c>
      <c r="E147">
        <v>0</v>
      </c>
      <c r="F147">
        <v>0</v>
      </c>
      <c r="G147">
        <v>0</v>
      </c>
      <c r="H147">
        <v>0</v>
      </c>
      <c r="J147">
        <v>2233</v>
      </c>
      <c r="K147">
        <v>0</v>
      </c>
      <c r="L147">
        <v>0</v>
      </c>
      <c r="M147">
        <v>1</v>
      </c>
      <c r="N147" s="3">
        <v>1</v>
      </c>
      <c r="O147" s="3">
        <v>0</v>
      </c>
      <c r="P147" s="3">
        <v>0</v>
      </c>
      <c r="Q147" s="3">
        <f t="shared" si="11"/>
        <v>0</v>
      </c>
      <c r="R147" s="3">
        <v>0</v>
      </c>
      <c r="S147" s="3"/>
      <c r="T147" s="1">
        <v>43017</v>
      </c>
      <c r="U147" s="3">
        <v>2157</v>
      </c>
      <c r="V147" s="3"/>
      <c r="W147" s="3"/>
      <c r="X147" s="3"/>
      <c r="Y147" s="3"/>
      <c r="Z147" s="3"/>
      <c r="AA147" s="3"/>
      <c r="AB147" s="3">
        <v>0</v>
      </c>
      <c r="AC147" s="3">
        <v>0</v>
      </c>
      <c r="AD147" s="3">
        <f t="shared" si="9"/>
        <v>0</v>
      </c>
      <c r="AE147" s="3">
        <v>1</v>
      </c>
    </row>
    <row r="148" spans="1:31" hidden="1" outlineLevel="2" x14ac:dyDescent="0.3">
      <c r="A148" s="1">
        <v>43020</v>
      </c>
      <c r="B148">
        <v>2234</v>
      </c>
      <c r="C148">
        <v>1</v>
      </c>
      <c r="D148">
        <v>0</v>
      </c>
      <c r="E148">
        <v>0</v>
      </c>
      <c r="F148">
        <v>0</v>
      </c>
      <c r="G148">
        <v>0</v>
      </c>
      <c r="H148">
        <v>0</v>
      </c>
      <c r="J148">
        <v>2234</v>
      </c>
      <c r="K148">
        <v>1</v>
      </c>
      <c r="L148">
        <v>0</v>
      </c>
      <c r="M148">
        <v>0</v>
      </c>
      <c r="N148" s="3">
        <v>1</v>
      </c>
      <c r="O148" s="3">
        <v>0</v>
      </c>
      <c r="P148" s="3">
        <v>0</v>
      </c>
      <c r="Q148" s="3">
        <f t="shared" si="11"/>
        <v>0</v>
      </c>
      <c r="R148" s="3">
        <v>0</v>
      </c>
      <c r="S148" s="3"/>
      <c r="T148" s="1">
        <v>43016</v>
      </c>
      <c r="U148" s="3">
        <v>2134</v>
      </c>
      <c r="V148" s="3"/>
      <c r="W148" s="3"/>
      <c r="X148" s="3"/>
      <c r="Y148" s="3"/>
      <c r="Z148" s="3"/>
      <c r="AA148" s="3"/>
      <c r="AB148" s="3">
        <v>1</v>
      </c>
      <c r="AC148" s="3">
        <v>0</v>
      </c>
      <c r="AD148" s="3">
        <f t="shared" si="9"/>
        <v>1</v>
      </c>
      <c r="AE148" s="3">
        <v>0</v>
      </c>
    </row>
    <row r="149" spans="1:31" hidden="1" outlineLevel="2" x14ac:dyDescent="0.3">
      <c r="A149" s="1">
        <v>43020</v>
      </c>
      <c r="B149">
        <v>2235</v>
      </c>
      <c r="C149">
        <v>1</v>
      </c>
      <c r="D149">
        <v>0</v>
      </c>
      <c r="E149">
        <v>0</v>
      </c>
      <c r="F149">
        <v>0</v>
      </c>
      <c r="G149">
        <v>0</v>
      </c>
      <c r="H149">
        <v>0</v>
      </c>
      <c r="J149">
        <v>2235</v>
      </c>
      <c r="K149">
        <v>1</v>
      </c>
      <c r="L149">
        <v>0</v>
      </c>
      <c r="M149">
        <v>0</v>
      </c>
      <c r="N149" s="3">
        <v>1</v>
      </c>
      <c r="O149" s="3">
        <v>0</v>
      </c>
      <c r="P149" s="3">
        <v>0</v>
      </c>
      <c r="Q149" s="3">
        <f t="shared" si="11"/>
        <v>0</v>
      </c>
      <c r="R149" s="3">
        <v>0</v>
      </c>
      <c r="S149" s="3"/>
      <c r="T149" s="1">
        <v>43016</v>
      </c>
      <c r="U149" s="3">
        <v>2136</v>
      </c>
      <c r="V149" s="3"/>
      <c r="W149" s="3"/>
      <c r="X149" s="3"/>
      <c r="Y149" s="3"/>
      <c r="Z149" s="3"/>
      <c r="AA149" s="3"/>
      <c r="AB149" s="3">
        <v>1</v>
      </c>
      <c r="AC149" s="3">
        <v>0</v>
      </c>
      <c r="AD149" s="3">
        <f t="shared" si="9"/>
        <v>1</v>
      </c>
      <c r="AE149" s="3">
        <v>0</v>
      </c>
    </row>
    <row r="150" spans="1:31" hidden="1" outlineLevel="2" x14ac:dyDescent="0.3">
      <c r="A150" s="1">
        <v>43020</v>
      </c>
      <c r="B150">
        <v>2236</v>
      </c>
      <c r="C150">
        <v>0</v>
      </c>
      <c r="D150">
        <v>1</v>
      </c>
      <c r="E150">
        <v>0</v>
      </c>
      <c r="F150">
        <v>0</v>
      </c>
      <c r="G150">
        <v>0</v>
      </c>
      <c r="H150">
        <v>0</v>
      </c>
      <c r="J150">
        <v>2236</v>
      </c>
      <c r="K150">
        <v>1</v>
      </c>
      <c r="L150">
        <v>0</v>
      </c>
      <c r="M150">
        <v>0</v>
      </c>
      <c r="N150" s="3">
        <v>0</v>
      </c>
      <c r="O150" s="3">
        <v>1</v>
      </c>
      <c r="P150" s="3">
        <v>0</v>
      </c>
      <c r="Q150" s="3">
        <f t="shared" si="11"/>
        <v>1</v>
      </c>
      <c r="R150" s="3">
        <v>0</v>
      </c>
      <c r="S150" s="3"/>
      <c r="T150" s="1">
        <v>43016</v>
      </c>
      <c r="U150" s="3">
        <v>2137</v>
      </c>
      <c r="V150" s="3"/>
      <c r="W150" s="3"/>
      <c r="X150" s="3"/>
      <c r="Y150" s="3"/>
      <c r="Z150" s="3"/>
      <c r="AA150" s="3"/>
      <c r="AB150" s="3">
        <v>1</v>
      </c>
      <c r="AC150" s="3">
        <v>0</v>
      </c>
      <c r="AD150" s="3">
        <f t="shared" si="9"/>
        <v>1</v>
      </c>
      <c r="AE150" s="3">
        <v>0</v>
      </c>
    </row>
    <row r="151" spans="1:31" hidden="1" outlineLevel="2" x14ac:dyDescent="0.3">
      <c r="A151" s="1">
        <v>43020</v>
      </c>
      <c r="B151">
        <v>2237</v>
      </c>
      <c r="C151">
        <v>0</v>
      </c>
      <c r="D151">
        <v>0</v>
      </c>
      <c r="E151">
        <v>0</v>
      </c>
      <c r="F151">
        <v>0</v>
      </c>
      <c r="G151">
        <v>1</v>
      </c>
      <c r="H151">
        <v>1</v>
      </c>
      <c r="J151">
        <v>2237</v>
      </c>
      <c r="K151">
        <v>0</v>
      </c>
      <c r="L151">
        <v>1</v>
      </c>
      <c r="M151">
        <v>0</v>
      </c>
      <c r="N151" s="3">
        <v>1</v>
      </c>
      <c r="O151" s="3">
        <v>0</v>
      </c>
      <c r="P151" s="3">
        <v>1</v>
      </c>
      <c r="Q151" s="3">
        <f t="shared" si="11"/>
        <v>1</v>
      </c>
      <c r="R151" s="3">
        <v>0</v>
      </c>
      <c r="S151" s="3"/>
      <c r="T151" s="1">
        <v>43016</v>
      </c>
      <c r="U151" s="3">
        <v>2139</v>
      </c>
      <c r="V151" s="3"/>
      <c r="W151" s="3"/>
      <c r="X151" s="3"/>
      <c r="Y151" s="3"/>
      <c r="Z151" s="3"/>
      <c r="AA151" s="3"/>
      <c r="AB151" s="3">
        <v>1</v>
      </c>
      <c r="AC151" s="3">
        <v>0</v>
      </c>
      <c r="AD151" s="3">
        <f t="shared" si="9"/>
        <v>1</v>
      </c>
      <c r="AE151" s="3">
        <v>0</v>
      </c>
    </row>
    <row r="152" spans="1:31" hidden="1" outlineLevel="2" x14ac:dyDescent="0.3">
      <c r="A152" s="1">
        <v>43020</v>
      </c>
      <c r="B152">
        <v>2238</v>
      </c>
      <c r="C152">
        <v>0</v>
      </c>
      <c r="D152">
        <v>0</v>
      </c>
      <c r="E152">
        <v>0</v>
      </c>
      <c r="F152">
        <v>1</v>
      </c>
      <c r="G152">
        <v>0</v>
      </c>
      <c r="H152">
        <v>1</v>
      </c>
      <c r="J152">
        <v>2238</v>
      </c>
      <c r="K152">
        <v>0</v>
      </c>
      <c r="L152">
        <v>1</v>
      </c>
      <c r="M152">
        <v>0</v>
      </c>
      <c r="N152" s="3">
        <v>0</v>
      </c>
      <c r="O152" s="3">
        <v>1</v>
      </c>
      <c r="P152" s="3">
        <v>1</v>
      </c>
      <c r="Q152" s="3">
        <f t="shared" si="11"/>
        <v>2</v>
      </c>
      <c r="R152" s="3">
        <v>0</v>
      </c>
      <c r="S152" s="3"/>
      <c r="T152" s="1">
        <v>43016</v>
      </c>
      <c r="U152" s="3">
        <v>2140</v>
      </c>
      <c r="V152" s="3"/>
      <c r="W152" s="3"/>
      <c r="X152" s="3"/>
      <c r="Y152" s="3"/>
      <c r="Z152" s="3"/>
      <c r="AA152" s="3"/>
      <c r="AB152" s="3">
        <v>1</v>
      </c>
      <c r="AC152" s="3">
        <v>0</v>
      </c>
      <c r="AD152" s="3">
        <f t="shared" si="9"/>
        <v>1</v>
      </c>
      <c r="AE152" s="3">
        <v>0</v>
      </c>
    </row>
    <row r="153" spans="1:31" hidden="1" outlineLevel="2" x14ac:dyDescent="0.3">
      <c r="A153" s="1">
        <v>43020</v>
      </c>
      <c r="B153">
        <v>2239</v>
      </c>
      <c r="C153">
        <v>0</v>
      </c>
      <c r="D153">
        <v>0</v>
      </c>
      <c r="E153">
        <v>1</v>
      </c>
      <c r="F153">
        <v>0</v>
      </c>
      <c r="G153">
        <v>0</v>
      </c>
      <c r="H153">
        <v>0</v>
      </c>
      <c r="J153">
        <v>2239</v>
      </c>
      <c r="K153">
        <v>0</v>
      </c>
      <c r="L153">
        <v>0</v>
      </c>
      <c r="M153">
        <v>1</v>
      </c>
      <c r="N153" s="3">
        <v>1</v>
      </c>
      <c r="O153" s="3">
        <v>0</v>
      </c>
      <c r="P153" s="3">
        <v>0</v>
      </c>
      <c r="Q153" s="3">
        <f t="shared" si="11"/>
        <v>0</v>
      </c>
      <c r="R153" s="3">
        <v>0</v>
      </c>
      <c r="S153" s="3"/>
      <c r="T153" s="1">
        <v>43016</v>
      </c>
      <c r="U153" s="3">
        <v>2141</v>
      </c>
      <c r="V153" s="3"/>
      <c r="W153" s="3"/>
      <c r="X153" s="3"/>
      <c r="Y153" s="3"/>
      <c r="Z153" s="3"/>
      <c r="AA153" s="3"/>
      <c r="AB153" s="3">
        <v>1</v>
      </c>
      <c r="AC153" s="3">
        <v>0</v>
      </c>
      <c r="AD153" s="3">
        <f t="shared" si="9"/>
        <v>1</v>
      </c>
      <c r="AE153" s="3">
        <v>0</v>
      </c>
    </row>
    <row r="154" spans="1:31" hidden="1" outlineLevel="2" x14ac:dyDescent="0.3">
      <c r="A154" s="1">
        <v>43020</v>
      </c>
      <c r="B154">
        <v>2240</v>
      </c>
      <c r="C154">
        <v>0</v>
      </c>
      <c r="D154">
        <v>0</v>
      </c>
      <c r="E154">
        <v>1</v>
      </c>
      <c r="F154">
        <v>0</v>
      </c>
      <c r="G154">
        <v>0</v>
      </c>
      <c r="H154">
        <v>0</v>
      </c>
      <c r="J154">
        <v>2240</v>
      </c>
      <c r="K154">
        <v>1</v>
      </c>
      <c r="L154">
        <v>0</v>
      </c>
      <c r="M154">
        <v>0</v>
      </c>
      <c r="N154" s="3">
        <v>1</v>
      </c>
      <c r="O154" s="3">
        <v>0</v>
      </c>
      <c r="P154" s="3">
        <v>0</v>
      </c>
      <c r="Q154" s="3">
        <f t="shared" si="11"/>
        <v>0</v>
      </c>
      <c r="R154" s="3">
        <v>0</v>
      </c>
      <c r="S154" s="3"/>
      <c r="T154" s="1">
        <v>43016</v>
      </c>
      <c r="U154" s="3">
        <v>2142</v>
      </c>
      <c r="V154" s="3"/>
      <c r="W154" s="3"/>
      <c r="X154" s="3"/>
      <c r="Y154" s="3"/>
      <c r="Z154" s="3"/>
      <c r="AA154" s="3"/>
      <c r="AB154" s="3">
        <v>1</v>
      </c>
      <c r="AC154" s="3">
        <v>0</v>
      </c>
      <c r="AD154" s="3">
        <f t="shared" ref="AD154:AD187" si="12">SUM(W154:AC154)</f>
        <v>1</v>
      </c>
      <c r="AE154" s="3">
        <v>0</v>
      </c>
    </row>
    <row r="155" spans="1:31" hidden="1" outlineLevel="2" x14ac:dyDescent="0.3">
      <c r="A155" s="1">
        <v>43020</v>
      </c>
      <c r="B155">
        <v>2241</v>
      </c>
      <c r="C155">
        <v>0</v>
      </c>
      <c r="D155">
        <v>0</v>
      </c>
      <c r="E155">
        <v>0</v>
      </c>
      <c r="F155">
        <v>0</v>
      </c>
      <c r="G155">
        <v>1</v>
      </c>
      <c r="H155">
        <v>1</v>
      </c>
      <c r="I155" t="s">
        <v>80</v>
      </c>
      <c r="J155">
        <v>2241</v>
      </c>
      <c r="K155">
        <v>0</v>
      </c>
      <c r="L155">
        <v>1</v>
      </c>
      <c r="M155">
        <v>0</v>
      </c>
      <c r="N155" s="3">
        <v>0</v>
      </c>
      <c r="O155" s="3">
        <v>1</v>
      </c>
      <c r="P155" s="3">
        <v>1</v>
      </c>
      <c r="Q155" s="3">
        <f t="shared" si="11"/>
        <v>2</v>
      </c>
      <c r="R155" s="3">
        <v>0</v>
      </c>
      <c r="S155" s="3"/>
      <c r="T155" s="1">
        <v>43016</v>
      </c>
      <c r="U155" s="3">
        <v>2144</v>
      </c>
      <c r="V155" s="3"/>
      <c r="W155" s="3"/>
      <c r="X155" s="3"/>
      <c r="Y155" s="3"/>
      <c r="Z155" s="3"/>
      <c r="AA155" s="3"/>
      <c r="AB155" s="3">
        <v>1</v>
      </c>
      <c r="AC155" s="3">
        <v>0</v>
      </c>
      <c r="AD155" s="3">
        <f t="shared" si="12"/>
        <v>1</v>
      </c>
      <c r="AE155" s="3">
        <v>0</v>
      </c>
    </row>
    <row r="156" spans="1:31" hidden="1" outlineLevel="2" x14ac:dyDescent="0.3">
      <c r="A156" s="1">
        <v>43020</v>
      </c>
      <c r="B156">
        <v>2242</v>
      </c>
      <c r="C156">
        <v>0</v>
      </c>
      <c r="D156">
        <v>1</v>
      </c>
      <c r="E156">
        <v>0</v>
      </c>
      <c r="F156">
        <v>0</v>
      </c>
      <c r="G156">
        <v>0</v>
      </c>
      <c r="H156">
        <v>0</v>
      </c>
      <c r="J156">
        <v>2242</v>
      </c>
      <c r="K156">
        <v>0</v>
      </c>
      <c r="L156">
        <v>1</v>
      </c>
      <c r="M156">
        <v>0</v>
      </c>
      <c r="N156" s="3">
        <v>0</v>
      </c>
      <c r="O156" s="3">
        <v>0</v>
      </c>
      <c r="P156" s="3">
        <v>0</v>
      </c>
      <c r="Q156" s="3">
        <f t="shared" si="11"/>
        <v>0</v>
      </c>
      <c r="R156" s="3">
        <v>0</v>
      </c>
      <c r="S156" s="3"/>
      <c r="T156" s="1">
        <v>43016</v>
      </c>
      <c r="U156" s="3">
        <v>2145</v>
      </c>
      <c r="V156" s="3"/>
      <c r="W156" s="3"/>
      <c r="X156" s="3"/>
      <c r="Y156" s="3"/>
      <c r="Z156" s="3"/>
      <c r="AA156" s="3"/>
      <c r="AB156" s="3">
        <v>1</v>
      </c>
      <c r="AC156" s="3">
        <v>0</v>
      </c>
      <c r="AD156" s="3">
        <f t="shared" si="12"/>
        <v>1</v>
      </c>
      <c r="AE156" s="3">
        <v>0</v>
      </c>
    </row>
    <row r="157" spans="1:31" hidden="1" outlineLevel="2" x14ac:dyDescent="0.3">
      <c r="A157" s="1">
        <v>43020</v>
      </c>
      <c r="B157">
        <v>2243</v>
      </c>
      <c r="H157">
        <v>0</v>
      </c>
      <c r="J157">
        <v>2243</v>
      </c>
      <c r="K157">
        <v>0</v>
      </c>
      <c r="L157">
        <v>0</v>
      </c>
      <c r="M157">
        <v>0</v>
      </c>
      <c r="N157" s="3">
        <v>0</v>
      </c>
      <c r="O157" s="3">
        <v>0</v>
      </c>
      <c r="P157" s="3">
        <v>0</v>
      </c>
      <c r="Q157" s="3">
        <f t="shared" si="11"/>
        <v>0</v>
      </c>
      <c r="R157" s="3">
        <v>0</v>
      </c>
      <c r="S157" s="3"/>
      <c r="T157" s="1">
        <v>43017</v>
      </c>
      <c r="U157" s="3">
        <v>2156</v>
      </c>
      <c r="V157" s="3"/>
      <c r="W157" s="3"/>
      <c r="X157" s="3"/>
      <c r="Y157" s="3"/>
      <c r="Z157" s="3"/>
      <c r="AA157" s="3"/>
      <c r="AB157" s="3">
        <v>1</v>
      </c>
      <c r="AC157" s="3">
        <v>0</v>
      </c>
      <c r="AD157" s="3">
        <f t="shared" si="12"/>
        <v>1</v>
      </c>
      <c r="AE157" s="3">
        <v>0</v>
      </c>
    </row>
    <row r="158" spans="1:31" outlineLevel="1" collapsed="1" x14ac:dyDescent="0.3">
      <c r="A158" s="8" t="s">
        <v>154</v>
      </c>
      <c r="C158">
        <f t="shared" ref="C158:H158" si="13">SUBTOTAL(9,C129:C157)</f>
        <v>7</v>
      </c>
      <c r="D158">
        <f t="shared" si="13"/>
        <v>6</v>
      </c>
      <c r="E158">
        <f t="shared" si="13"/>
        <v>3</v>
      </c>
      <c r="F158">
        <f t="shared" si="13"/>
        <v>2</v>
      </c>
      <c r="G158">
        <f t="shared" si="13"/>
        <v>5</v>
      </c>
      <c r="H158">
        <f t="shared" si="13"/>
        <v>7</v>
      </c>
      <c r="K158">
        <f>SUBTOTAL(9,K129:K157)</f>
        <v>5</v>
      </c>
      <c r="L158">
        <f>SUBTOTAL(9,L129:L157)</f>
        <v>5</v>
      </c>
      <c r="N158" s="3">
        <f>SUBTOTAL(9,N129:N157)</f>
        <v>14</v>
      </c>
      <c r="O158" s="3">
        <f>SUBTOTAL(9,O129:O157)</f>
        <v>6</v>
      </c>
      <c r="P158" s="3"/>
      <c r="Q158" s="3"/>
      <c r="R158" s="3">
        <f>SUBTOTAL(9,R129:R157)</f>
        <v>2</v>
      </c>
      <c r="S158" s="3"/>
      <c r="T158" s="1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spans="1:31" hidden="1" outlineLevel="2" x14ac:dyDescent="0.3">
      <c r="A159" s="1">
        <v>43021</v>
      </c>
      <c r="B159">
        <v>2244</v>
      </c>
      <c r="C159">
        <v>1</v>
      </c>
      <c r="D159">
        <v>0</v>
      </c>
      <c r="E159">
        <v>0</v>
      </c>
      <c r="F159">
        <v>0</v>
      </c>
      <c r="G159">
        <v>0</v>
      </c>
      <c r="H159">
        <v>0</v>
      </c>
      <c r="J159">
        <v>2244</v>
      </c>
      <c r="K159">
        <v>1</v>
      </c>
      <c r="L159">
        <v>0</v>
      </c>
      <c r="M159">
        <v>0</v>
      </c>
      <c r="N159" s="3">
        <v>0</v>
      </c>
      <c r="O159" s="3">
        <v>0</v>
      </c>
      <c r="P159" s="3">
        <v>0</v>
      </c>
      <c r="Q159" s="3">
        <f t="shared" ref="Q159:Q170" si="14">SUM(O159:P159)</f>
        <v>0</v>
      </c>
      <c r="R159" s="3">
        <v>0</v>
      </c>
      <c r="S159" s="3"/>
      <c r="T159" s="1">
        <v>43015</v>
      </c>
      <c r="U159" s="3">
        <v>2131</v>
      </c>
      <c r="V159" s="3"/>
      <c r="W159" s="3">
        <v>1</v>
      </c>
      <c r="X159" s="3"/>
      <c r="Y159" s="3"/>
      <c r="Z159" s="3"/>
      <c r="AA159" s="3"/>
      <c r="AB159" s="3">
        <v>1</v>
      </c>
      <c r="AC159" s="3">
        <v>0</v>
      </c>
      <c r="AD159" s="3">
        <f t="shared" si="12"/>
        <v>2</v>
      </c>
      <c r="AE159" s="3">
        <v>0</v>
      </c>
    </row>
    <row r="160" spans="1:31" hidden="1" outlineLevel="2" x14ac:dyDescent="0.3">
      <c r="A160" s="1">
        <v>43021</v>
      </c>
      <c r="B160">
        <v>2245</v>
      </c>
      <c r="C160">
        <v>0</v>
      </c>
      <c r="D160">
        <v>0</v>
      </c>
      <c r="E160">
        <v>0</v>
      </c>
      <c r="F160">
        <v>0</v>
      </c>
      <c r="G160">
        <v>1</v>
      </c>
      <c r="H160">
        <v>1</v>
      </c>
      <c r="J160">
        <v>2245</v>
      </c>
      <c r="K160">
        <v>0</v>
      </c>
      <c r="L160">
        <v>0</v>
      </c>
      <c r="M160">
        <v>1</v>
      </c>
      <c r="N160" s="3">
        <v>1</v>
      </c>
      <c r="O160" s="3">
        <v>0</v>
      </c>
      <c r="P160" s="3">
        <v>1</v>
      </c>
      <c r="Q160" s="3">
        <f t="shared" si="14"/>
        <v>1</v>
      </c>
      <c r="R160" s="3">
        <v>0</v>
      </c>
      <c r="S160" s="3"/>
      <c r="T160" s="1">
        <v>43016</v>
      </c>
      <c r="U160" s="3">
        <v>2133</v>
      </c>
      <c r="V160" s="3"/>
      <c r="W160" s="3">
        <v>1</v>
      </c>
      <c r="X160" s="3"/>
      <c r="Y160" s="3"/>
      <c r="Z160" s="3"/>
      <c r="AA160" s="3"/>
      <c r="AB160" s="3">
        <v>1</v>
      </c>
      <c r="AC160" s="3">
        <v>0</v>
      </c>
      <c r="AD160" s="3">
        <f t="shared" si="12"/>
        <v>2</v>
      </c>
      <c r="AE160" s="3">
        <v>0</v>
      </c>
    </row>
    <row r="161" spans="1:31" hidden="1" outlineLevel="2" x14ac:dyDescent="0.3">
      <c r="A161" s="1">
        <v>43021</v>
      </c>
      <c r="B161">
        <v>2246</v>
      </c>
      <c r="C161">
        <v>0</v>
      </c>
      <c r="D161">
        <v>0</v>
      </c>
      <c r="E161">
        <v>0</v>
      </c>
      <c r="F161">
        <v>0</v>
      </c>
      <c r="G161">
        <v>1</v>
      </c>
      <c r="H161">
        <v>1</v>
      </c>
      <c r="J161">
        <v>2246</v>
      </c>
      <c r="K161">
        <v>0</v>
      </c>
      <c r="L161">
        <v>1</v>
      </c>
      <c r="M161">
        <v>0</v>
      </c>
      <c r="N161" s="3">
        <v>0</v>
      </c>
      <c r="O161" s="3">
        <v>0</v>
      </c>
      <c r="P161" s="3">
        <v>1</v>
      </c>
      <c r="Q161" s="3">
        <f t="shared" si="14"/>
        <v>1</v>
      </c>
      <c r="R161" s="3">
        <v>1</v>
      </c>
      <c r="S161" s="3"/>
      <c r="T161" s="1">
        <v>43016</v>
      </c>
      <c r="U161" s="3">
        <v>2143</v>
      </c>
      <c r="V161" s="3"/>
      <c r="W161" s="3"/>
      <c r="X161" s="3"/>
      <c r="Y161" s="3"/>
      <c r="Z161" s="3"/>
      <c r="AA161" s="3"/>
      <c r="AB161" s="3">
        <v>0</v>
      </c>
      <c r="AC161" s="3">
        <v>1</v>
      </c>
      <c r="AD161" s="3">
        <f t="shared" si="12"/>
        <v>1</v>
      </c>
      <c r="AE161" s="3">
        <v>0</v>
      </c>
    </row>
    <row r="162" spans="1:31" hidden="1" outlineLevel="2" x14ac:dyDescent="0.3">
      <c r="A162" s="1">
        <v>43021</v>
      </c>
      <c r="B162">
        <v>2247</v>
      </c>
      <c r="C162">
        <v>1</v>
      </c>
      <c r="D162">
        <v>0</v>
      </c>
      <c r="E162">
        <v>0</v>
      </c>
      <c r="F162">
        <v>0</v>
      </c>
      <c r="G162">
        <v>0</v>
      </c>
      <c r="H162">
        <v>0</v>
      </c>
      <c r="J162">
        <v>2247</v>
      </c>
      <c r="K162">
        <v>1</v>
      </c>
      <c r="L162">
        <v>0</v>
      </c>
      <c r="M162">
        <v>0</v>
      </c>
      <c r="N162" s="3">
        <v>1</v>
      </c>
      <c r="O162" s="3">
        <v>0</v>
      </c>
      <c r="P162" s="3">
        <v>0</v>
      </c>
      <c r="Q162" s="3">
        <f t="shared" si="14"/>
        <v>0</v>
      </c>
      <c r="R162" s="3">
        <v>0</v>
      </c>
      <c r="S162" s="3"/>
      <c r="T162" s="1">
        <v>43015</v>
      </c>
      <c r="U162" s="3">
        <v>2132</v>
      </c>
      <c r="V162" s="3"/>
      <c r="W162" s="3"/>
      <c r="X162" s="3"/>
      <c r="Y162" s="3"/>
      <c r="Z162" s="3">
        <v>1</v>
      </c>
      <c r="AA162" s="3"/>
      <c r="AB162" s="3">
        <v>0</v>
      </c>
      <c r="AC162" s="3">
        <v>1</v>
      </c>
      <c r="AD162" s="3">
        <f t="shared" si="12"/>
        <v>2</v>
      </c>
      <c r="AE162" s="3">
        <v>0</v>
      </c>
    </row>
    <row r="163" spans="1:31" hidden="1" outlineLevel="2" x14ac:dyDescent="0.3">
      <c r="A163" s="1">
        <v>43021</v>
      </c>
      <c r="B163">
        <v>2248</v>
      </c>
      <c r="C163">
        <v>0</v>
      </c>
      <c r="D163">
        <v>1</v>
      </c>
      <c r="E163">
        <v>0</v>
      </c>
      <c r="F163">
        <v>0</v>
      </c>
      <c r="G163">
        <v>0</v>
      </c>
      <c r="H163">
        <v>0</v>
      </c>
      <c r="J163">
        <v>2248</v>
      </c>
      <c r="K163">
        <v>1</v>
      </c>
      <c r="L163">
        <v>0</v>
      </c>
      <c r="M163">
        <v>0</v>
      </c>
      <c r="N163" s="3">
        <v>1</v>
      </c>
      <c r="O163" s="3">
        <v>0</v>
      </c>
      <c r="P163" s="3">
        <v>0</v>
      </c>
      <c r="Q163" s="3">
        <f t="shared" si="14"/>
        <v>0</v>
      </c>
      <c r="R163" s="3">
        <v>0</v>
      </c>
      <c r="S163" s="3"/>
      <c r="T163" s="1">
        <v>43016</v>
      </c>
      <c r="U163" s="3">
        <v>2135</v>
      </c>
      <c r="V163" s="3"/>
      <c r="W163" s="3"/>
      <c r="X163" s="3"/>
      <c r="Y163" s="3">
        <v>1</v>
      </c>
      <c r="Z163" s="3"/>
      <c r="AA163" s="3"/>
      <c r="AB163" s="3">
        <v>0</v>
      </c>
      <c r="AC163" s="3">
        <v>1</v>
      </c>
      <c r="AD163" s="3">
        <f t="shared" si="12"/>
        <v>2</v>
      </c>
      <c r="AE163" s="3">
        <v>0</v>
      </c>
    </row>
    <row r="164" spans="1:31" hidden="1" outlineLevel="2" x14ac:dyDescent="0.3">
      <c r="A164" s="1">
        <v>43021</v>
      </c>
      <c r="B164">
        <v>2249</v>
      </c>
      <c r="C164">
        <v>0</v>
      </c>
      <c r="D164">
        <v>0</v>
      </c>
      <c r="E164">
        <v>1</v>
      </c>
      <c r="F164">
        <v>0</v>
      </c>
      <c r="G164">
        <v>0</v>
      </c>
      <c r="H164">
        <v>0</v>
      </c>
      <c r="J164">
        <v>2249</v>
      </c>
      <c r="K164">
        <v>1</v>
      </c>
      <c r="L164">
        <v>0</v>
      </c>
      <c r="M164">
        <v>0</v>
      </c>
      <c r="N164" s="3">
        <v>1</v>
      </c>
      <c r="O164" s="3">
        <v>0</v>
      </c>
      <c r="P164" s="3">
        <v>0</v>
      </c>
      <c r="Q164" s="3">
        <f t="shared" si="14"/>
        <v>0</v>
      </c>
      <c r="R164" s="3">
        <v>0</v>
      </c>
      <c r="S164" s="3"/>
      <c r="T164" s="1">
        <v>43018</v>
      </c>
      <c r="U164" s="3">
        <v>2177</v>
      </c>
      <c r="V164" s="3"/>
      <c r="W164" s="3"/>
      <c r="X164" s="3"/>
      <c r="Y164" s="3"/>
      <c r="Z164" s="3"/>
      <c r="AA164" s="3"/>
      <c r="AB164" s="3">
        <v>0</v>
      </c>
      <c r="AC164" s="3">
        <v>0</v>
      </c>
      <c r="AD164" s="3">
        <f t="shared" si="12"/>
        <v>0</v>
      </c>
      <c r="AE164" s="3">
        <v>1</v>
      </c>
    </row>
    <row r="165" spans="1:31" hidden="1" outlineLevel="2" x14ac:dyDescent="0.3">
      <c r="A165" s="1">
        <v>43021</v>
      </c>
      <c r="B165">
        <v>2250</v>
      </c>
      <c r="C165">
        <v>1</v>
      </c>
      <c r="D165">
        <v>0</v>
      </c>
      <c r="E165">
        <v>0</v>
      </c>
      <c r="F165">
        <v>0</v>
      </c>
      <c r="G165">
        <v>0</v>
      </c>
      <c r="H165">
        <v>0</v>
      </c>
      <c r="J165">
        <v>2250</v>
      </c>
      <c r="K165">
        <v>1</v>
      </c>
      <c r="L165">
        <v>0</v>
      </c>
      <c r="M165">
        <v>0</v>
      </c>
      <c r="N165" s="3">
        <v>1</v>
      </c>
      <c r="O165" s="3">
        <v>0</v>
      </c>
      <c r="P165" s="3">
        <v>0</v>
      </c>
      <c r="Q165" s="3">
        <f t="shared" si="14"/>
        <v>0</v>
      </c>
      <c r="R165" s="3">
        <v>0</v>
      </c>
      <c r="S165" s="3"/>
      <c r="T165" s="1">
        <v>43018</v>
      </c>
      <c r="U165" s="3">
        <v>2184</v>
      </c>
      <c r="V165" s="3"/>
      <c r="W165" s="3"/>
      <c r="X165" s="3"/>
      <c r="Y165" s="3"/>
      <c r="Z165" s="3"/>
      <c r="AA165" s="3"/>
      <c r="AB165" s="3">
        <v>0</v>
      </c>
      <c r="AC165" s="3">
        <v>0</v>
      </c>
      <c r="AD165" s="3">
        <f t="shared" si="12"/>
        <v>0</v>
      </c>
      <c r="AE165" s="3">
        <v>0</v>
      </c>
    </row>
    <row r="166" spans="1:31" hidden="1" outlineLevel="2" x14ac:dyDescent="0.3">
      <c r="A166" s="1">
        <v>43021</v>
      </c>
      <c r="B166">
        <v>2251</v>
      </c>
      <c r="C166">
        <v>1</v>
      </c>
      <c r="D166">
        <v>0</v>
      </c>
      <c r="E166">
        <v>0</v>
      </c>
      <c r="F166">
        <v>0</v>
      </c>
      <c r="G166">
        <v>0</v>
      </c>
      <c r="H166">
        <v>0</v>
      </c>
      <c r="J166">
        <v>2251</v>
      </c>
      <c r="K166">
        <v>0</v>
      </c>
      <c r="L166">
        <v>1</v>
      </c>
      <c r="M166">
        <v>0</v>
      </c>
      <c r="N166" s="3">
        <v>0</v>
      </c>
      <c r="O166" s="3">
        <v>1</v>
      </c>
      <c r="P166" s="3">
        <v>0</v>
      </c>
      <c r="Q166" s="3">
        <f t="shared" si="14"/>
        <v>1</v>
      </c>
      <c r="R166" s="3">
        <v>0</v>
      </c>
      <c r="S166" s="3"/>
      <c r="T166" s="1">
        <v>43017</v>
      </c>
      <c r="U166" s="3">
        <v>2158</v>
      </c>
      <c r="V166" s="3"/>
      <c r="W166" s="3"/>
      <c r="X166" s="3"/>
      <c r="Y166" s="3"/>
      <c r="Z166" s="3"/>
      <c r="AA166" s="3"/>
      <c r="AB166" s="3">
        <v>1</v>
      </c>
      <c r="AC166" s="3">
        <v>0</v>
      </c>
      <c r="AD166" s="3">
        <f t="shared" si="12"/>
        <v>1</v>
      </c>
      <c r="AE166" s="3">
        <v>0</v>
      </c>
    </row>
    <row r="167" spans="1:31" hidden="1" outlineLevel="2" x14ac:dyDescent="0.3">
      <c r="A167" s="1">
        <v>43021</v>
      </c>
      <c r="B167">
        <v>2252</v>
      </c>
      <c r="C167">
        <v>0</v>
      </c>
      <c r="D167">
        <v>0</v>
      </c>
      <c r="E167">
        <v>0</v>
      </c>
      <c r="F167">
        <v>0</v>
      </c>
      <c r="G167">
        <v>1</v>
      </c>
      <c r="H167">
        <v>1</v>
      </c>
      <c r="J167">
        <v>2252</v>
      </c>
      <c r="K167">
        <v>0</v>
      </c>
      <c r="L167">
        <v>1</v>
      </c>
      <c r="M167">
        <v>0</v>
      </c>
      <c r="N167" s="3">
        <v>0</v>
      </c>
      <c r="O167" s="3">
        <v>1</v>
      </c>
      <c r="P167" s="3">
        <v>1</v>
      </c>
      <c r="Q167" s="3">
        <f t="shared" si="14"/>
        <v>2</v>
      </c>
      <c r="R167" s="3">
        <v>0</v>
      </c>
      <c r="S167" s="3"/>
      <c r="T167" s="1">
        <v>43017</v>
      </c>
      <c r="U167" s="3">
        <v>2159</v>
      </c>
      <c r="V167" s="3"/>
      <c r="W167" s="3"/>
      <c r="X167" s="3"/>
      <c r="Y167" s="3"/>
      <c r="Z167" s="3"/>
      <c r="AA167" s="3"/>
      <c r="AB167" s="3">
        <v>1</v>
      </c>
      <c r="AC167" s="3">
        <v>0</v>
      </c>
      <c r="AD167" s="3">
        <f t="shared" si="12"/>
        <v>1</v>
      </c>
      <c r="AE167" s="3">
        <v>0</v>
      </c>
    </row>
    <row r="168" spans="1:31" hidden="1" outlineLevel="2" x14ac:dyDescent="0.3">
      <c r="A168" s="1">
        <v>43021</v>
      </c>
      <c r="B168">
        <v>2253</v>
      </c>
      <c r="C168">
        <v>0</v>
      </c>
      <c r="D168">
        <v>0</v>
      </c>
      <c r="E168">
        <v>0</v>
      </c>
      <c r="F168">
        <v>0</v>
      </c>
      <c r="G168">
        <v>1</v>
      </c>
      <c r="H168">
        <v>1</v>
      </c>
      <c r="J168">
        <v>2253</v>
      </c>
      <c r="K168">
        <v>0</v>
      </c>
      <c r="L168">
        <v>1</v>
      </c>
      <c r="M168">
        <v>0</v>
      </c>
      <c r="N168" s="3">
        <v>0</v>
      </c>
      <c r="O168" s="3">
        <v>1</v>
      </c>
      <c r="P168" s="3">
        <v>1</v>
      </c>
      <c r="Q168" s="3">
        <f t="shared" si="14"/>
        <v>2</v>
      </c>
      <c r="R168" s="3">
        <v>0</v>
      </c>
      <c r="S168" s="3"/>
      <c r="T168" s="1">
        <v>43017</v>
      </c>
      <c r="U168" s="3">
        <v>2161</v>
      </c>
      <c r="V168" s="3"/>
      <c r="W168" s="3"/>
      <c r="X168" s="3"/>
      <c r="Y168" s="3"/>
      <c r="Z168" s="3"/>
      <c r="AA168" s="3"/>
      <c r="AB168" s="3">
        <v>1</v>
      </c>
      <c r="AC168" s="3">
        <v>0</v>
      </c>
      <c r="AD168" s="3">
        <f t="shared" si="12"/>
        <v>1</v>
      </c>
      <c r="AE168" s="3">
        <v>0</v>
      </c>
    </row>
    <row r="169" spans="1:31" hidden="1" outlineLevel="2" x14ac:dyDescent="0.3">
      <c r="A169" s="1">
        <v>43021</v>
      </c>
      <c r="B169">
        <v>2254</v>
      </c>
      <c r="C169">
        <v>0</v>
      </c>
      <c r="D169">
        <v>0</v>
      </c>
      <c r="E169">
        <v>1</v>
      </c>
      <c r="F169">
        <v>0</v>
      </c>
      <c r="G169">
        <v>0</v>
      </c>
      <c r="H169">
        <v>0</v>
      </c>
      <c r="J169">
        <v>2254</v>
      </c>
      <c r="K169">
        <v>1</v>
      </c>
      <c r="L169">
        <v>0</v>
      </c>
      <c r="M169">
        <v>0</v>
      </c>
      <c r="N169" s="3">
        <v>1</v>
      </c>
      <c r="O169" s="3">
        <v>0</v>
      </c>
      <c r="P169" s="3">
        <v>0</v>
      </c>
      <c r="Q169" s="3">
        <f t="shared" si="14"/>
        <v>0</v>
      </c>
      <c r="R169" s="3">
        <v>0</v>
      </c>
      <c r="S169" s="3"/>
      <c r="T169" s="1">
        <v>43017</v>
      </c>
      <c r="U169" s="3">
        <v>2162</v>
      </c>
      <c r="V169" s="3"/>
      <c r="W169" s="3"/>
      <c r="X169" s="3"/>
      <c r="Y169" s="3"/>
      <c r="Z169" s="3"/>
      <c r="AA169" s="3"/>
      <c r="AB169" s="3">
        <v>1</v>
      </c>
      <c r="AC169" s="3">
        <v>0</v>
      </c>
      <c r="AD169" s="3">
        <f t="shared" si="12"/>
        <v>1</v>
      </c>
      <c r="AE169" s="3">
        <v>0</v>
      </c>
    </row>
    <row r="170" spans="1:31" hidden="1" outlineLevel="2" x14ac:dyDescent="0.3">
      <c r="A170" s="1">
        <v>43021</v>
      </c>
      <c r="B170">
        <v>2255</v>
      </c>
      <c r="C170">
        <v>1</v>
      </c>
      <c r="D170">
        <v>0</v>
      </c>
      <c r="E170">
        <v>0</v>
      </c>
      <c r="F170">
        <v>0</v>
      </c>
      <c r="G170">
        <v>0</v>
      </c>
      <c r="H170">
        <v>0</v>
      </c>
      <c r="J170">
        <v>2255</v>
      </c>
      <c r="K170">
        <v>1</v>
      </c>
      <c r="L170">
        <v>0</v>
      </c>
      <c r="M170">
        <v>0</v>
      </c>
      <c r="N170" s="3">
        <v>0</v>
      </c>
      <c r="O170" s="3">
        <v>0</v>
      </c>
      <c r="P170" s="3">
        <v>0</v>
      </c>
      <c r="Q170" s="3">
        <f t="shared" si="14"/>
        <v>0</v>
      </c>
      <c r="R170" s="3">
        <v>1</v>
      </c>
      <c r="S170" s="3"/>
      <c r="T170" s="1">
        <v>43017</v>
      </c>
      <c r="U170" s="3">
        <v>2163</v>
      </c>
      <c r="V170" s="3"/>
      <c r="W170" s="3"/>
      <c r="X170" s="3"/>
      <c r="Y170" s="3"/>
      <c r="Z170" s="3"/>
      <c r="AA170" s="3"/>
      <c r="AB170" s="3">
        <v>1</v>
      </c>
      <c r="AC170" s="3">
        <v>0</v>
      </c>
      <c r="AD170" s="3">
        <f t="shared" si="12"/>
        <v>1</v>
      </c>
      <c r="AE170" s="3">
        <v>0</v>
      </c>
    </row>
    <row r="171" spans="1:31" outlineLevel="1" collapsed="1" x14ac:dyDescent="0.3">
      <c r="A171" s="8" t="s">
        <v>155</v>
      </c>
      <c r="C171">
        <f t="shared" ref="C171:H171" si="15">SUBTOTAL(9,C159:C170)</f>
        <v>5</v>
      </c>
      <c r="D171">
        <f t="shared" si="15"/>
        <v>1</v>
      </c>
      <c r="E171">
        <f t="shared" si="15"/>
        <v>2</v>
      </c>
      <c r="F171">
        <f t="shared" si="15"/>
        <v>0</v>
      </c>
      <c r="G171">
        <f t="shared" si="15"/>
        <v>4</v>
      </c>
      <c r="H171">
        <f t="shared" si="15"/>
        <v>4</v>
      </c>
      <c r="K171">
        <f>SUBTOTAL(9,K159:K170)</f>
        <v>7</v>
      </c>
      <c r="L171">
        <f>SUBTOTAL(9,L159:L170)</f>
        <v>4</v>
      </c>
      <c r="N171" s="3">
        <f>SUBTOTAL(9,N159:N170)</f>
        <v>6</v>
      </c>
      <c r="O171" s="3">
        <f>SUBTOTAL(9,O159:O170)</f>
        <v>3</v>
      </c>
      <c r="P171" s="3"/>
      <c r="Q171" s="3"/>
      <c r="R171" s="3">
        <f>SUBTOTAL(9,R159:R170)</f>
        <v>2</v>
      </c>
      <c r="S171" s="3"/>
      <c r="T171" s="1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spans="1:31" hidden="1" outlineLevel="2" x14ac:dyDescent="0.3">
      <c r="A172" s="1">
        <v>43024</v>
      </c>
      <c r="B172">
        <v>2256</v>
      </c>
      <c r="C172">
        <v>0</v>
      </c>
      <c r="D172">
        <v>0</v>
      </c>
      <c r="E172">
        <v>0</v>
      </c>
      <c r="F172">
        <v>1</v>
      </c>
      <c r="G172">
        <v>0</v>
      </c>
      <c r="H172">
        <v>1</v>
      </c>
      <c r="I172" t="s">
        <v>81</v>
      </c>
      <c r="J172">
        <v>2256</v>
      </c>
      <c r="K172">
        <v>0</v>
      </c>
      <c r="L172">
        <v>1</v>
      </c>
      <c r="M172">
        <v>0</v>
      </c>
      <c r="N172" s="3">
        <v>0</v>
      </c>
      <c r="O172" s="3">
        <v>1</v>
      </c>
      <c r="P172" s="3">
        <v>1</v>
      </c>
      <c r="Q172" s="3">
        <f t="shared" ref="Q172:Q191" si="16">SUM(O172:P172)</f>
        <v>2</v>
      </c>
      <c r="R172" s="3">
        <v>0</v>
      </c>
      <c r="S172" s="3"/>
      <c r="T172" s="1">
        <v>43017</v>
      </c>
      <c r="U172" s="3">
        <v>2164</v>
      </c>
      <c r="V172" s="3"/>
      <c r="W172" s="3"/>
      <c r="X172" s="3"/>
      <c r="Y172" s="3"/>
      <c r="Z172" s="3"/>
      <c r="AA172" s="3"/>
      <c r="AB172" s="3">
        <v>1</v>
      </c>
      <c r="AC172" s="3">
        <v>0</v>
      </c>
      <c r="AD172" s="3">
        <f t="shared" si="12"/>
        <v>1</v>
      </c>
      <c r="AE172" s="3">
        <v>0</v>
      </c>
    </row>
    <row r="173" spans="1:31" hidden="1" outlineLevel="2" x14ac:dyDescent="0.3">
      <c r="A173" s="1">
        <v>43024</v>
      </c>
      <c r="B173">
        <v>2257</v>
      </c>
      <c r="C173">
        <v>1</v>
      </c>
      <c r="D173">
        <v>0</v>
      </c>
      <c r="E173">
        <v>0</v>
      </c>
      <c r="F173">
        <v>0</v>
      </c>
      <c r="G173">
        <v>0</v>
      </c>
      <c r="H173">
        <v>0</v>
      </c>
      <c r="J173">
        <v>2257</v>
      </c>
      <c r="K173">
        <v>1</v>
      </c>
      <c r="L173">
        <v>0</v>
      </c>
      <c r="M173">
        <v>0</v>
      </c>
      <c r="N173" s="3">
        <v>0</v>
      </c>
      <c r="O173" s="3">
        <v>0</v>
      </c>
      <c r="P173" s="3">
        <v>0</v>
      </c>
      <c r="Q173" s="3">
        <f t="shared" si="16"/>
        <v>0</v>
      </c>
      <c r="R173" s="3">
        <v>1</v>
      </c>
      <c r="S173" s="3"/>
      <c r="T173" s="1">
        <v>43017</v>
      </c>
      <c r="U173" s="3">
        <v>2165</v>
      </c>
      <c r="V173" s="3"/>
      <c r="W173" s="3"/>
      <c r="X173" s="3"/>
      <c r="Y173" s="3"/>
      <c r="Z173" s="3"/>
      <c r="AA173" s="3"/>
      <c r="AB173" s="3">
        <v>1</v>
      </c>
      <c r="AC173" s="3">
        <v>0</v>
      </c>
      <c r="AD173" s="3">
        <f t="shared" si="12"/>
        <v>1</v>
      </c>
      <c r="AE173" s="3">
        <v>0</v>
      </c>
    </row>
    <row r="174" spans="1:31" hidden="1" outlineLevel="2" x14ac:dyDescent="0.3">
      <c r="A174" s="1">
        <v>43024</v>
      </c>
      <c r="B174">
        <v>2258</v>
      </c>
      <c r="C174">
        <v>0</v>
      </c>
      <c r="D174">
        <v>1</v>
      </c>
      <c r="E174">
        <v>0</v>
      </c>
      <c r="F174">
        <v>0</v>
      </c>
      <c r="G174">
        <v>0</v>
      </c>
      <c r="H174">
        <v>0</v>
      </c>
      <c r="J174">
        <v>2258</v>
      </c>
      <c r="K174">
        <v>1</v>
      </c>
      <c r="L174">
        <v>0</v>
      </c>
      <c r="M174">
        <v>0</v>
      </c>
      <c r="N174" s="3">
        <v>1</v>
      </c>
      <c r="O174" s="3">
        <v>0</v>
      </c>
      <c r="P174" s="3">
        <v>0</v>
      </c>
      <c r="Q174" s="3">
        <f t="shared" si="16"/>
        <v>0</v>
      </c>
      <c r="R174" s="3">
        <v>0</v>
      </c>
      <c r="S174" s="3"/>
      <c r="T174" s="1">
        <v>43017</v>
      </c>
      <c r="U174" s="3">
        <v>2167</v>
      </c>
      <c r="V174" s="3"/>
      <c r="W174" s="3"/>
      <c r="X174" s="3"/>
      <c r="Y174" s="3"/>
      <c r="Z174" s="3"/>
      <c r="AA174" s="3"/>
      <c r="AB174" s="3">
        <v>1</v>
      </c>
      <c r="AC174" s="3">
        <v>0</v>
      </c>
      <c r="AD174" s="3">
        <f t="shared" si="12"/>
        <v>1</v>
      </c>
      <c r="AE174" s="3">
        <v>0</v>
      </c>
    </row>
    <row r="175" spans="1:31" hidden="1" outlineLevel="2" x14ac:dyDescent="0.3">
      <c r="A175" s="1">
        <v>43024</v>
      </c>
      <c r="B175">
        <v>2259</v>
      </c>
      <c r="C175">
        <v>1</v>
      </c>
      <c r="D175">
        <v>0</v>
      </c>
      <c r="E175">
        <v>0</v>
      </c>
      <c r="F175">
        <v>0</v>
      </c>
      <c r="G175">
        <v>0</v>
      </c>
      <c r="H175">
        <v>0</v>
      </c>
      <c r="J175">
        <v>2259</v>
      </c>
      <c r="K175">
        <v>1</v>
      </c>
      <c r="L175">
        <v>0</v>
      </c>
      <c r="M175">
        <v>0</v>
      </c>
      <c r="N175" s="3">
        <v>1</v>
      </c>
      <c r="O175" s="3">
        <v>0</v>
      </c>
      <c r="P175" s="3">
        <v>0</v>
      </c>
      <c r="Q175" s="3">
        <f t="shared" si="16"/>
        <v>0</v>
      </c>
      <c r="R175" s="3">
        <v>0</v>
      </c>
      <c r="S175" s="3"/>
      <c r="T175" s="1">
        <v>43018</v>
      </c>
      <c r="U175" s="3">
        <v>2170</v>
      </c>
      <c r="V175" s="3"/>
      <c r="W175" s="3"/>
      <c r="X175" s="3"/>
      <c r="Y175" s="3"/>
      <c r="Z175" s="3"/>
      <c r="AA175" s="3"/>
      <c r="AB175" s="3">
        <v>1</v>
      </c>
      <c r="AC175" s="3">
        <v>0</v>
      </c>
      <c r="AD175" s="3">
        <f t="shared" si="12"/>
        <v>1</v>
      </c>
      <c r="AE175" s="3">
        <v>0</v>
      </c>
    </row>
    <row r="176" spans="1:31" hidden="1" outlineLevel="2" x14ac:dyDescent="0.3">
      <c r="A176" s="1">
        <v>43024</v>
      </c>
      <c r="B176">
        <v>2260</v>
      </c>
      <c r="C176">
        <v>1</v>
      </c>
      <c r="D176">
        <v>0</v>
      </c>
      <c r="E176">
        <v>0</v>
      </c>
      <c r="F176">
        <v>0</v>
      </c>
      <c r="G176">
        <v>0</v>
      </c>
      <c r="H176">
        <v>0</v>
      </c>
      <c r="J176">
        <v>2260</v>
      </c>
      <c r="K176">
        <v>1</v>
      </c>
      <c r="L176">
        <v>0</v>
      </c>
      <c r="M176">
        <v>0</v>
      </c>
      <c r="N176" s="3">
        <v>1</v>
      </c>
      <c r="O176" s="3">
        <v>0</v>
      </c>
      <c r="P176" s="3">
        <v>0</v>
      </c>
      <c r="Q176" s="3">
        <f t="shared" si="16"/>
        <v>0</v>
      </c>
      <c r="R176" s="3">
        <v>0</v>
      </c>
      <c r="S176" s="3"/>
      <c r="T176" s="1">
        <v>43018</v>
      </c>
      <c r="U176" s="3">
        <v>2171</v>
      </c>
      <c r="V176" s="3"/>
      <c r="W176" s="3"/>
      <c r="X176" s="3"/>
      <c r="Y176" s="3"/>
      <c r="Z176" s="3"/>
      <c r="AA176" s="3"/>
      <c r="AB176" s="3">
        <v>1</v>
      </c>
      <c r="AC176" s="3">
        <v>0</v>
      </c>
      <c r="AD176" s="3">
        <f t="shared" si="12"/>
        <v>1</v>
      </c>
      <c r="AE176" s="3">
        <v>0</v>
      </c>
    </row>
    <row r="177" spans="1:31" hidden="1" outlineLevel="2" x14ac:dyDescent="0.3">
      <c r="A177" s="1">
        <v>43024</v>
      </c>
      <c r="B177">
        <v>2261</v>
      </c>
      <c r="C177">
        <v>0</v>
      </c>
      <c r="D177">
        <v>0</v>
      </c>
      <c r="E177">
        <v>0</v>
      </c>
      <c r="F177">
        <v>0</v>
      </c>
      <c r="G177">
        <v>1</v>
      </c>
      <c r="H177">
        <v>1</v>
      </c>
      <c r="J177">
        <v>2261</v>
      </c>
      <c r="K177">
        <v>0</v>
      </c>
      <c r="L177">
        <v>0</v>
      </c>
      <c r="M177">
        <v>1</v>
      </c>
      <c r="N177" s="3">
        <v>0</v>
      </c>
      <c r="O177" s="3">
        <v>1</v>
      </c>
      <c r="P177" s="3">
        <v>1</v>
      </c>
      <c r="Q177" s="3">
        <f t="shared" si="16"/>
        <v>2</v>
      </c>
      <c r="R177" s="3">
        <v>0</v>
      </c>
      <c r="S177" s="3"/>
      <c r="T177" s="1">
        <v>43018</v>
      </c>
      <c r="U177" s="3">
        <v>2173</v>
      </c>
      <c r="V177" s="3"/>
      <c r="W177" s="3"/>
      <c r="X177" s="3"/>
      <c r="Y177" s="3"/>
      <c r="Z177" s="3"/>
      <c r="AA177" s="3"/>
      <c r="AB177" s="3">
        <v>1</v>
      </c>
      <c r="AC177" s="3">
        <v>0</v>
      </c>
      <c r="AD177" s="3">
        <f t="shared" si="12"/>
        <v>1</v>
      </c>
      <c r="AE177" s="3">
        <v>0</v>
      </c>
    </row>
    <row r="178" spans="1:31" hidden="1" outlineLevel="2" x14ac:dyDescent="0.3">
      <c r="A178" s="1">
        <v>43024</v>
      </c>
      <c r="B178">
        <v>2262</v>
      </c>
      <c r="C178">
        <v>0</v>
      </c>
      <c r="D178">
        <v>0</v>
      </c>
      <c r="E178">
        <v>1</v>
      </c>
      <c r="F178">
        <v>0</v>
      </c>
      <c r="G178">
        <v>0</v>
      </c>
      <c r="H178">
        <v>0</v>
      </c>
      <c r="J178">
        <v>2262</v>
      </c>
      <c r="K178">
        <v>1</v>
      </c>
      <c r="L178">
        <v>0</v>
      </c>
      <c r="M178">
        <v>0</v>
      </c>
      <c r="N178" s="3">
        <v>1</v>
      </c>
      <c r="O178" s="3">
        <v>0</v>
      </c>
      <c r="P178" s="3">
        <v>0</v>
      </c>
      <c r="Q178" s="3">
        <f t="shared" si="16"/>
        <v>0</v>
      </c>
      <c r="R178" s="3">
        <v>0</v>
      </c>
      <c r="S178" s="3"/>
      <c r="T178" s="1">
        <v>43018</v>
      </c>
      <c r="U178" s="3">
        <v>2176</v>
      </c>
      <c r="V178" s="3"/>
      <c r="W178" s="3"/>
      <c r="X178" s="3"/>
      <c r="Y178" s="3"/>
      <c r="Z178" s="3"/>
      <c r="AA178" s="3"/>
      <c r="AB178" s="3">
        <v>1</v>
      </c>
      <c r="AC178" s="3">
        <v>0</v>
      </c>
      <c r="AD178" s="3">
        <f t="shared" si="12"/>
        <v>1</v>
      </c>
      <c r="AE178" s="3">
        <v>0</v>
      </c>
    </row>
    <row r="179" spans="1:31" hidden="1" outlineLevel="2" x14ac:dyDescent="0.3">
      <c r="A179" s="1">
        <v>43024</v>
      </c>
      <c r="B179">
        <v>2263</v>
      </c>
      <c r="C179">
        <v>0</v>
      </c>
      <c r="D179">
        <v>1</v>
      </c>
      <c r="E179">
        <v>0</v>
      </c>
      <c r="F179">
        <v>0</v>
      </c>
      <c r="G179">
        <v>0</v>
      </c>
      <c r="H179">
        <v>0</v>
      </c>
      <c r="J179">
        <v>2263</v>
      </c>
      <c r="K179">
        <v>1</v>
      </c>
      <c r="L179">
        <v>0</v>
      </c>
      <c r="M179">
        <v>0</v>
      </c>
      <c r="N179" s="3">
        <v>1</v>
      </c>
      <c r="O179" s="3">
        <v>0</v>
      </c>
      <c r="P179" s="3">
        <v>0</v>
      </c>
      <c r="Q179" s="3">
        <f t="shared" si="16"/>
        <v>0</v>
      </c>
      <c r="R179" s="3">
        <v>0</v>
      </c>
      <c r="S179" s="3"/>
      <c r="T179" s="1">
        <v>43018</v>
      </c>
      <c r="U179" s="3">
        <v>2178</v>
      </c>
      <c r="V179" s="3"/>
      <c r="W179" s="3"/>
      <c r="X179" s="3"/>
      <c r="Y179" s="3"/>
      <c r="Z179" s="3"/>
      <c r="AA179" s="3"/>
      <c r="AB179" s="3">
        <v>1</v>
      </c>
      <c r="AC179" s="3">
        <v>0</v>
      </c>
      <c r="AD179" s="3">
        <f t="shared" si="12"/>
        <v>1</v>
      </c>
      <c r="AE179" s="3">
        <v>0</v>
      </c>
    </row>
    <row r="180" spans="1:31" hidden="1" outlineLevel="2" x14ac:dyDescent="0.3">
      <c r="A180" s="1">
        <v>43024</v>
      </c>
      <c r="B180">
        <v>2264</v>
      </c>
      <c r="C180">
        <v>1</v>
      </c>
      <c r="D180">
        <v>0</v>
      </c>
      <c r="E180">
        <v>0</v>
      </c>
      <c r="F180">
        <v>0</v>
      </c>
      <c r="G180">
        <v>0</v>
      </c>
      <c r="H180">
        <v>0</v>
      </c>
      <c r="J180">
        <v>2264</v>
      </c>
      <c r="K180">
        <v>1</v>
      </c>
      <c r="L180">
        <v>0</v>
      </c>
      <c r="M180">
        <v>0</v>
      </c>
      <c r="N180" s="3">
        <v>1</v>
      </c>
      <c r="O180" s="3">
        <v>0</v>
      </c>
      <c r="P180" s="3">
        <v>0</v>
      </c>
      <c r="Q180" s="3">
        <f t="shared" si="16"/>
        <v>0</v>
      </c>
      <c r="R180" s="3">
        <v>0</v>
      </c>
      <c r="S180" s="3"/>
      <c r="T180" s="1">
        <v>43018</v>
      </c>
      <c r="U180" s="3">
        <v>2179</v>
      </c>
      <c r="V180" s="3"/>
      <c r="W180" s="3"/>
      <c r="X180" s="3"/>
      <c r="Y180" s="3"/>
      <c r="Z180" s="3"/>
      <c r="AA180" s="3"/>
      <c r="AB180" s="3">
        <v>1</v>
      </c>
      <c r="AC180" s="3">
        <v>0</v>
      </c>
      <c r="AD180" s="3">
        <f t="shared" si="12"/>
        <v>1</v>
      </c>
      <c r="AE180" s="3">
        <v>0</v>
      </c>
    </row>
    <row r="181" spans="1:31" hidden="1" outlineLevel="2" x14ac:dyDescent="0.3">
      <c r="A181" s="1">
        <v>43024</v>
      </c>
      <c r="B181">
        <v>2265</v>
      </c>
      <c r="C181">
        <v>0</v>
      </c>
      <c r="D181">
        <v>0</v>
      </c>
      <c r="E181">
        <v>0</v>
      </c>
      <c r="F181">
        <v>0</v>
      </c>
      <c r="G181">
        <v>1</v>
      </c>
      <c r="H181">
        <v>1</v>
      </c>
      <c r="J181">
        <v>2265</v>
      </c>
      <c r="K181">
        <v>0</v>
      </c>
      <c r="L181">
        <v>1</v>
      </c>
      <c r="M181">
        <v>0</v>
      </c>
      <c r="N181" s="3">
        <v>0</v>
      </c>
      <c r="O181" s="3">
        <v>1</v>
      </c>
      <c r="P181" s="3">
        <v>1</v>
      </c>
      <c r="Q181" s="3">
        <f t="shared" si="16"/>
        <v>2</v>
      </c>
      <c r="R181" s="3">
        <v>0</v>
      </c>
      <c r="S181" s="3"/>
      <c r="T181" s="1">
        <v>43018</v>
      </c>
      <c r="U181" s="3">
        <v>2183</v>
      </c>
      <c r="V181" s="3"/>
      <c r="W181" s="3"/>
      <c r="X181" s="3"/>
      <c r="Y181" s="3"/>
      <c r="Z181" s="3"/>
      <c r="AA181" s="3"/>
      <c r="AB181" s="3">
        <v>1</v>
      </c>
      <c r="AC181" s="3">
        <v>0</v>
      </c>
      <c r="AD181" s="3">
        <f t="shared" si="12"/>
        <v>1</v>
      </c>
      <c r="AE181" s="3">
        <v>0</v>
      </c>
    </row>
    <row r="182" spans="1:31" hidden="1" outlineLevel="2" x14ac:dyDescent="0.3">
      <c r="A182" s="1">
        <v>43024</v>
      </c>
      <c r="B182">
        <v>2266</v>
      </c>
      <c r="C182">
        <v>0</v>
      </c>
      <c r="D182">
        <v>0</v>
      </c>
      <c r="E182">
        <v>1</v>
      </c>
      <c r="F182">
        <v>0</v>
      </c>
      <c r="G182">
        <v>0</v>
      </c>
      <c r="H182">
        <v>0</v>
      </c>
      <c r="J182">
        <v>2266</v>
      </c>
      <c r="K182">
        <v>1</v>
      </c>
      <c r="L182">
        <v>0</v>
      </c>
      <c r="M182">
        <v>0</v>
      </c>
      <c r="N182" s="3">
        <v>0</v>
      </c>
      <c r="O182" s="3">
        <v>0</v>
      </c>
      <c r="P182" s="3">
        <v>0</v>
      </c>
      <c r="Q182" s="3">
        <f t="shared" si="16"/>
        <v>0</v>
      </c>
      <c r="R182" s="3">
        <v>0</v>
      </c>
      <c r="S182" s="3"/>
      <c r="T182" s="1">
        <v>43017</v>
      </c>
      <c r="U182" s="3">
        <v>2160</v>
      </c>
      <c r="V182" s="3"/>
      <c r="W182" s="3"/>
      <c r="X182" s="3"/>
      <c r="Y182" s="3"/>
      <c r="Z182" s="3"/>
      <c r="AA182" s="3"/>
      <c r="AB182" s="3">
        <v>0</v>
      </c>
      <c r="AC182" s="3">
        <v>1</v>
      </c>
      <c r="AD182" s="3">
        <f t="shared" si="12"/>
        <v>1</v>
      </c>
      <c r="AE182" s="3">
        <v>0</v>
      </c>
    </row>
    <row r="183" spans="1:31" hidden="1" outlineLevel="2" x14ac:dyDescent="0.3">
      <c r="A183" s="1">
        <v>43024</v>
      </c>
      <c r="B183">
        <v>2267</v>
      </c>
      <c r="C183">
        <v>0</v>
      </c>
      <c r="D183">
        <v>0</v>
      </c>
      <c r="E183">
        <v>0</v>
      </c>
      <c r="F183">
        <v>0</v>
      </c>
      <c r="G183">
        <v>1</v>
      </c>
      <c r="H183">
        <v>1</v>
      </c>
      <c r="J183">
        <v>2267</v>
      </c>
      <c r="K183">
        <v>1</v>
      </c>
      <c r="L183">
        <v>0</v>
      </c>
      <c r="M183">
        <v>0</v>
      </c>
      <c r="N183" s="3">
        <v>1</v>
      </c>
      <c r="O183" s="3">
        <v>1</v>
      </c>
      <c r="P183" s="3">
        <v>1</v>
      </c>
      <c r="Q183" s="3">
        <f t="shared" si="16"/>
        <v>2</v>
      </c>
      <c r="R183" s="3">
        <v>0</v>
      </c>
      <c r="S183" s="3"/>
      <c r="T183" s="1">
        <v>43017</v>
      </c>
      <c r="U183" s="3">
        <v>2166</v>
      </c>
      <c r="V183" s="3"/>
      <c r="W183" s="3"/>
      <c r="X183" s="3"/>
      <c r="Y183" s="3"/>
      <c r="Z183" s="3"/>
      <c r="AA183" s="3"/>
      <c r="AB183" s="3">
        <v>0</v>
      </c>
      <c r="AC183" s="3">
        <v>1</v>
      </c>
      <c r="AD183" s="3">
        <f t="shared" si="12"/>
        <v>1</v>
      </c>
      <c r="AE183" s="3">
        <v>0</v>
      </c>
    </row>
    <row r="184" spans="1:31" hidden="1" outlineLevel="2" x14ac:dyDescent="0.3">
      <c r="A184" s="1">
        <v>43024</v>
      </c>
      <c r="B184">
        <v>2268</v>
      </c>
      <c r="C184">
        <v>0</v>
      </c>
      <c r="D184">
        <v>0</v>
      </c>
      <c r="E184">
        <v>1</v>
      </c>
      <c r="F184">
        <v>0</v>
      </c>
      <c r="G184">
        <v>0</v>
      </c>
      <c r="H184">
        <v>0</v>
      </c>
      <c r="J184">
        <v>2268</v>
      </c>
      <c r="K184">
        <v>0</v>
      </c>
      <c r="L184">
        <v>1</v>
      </c>
      <c r="M184">
        <v>0</v>
      </c>
      <c r="N184" s="3">
        <v>0</v>
      </c>
      <c r="O184" s="3">
        <v>0</v>
      </c>
      <c r="P184" s="3">
        <v>0</v>
      </c>
      <c r="Q184" s="3">
        <f t="shared" si="16"/>
        <v>0</v>
      </c>
      <c r="R184" s="3">
        <v>1</v>
      </c>
      <c r="S184" s="3"/>
      <c r="T184" s="1">
        <v>43017</v>
      </c>
      <c r="U184" s="3">
        <v>2168</v>
      </c>
      <c r="V184" s="3"/>
      <c r="W184" s="3"/>
      <c r="X184" s="3"/>
      <c r="Y184" s="3"/>
      <c r="Z184" s="3"/>
      <c r="AA184" s="3"/>
      <c r="AB184" s="3">
        <v>0</v>
      </c>
      <c r="AC184" s="3">
        <v>1</v>
      </c>
      <c r="AD184" s="3">
        <f t="shared" si="12"/>
        <v>1</v>
      </c>
      <c r="AE184" s="3">
        <v>0</v>
      </c>
    </row>
    <row r="185" spans="1:31" hidden="1" outlineLevel="2" x14ac:dyDescent="0.3">
      <c r="A185" s="1">
        <v>43024</v>
      </c>
      <c r="B185">
        <v>2269</v>
      </c>
      <c r="C185">
        <v>1</v>
      </c>
      <c r="D185">
        <v>0</v>
      </c>
      <c r="E185">
        <v>0</v>
      </c>
      <c r="F185">
        <v>0</v>
      </c>
      <c r="G185">
        <v>0</v>
      </c>
      <c r="H185">
        <v>0</v>
      </c>
      <c r="J185">
        <v>2269</v>
      </c>
      <c r="K185">
        <v>0</v>
      </c>
      <c r="L185">
        <v>0</v>
      </c>
      <c r="M185">
        <v>0</v>
      </c>
      <c r="N185" s="3">
        <v>0</v>
      </c>
      <c r="O185" s="3">
        <v>1</v>
      </c>
      <c r="P185" s="3">
        <v>0</v>
      </c>
      <c r="Q185" s="3">
        <f t="shared" si="16"/>
        <v>1</v>
      </c>
      <c r="R185" s="3">
        <v>0</v>
      </c>
      <c r="S185" s="3"/>
      <c r="T185" s="1">
        <v>43017</v>
      </c>
      <c r="U185" s="3">
        <v>2169</v>
      </c>
      <c r="V185" s="3"/>
      <c r="W185" s="3"/>
      <c r="X185" s="3"/>
      <c r="Y185" s="3"/>
      <c r="Z185" s="3"/>
      <c r="AA185" s="3"/>
      <c r="AB185" s="3">
        <v>0</v>
      </c>
      <c r="AC185" s="3">
        <v>1</v>
      </c>
      <c r="AD185" s="3">
        <f t="shared" si="12"/>
        <v>1</v>
      </c>
      <c r="AE185" s="3">
        <v>0</v>
      </c>
    </row>
    <row r="186" spans="1:31" hidden="1" outlineLevel="2" x14ac:dyDescent="0.3">
      <c r="A186" s="1">
        <v>43024</v>
      </c>
      <c r="B186">
        <v>2270</v>
      </c>
      <c r="C186">
        <v>1</v>
      </c>
      <c r="D186">
        <v>0</v>
      </c>
      <c r="E186">
        <v>0</v>
      </c>
      <c r="F186">
        <v>0</v>
      </c>
      <c r="G186">
        <v>0</v>
      </c>
      <c r="H186">
        <v>0</v>
      </c>
      <c r="J186">
        <v>2270</v>
      </c>
      <c r="K186">
        <v>0</v>
      </c>
      <c r="L186">
        <v>0</v>
      </c>
      <c r="M186">
        <v>0</v>
      </c>
      <c r="N186" s="3">
        <v>0</v>
      </c>
      <c r="O186" s="3">
        <v>1</v>
      </c>
      <c r="P186" s="3">
        <v>0</v>
      </c>
      <c r="Q186" s="3">
        <f t="shared" si="16"/>
        <v>1</v>
      </c>
      <c r="R186" s="3">
        <v>0</v>
      </c>
      <c r="S186" s="3"/>
      <c r="T186" s="1">
        <v>43018</v>
      </c>
      <c r="U186" s="3">
        <v>2172</v>
      </c>
      <c r="V186" s="3"/>
      <c r="W186" s="3"/>
      <c r="X186" s="3"/>
      <c r="Y186" s="3"/>
      <c r="Z186" s="3"/>
      <c r="AA186" s="3"/>
      <c r="AB186" s="3">
        <v>0</v>
      </c>
      <c r="AC186" s="3">
        <v>1</v>
      </c>
      <c r="AD186" s="3">
        <f t="shared" si="12"/>
        <v>1</v>
      </c>
      <c r="AE186" s="3">
        <v>0</v>
      </c>
    </row>
    <row r="187" spans="1:31" hidden="1" outlineLevel="2" x14ac:dyDescent="0.3">
      <c r="A187" s="1">
        <v>43024</v>
      </c>
      <c r="B187">
        <v>2271</v>
      </c>
      <c r="C187">
        <v>0</v>
      </c>
      <c r="D187">
        <v>1</v>
      </c>
      <c r="E187">
        <v>0</v>
      </c>
      <c r="F187">
        <v>0</v>
      </c>
      <c r="G187">
        <v>0</v>
      </c>
      <c r="H187">
        <v>0</v>
      </c>
      <c r="J187">
        <v>2271</v>
      </c>
      <c r="K187">
        <v>1</v>
      </c>
      <c r="L187">
        <v>0</v>
      </c>
      <c r="M187">
        <v>0</v>
      </c>
      <c r="N187" s="3">
        <v>1</v>
      </c>
      <c r="O187" s="3">
        <v>0</v>
      </c>
      <c r="P187" s="3">
        <v>0</v>
      </c>
      <c r="Q187" s="3">
        <f t="shared" si="16"/>
        <v>0</v>
      </c>
      <c r="R187" s="3">
        <v>0</v>
      </c>
      <c r="S187" s="3"/>
      <c r="T187" s="1">
        <v>43018</v>
      </c>
      <c r="U187" s="3">
        <v>2174</v>
      </c>
      <c r="V187" s="3"/>
      <c r="W187" s="3"/>
      <c r="X187" s="3"/>
      <c r="Y187" s="3"/>
      <c r="Z187" s="3"/>
      <c r="AA187" s="3"/>
      <c r="AB187" s="3">
        <v>0</v>
      </c>
      <c r="AC187" s="3">
        <v>1</v>
      </c>
      <c r="AD187" s="3">
        <f t="shared" si="12"/>
        <v>1</v>
      </c>
      <c r="AE187" s="3">
        <v>0</v>
      </c>
    </row>
    <row r="188" spans="1:31" hidden="1" outlineLevel="2" x14ac:dyDescent="0.3">
      <c r="A188" s="1">
        <v>43024</v>
      </c>
      <c r="B188">
        <v>2272</v>
      </c>
      <c r="C188">
        <v>1</v>
      </c>
      <c r="D188">
        <v>0</v>
      </c>
      <c r="E188">
        <v>0</v>
      </c>
      <c r="F188">
        <v>0</v>
      </c>
      <c r="G188">
        <v>0</v>
      </c>
      <c r="H188">
        <v>0</v>
      </c>
      <c r="J188">
        <v>2272</v>
      </c>
      <c r="K188">
        <v>1</v>
      </c>
      <c r="L188">
        <v>0</v>
      </c>
      <c r="M188">
        <v>0</v>
      </c>
      <c r="N188" s="3">
        <v>1</v>
      </c>
      <c r="O188" s="3">
        <v>0</v>
      </c>
      <c r="P188" s="3">
        <v>0</v>
      </c>
      <c r="Q188" s="3">
        <f t="shared" si="16"/>
        <v>0</v>
      </c>
      <c r="R188" s="3">
        <v>0</v>
      </c>
      <c r="S188" s="3"/>
      <c r="T188" s="1">
        <v>43018</v>
      </c>
      <c r="U188" s="3">
        <v>2175</v>
      </c>
      <c r="V188" s="3"/>
      <c r="W188" s="3"/>
      <c r="X188" s="3"/>
      <c r="Y188" s="3"/>
      <c r="Z188" s="3"/>
      <c r="AA188" s="3"/>
      <c r="AB188" s="3">
        <v>0</v>
      </c>
      <c r="AC188" s="3">
        <v>1</v>
      </c>
      <c r="AD188" s="3">
        <f t="shared" ref="AD188:AD191" si="17">SUM(W188:AC188)</f>
        <v>1</v>
      </c>
      <c r="AE188" s="3">
        <v>0</v>
      </c>
    </row>
    <row r="189" spans="1:31" hidden="1" outlineLevel="2" x14ac:dyDescent="0.3">
      <c r="A189" s="1">
        <v>43024</v>
      </c>
      <c r="B189">
        <v>2273</v>
      </c>
      <c r="C189">
        <v>0</v>
      </c>
      <c r="D189">
        <v>0</v>
      </c>
      <c r="E189">
        <v>0</v>
      </c>
      <c r="F189">
        <v>1</v>
      </c>
      <c r="G189">
        <v>0</v>
      </c>
      <c r="H189">
        <v>1</v>
      </c>
      <c r="J189">
        <v>2273</v>
      </c>
      <c r="K189">
        <v>0</v>
      </c>
      <c r="L189">
        <v>0</v>
      </c>
      <c r="M189">
        <v>0</v>
      </c>
      <c r="N189" s="3">
        <v>0</v>
      </c>
      <c r="O189" s="3">
        <v>0</v>
      </c>
      <c r="P189" s="3">
        <v>1</v>
      </c>
      <c r="Q189" s="3">
        <f t="shared" si="16"/>
        <v>1</v>
      </c>
      <c r="R189" s="3">
        <v>0</v>
      </c>
      <c r="S189" s="3"/>
      <c r="T189" s="1">
        <v>43018</v>
      </c>
      <c r="U189" s="3">
        <v>2180</v>
      </c>
      <c r="V189" s="3"/>
      <c r="W189" s="3"/>
      <c r="X189" s="3"/>
      <c r="Y189" s="3"/>
      <c r="Z189" s="3"/>
      <c r="AA189" s="3"/>
      <c r="AB189" s="3">
        <v>0</v>
      </c>
      <c r="AC189" s="3">
        <v>1</v>
      </c>
      <c r="AD189" s="3">
        <f t="shared" si="17"/>
        <v>1</v>
      </c>
      <c r="AE189" s="3">
        <v>0</v>
      </c>
    </row>
    <row r="190" spans="1:31" hidden="1" outlineLevel="2" x14ac:dyDescent="0.3">
      <c r="A190" s="1">
        <v>43024</v>
      </c>
      <c r="B190">
        <v>2274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J190">
        <v>2274</v>
      </c>
      <c r="K190">
        <v>0</v>
      </c>
      <c r="L190">
        <v>1</v>
      </c>
      <c r="M190">
        <v>0</v>
      </c>
      <c r="N190" s="3">
        <v>1</v>
      </c>
      <c r="O190" s="3">
        <v>0</v>
      </c>
      <c r="P190" s="3">
        <v>0</v>
      </c>
      <c r="Q190" s="3">
        <f t="shared" si="16"/>
        <v>0</v>
      </c>
      <c r="R190" s="3">
        <v>0</v>
      </c>
      <c r="S190" s="3"/>
      <c r="T190" s="1">
        <v>43018</v>
      </c>
      <c r="U190" s="3">
        <v>2181</v>
      </c>
      <c r="V190" s="3"/>
      <c r="W190" s="3"/>
      <c r="X190" s="3"/>
      <c r="Y190" s="3"/>
      <c r="Z190" s="3"/>
      <c r="AA190" s="3"/>
      <c r="AB190" s="3">
        <v>0</v>
      </c>
      <c r="AC190" s="3">
        <v>1</v>
      </c>
      <c r="AD190" s="3">
        <f t="shared" si="17"/>
        <v>1</v>
      </c>
      <c r="AE190" s="3">
        <v>0</v>
      </c>
    </row>
    <row r="191" spans="1:31" hidden="1" outlineLevel="2" x14ac:dyDescent="0.3">
      <c r="A191" s="1">
        <v>43024</v>
      </c>
      <c r="B191">
        <v>2275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J191">
        <v>2275</v>
      </c>
      <c r="K191">
        <v>0</v>
      </c>
      <c r="L191">
        <v>0</v>
      </c>
      <c r="M191">
        <v>0</v>
      </c>
      <c r="N191" s="3">
        <v>1</v>
      </c>
      <c r="O191" s="3">
        <v>0</v>
      </c>
      <c r="P191" s="3">
        <v>0</v>
      </c>
      <c r="Q191" s="3">
        <f t="shared" si="16"/>
        <v>0</v>
      </c>
      <c r="R191" s="3">
        <v>0</v>
      </c>
      <c r="S191" s="3"/>
      <c r="T191" s="1">
        <v>43018</v>
      </c>
      <c r="U191" s="3">
        <v>2182</v>
      </c>
      <c r="V191" s="3"/>
      <c r="W191" s="3"/>
      <c r="X191" s="3"/>
      <c r="Y191" s="3"/>
      <c r="Z191" s="3"/>
      <c r="AA191" s="3"/>
      <c r="AB191" s="3">
        <v>0</v>
      </c>
      <c r="AC191" s="3">
        <v>1</v>
      </c>
      <c r="AD191" s="3">
        <f t="shared" si="17"/>
        <v>1</v>
      </c>
      <c r="AE191" s="3">
        <v>0</v>
      </c>
    </row>
    <row r="192" spans="1:31" outlineLevel="1" collapsed="1" x14ac:dyDescent="0.3">
      <c r="A192" s="8" t="s">
        <v>156</v>
      </c>
      <c r="C192">
        <f t="shared" ref="C192:H192" si="18">SUBTOTAL(9,C172:C191)</f>
        <v>7</v>
      </c>
      <c r="D192">
        <f t="shared" si="18"/>
        <v>3</v>
      </c>
      <c r="E192">
        <f t="shared" si="18"/>
        <v>3</v>
      </c>
      <c r="F192">
        <f t="shared" si="18"/>
        <v>2</v>
      </c>
      <c r="G192">
        <f t="shared" si="18"/>
        <v>3</v>
      </c>
      <c r="H192">
        <f t="shared" si="18"/>
        <v>5</v>
      </c>
      <c r="K192">
        <f>SUBTOTAL(9,K172:K191)</f>
        <v>11</v>
      </c>
      <c r="L192">
        <f>SUBTOTAL(9,L172:L191)</f>
        <v>4</v>
      </c>
      <c r="N192" s="3">
        <f>SUBTOTAL(9,N172:N191)</f>
        <v>11</v>
      </c>
      <c r="O192" s="3">
        <f>SUBTOTAL(9,O172:O191)</f>
        <v>6</v>
      </c>
      <c r="P192" s="3"/>
      <c r="Q192" s="3"/>
      <c r="R192" s="3">
        <f>SUBTOTAL(9,R172:R191)</f>
        <v>2</v>
      </c>
      <c r="S192" s="3"/>
      <c r="T192" s="1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spans="1:31" hidden="1" outlineLevel="2" x14ac:dyDescent="0.3">
      <c r="A193" s="1">
        <v>43025</v>
      </c>
      <c r="B193">
        <v>2276</v>
      </c>
      <c r="C193">
        <v>1</v>
      </c>
      <c r="D193">
        <v>0</v>
      </c>
      <c r="E193">
        <v>0</v>
      </c>
      <c r="F193">
        <v>0</v>
      </c>
      <c r="G193">
        <v>0</v>
      </c>
      <c r="H193">
        <v>0</v>
      </c>
      <c r="J193">
        <v>2276</v>
      </c>
      <c r="K193">
        <v>1</v>
      </c>
      <c r="L193">
        <v>0</v>
      </c>
      <c r="M193">
        <v>0</v>
      </c>
      <c r="N193" s="3">
        <v>1</v>
      </c>
      <c r="O193" s="3">
        <v>0</v>
      </c>
      <c r="P193" s="3">
        <v>0</v>
      </c>
      <c r="Q193" s="3">
        <f t="shared" ref="Q193:Q209" si="19">SUM(O193:P193)</f>
        <v>0</v>
      </c>
      <c r="R193" s="3">
        <v>0</v>
      </c>
      <c r="S193" s="3"/>
      <c r="AB193" s="3"/>
      <c r="AC193" s="3"/>
      <c r="AD193" s="3"/>
      <c r="AE193" s="3"/>
    </row>
    <row r="194" spans="1:31" hidden="1" outlineLevel="2" x14ac:dyDescent="0.3">
      <c r="A194" s="1">
        <v>43025</v>
      </c>
      <c r="B194">
        <v>2277</v>
      </c>
      <c r="C194">
        <v>0</v>
      </c>
      <c r="D194">
        <v>0</v>
      </c>
      <c r="E194">
        <v>1</v>
      </c>
      <c r="F194">
        <v>0</v>
      </c>
      <c r="G194">
        <v>0</v>
      </c>
      <c r="H194">
        <v>0</v>
      </c>
      <c r="J194">
        <v>2277</v>
      </c>
      <c r="K194">
        <v>1</v>
      </c>
      <c r="L194">
        <v>0</v>
      </c>
      <c r="M194">
        <v>0</v>
      </c>
      <c r="N194" s="3">
        <v>1</v>
      </c>
      <c r="O194" s="3">
        <v>0</v>
      </c>
      <c r="P194" s="3">
        <v>0</v>
      </c>
      <c r="Q194" s="3">
        <f t="shared" si="19"/>
        <v>0</v>
      </c>
      <c r="R194" s="3">
        <v>0</v>
      </c>
      <c r="S194" s="3"/>
    </row>
    <row r="195" spans="1:31" hidden="1" outlineLevel="2" x14ac:dyDescent="0.3">
      <c r="A195" s="1">
        <v>43025</v>
      </c>
      <c r="B195">
        <v>2278</v>
      </c>
      <c r="C195">
        <v>1</v>
      </c>
      <c r="D195">
        <v>0</v>
      </c>
      <c r="E195">
        <v>0</v>
      </c>
      <c r="F195">
        <v>0</v>
      </c>
      <c r="G195">
        <v>0</v>
      </c>
      <c r="H195">
        <v>0</v>
      </c>
      <c r="J195">
        <v>2278</v>
      </c>
      <c r="K195">
        <v>1</v>
      </c>
      <c r="L195">
        <v>0</v>
      </c>
      <c r="M195">
        <v>0</v>
      </c>
      <c r="N195" s="3">
        <v>1</v>
      </c>
      <c r="O195" s="3">
        <v>0</v>
      </c>
      <c r="P195" s="3">
        <v>0</v>
      </c>
      <c r="Q195" s="3">
        <f t="shared" si="19"/>
        <v>0</v>
      </c>
      <c r="R195" s="3">
        <v>0</v>
      </c>
      <c r="S195" s="3"/>
    </row>
    <row r="196" spans="1:31" hidden="1" outlineLevel="2" x14ac:dyDescent="0.3">
      <c r="A196" s="1">
        <v>43025</v>
      </c>
      <c r="B196">
        <v>2279</v>
      </c>
      <c r="C196">
        <v>0</v>
      </c>
      <c r="D196">
        <v>1</v>
      </c>
      <c r="E196">
        <v>0</v>
      </c>
      <c r="F196">
        <v>0</v>
      </c>
      <c r="G196">
        <v>0</v>
      </c>
      <c r="H196">
        <v>0</v>
      </c>
      <c r="J196">
        <v>2279</v>
      </c>
      <c r="K196">
        <v>1</v>
      </c>
      <c r="L196">
        <v>0</v>
      </c>
      <c r="M196">
        <v>0</v>
      </c>
      <c r="N196" s="3">
        <v>1</v>
      </c>
      <c r="O196" s="3">
        <v>0</v>
      </c>
      <c r="P196" s="3">
        <v>0</v>
      </c>
      <c r="Q196" s="3">
        <f t="shared" si="19"/>
        <v>0</v>
      </c>
      <c r="R196" s="3">
        <v>0</v>
      </c>
      <c r="S196" s="3"/>
    </row>
    <row r="197" spans="1:31" hidden="1" outlineLevel="2" x14ac:dyDescent="0.3">
      <c r="A197" s="1">
        <v>43025</v>
      </c>
      <c r="B197">
        <v>2280</v>
      </c>
      <c r="C197">
        <v>0</v>
      </c>
      <c r="D197">
        <v>0</v>
      </c>
      <c r="E197">
        <v>1</v>
      </c>
      <c r="F197">
        <v>0</v>
      </c>
      <c r="G197">
        <v>0</v>
      </c>
      <c r="H197">
        <v>0</v>
      </c>
      <c r="J197">
        <v>2280</v>
      </c>
      <c r="K197">
        <v>1</v>
      </c>
      <c r="L197">
        <v>0</v>
      </c>
      <c r="M197">
        <v>0</v>
      </c>
      <c r="N197" s="3">
        <v>1</v>
      </c>
      <c r="O197" s="3">
        <v>0</v>
      </c>
      <c r="P197" s="3">
        <v>0</v>
      </c>
      <c r="Q197" s="3">
        <f t="shared" si="19"/>
        <v>0</v>
      </c>
      <c r="R197" s="3">
        <v>0</v>
      </c>
      <c r="S197" s="3"/>
    </row>
    <row r="198" spans="1:31" hidden="1" outlineLevel="2" x14ac:dyDescent="0.3">
      <c r="A198" s="1">
        <v>43025</v>
      </c>
      <c r="B198">
        <v>2281</v>
      </c>
      <c r="C198">
        <v>0</v>
      </c>
      <c r="D198">
        <v>0</v>
      </c>
      <c r="E198">
        <v>0</v>
      </c>
      <c r="F198">
        <v>0</v>
      </c>
      <c r="G198">
        <v>1</v>
      </c>
      <c r="H198">
        <v>1</v>
      </c>
      <c r="J198">
        <v>2281</v>
      </c>
      <c r="K198">
        <v>0</v>
      </c>
      <c r="L198">
        <v>1</v>
      </c>
      <c r="M198">
        <v>0</v>
      </c>
      <c r="N198" s="3">
        <v>0</v>
      </c>
      <c r="O198" s="3">
        <v>1</v>
      </c>
      <c r="P198" s="3">
        <v>1</v>
      </c>
      <c r="Q198" s="3">
        <f t="shared" si="19"/>
        <v>2</v>
      </c>
      <c r="R198" s="3">
        <v>0</v>
      </c>
      <c r="S198" s="3"/>
    </row>
    <row r="199" spans="1:31" hidden="1" outlineLevel="2" x14ac:dyDescent="0.3">
      <c r="A199" s="1">
        <v>43025</v>
      </c>
      <c r="B199">
        <v>2282</v>
      </c>
      <c r="C199">
        <v>1</v>
      </c>
      <c r="D199">
        <v>0</v>
      </c>
      <c r="E199">
        <v>0</v>
      </c>
      <c r="F199">
        <v>0</v>
      </c>
      <c r="G199">
        <v>0</v>
      </c>
      <c r="H199">
        <v>0</v>
      </c>
      <c r="J199">
        <v>2282</v>
      </c>
      <c r="K199">
        <v>1</v>
      </c>
      <c r="L199">
        <v>0</v>
      </c>
      <c r="M199">
        <v>0</v>
      </c>
      <c r="N199" s="3">
        <v>1</v>
      </c>
      <c r="O199" s="3">
        <v>0</v>
      </c>
      <c r="P199" s="3">
        <v>0</v>
      </c>
      <c r="Q199" s="3">
        <f t="shared" si="19"/>
        <v>0</v>
      </c>
      <c r="R199" s="3">
        <v>0</v>
      </c>
      <c r="S199" s="3"/>
    </row>
    <row r="200" spans="1:31" hidden="1" outlineLevel="2" x14ac:dyDescent="0.3">
      <c r="A200" s="1">
        <v>43025</v>
      </c>
      <c r="B200">
        <v>2283</v>
      </c>
      <c r="C200">
        <v>0</v>
      </c>
      <c r="D200">
        <v>1</v>
      </c>
      <c r="E200">
        <v>0</v>
      </c>
      <c r="F200">
        <v>0</v>
      </c>
      <c r="G200">
        <v>0</v>
      </c>
      <c r="H200">
        <v>0</v>
      </c>
      <c r="J200">
        <v>2283</v>
      </c>
      <c r="K200">
        <v>1</v>
      </c>
      <c r="L200">
        <v>0</v>
      </c>
      <c r="M200">
        <v>0</v>
      </c>
      <c r="N200" s="3">
        <v>1</v>
      </c>
      <c r="O200" s="3">
        <v>0</v>
      </c>
      <c r="P200" s="3">
        <v>0</v>
      </c>
      <c r="Q200" s="3">
        <f t="shared" si="19"/>
        <v>0</v>
      </c>
      <c r="R200" s="3">
        <v>0</v>
      </c>
      <c r="S200" s="3"/>
    </row>
    <row r="201" spans="1:31" hidden="1" outlineLevel="2" x14ac:dyDescent="0.3">
      <c r="A201" s="1">
        <v>43025</v>
      </c>
      <c r="B201">
        <v>2284</v>
      </c>
      <c r="C201">
        <v>0</v>
      </c>
      <c r="D201">
        <v>0</v>
      </c>
      <c r="E201">
        <v>0</v>
      </c>
      <c r="F201">
        <v>1</v>
      </c>
      <c r="G201">
        <v>0</v>
      </c>
      <c r="H201">
        <v>1</v>
      </c>
      <c r="J201">
        <v>2284</v>
      </c>
      <c r="K201">
        <v>0</v>
      </c>
      <c r="L201">
        <v>1</v>
      </c>
      <c r="M201">
        <v>0</v>
      </c>
      <c r="N201" s="3">
        <v>0</v>
      </c>
      <c r="O201" s="3">
        <v>1</v>
      </c>
      <c r="P201" s="3">
        <v>1</v>
      </c>
      <c r="Q201" s="3">
        <f t="shared" si="19"/>
        <v>2</v>
      </c>
      <c r="R201" s="3">
        <v>0</v>
      </c>
      <c r="S201" s="3"/>
    </row>
    <row r="202" spans="1:31" hidden="1" outlineLevel="2" x14ac:dyDescent="0.3">
      <c r="A202" s="1">
        <v>43025</v>
      </c>
      <c r="B202">
        <v>2285</v>
      </c>
      <c r="C202">
        <v>1</v>
      </c>
      <c r="D202">
        <v>0</v>
      </c>
      <c r="E202">
        <v>0</v>
      </c>
      <c r="F202">
        <v>0</v>
      </c>
      <c r="G202">
        <v>0</v>
      </c>
      <c r="H202">
        <v>0</v>
      </c>
      <c r="J202">
        <v>2285</v>
      </c>
      <c r="K202">
        <v>1</v>
      </c>
      <c r="L202">
        <v>0</v>
      </c>
      <c r="M202">
        <v>0</v>
      </c>
      <c r="N202" s="3">
        <v>1</v>
      </c>
      <c r="O202" s="3">
        <v>0</v>
      </c>
      <c r="P202" s="3">
        <v>0</v>
      </c>
      <c r="Q202" s="3">
        <f t="shared" si="19"/>
        <v>0</v>
      </c>
      <c r="R202" s="3">
        <v>0</v>
      </c>
      <c r="S202" s="3"/>
    </row>
    <row r="203" spans="1:31" hidden="1" outlineLevel="2" x14ac:dyDescent="0.3">
      <c r="A203" s="1">
        <v>43025</v>
      </c>
      <c r="B203">
        <v>2286</v>
      </c>
      <c r="C203">
        <v>1</v>
      </c>
      <c r="D203">
        <v>0</v>
      </c>
      <c r="E203">
        <v>0</v>
      </c>
      <c r="F203">
        <v>0</v>
      </c>
      <c r="G203">
        <v>0</v>
      </c>
      <c r="H203">
        <v>0</v>
      </c>
      <c r="J203">
        <v>2286</v>
      </c>
      <c r="K203">
        <v>1</v>
      </c>
      <c r="L203">
        <v>0</v>
      </c>
      <c r="M203">
        <v>0</v>
      </c>
      <c r="N203" s="3">
        <v>1</v>
      </c>
      <c r="O203" s="3">
        <v>0</v>
      </c>
      <c r="P203" s="3">
        <v>0</v>
      </c>
      <c r="Q203" s="3">
        <f t="shared" si="19"/>
        <v>0</v>
      </c>
      <c r="R203" s="3">
        <v>0</v>
      </c>
      <c r="S203" s="3"/>
    </row>
    <row r="204" spans="1:31" hidden="1" outlineLevel="2" x14ac:dyDescent="0.3">
      <c r="A204" s="1">
        <v>43025</v>
      </c>
      <c r="B204">
        <v>2287</v>
      </c>
      <c r="C204">
        <v>1</v>
      </c>
      <c r="D204">
        <v>0</v>
      </c>
      <c r="E204">
        <v>0</v>
      </c>
      <c r="F204">
        <v>0</v>
      </c>
      <c r="G204">
        <v>0</v>
      </c>
      <c r="H204">
        <v>0</v>
      </c>
      <c r="J204">
        <v>2287</v>
      </c>
      <c r="K204">
        <v>1</v>
      </c>
      <c r="L204">
        <v>0</v>
      </c>
      <c r="M204">
        <v>0</v>
      </c>
      <c r="N204" s="3">
        <v>1</v>
      </c>
      <c r="O204" s="3">
        <v>0</v>
      </c>
      <c r="P204" s="3">
        <v>0</v>
      </c>
      <c r="Q204" s="3">
        <f t="shared" si="19"/>
        <v>0</v>
      </c>
      <c r="R204" s="3">
        <v>0</v>
      </c>
      <c r="S204" s="3"/>
    </row>
    <row r="205" spans="1:31" hidden="1" outlineLevel="2" x14ac:dyDescent="0.3">
      <c r="A205" s="1">
        <v>43025</v>
      </c>
      <c r="B205">
        <v>2288</v>
      </c>
      <c r="C205">
        <v>0</v>
      </c>
      <c r="D205">
        <v>0</v>
      </c>
      <c r="E205">
        <v>0</v>
      </c>
      <c r="F205">
        <v>1</v>
      </c>
      <c r="G205">
        <v>0</v>
      </c>
      <c r="H205">
        <v>1</v>
      </c>
      <c r="J205">
        <v>2288</v>
      </c>
      <c r="K205">
        <v>0</v>
      </c>
      <c r="L205">
        <v>1</v>
      </c>
      <c r="M205">
        <v>0</v>
      </c>
      <c r="N205" s="3">
        <v>0</v>
      </c>
      <c r="O205" s="3">
        <v>1</v>
      </c>
      <c r="P205" s="3">
        <v>1</v>
      </c>
      <c r="Q205" s="3">
        <f t="shared" si="19"/>
        <v>2</v>
      </c>
      <c r="R205" s="3">
        <v>0</v>
      </c>
      <c r="S205" s="3"/>
    </row>
    <row r="206" spans="1:31" hidden="1" outlineLevel="2" x14ac:dyDescent="0.3">
      <c r="A206" s="1">
        <v>43025</v>
      </c>
      <c r="B206">
        <v>2289</v>
      </c>
      <c r="C206">
        <v>0</v>
      </c>
      <c r="D206">
        <v>1</v>
      </c>
      <c r="E206">
        <v>0</v>
      </c>
      <c r="F206">
        <v>0</v>
      </c>
      <c r="G206">
        <v>0</v>
      </c>
      <c r="H206">
        <v>0</v>
      </c>
      <c r="J206">
        <v>2289</v>
      </c>
      <c r="K206">
        <v>1</v>
      </c>
      <c r="L206">
        <v>0</v>
      </c>
      <c r="M206">
        <v>0</v>
      </c>
      <c r="N206" s="3">
        <v>0</v>
      </c>
      <c r="O206" s="3">
        <v>0</v>
      </c>
      <c r="P206" s="3">
        <v>0</v>
      </c>
      <c r="Q206" s="3">
        <f t="shared" si="19"/>
        <v>0</v>
      </c>
      <c r="R206" s="3">
        <v>1</v>
      </c>
      <c r="S206" s="3"/>
    </row>
    <row r="207" spans="1:31" hidden="1" outlineLevel="2" x14ac:dyDescent="0.3">
      <c r="A207" s="1">
        <v>43025</v>
      </c>
      <c r="B207">
        <v>2290</v>
      </c>
      <c r="C207">
        <v>0</v>
      </c>
      <c r="D207">
        <v>0</v>
      </c>
      <c r="E207">
        <v>1</v>
      </c>
      <c r="F207">
        <v>0</v>
      </c>
      <c r="G207">
        <v>0</v>
      </c>
      <c r="H207">
        <v>0</v>
      </c>
      <c r="J207">
        <v>2290</v>
      </c>
      <c r="K207">
        <v>1</v>
      </c>
      <c r="L207">
        <v>0</v>
      </c>
      <c r="M207">
        <v>0</v>
      </c>
      <c r="N207" s="3">
        <v>1</v>
      </c>
      <c r="O207" s="3">
        <v>0</v>
      </c>
      <c r="P207" s="3">
        <v>0</v>
      </c>
      <c r="Q207" s="3">
        <f t="shared" si="19"/>
        <v>0</v>
      </c>
      <c r="R207" s="3">
        <v>0</v>
      </c>
      <c r="S207" s="3"/>
    </row>
    <row r="208" spans="1:31" hidden="1" outlineLevel="2" x14ac:dyDescent="0.3">
      <c r="A208" s="1">
        <v>43025</v>
      </c>
      <c r="B208">
        <v>2291</v>
      </c>
      <c r="C208">
        <v>0</v>
      </c>
      <c r="D208">
        <v>0</v>
      </c>
      <c r="E208">
        <v>0</v>
      </c>
      <c r="F208">
        <v>0</v>
      </c>
      <c r="G208">
        <v>1</v>
      </c>
      <c r="H208">
        <v>1</v>
      </c>
      <c r="J208">
        <v>2291</v>
      </c>
      <c r="K208">
        <v>0</v>
      </c>
      <c r="L208">
        <v>1</v>
      </c>
      <c r="M208">
        <v>0</v>
      </c>
      <c r="N208" s="3">
        <v>1</v>
      </c>
      <c r="O208" s="3">
        <v>0</v>
      </c>
      <c r="P208" s="3">
        <v>1</v>
      </c>
      <c r="Q208" s="3">
        <f t="shared" si="19"/>
        <v>1</v>
      </c>
      <c r="R208" s="3">
        <v>0</v>
      </c>
      <c r="S208" s="3"/>
    </row>
    <row r="209" spans="1:19" hidden="1" outlineLevel="2" x14ac:dyDescent="0.3">
      <c r="A209" s="1">
        <v>43025</v>
      </c>
      <c r="B209">
        <v>2292</v>
      </c>
      <c r="C209">
        <v>0</v>
      </c>
      <c r="D209">
        <v>0</v>
      </c>
      <c r="E209">
        <v>1</v>
      </c>
      <c r="F209">
        <v>0</v>
      </c>
      <c r="G209">
        <v>0</v>
      </c>
      <c r="H209">
        <v>0</v>
      </c>
      <c r="J209">
        <v>2292</v>
      </c>
      <c r="K209">
        <v>1</v>
      </c>
      <c r="L209">
        <v>0</v>
      </c>
      <c r="M209">
        <v>0</v>
      </c>
      <c r="N209" s="3">
        <v>0</v>
      </c>
      <c r="O209" s="3">
        <v>0</v>
      </c>
      <c r="P209" s="3">
        <v>0</v>
      </c>
      <c r="Q209" s="3">
        <f t="shared" si="19"/>
        <v>0</v>
      </c>
      <c r="R209" s="3">
        <v>0</v>
      </c>
      <c r="S209" s="3"/>
    </row>
    <row r="210" spans="1:19" outlineLevel="1" collapsed="1" x14ac:dyDescent="0.3">
      <c r="A210" s="8" t="s">
        <v>157</v>
      </c>
      <c r="C210">
        <f t="shared" ref="C210:H210" si="20">SUBTOTAL(9,C193:C209)</f>
        <v>6</v>
      </c>
      <c r="D210">
        <f t="shared" si="20"/>
        <v>3</v>
      </c>
      <c r="E210">
        <f t="shared" si="20"/>
        <v>4</v>
      </c>
      <c r="F210">
        <f t="shared" si="20"/>
        <v>2</v>
      </c>
      <c r="G210">
        <f t="shared" si="20"/>
        <v>2</v>
      </c>
      <c r="H210">
        <f t="shared" si="20"/>
        <v>4</v>
      </c>
      <c r="K210">
        <f>SUBTOTAL(9,K193:K209)</f>
        <v>13</v>
      </c>
      <c r="L210">
        <f>SUBTOTAL(9,L193:L209)</f>
        <v>4</v>
      </c>
      <c r="N210" s="3">
        <f>SUBTOTAL(9,N193:N209)</f>
        <v>12</v>
      </c>
      <c r="O210" s="3">
        <f>SUBTOTAL(9,O193:O209)</f>
        <v>3</v>
      </c>
      <c r="P210" s="3"/>
      <c r="Q210" s="3"/>
      <c r="R210" s="3">
        <f>SUBTOTAL(9,R193:R209)</f>
        <v>1</v>
      </c>
      <c r="S210" s="3"/>
    </row>
    <row r="211" spans="1:19" hidden="1" outlineLevel="2" x14ac:dyDescent="0.3">
      <c r="A211" s="1">
        <v>43026</v>
      </c>
      <c r="B211">
        <v>2293</v>
      </c>
      <c r="C211">
        <v>1</v>
      </c>
      <c r="D211">
        <v>0</v>
      </c>
      <c r="E211">
        <v>0</v>
      </c>
      <c r="F211">
        <v>0</v>
      </c>
      <c r="G211">
        <v>0</v>
      </c>
      <c r="H211">
        <v>0</v>
      </c>
      <c r="J211">
        <v>2293</v>
      </c>
      <c r="K211">
        <v>1</v>
      </c>
      <c r="L211">
        <v>0</v>
      </c>
      <c r="M211">
        <v>0</v>
      </c>
      <c r="N211" s="3">
        <v>1</v>
      </c>
      <c r="O211" s="3">
        <v>0</v>
      </c>
      <c r="P211" s="3">
        <v>0</v>
      </c>
      <c r="Q211" s="3">
        <f t="shared" ref="Q211:Q233" si="21">SUM(O211:P211)</f>
        <v>0</v>
      </c>
      <c r="R211" s="3">
        <v>0</v>
      </c>
      <c r="S211" s="3"/>
    </row>
    <row r="212" spans="1:19" hidden="1" outlineLevel="2" x14ac:dyDescent="0.3">
      <c r="A212" s="1">
        <v>43026</v>
      </c>
      <c r="B212">
        <v>2294</v>
      </c>
      <c r="C212">
        <v>0</v>
      </c>
      <c r="D212">
        <v>0</v>
      </c>
      <c r="E212">
        <v>1</v>
      </c>
      <c r="F212">
        <v>0</v>
      </c>
      <c r="G212">
        <v>0</v>
      </c>
      <c r="H212">
        <v>0</v>
      </c>
      <c r="J212">
        <v>2294</v>
      </c>
      <c r="K212">
        <v>0</v>
      </c>
      <c r="L212">
        <v>0</v>
      </c>
      <c r="M212">
        <v>1</v>
      </c>
      <c r="N212" s="3">
        <v>0</v>
      </c>
      <c r="O212" s="3">
        <v>1</v>
      </c>
      <c r="P212" s="3">
        <v>0</v>
      </c>
      <c r="Q212" s="3">
        <f t="shared" si="21"/>
        <v>1</v>
      </c>
      <c r="R212" s="3">
        <v>0</v>
      </c>
      <c r="S212" s="3"/>
    </row>
    <row r="213" spans="1:19" hidden="1" outlineLevel="2" x14ac:dyDescent="0.3">
      <c r="A213" s="1">
        <v>43026</v>
      </c>
      <c r="B213">
        <v>2295</v>
      </c>
      <c r="C213">
        <v>0</v>
      </c>
      <c r="D213">
        <v>0</v>
      </c>
      <c r="E213">
        <v>0</v>
      </c>
      <c r="F213">
        <v>0</v>
      </c>
      <c r="G213">
        <v>1</v>
      </c>
      <c r="H213">
        <v>1</v>
      </c>
      <c r="J213">
        <v>2295</v>
      </c>
      <c r="K213">
        <v>1</v>
      </c>
      <c r="L213">
        <v>0</v>
      </c>
      <c r="M213">
        <v>0</v>
      </c>
      <c r="N213" s="3">
        <v>0</v>
      </c>
      <c r="O213" s="3">
        <v>1</v>
      </c>
      <c r="P213" s="3">
        <v>1</v>
      </c>
      <c r="Q213" s="3">
        <f t="shared" si="21"/>
        <v>2</v>
      </c>
      <c r="R213" s="3">
        <v>0</v>
      </c>
      <c r="S213" s="3"/>
    </row>
    <row r="214" spans="1:19" hidden="1" outlineLevel="2" x14ac:dyDescent="0.3">
      <c r="A214" s="1">
        <v>43026</v>
      </c>
      <c r="B214">
        <v>2296</v>
      </c>
      <c r="C214">
        <v>1</v>
      </c>
      <c r="D214">
        <v>0</v>
      </c>
      <c r="E214">
        <v>0</v>
      </c>
      <c r="F214">
        <v>0</v>
      </c>
      <c r="G214">
        <v>0</v>
      </c>
      <c r="H214">
        <v>0</v>
      </c>
      <c r="J214">
        <v>2296</v>
      </c>
      <c r="K214">
        <v>1</v>
      </c>
      <c r="L214">
        <v>0</v>
      </c>
      <c r="M214">
        <v>0</v>
      </c>
      <c r="N214" s="3">
        <v>1</v>
      </c>
      <c r="O214" s="3">
        <v>0</v>
      </c>
      <c r="P214" s="3">
        <v>0</v>
      </c>
      <c r="Q214" s="3">
        <f t="shared" si="21"/>
        <v>0</v>
      </c>
      <c r="R214" s="3">
        <v>0</v>
      </c>
      <c r="S214" s="3"/>
    </row>
    <row r="215" spans="1:19" hidden="1" outlineLevel="2" x14ac:dyDescent="0.3">
      <c r="A215" s="1">
        <v>43026</v>
      </c>
      <c r="B215">
        <v>2297</v>
      </c>
      <c r="C215">
        <v>0</v>
      </c>
      <c r="D215">
        <v>0</v>
      </c>
      <c r="E215">
        <v>0</v>
      </c>
      <c r="F215">
        <v>1</v>
      </c>
      <c r="G215">
        <v>0</v>
      </c>
      <c r="H215">
        <v>1</v>
      </c>
      <c r="J215">
        <v>2297</v>
      </c>
      <c r="K215">
        <v>0</v>
      </c>
      <c r="L215">
        <v>1</v>
      </c>
      <c r="M215">
        <v>0</v>
      </c>
      <c r="N215" s="3">
        <v>0</v>
      </c>
      <c r="O215" s="3">
        <v>1</v>
      </c>
      <c r="P215" s="3">
        <v>1</v>
      </c>
      <c r="Q215" s="3">
        <f t="shared" si="21"/>
        <v>2</v>
      </c>
      <c r="R215" s="3">
        <v>0</v>
      </c>
      <c r="S215" s="3"/>
    </row>
    <row r="216" spans="1:19" hidden="1" outlineLevel="2" x14ac:dyDescent="0.3">
      <c r="A216" s="1">
        <v>43026</v>
      </c>
      <c r="B216">
        <v>2298</v>
      </c>
      <c r="C216">
        <v>1</v>
      </c>
      <c r="D216">
        <v>0</v>
      </c>
      <c r="E216">
        <v>0</v>
      </c>
      <c r="F216">
        <v>0</v>
      </c>
      <c r="G216">
        <v>0</v>
      </c>
      <c r="H216">
        <v>0</v>
      </c>
      <c r="J216">
        <v>2298</v>
      </c>
      <c r="K216">
        <v>0</v>
      </c>
      <c r="L216">
        <v>0</v>
      </c>
      <c r="M216">
        <v>1</v>
      </c>
      <c r="N216" s="3">
        <v>0</v>
      </c>
      <c r="O216" s="3">
        <v>0</v>
      </c>
      <c r="P216" s="3">
        <v>0</v>
      </c>
      <c r="Q216" s="3">
        <f t="shared" si="21"/>
        <v>0</v>
      </c>
      <c r="R216" s="3">
        <v>1</v>
      </c>
      <c r="S216" s="3"/>
    </row>
    <row r="217" spans="1:19" hidden="1" outlineLevel="2" x14ac:dyDescent="0.3">
      <c r="A217" s="1">
        <v>43026</v>
      </c>
      <c r="B217">
        <v>2299</v>
      </c>
      <c r="C217">
        <v>1</v>
      </c>
      <c r="D217">
        <v>0</v>
      </c>
      <c r="E217">
        <v>0</v>
      </c>
      <c r="F217">
        <v>0</v>
      </c>
      <c r="G217">
        <v>0</v>
      </c>
      <c r="H217">
        <v>0</v>
      </c>
      <c r="J217">
        <v>2299</v>
      </c>
      <c r="K217">
        <v>1</v>
      </c>
      <c r="L217">
        <v>0</v>
      </c>
      <c r="M217">
        <v>0</v>
      </c>
      <c r="N217" s="3">
        <v>0</v>
      </c>
      <c r="O217" s="3">
        <v>0</v>
      </c>
      <c r="P217" s="3">
        <v>0</v>
      </c>
      <c r="Q217" s="3">
        <f t="shared" si="21"/>
        <v>0</v>
      </c>
      <c r="R217" s="3">
        <v>1</v>
      </c>
      <c r="S217" s="3"/>
    </row>
    <row r="218" spans="1:19" hidden="1" outlineLevel="2" x14ac:dyDescent="0.3">
      <c r="A218" s="1">
        <v>43026</v>
      </c>
      <c r="B218">
        <v>2300</v>
      </c>
      <c r="C218">
        <v>0</v>
      </c>
      <c r="D218">
        <v>0</v>
      </c>
      <c r="E218">
        <v>0</v>
      </c>
      <c r="F218">
        <v>1</v>
      </c>
      <c r="G218">
        <v>0</v>
      </c>
      <c r="H218">
        <v>1</v>
      </c>
      <c r="J218">
        <v>2300</v>
      </c>
      <c r="K218">
        <v>0</v>
      </c>
      <c r="L218">
        <v>0</v>
      </c>
      <c r="M218">
        <v>1</v>
      </c>
      <c r="N218" s="3">
        <v>0</v>
      </c>
      <c r="O218" s="3">
        <v>0</v>
      </c>
      <c r="P218" s="3">
        <v>1</v>
      </c>
      <c r="Q218" s="3">
        <f t="shared" si="21"/>
        <v>1</v>
      </c>
      <c r="R218" s="3">
        <v>1</v>
      </c>
      <c r="S218" s="3"/>
    </row>
    <row r="219" spans="1:19" hidden="1" outlineLevel="2" x14ac:dyDescent="0.3">
      <c r="A219" s="1">
        <v>43026</v>
      </c>
      <c r="B219">
        <v>2301</v>
      </c>
      <c r="C219">
        <v>0</v>
      </c>
      <c r="D219">
        <v>0</v>
      </c>
      <c r="E219">
        <v>0</v>
      </c>
      <c r="F219">
        <v>1</v>
      </c>
      <c r="G219">
        <v>0</v>
      </c>
      <c r="H219">
        <v>1</v>
      </c>
      <c r="J219">
        <v>2301</v>
      </c>
      <c r="K219">
        <v>0</v>
      </c>
      <c r="L219">
        <v>1</v>
      </c>
      <c r="M219">
        <v>0</v>
      </c>
      <c r="N219" s="3">
        <v>0</v>
      </c>
      <c r="O219" s="3">
        <v>0</v>
      </c>
      <c r="P219" s="3">
        <v>1</v>
      </c>
      <c r="Q219" s="3">
        <f t="shared" si="21"/>
        <v>1</v>
      </c>
      <c r="R219" s="3">
        <v>1</v>
      </c>
      <c r="S219" s="3"/>
    </row>
    <row r="220" spans="1:19" hidden="1" outlineLevel="2" x14ac:dyDescent="0.3">
      <c r="A220" s="1">
        <v>43026</v>
      </c>
      <c r="B220">
        <v>2302</v>
      </c>
      <c r="C220">
        <v>0</v>
      </c>
      <c r="D220">
        <v>0</v>
      </c>
      <c r="E220">
        <v>0</v>
      </c>
      <c r="F220">
        <v>1</v>
      </c>
      <c r="G220">
        <v>0</v>
      </c>
      <c r="H220">
        <v>1</v>
      </c>
      <c r="J220">
        <v>2302</v>
      </c>
      <c r="K220">
        <v>0</v>
      </c>
      <c r="L220">
        <v>1</v>
      </c>
      <c r="M220">
        <v>0</v>
      </c>
      <c r="N220" s="3">
        <v>0</v>
      </c>
      <c r="O220" s="3">
        <v>0</v>
      </c>
      <c r="P220" s="3">
        <v>1</v>
      </c>
      <c r="Q220" s="3">
        <f t="shared" si="21"/>
        <v>1</v>
      </c>
      <c r="R220" s="3">
        <v>0</v>
      </c>
      <c r="S220" s="3"/>
    </row>
    <row r="221" spans="1:19" hidden="1" outlineLevel="2" x14ac:dyDescent="0.3">
      <c r="A221" s="1">
        <v>43026</v>
      </c>
      <c r="B221">
        <v>2303</v>
      </c>
      <c r="C221">
        <v>0</v>
      </c>
      <c r="D221">
        <v>0</v>
      </c>
      <c r="E221">
        <v>0</v>
      </c>
      <c r="F221">
        <v>1</v>
      </c>
      <c r="G221">
        <v>0</v>
      </c>
      <c r="H221">
        <v>1</v>
      </c>
      <c r="J221">
        <v>2303</v>
      </c>
      <c r="K221">
        <v>1</v>
      </c>
      <c r="L221">
        <v>0</v>
      </c>
      <c r="M221">
        <v>0</v>
      </c>
      <c r="N221" s="3">
        <v>0</v>
      </c>
      <c r="O221" s="3">
        <v>0</v>
      </c>
      <c r="P221" s="3">
        <v>1</v>
      </c>
      <c r="Q221" s="3">
        <f t="shared" si="21"/>
        <v>1</v>
      </c>
      <c r="R221" s="3">
        <v>0</v>
      </c>
      <c r="S221" s="3"/>
    </row>
    <row r="222" spans="1:19" hidden="1" outlineLevel="2" x14ac:dyDescent="0.3">
      <c r="A222" s="1">
        <v>43026</v>
      </c>
      <c r="B222">
        <v>2304</v>
      </c>
      <c r="C222">
        <v>1</v>
      </c>
      <c r="D222">
        <v>0</v>
      </c>
      <c r="E222">
        <v>0</v>
      </c>
      <c r="F222">
        <v>0</v>
      </c>
      <c r="G222">
        <v>0</v>
      </c>
      <c r="H222">
        <v>0</v>
      </c>
      <c r="J222">
        <v>2304</v>
      </c>
      <c r="K222">
        <v>1</v>
      </c>
      <c r="L222">
        <v>0</v>
      </c>
      <c r="M222">
        <v>0</v>
      </c>
      <c r="N222" s="3">
        <v>1</v>
      </c>
      <c r="O222" s="3">
        <v>0</v>
      </c>
      <c r="P222" s="3">
        <v>0</v>
      </c>
      <c r="Q222" s="3">
        <f t="shared" si="21"/>
        <v>0</v>
      </c>
      <c r="R222" s="3">
        <v>0</v>
      </c>
      <c r="S222" s="3"/>
    </row>
    <row r="223" spans="1:19" hidden="1" outlineLevel="2" x14ac:dyDescent="0.3">
      <c r="A223" s="1">
        <v>43026</v>
      </c>
      <c r="B223">
        <v>2305</v>
      </c>
      <c r="C223">
        <v>1</v>
      </c>
      <c r="D223">
        <v>0</v>
      </c>
      <c r="E223">
        <v>0</v>
      </c>
      <c r="F223">
        <v>0</v>
      </c>
      <c r="G223">
        <v>0</v>
      </c>
      <c r="H223">
        <v>0</v>
      </c>
      <c r="J223">
        <v>2305</v>
      </c>
      <c r="K223">
        <v>1</v>
      </c>
      <c r="L223">
        <v>0</v>
      </c>
      <c r="M223">
        <v>0</v>
      </c>
      <c r="N223" s="3">
        <v>1</v>
      </c>
      <c r="O223" s="3">
        <v>0</v>
      </c>
      <c r="P223" s="3">
        <v>0</v>
      </c>
      <c r="Q223" s="3">
        <f t="shared" si="21"/>
        <v>0</v>
      </c>
      <c r="R223" s="3">
        <v>0</v>
      </c>
      <c r="S223" s="3"/>
    </row>
    <row r="224" spans="1:19" hidden="1" outlineLevel="2" x14ac:dyDescent="0.3">
      <c r="A224" s="1">
        <v>43026</v>
      </c>
      <c r="B224">
        <v>2306</v>
      </c>
      <c r="C224">
        <v>0</v>
      </c>
      <c r="D224">
        <v>0</v>
      </c>
      <c r="E224">
        <v>0</v>
      </c>
      <c r="F224">
        <v>0</v>
      </c>
      <c r="G224">
        <v>1</v>
      </c>
      <c r="H224">
        <v>1</v>
      </c>
      <c r="J224">
        <v>2306</v>
      </c>
      <c r="K224">
        <v>0</v>
      </c>
      <c r="L224">
        <v>1</v>
      </c>
      <c r="M224">
        <v>0</v>
      </c>
      <c r="N224" s="3">
        <v>0</v>
      </c>
      <c r="O224" s="3">
        <v>1</v>
      </c>
      <c r="P224" s="3">
        <v>1</v>
      </c>
      <c r="Q224" s="3">
        <f t="shared" si="21"/>
        <v>2</v>
      </c>
      <c r="R224" s="3">
        <v>0</v>
      </c>
      <c r="S224" s="3"/>
    </row>
    <row r="225" spans="1:19" hidden="1" outlineLevel="2" x14ac:dyDescent="0.3">
      <c r="A225" s="1">
        <v>43026</v>
      </c>
      <c r="B225">
        <v>2307</v>
      </c>
      <c r="C225">
        <v>0</v>
      </c>
      <c r="D225">
        <v>0</v>
      </c>
      <c r="E225">
        <v>1</v>
      </c>
      <c r="F225">
        <v>0</v>
      </c>
      <c r="G225">
        <v>0</v>
      </c>
      <c r="H225">
        <v>0</v>
      </c>
      <c r="J225">
        <v>2307</v>
      </c>
      <c r="K225">
        <v>1</v>
      </c>
      <c r="L225">
        <v>0</v>
      </c>
      <c r="M225">
        <v>0</v>
      </c>
      <c r="N225" s="3">
        <v>1</v>
      </c>
      <c r="O225" s="3">
        <v>0</v>
      </c>
      <c r="P225" s="3">
        <v>0</v>
      </c>
      <c r="Q225" s="3">
        <f t="shared" si="21"/>
        <v>0</v>
      </c>
      <c r="R225" s="3">
        <v>0</v>
      </c>
      <c r="S225" s="3"/>
    </row>
    <row r="226" spans="1:19" hidden="1" outlineLevel="2" x14ac:dyDescent="0.3">
      <c r="A226" s="1">
        <v>43026</v>
      </c>
      <c r="B226">
        <v>2308</v>
      </c>
      <c r="C226">
        <v>0</v>
      </c>
      <c r="D226">
        <v>0</v>
      </c>
      <c r="E226">
        <v>0</v>
      </c>
      <c r="F226">
        <v>1</v>
      </c>
      <c r="G226">
        <v>0</v>
      </c>
      <c r="H226">
        <v>1</v>
      </c>
      <c r="J226">
        <v>2308</v>
      </c>
      <c r="K226">
        <v>0</v>
      </c>
      <c r="L226">
        <v>1</v>
      </c>
      <c r="M226">
        <v>0</v>
      </c>
      <c r="N226" s="3">
        <v>0</v>
      </c>
      <c r="O226" s="3">
        <v>1</v>
      </c>
      <c r="P226" s="3">
        <v>1</v>
      </c>
      <c r="Q226" s="3">
        <f t="shared" si="21"/>
        <v>2</v>
      </c>
      <c r="R226" s="3">
        <v>0</v>
      </c>
      <c r="S226" s="3"/>
    </row>
    <row r="227" spans="1:19" hidden="1" outlineLevel="2" x14ac:dyDescent="0.3">
      <c r="A227" s="1">
        <v>43026</v>
      </c>
      <c r="B227">
        <v>2309</v>
      </c>
      <c r="C227">
        <v>0</v>
      </c>
      <c r="D227">
        <v>0</v>
      </c>
      <c r="E227">
        <v>1</v>
      </c>
      <c r="F227">
        <v>0</v>
      </c>
      <c r="G227">
        <v>0</v>
      </c>
      <c r="H227">
        <v>0</v>
      </c>
      <c r="J227">
        <v>2309</v>
      </c>
      <c r="K227">
        <v>1</v>
      </c>
      <c r="L227">
        <v>0</v>
      </c>
      <c r="M227">
        <v>0</v>
      </c>
      <c r="N227" s="3">
        <v>1</v>
      </c>
      <c r="O227" s="3">
        <v>0</v>
      </c>
      <c r="P227" s="3">
        <v>0</v>
      </c>
      <c r="Q227" s="3">
        <f t="shared" si="21"/>
        <v>0</v>
      </c>
      <c r="R227" s="3">
        <v>0</v>
      </c>
      <c r="S227" s="3"/>
    </row>
    <row r="228" spans="1:19" hidden="1" outlineLevel="2" x14ac:dyDescent="0.3">
      <c r="A228" s="1">
        <v>43026</v>
      </c>
      <c r="B228">
        <v>2310</v>
      </c>
      <c r="C228">
        <v>0</v>
      </c>
      <c r="D228">
        <v>0</v>
      </c>
      <c r="E228">
        <v>1</v>
      </c>
      <c r="F228">
        <v>0</v>
      </c>
      <c r="G228">
        <v>0</v>
      </c>
      <c r="H228">
        <v>0</v>
      </c>
      <c r="J228">
        <v>2310</v>
      </c>
      <c r="K228">
        <v>1</v>
      </c>
      <c r="L228">
        <v>0</v>
      </c>
      <c r="M228">
        <v>0</v>
      </c>
      <c r="N228" s="3">
        <v>1</v>
      </c>
      <c r="O228" s="3">
        <v>0</v>
      </c>
      <c r="P228" s="3">
        <v>0</v>
      </c>
      <c r="Q228" s="3">
        <f t="shared" si="21"/>
        <v>0</v>
      </c>
      <c r="R228" s="3">
        <v>0</v>
      </c>
      <c r="S228" s="3"/>
    </row>
    <row r="229" spans="1:19" hidden="1" outlineLevel="2" x14ac:dyDescent="0.3">
      <c r="A229" s="1">
        <v>43026</v>
      </c>
      <c r="B229">
        <v>2311</v>
      </c>
      <c r="C229">
        <v>0</v>
      </c>
      <c r="D229">
        <v>0</v>
      </c>
      <c r="E229">
        <v>0</v>
      </c>
      <c r="F229">
        <v>1</v>
      </c>
      <c r="G229">
        <v>0</v>
      </c>
      <c r="H229">
        <v>1</v>
      </c>
      <c r="J229">
        <v>2311</v>
      </c>
      <c r="K229">
        <v>1</v>
      </c>
      <c r="L229">
        <v>0</v>
      </c>
      <c r="M229">
        <v>0</v>
      </c>
      <c r="N229" s="3">
        <v>0</v>
      </c>
      <c r="O229" s="3">
        <v>1</v>
      </c>
      <c r="P229" s="3">
        <v>1</v>
      </c>
      <c r="Q229" s="3">
        <f t="shared" si="21"/>
        <v>2</v>
      </c>
      <c r="R229" s="3">
        <v>0</v>
      </c>
      <c r="S229" s="3"/>
    </row>
    <row r="230" spans="1:19" hidden="1" outlineLevel="2" x14ac:dyDescent="0.3">
      <c r="A230" s="1">
        <v>43026</v>
      </c>
      <c r="B230">
        <v>2312</v>
      </c>
      <c r="C230">
        <v>0</v>
      </c>
      <c r="D230">
        <v>0</v>
      </c>
      <c r="E230">
        <v>0</v>
      </c>
      <c r="F230">
        <v>1</v>
      </c>
      <c r="G230">
        <v>0</v>
      </c>
      <c r="H230">
        <v>1</v>
      </c>
      <c r="J230">
        <v>2312</v>
      </c>
      <c r="K230">
        <v>0</v>
      </c>
      <c r="L230">
        <v>1</v>
      </c>
      <c r="M230">
        <v>0</v>
      </c>
      <c r="N230" s="3">
        <v>0</v>
      </c>
      <c r="O230" s="3">
        <v>1</v>
      </c>
      <c r="P230" s="3">
        <v>1</v>
      </c>
      <c r="Q230" s="3">
        <f t="shared" si="21"/>
        <v>2</v>
      </c>
      <c r="R230" s="3">
        <v>0</v>
      </c>
      <c r="S230" s="3"/>
    </row>
    <row r="231" spans="1:19" hidden="1" outlineLevel="2" x14ac:dyDescent="0.3">
      <c r="A231" s="1">
        <v>43026</v>
      </c>
      <c r="B231">
        <v>2313</v>
      </c>
      <c r="C231">
        <v>1</v>
      </c>
      <c r="D231">
        <v>0</v>
      </c>
      <c r="E231">
        <v>0</v>
      </c>
      <c r="F231">
        <v>0</v>
      </c>
      <c r="G231">
        <v>0</v>
      </c>
      <c r="H231">
        <v>0</v>
      </c>
      <c r="J231">
        <v>2313</v>
      </c>
      <c r="K231">
        <v>1</v>
      </c>
      <c r="L231">
        <v>0</v>
      </c>
      <c r="M231">
        <v>0</v>
      </c>
      <c r="N231" s="3">
        <v>1</v>
      </c>
      <c r="O231" s="3">
        <v>0</v>
      </c>
      <c r="P231" s="3">
        <v>0</v>
      </c>
      <c r="Q231" s="3">
        <f t="shared" si="21"/>
        <v>0</v>
      </c>
      <c r="R231" s="3">
        <v>0</v>
      </c>
      <c r="S231" s="3"/>
    </row>
    <row r="232" spans="1:19" hidden="1" outlineLevel="2" x14ac:dyDescent="0.3">
      <c r="A232" s="1">
        <v>43026</v>
      </c>
      <c r="B232">
        <v>2314</v>
      </c>
      <c r="C232">
        <v>0</v>
      </c>
      <c r="D232">
        <v>0</v>
      </c>
      <c r="E232">
        <v>0</v>
      </c>
      <c r="F232">
        <v>1</v>
      </c>
      <c r="G232">
        <v>0</v>
      </c>
      <c r="H232">
        <v>1</v>
      </c>
      <c r="J232">
        <v>2314</v>
      </c>
      <c r="K232">
        <v>0</v>
      </c>
      <c r="L232">
        <v>1</v>
      </c>
      <c r="M232">
        <v>0</v>
      </c>
      <c r="N232" s="3">
        <v>0</v>
      </c>
      <c r="O232" s="3">
        <v>1</v>
      </c>
      <c r="P232" s="3">
        <v>1</v>
      </c>
      <c r="Q232" s="3">
        <f t="shared" si="21"/>
        <v>2</v>
      </c>
      <c r="R232" s="3">
        <v>0</v>
      </c>
      <c r="S232" s="3"/>
    </row>
    <row r="233" spans="1:19" hidden="1" outlineLevel="2" x14ac:dyDescent="0.3">
      <c r="A233" s="1">
        <v>43026</v>
      </c>
      <c r="B233">
        <v>2315</v>
      </c>
      <c r="C233">
        <v>0</v>
      </c>
      <c r="D233">
        <v>0</v>
      </c>
      <c r="E233">
        <v>0</v>
      </c>
      <c r="F233">
        <v>1</v>
      </c>
      <c r="G233">
        <v>0</v>
      </c>
      <c r="H233">
        <v>1</v>
      </c>
      <c r="J233">
        <v>2315</v>
      </c>
      <c r="K233">
        <v>1</v>
      </c>
      <c r="L233">
        <v>0</v>
      </c>
      <c r="M233">
        <v>0</v>
      </c>
      <c r="N233" s="3">
        <v>0</v>
      </c>
      <c r="O233" s="3">
        <v>0</v>
      </c>
      <c r="P233" s="3">
        <v>1</v>
      </c>
      <c r="Q233" s="3">
        <f t="shared" si="21"/>
        <v>1</v>
      </c>
      <c r="R233" s="3">
        <v>0</v>
      </c>
      <c r="S233" s="3"/>
    </row>
    <row r="234" spans="1:19" outlineLevel="1" collapsed="1" x14ac:dyDescent="0.3">
      <c r="A234" s="8" t="s">
        <v>158</v>
      </c>
      <c r="C234">
        <f t="shared" ref="C234:H234" si="22">SUBTOTAL(9,C211:C233)</f>
        <v>7</v>
      </c>
      <c r="D234">
        <f t="shared" si="22"/>
        <v>0</v>
      </c>
      <c r="E234">
        <f t="shared" si="22"/>
        <v>4</v>
      </c>
      <c r="F234">
        <f t="shared" si="22"/>
        <v>10</v>
      </c>
      <c r="G234">
        <f t="shared" si="22"/>
        <v>2</v>
      </c>
      <c r="H234">
        <f t="shared" si="22"/>
        <v>12</v>
      </c>
      <c r="K234">
        <f>SUBTOTAL(9,K211:K233)</f>
        <v>13</v>
      </c>
      <c r="L234">
        <f>SUBTOTAL(9,L211:L233)</f>
        <v>7</v>
      </c>
      <c r="N234" s="3">
        <f>SUBTOTAL(9,N211:N233)</f>
        <v>8</v>
      </c>
      <c r="O234" s="3">
        <f>SUBTOTAL(9,O211:O233)</f>
        <v>8</v>
      </c>
      <c r="P234" s="3"/>
      <c r="Q234" s="3"/>
      <c r="R234" s="3">
        <f>SUBTOTAL(9,R211:R233)</f>
        <v>4</v>
      </c>
      <c r="S234" s="3"/>
    </row>
    <row r="235" spans="1:19" hidden="1" outlineLevel="2" x14ac:dyDescent="0.3">
      <c r="A235" s="1">
        <v>43027</v>
      </c>
      <c r="B235">
        <v>2316</v>
      </c>
      <c r="C235">
        <v>0</v>
      </c>
      <c r="D235">
        <v>0</v>
      </c>
      <c r="E235">
        <v>1</v>
      </c>
      <c r="F235">
        <v>0</v>
      </c>
      <c r="G235">
        <v>0</v>
      </c>
      <c r="H235">
        <v>0</v>
      </c>
      <c r="J235">
        <v>2316</v>
      </c>
      <c r="K235">
        <v>1</v>
      </c>
      <c r="L235">
        <v>0</v>
      </c>
      <c r="M235">
        <v>0</v>
      </c>
      <c r="N235" s="3">
        <v>0</v>
      </c>
      <c r="O235" s="3">
        <v>0</v>
      </c>
      <c r="P235" s="3">
        <v>0</v>
      </c>
      <c r="Q235" s="3">
        <f t="shared" ref="Q235:Q261" si="23">SUM(O235:P235)</f>
        <v>0</v>
      </c>
      <c r="R235" s="3">
        <v>0</v>
      </c>
      <c r="S235" s="3"/>
    </row>
    <row r="236" spans="1:19" hidden="1" outlineLevel="2" x14ac:dyDescent="0.3">
      <c r="A236" s="1">
        <v>43027</v>
      </c>
      <c r="B236">
        <v>2317</v>
      </c>
      <c r="C236">
        <v>1</v>
      </c>
      <c r="D236">
        <v>0</v>
      </c>
      <c r="E236">
        <v>0</v>
      </c>
      <c r="F236">
        <v>0</v>
      </c>
      <c r="G236">
        <v>0</v>
      </c>
      <c r="H236">
        <v>0</v>
      </c>
      <c r="J236">
        <v>2317</v>
      </c>
      <c r="K236">
        <v>1</v>
      </c>
      <c r="L236">
        <v>0</v>
      </c>
      <c r="M236">
        <v>0</v>
      </c>
      <c r="N236" s="3">
        <v>0</v>
      </c>
      <c r="O236" s="3">
        <v>0</v>
      </c>
      <c r="P236" s="3">
        <v>0</v>
      </c>
      <c r="Q236" s="3">
        <f t="shared" si="23"/>
        <v>0</v>
      </c>
      <c r="R236" s="3">
        <v>0</v>
      </c>
      <c r="S236" s="3"/>
    </row>
    <row r="237" spans="1:19" hidden="1" outlineLevel="2" x14ac:dyDescent="0.3">
      <c r="A237" s="1">
        <v>43027</v>
      </c>
      <c r="B237">
        <v>2318</v>
      </c>
      <c r="C237">
        <v>0</v>
      </c>
      <c r="D237">
        <v>0</v>
      </c>
      <c r="E237">
        <v>0</v>
      </c>
      <c r="F237">
        <v>0</v>
      </c>
      <c r="G237">
        <v>1</v>
      </c>
      <c r="H237">
        <v>1</v>
      </c>
      <c r="J237">
        <v>2318</v>
      </c>
      <c r="K237">
        <v>1</v>
      </c>
      <c r="L237">
        <v>0</v>
      </c>
      <c r="M237">
        <v>0</v>
      </c>
      <c r="N237" s="3">
        <v>0</v>
      </c>
      <c r="O237" s="3">
        <v>0</v>
      </c>
      <c r="P237" s="3">
        <v>1</v>
      </c>
      <c r="Q237" s="3">
        <f t="shared" si="23"/>
        <v>1</v>
      </c>
      <c r="R237" s="3">
        <v>0</v>
      </c>
      <c r="S237" s="3"/>
    </row>
    <row r="238" spans="1:19" hidden="1" outlineLevel="2" x14ac:dyDescent="0.3">
      <c r="A238" s="1">
        <v>43027</v>
      </c>
      <c r="B238">
        <v>2319</v>
      </c>
      <c r="C238">
        <v>0</v>
      </c>
      <c r="D238">
        <v>0</v>
      </c>
      <c r="E238">
        <v>0</v>
      </c>
      <c r="F238">
        <v>1</v>
      </c>
      <c r="G238">
        <v>0</v>
      </c>
      <c r="H238">
        <v>1</v>
      </c>
      <c r="J238">
        <v>2319</v>
      </c>
      <c r="K238">
        <v>0</v>
      </c>
      <c r="L238">
        <v>1</v>
      </c>
      <c r="M238">
        <v>0</v>
      </c>
      <c r="N238" s="3">
        <v>0</v>
      </c>
      <c r="O238" s="3">
        <v>0</v>
      </c>
      <c r="P238" s="3">
        <v>1</v>
      </c>
      <c r="Q238" s="3">
        <f t="shared" si="23"/>
        <v>1</v>
      </c>
      <c r="R238" s="3">
        <v>0</v>
      </c>
      <c r="S238" s="3"/>
    </row>
    <row r="239" spans="1:19" hidden="1" outlineLevel="2" x14ac:dyDescent="0.3">
      <c r="A239" s="1">
        <v>43027</v>
      </c>
      <c r="B239">
        <v>2320</v>
      </c>
      <c r="C239">
        <v>1</v>
      </c>
      <c r="D239">
        <v>0</v>
      </c>
      <c r="E239">
        <v>0</v>
      </c>
      <c r="F239">
        <v>0</v>
      </c>
      <c r="G239">
        <v>0</v>
      </c>
      <c r="H239">
        <v>0</v>
      </c>
      <c r="J239">
        <v>2320</v>
      </c>
      <c r="K239">
        <v>1</v>
      </c>
      <c r="L239">
        <v>0</v>
      </c>
      <c r="M239">
        <v>0</v>
      </c>
      <c r="N239" s="3">
        <v>0</v>
      </c>
      <c r="O239" s="3">
        <v>0</v>
      </c>
      <c r="P239" s="3">
        <v>0</v>
      </c>
      <c r="Q239" s="3">
        <f t="shared" si="23"/>
        <v>0</v>
      </c>
      <c r="R239" s="3">
        <v>0</v>
      </c>
      <c r="S239" s="3"/>
    </row>
    <row r="240" spans="1:19" hidden="1" outlineLevel="2" x14ac:dyDescent="0.3">
      <c r="A240" s="1">
        <v>43027</v>
      </c>
      <c r="B240">
        <v>2321</v>
      </c>
      <c r="C240">
        <v>0</v>
      </c>
      <c r="D240">
        <v>1</v>
      </c>
      <c r="E240">
        <v>0</v>
      </c>
      <c r="F240">
        <v>0</v>
      </c>
      <c r="G240">
        <v>0</v>
      </c>
      <c r="H240">
        <v>0</v>
      </c>
      <c r="J240">
        <v>2321</v>
      </c>
      <c r="K240">
        <v>1</v>
      </c>
      <c r="L240">
        <v>0</v>
      </c>
      <c r="M240">
        <v>0</v>
      </c>
      <c r="N240" s="3">
        <v>0</v>
      </c>
      <c r="O240" s="3">
        <v>0</v>
      </c>
      <c r="P240" s="3">
        <v>0</v>
      </c>
      <c r="Q240" s="3">
        <f t="shared" si="23"/>
        <v>0</v>
      </c>
      <c r="R240" s="3">
        <v>0</v>
      </c>
      <c r="S240" s="3"/>
    </row>
    <row r="241" spans="1:19" hidden="1" outlineLevel="2" x14ac:dyDescent="0.3">
      <c r="A241" s="1">
        <v>43027</v>
      </c>
      <c r="B241">
        <v>2322</v>
      </c>
      <c r="C241">
        <v>0</v>
      </c>
      <c r="D241">
        <v>0</v>
      </c>
      <c r="E241">
        <v>0</v>
      </c>
      <c r="F241">
        <v>1</v>
      </c>
      <c r="G241">
        <v>0</v>
      </c>
      <c r="H241">
        <v>1</v>
      </c>
      <c r="J241">
        <v>2322</v>
      </c>
      <c r="K241">
        <v>0</v>
      </c>
      <c r="L241">
        <v>1</v>
      </c>
      <c r="M241">
        <v>0</v>
      </c>
      <c r="N241" s="3">
        <v>0</v>
      </c>
      <c r="O241" s="3">
        <v>0</v>
      </c>
      <c r="P241" s="3">
        <v>1</v>
      </c>
      <c r="Q241" s="3">
        <f t="shared" si="23"/>
        <v>1</v>
      </c>
      <c r="R241" s="3">
        <v>0</v>
      </c>
      <c r="S241" s="3"/>
    </row>
    <row r="242" spans="1:19" hidden="1" outlineLevel="2" x14ac:dyDescent="0.3">
      <c r="A242" s="1">
        <v>43027</v>
      </c>
      <c r="B242">
        <v>2323</v>
      </c>
      <c r="C242">
        <v>0</v>
      </c>
      <c r="D242">
        <v>0</v>
      </c>
      <c r="E242">
        <v>0</v>
      </c>
      <c r="F242">
        <v>1</v>
      </c>
      <c r="G242">
        <v>0</v>
      </c>
      <c r="H242">
        <v>1</v>
      </c>
      <c r="J242">
        <v>2323</v>
      </c>
      <c r="K242">
        <v>0</v>
      </c>
      <c r="L242">
        <v>1</v>
      </c>
      <c r="M242">
        <v>0</v>
      </c>
      <c r="N242" s="3">
        <v>0</v>
      </c>
      <c r="O242" s="3">
        <v>0</v>
      </c>
      <c r="P242" s="3">
        <v>1</v>
      </c>
      <c r="Q242" s="3">
        <f t="shared" si="23"/>
        <v>1</v>
      </c>
      <c r="R242" s="3">
        <v>0</v>
      </c>
      <c r="S242" s="3"/>
    </row>
    <row r="243" spans="1:19" hidden="1" outlineLevel="2" x14ac:dyDescent="0.3">
      <c r="A243" s="1">
        <v>43027</v>
      </c>
      <c r="B243">
        <v>2324</v>
      </c>
      <c r="C243">
        <v>0</v>
      </c>
      <c r="D243">
        <v>0</v>
      </c>
      <c r="E243">
        <v>1</v>
      </c>
      <c r="F243">
        <v>0</v>
      </c>
      <c r="G243">
        <v>0</v>
      </c>
      <c r="H243">
        <v>0</v>
      </c>
      <c r="J243">
        <v>2324</v>
      </c>
      <c r="K243">
        <v>1</v>
      </c>
      <c r="L243">
        <v>0</v>
      </c>
      <c r="M243">
        <v>0</v>
      </c>
      <c r="N243" s="3">
        <v>0</v>
      </c>
      <c r="O243" s="3">
        <v>0</v>
      </c>
      <c r="P243" s="3">
        <v>0</v>
      </c>
      <c r="Q243" s="3">
        <f t="shared" si="23"/>
        <v>0</v>
      </c>
      <c r="R243" s="3">
        <v>0</v>
      </c>
      <c r="S243" s="3"/>
    </row>
    <row r="244" spans="1:19" hidden="1" outlineLevel="2" x14ac:dyDescent="0.3">
      <c r="A244" s="1">
        <v>43027</v>
      </c>
      <c r="B244">
        <v>2325</v>
      </c>
      <c r="C244">
        <v>1</v>
      </c>
      <c r="D244">
        <v>0</v>
      </c>
      <c r="E244">
        <v>0</v>
      </c>
      <c r="F244">
        <v>0</v>
      </c>
      <c r="G244">
        <v>0</v>
      </c>
      <c r="H244">
        <v>0</v>
      </c>
      <c r="J244">
        <v>2325</v>
      </c>
      <c r="K244">
        <v>1</v>
      </c>
      <c r="L244">
        <v>0</v>
      </c>
      <c r="M244">
        <v>0</v>
      </c>
      <c r="N244" s="3">
        <v>0</v>
      </c>
      <c r="O244" s="3">
        <v>0</v>
      </c>
      <c r="P244" s="3">
        <v>0</v>
      </c>
      <c r="Q244" s="3">
        <f t="shared" si="23"/>
        <v>0</v>
      </c>
      <c r="R244" s="3">
        <v>0</v>
      </c>
      <c r="S244" s="3"/>
    </row>
    <row r="245" spans="1:19" hidden="1" outlineLevel="2" x14ac:dyDescent="0.3">
      <c r="A245" s="1">
        <v>43027</v>
      </c>
      <c r="B245">
        <v>2326</v>
      </c>
      <c r="C245">
        <v>0</v>
      </c>
      <c r="D245">
        <v>1</v>
      </c>
      <c r="E245">
        <v>0</v>
      </c>
      <c r="F245">
        <v>0</v>
      </c>
      <c r="G245">
        <v>0</v>
      </c>
      <c r="H245">
        <v>0</v>
      </c>
      <c r="J245">
        <v>2326</v>
      </c>
      <c r="K245">
        <v>1</v>
      </c>
      <c r="L245">
        <v>0</v>
      </c>
      <c r="M245">
        <v>0</v>
      </c>
      <c r="N245" s="3">
        <v>0</v>
      </c>
      <c r="O245" s="3">
        <v>0</v>
      </c>
      <c r="P245" s="3">
        <v>0</v>
      </c>
      <c r="Q245" s="3">
        <f t="shared" si="23"/>
        <v>0</v>
      </c>
      <c r="R245" s="3">
        <v>0</v>
      </c>
      <c r="S245" s="3"/>
    </row>
    <row r="246" spans="1:19" hidden="1" outlineLevel="2" x14ac:dyDescent="0.3">
      <c r="A246" s="1">
        <v>43027</v>
      </c>
      <c r="B246">
        <v>2327</v>
      </c>
      <c r="H246">
        <v>0</v>
      </c>
      <c r="J246">
        <v>2327</v>
      </c>
      <c r="K246">
        <v>1</v>
      </c>
      <c r="L246">
        <v>0</v>
      </c>
      <c r="M246">
        <v>0</v>
      </c>
      <c r="N246" s="3">
        <v>0</v>
      </c>
      <c r="O246" s="3">
        <v>0</v>
      </c>
      <c r="P246" s="3">
        <v>0</v>
      </c>
      <c r="Q246" s="3">
        <f t="shared" si="23"/>
        <v>0</v>
      </c>
      <c r="R246" s="3">
        <v>0</v>
      </c>
      <c r="S246" s="3"/>
    </row>
    <row r="247" spans="1:19" hidden="1" outlineLevel="2" x14ac:dyDescent="0.3">
      <c r="A247" s="1">
        <v>43027</v>
      </c>
      <c r="B247">
        <v>2328</v>
      </c>
      <c r="H247">
        <v>0</v>
      </c>
      <c r="J247">
        <v>2328</v>
      </c>
      <c r="K247">
        <v>0</v>
      </c>
      <c r="L247">
        <v>1</v>
      </c>
      <c r="M247">
        <v>0</v>
      </c>
      <c r="N247" s="3">
        <v>0</v>
      </c>
      <c r="O247" s="3">
        <v>0</v>
      </c>
      <c r="P247" s="3">
        <v>0</v>
      </c>
      <c r="Q247" s="3">
        <f t="shared" si="23"/>
        <v>0</v>
      </c>
      <c r="R247" s="3">
        <v>0</v>
      </c>
      <c r="S247" s="3"/>
    </row>
    <row r="248" spans="1:19" hidden="1" outlineLevel="2" x14ac:dyDescent="0.3">
      <c r="A248" s="1">
        <v>43027</v>
      </c>
      <c r="B248">
        <v>2329</v>
      </c>
      <c r="H248">
        <v>0</v>
      </c>
      <c r="J248">
        <v>2329</v>
      </c>
      <c r="K248">
        <v>1</v>
      </c>
      <c r="L248">
        <v>0</v>
      </c>
      <c r="M248">
        <v>0</v>
      </c>
      <c r="N248" s="3">
        <v>0</v>
      </c>
      <c r="O248" s="3">
        <v>0</v>
      </c>
      <c r="P248" s="3">
        <v>0</v>
      </c>
      <c r="Q248" s="3">
        <f t="shared" si="23"/>
        <v>0</v>
      </c>
      <c r="R248" s="3">
        <v>0</v>
      </c>
      <c r="S248" s="3"/>
    </row>
    <row r="249" spans="1:19" hidden="1" outlineLevel="2" x14ac:dyDescent="0.3">
      <c r="A249" s="1">
        <v>43027</v>
      </c>
      <c r="B249">
        <v>2330</v>
      </c>
      <c r="C249">
        <v>1</v>
      </c>
      <c r="D249">
        <v>0</v>
      </c>
      <c r="E249">
        <v>0</v>
      </c>
      <c r="F249">
        <v>0</v>
      </c>
      <c r="G249">
        <v>0</v>
      </c>
      <c r="H249">
        <v>0</v>
      </c>
      <c r="J249">
        <v>2330</v>
      </c>
      <c r="K249">
        <v>1</v>
      </c>
      <c r="L249">
        <v>0</v>
      </c>
      <c r="M249">
        <v>0</v>
      </c>
      <c r="N249" s="3">
        <v>0</v>
      </c>
      <c r="O249" s="3">
        <v>0</v>
      </c>
      <c r="P249" s="3">
        <v>0</v>
      </c>
      <c r="Q249" s="3">
        <f t="shared" si="23"/>
        <v>0</v>
      </c>
      <c r="R249" s="3">
        <v>0</v>
      </c>
      <c r="S249" s="3"/>
    </row>
    <row r="250" spans="1:19" hidden="1" outlineLevel="2" x14ac:dyDescent="0.3">
      <c r="A250" s="1">
        <v>43027</v>
      </c>
      <c r="B250">
        <v>2331</v>
      </c>
      <c r="C250">
        <v>1</v>
      </c>
      <c r="D250">
        <v>0</v>
      </c>
      <c r="E250">
        <v>0</v>
      </c>
      <c r="F250">
        <v>0</v>
      </c>
      <c r="G250">
        <v>0</v>
      </c>
      <c r="H250">
        <v>0</v>
      </c>
      <c r="J250">
        <v>2331</v>
      </c>
      <c r="K250">
        <v>1</v>
      </c>
      <c r="L250">
        <v>0</v>
      </c>
      <c r="M250">
        <v>0</v>
      </c>
      <c r="N250" s="3">
        <v>0</v>
      </c>
      <c r="O250" s="3">
        <v>0</v>
      </c>
      <c r="P250" s="3">
        <v>0</v>
      </c>
      <c r="Q250" s="3">
        <f t="shared" si="23"/>
        <v>0</v>
      </c>
      <c r="R250" s="3">
        <v>0</v>
      </c>
      <c r="S250" s="3"/>
    </row>
    <row r="251" spans="1:19" hidden="1" outlineLevel="2" x14ac:dyDescent="0.3">
      <c r="A251" s="1">
        <v>43027</v>
      </c>
      <c r="B251">
        <v>2332</v>
      </c>
      <c r="C251">
        <v>0</v>
      </c>
      <c r="D251">
        <v>0</v>
      </c>
      <c r="E251">
        <v>0</v>
      </c>
      <c r="F251">
        <v>1</v>
      </c>
      <c r="G251">
        <v>0</v>
      </c>
      <c r="H251">
        <v>1</v>
      </c>
      <c r="J251">
        <v>2332</v>
      </c>
      <c r="K251">
        <v>0</v>
      </c>
      <c r="L251">
        <v>1</v>
      </c>
      <c r="M251">
        <v>0</v>
      </c>
      <c r="N251" s="3">
        <v>0</v>
      </c>
      <c r="O251" s="3">
        <v>0</v>
      </c>
      <c r="P251" s="3">
        <v>1</v>
      </c>
      <c r="Q251" s="3">
        <f t="shared" si="23"/>
        <v>1</v>
      </c>
      <c r="R251" s="3">
        <v>0</v>
      </c>
      <c r="S251" s="3"/>
    </row>
    <row r="252" spans="1:19" hidden="1" outlineLevel="2" x14ac:dyDescent="0.3">
      <c r="A252" s="1">
        <v>43027</v>
      </c>
      <c r="B252">
        <v>2333</v>
      </c>
      <c r="C252">
        <v>0</v>
      </c>
      <c r="D252">
        <v>0</v>
      </c>
      <c r="E252">
        <v>0</v>
      </c>
      <c r="F252">
        <v>1</v>
      </c>
      <c r="G252">
        <v>0</v>
      </c>
      <c r="H252">
        <v>1</v>
      </c>
      <c r="J252">
        <v>2333</v>
      </c>
      <c r="K252">
        <v>0</v>
      </c>
      <c r="L252">
        <v>1</v>
      </c>
      <c r="M252">
        <v>0</v>
      </c>
      <c r="N252" s="3">
        <v>0</v>
      </c>
      <c r="O252" s="3">
        <v>0</v>
      </c>
      <c r="P252" s="3">
        <v>1</v>
      </c>
      <c r="Q252" s="3">
        <f t="shared" si="23"/>
        <v>1</v>
      </c>
      <c r="R252" s="3">
        <v>0</v>
      </c>
      <c r="S252" s="3"/>
    </row>
    <row r="253" spans="1:19" hidden="1" outlineLevel="2" x14ac:dyDescent="0.3">
      <c r="A253" s="1">
        <v>43027</v>
      </c>
      <c r="B253">
        <v>2334</v>
      </c>
      <c r="C253">
        <v>0</v>
      </c>
      <c r="D253">
        <v>0</v>
      </c>
      <c r="E253">
        <v>0</v>
      </c>
      <c r="F253">
        <v>0</v>
      </c>
      <c r="G253">
        <v>1</v>
      </c>
      <c r="H253">
        <v>1</v>
      </c>
      <c r="J253">
        <v>2334</v>
      </c>
      <c r="K253">
        <v>1</v>
      </c>
      <c r="L253">
        <v>0</v>
      </c>
      <c r="M253">
        <v>0</v>
      </c>
      <c r="N253" s="3">
        <v>0</v>
      </c>
      <c r="O253" s="3">
        <v>0</v>
      </c>
      <c r="P253" s="3">
        <v>1</v>
      </c>
      <c r="Q253" s="3">
        <f t="shared" si="23"/>
        <v>1</v>
      </c>
      <c r="R253" s="3">
        <v>0</v>
      </c>
      <c r="S253" s="3"/>
    </row>
    <row r="254" spans="1:19" hidden="1" outlineLevel="2" x14ac:dyDescent="0.3">
      <c r="A254" s="1">
        <v>43027</v>
      </c>
      <c r="B254">
        <v>2335</v>
      </c>
      <c r="C254">
        <v>0</v>
      </c>
      <c r="D254">
        <v>0</v>
      </c>
      <c r="E254">
        <v>1</v>
      </c>
      <c r="F254">
        <v>0</v>
      </c>
      <c r="G254">
        <v>0</v>
      </c>
      <c r="H254">
        <v>0</v>
      </c>
      <c r="J254">
        <v>2335</v>
      </c>
      <c r="K254">
        <v>1</v>
      </c>
      <c r="L254">
        <v>0</v>
      </c>
      <c r="M254">
        <v>0</v>
      </c>
      <c r="N254" s="3">
        <v>0</v>
      </c>
      <c r="O254" s="3">
        <v>0</v>
      </c>
      <c r="P254" s="3">
        <v>0</v>
      </c>
      <c r="Q254" s="3">
        <f t="shared" si="23"/>
        <v>0</v>
      </c>
      <c r="R254" s="3">
        <v>0</v>
      </c>
      <c r="S254" s="3"/>
    </row>
    <row r="255" spans="1:19" hidden="1" outlineLevel="2" x14ac:dyDescent="0.3">
      <c r="A255" s="1">
        <v>43027</v>
      </c>
      <c r="B255">
        <v>2336</v>
      </c>
      <c r="C255">
        <v>0</v>
      </c>
      <c r="D255">
        <v>1</v>
      </c>
      <c r="E255">
        <v>0</v>
      </c>
      <c r="F255">
        <v>0</v>
      </c>
      <c r="G255">
        <v>0</v>
      </c>
      <c r="H255">
        <v>0</v>
      </c>
      <c r="J255">
        <v>2336</v>
      </c>
      <c r="K255">
        <v>1</v>
      </c>
      <c r="L255">
        <v>0</v>
      </c>
      <c r="M255">
        <v>0</v>
      </c>
      <c r="N255" s="3">
        <v>0</v>
      </c>
      <c r="O255" s="3">
        <v>0</v>
      </c>
      <c r="P255" s="3">
        <v>0</v>
      </c>
      <c r="Q255" s="3">
        <f t="shared" si="23"/>
        <v>0</v>
      </c>
      <c r="R255" s="3">
        <v>0</v>
      </c>
      <c r="S255" s="3"/>
    </row>
    <row r="256" spans="1:19" hidden="1" outlineLevel="2" x14ac:dyDescent="0.3">
      <c r="A256" s="1">
        <v>43027</v>
      </c>
      <c r="B256">
        <v>2337</v>
      </c>
      <c r="C256">
        <v>1</v>
      </c>
      <c r="D256">
        <v>0</v>
      </c>
      <c r="E256">
        <v>0</v>
      </c>
      <c r="F256">
        <v>0</v>
      </c>
      <c r="G256">
        <v>0</v>
      </c>
      <c r="H256">
        <v>0</v>
      </c>
      <c r="J256">
        <v>2337</v>
      </c>
      <c r="K256">
        <v>1</v>
      </c>
      <c r="L256">
        <v>0</v>
      </c>
      <c r="M256">
        <v>0</v>
      </c>
      <c r="N256" s="3">
        <v>0</v>
      </c>
      <c r="O256" s="3">
        <v>0</v>
      </c>
      <c r="P256" s="3">
        <v>0</v>
      </c>
      <c r="Q256" s="3">
        <f t="shared" si="23"/>
        <v>0</v>
      </c>
      <c r="R256" s="3">
        <v>0</v>
      </c>
      <c r="S256" s="3"/>
    </row>
    <row r="257" spans="1:19" hidden="1" outlineLevel="2" x14ac:dyDescent="0.3">
      <c r="A257" s="1">
        <v>43027</v>
      </c>
      <c r="B257">
        <v>2338</v>
      </c>
      <c r="C257">
        <v>0</v>
      </c>
      <c r="D257">
        <v>0</v>
      </c>
      <c r="E257">
        <v>0</v>
      </c>
      <c r="F257">
        <v>0</v>
      </c>
      <c r="G257">
        <v>1</v>
      </c>
      <c r="H257">
        <v>1</v>
      </c>
      <c r="J257">
        <v>2338</v>
      </c>
      <c r="K257">
        <v>0</v>
      </c>
      <c r="L257">
        <v>1</v>
      </c>
      <c r="M257">
        <v>1</v>
      </c>
      <c r="N257" s="3">
        <v>0</v>
      </c>
      <c r="O257" s="3">
        <v>0</v>
      </c>
      <c r="P257" s="3">
        <v>1</v>
      </c>
      <c r="Q257" s="3">
        <f t="shared" si="23"/>
        <v>1</v>
      </c>
      <c r="R257" s="3">
        <v>0</v>
      </c>
      <c r="S257" s="3"/>
    </row>
    <row r="258" spans="1:19" hidden="1" outlineLevel="2" x14ac:dyDescent="0.3">
      <c r="A258" s="1">
        <v>43027</v>
      </c>
      <c r="B258">
        <v>2339</v>
      </c>
      <c r="C258">
        <v>0</v>
      </c>
      <c r="D258">
        <v>0</v>
      </c>
      <c r="E258">
        <v>0</v>
      </c>
      <c r="F258">
        <v>0</v>
      </c>
      <c r="G258">
        <v>1</v>
      </c>
      <c r="H258">
        <v>1</v>
      </c>
      <c r="J258">
        <v>2339</v>
      </c>
      <c r="K258">
        <v>0</v>
      </c>
      <c r="L258">
        <v>1</v>
      </c>
      <c r="M258">
        <v>0</v>
      </c>
      <c r="N258" s="3">
        <v>0</v>
      </c>
      <c r="O258" s="3">
        <v>0</v>
      </c>
      <c r="P258" s="3">
        <v>1</v>
      </c>
      <c r="Q258" s="3">
        <f t="shared" si="23"/>
        <v>1</v>
      </c>
      <c r="R258" s="3">
        <v>0</v>
      </c>
      <c r="S258" s="3"/>
    </row>
    <row r="259" spans="1:19" hidden="1" outlineLevel="2" x14ac:dyDescent="0.3">
      <c r="A259" s="1">
        <v>43027</v>
      </c>
      <c r="B259">
        <v>2340</v>
      </c>
      <c r="C259">
        <v>1</v>
      </c>
      <c r="D259">
        <v>0</v>
      </c>
      <c r="E259">
        <v>0</v>
      </c>
      <c r="F259">
        <v>0</v>
      </c>
      <c r="G259">
        <v>0</v>
      </c>
      <c r="H259">
        <v>0</v>
      </c>
      <c r="J259">
        <v>2340</v>
      </c>
      <c r="K259">
        <v>1</v>
      </c>
      <c r="L259">
        <v>0</v>
      </c>
      <c r="M259">
        <v>0</v>
      </c>
      <c r="N259" s="3">
        <v>0</v>
      </c>
      <c r="O259" s="3">
        <v>0</v>
      </c>
      <c r="P259" s="3">
        <v>0</v>
      </c>
      <c r="Q259" s="3">
        <f t="shared" si="23"/>
        <v>0</v>
      </c>
      <c r="R259" s="3">
        <v>0</v>
      </c>
      <c r="S259" s="3"/>
    </row>
    <row r="260" spans="1:19" hidden="1" outlineLevel="2" x14ac:dyDescent="0.3">
      <c r="A260" s="1">
        <v>43027</v>
      </c>
      <c r="B260">
        <v>2341</v>
      </c>
      <c r="C260">
        <v>1</v>
      </c>
      <c r="D260">
        <v>0</v>
      </c>
      <c r="E260">
        <v>0</v>
      </c>
      <c r="F260">
        <v>0</v>
      </c>
      <c r="G260">
        <v>0</v>
      </c>
      <c r="H260">
        <v>0</v>
      </c>
      <c r="J260">
        <v>2341</v>
      </c>
      <c r="K260">
        <v>1</v>
      </c>
      <c r="L260">
        <v>0</v>
      </c>
      <c r="M260">
        <v>0</v>
      </c>
      <c r="N260" s="3">
        <v>0</v>
      </c>
      <c r="O260" s="3">
        <v>0</v>
      </c>
      <c r="P260" s="3">
        <v>0</v>
      </c>
      <c r="Q260" s="3">
        <f t="shared" si="23"/>
        <v>0</v>
      </c>
      <c r="R260" s="3">
        <v>0</v>
      </c>
      <c r="S260" s="3"/>
    </row>
    <row r="261" spans="1:19" hidden="1" outlineLevel="2" x14ac:dyDescent="0.3">
      <c r="A261" s="1">
        <v>43027</v>
      </c>
      <c r="B261">
        <v>2342</v>
      </c>
      <c r="C261">
        <v>0</v>
      </c>
      <c r="D261">
        <v>0</v>
      </c>
      <c r="E261">
        <v>0</v>
      </c>
      <c r="F261">
        <v>1</v>
      </c>
      <c r="G261">
        <v>0</v>
      </c>
      <c r="H261">
        <v>1</v>
      </c>
      <c r="J261">
        <v>2342</v>
      </c>
      <c r="K261">
        <v>1</v>
      </c>
      <c r="L261">
        <v>0</v>
      </c>
      <c r="M261">
        <v>0</v>
      </c>
      <c r="N261" s="3">
        <v>0</v>
      </c>
      <c r="O261" s="3">
        <v>0</v>
      </c>
      <c r="P261" s="3">
        <v>1</v>
      </c>
      <c r="Q261" s="3">
        <f t="shared" si="23"/>
        <v>1</v>
      </c>
      <c r="R261" s="3">
        <v>0</v>
      </c>
      <c r="S261" s="3"/>
    </row>
    <row r="262" spans="1:19" outlineLevel="1" collapsed="1" x14ac:dyDescent="0.3">
      <c r="A262" s="8" t="s">
        <v>159</v>
      </c>
      <c r="C262">
        <f t="shared" ref="C262:H262" si="24">SUBTOTAL(9,C235:C261)</f>
        <v>8</v>
      </c>
      <c r="D262">
        <f t="shared" si="24"/>
        <v>3</v>
      </c>
      <c r="E262">
        <f t="shared" si="24"/>
        <v>3</v>
      </c>
      <c r="F262">
        <f t="shared" si="24"/>
        <v>6</v>
      </c>
      <c r="G262">
        <f t="shared" si="24"/>
        <v>4</v>
      </c>
      <c r="H262">
        <f t="shared" si="24"/>
        <v>10</v>
      </c>
      <c r="K262">
        <f>SUBTOTAL(9,K235:K261)</f>
        <v>19</v>
      </c>
      <c r="L262">
        <f>SUBTOTAL(9,L235:L261)</f>
        <v>8</v>
      </c>
      <c r="N262" s="3">
        <f>SUBTOTAL(9,N235:N261)</f>
        <v>0</v>
      </c>
      <c r="O262" s="3">
        <f>SUBTOTAL(9,O235:O261)</f>
        <v>0</v>
      </c>
      <c r="P262" s="3"/>
      <c r="Q262" s="3"/>
      <c r="R262" s="3">
        <f>SUBTOTAL(9,R235:R261)</f>
        <v>0</v>
      </c>
      <c r="S262" s="3"/>
    </row>
    <row r="263" spans="1:19" hidden="1" outlineLevel="2" x14ac:dyDescent="0.3">
      <c r="A263" s="1">
        <v>43028</v>
      </c>
      <c r="B263">
        <v>2343</v>
      </c>
      <c r="C263">
        <v>0</v>
      </c>
      <c r="D263">
        <v>0</v>
      </c>
      <c r="E263">
        <v>0</v>
      </c>
      <c r="F263">
        <v>1</v>
      </c>
      <c r="G263">
        <v>0</v>
      </c>
      <c r="H263">
        <v>1</v>
      </c>
      <c r="J263">
        <v>2343</v>
      </c>
      <c r="K263">
        <v>0</v>
      </c>
      <c r="L263">
        <v>1</v>
      </c>
      <c r="M263">
        <v>0</v>
      </c>
      <c r="N263" s="3">
        <v>0</v>
      </c>
      <c r="O263" s="3">
        <v>1</v>
      </c>
      <c r="P263" s="3">
        <v>1</v>
      </c>
      <c r="Q263" s="3">
        <f t="shared" ref="Q263:Q292" si="25">SUM(O263:P263)</f>
        <v>2</v>
      </c>
      <c r="R263" s="3">
        <v>0</v>
      </c>
      <c r="S263" s="3"/>
    </row>
    <row r="264" spans="1:19" hidden="1" outlineLevel="2" x14ac:dyDescent="0.3">
      <c r="A264" s="1">
        <v>43028</v>
      </c>
      <c r="B264">
        <v>2344</v>
      </c>
      <c r="C264">
        <v>0</v>
      </c>
      <c r="D264">
        <v>0</v>
      </c>
      <c r="E264">
        <v>0</v>
      </c>
      <c r="F264">
        <v>1</v>
      </c>
      <c r="G264">
        <v>0</v>
      </c>
      <c r="H264">
        <v>1</v>
      </c>
      <c r="J264">
        <v>2344</v>
      </c>
      <c r="K264">
        <v>0</v>
      </c>
      <c r="L264">
        <v>1</v>
      </c>
      <c r="M264">
        <v>0</v>
      </c>
      <c r="N264" s="3">
        <v>0</v>
      </c>
      <c r="O264" s="3">
        <v>1</v>
      </c>
      <c r="P264" s="3">
        <v>1</v>
      </c>
      <c r="Q264" s="3">
        <f t="shared" si="25"/>
        <v>2</v>
      </c>
      <c r="R264" s="3">
        <v>0</v>
      </c>
      <c r="S264" s="3"/>
    </row>
    <row r="265" spans="1:19" hidden="1" outlineLevel="2" x14ac:dyDescent="0.3">
      <c r="A265" s="1">
        <v>43028</v>
      </c>
      <c r="B265">
        <v>2345</v>
      </c>
      <c r="C265">
        <v>0</v>
      </c>
      <c r="D265">
        <v>0</v>
      </c>
      <c r="E265">
        <v>0</v>
      </c>
      <c r="F265">
        <v>1</v>
      </c>
      <c r="G265">
        <v>0</v>
      </c>
      <c r="H265">
        <v>1</v>
      </c>
      <c r="J265">
        <v>2345</v>
      </c>
      <c r="K265">
        <v>0</v>
      </c>
      <c r="L265">
        <v>1</v>
      </c>
      <c r="M265">
        <v>0</v>
      </c>
      <c r="N265" s="3">
        <v>0</v>
      </c>
      <c r="O265" s="3">
        <v>1</v>
      </c>
      <c r="P265" s="3">
        <v>1</v>
      </c>
      <c r="Q265" s="3">
        <f t="shared" si="25"/>
        <v>2</v>
      </c>
      <c r="R265" s="3">
        <v>0</v>
      </c>
      <c r="S265" s="3"/>
    </row>
    <row r="266" spans="1:19" hidden="1" outlineLevel="2" x14ac:dyDescent="0.3">
      <c r="A266" s="1">
        <v>43028</v>
      </c>
      <c r="B266">
        <v>2346</v>
      </c>
      <c r="C266">
        <v>0</v>
      </c>
      <c r="D266">
        <v>0</v>
      </c>
      <c r="E266">
        <v>0</v>
      </c>
      <c r="F266">
        <v>1</v>
      </c>
      <c r="G266">
        <v>0</v>
      </c>
      <c r="H266">
        <v>1</v>
      </c>
      <c r="J266">
        <v>2346</v>
      </c>
      <c r="K266">
        <v>0</v>
      </c>
      <c r="L266">
        <v>0</v>
      </c>
      <c r="M266">
        <v>1</v>
      </c>
      <c r="N266" s="3">
        <v>0</v>
      </c>
      <c r="O266" s="3">
        <v>1</v>
      </c>
      <c r="P266" s="3">
        <v>1</v>
      </c>
      <c r="Q266" s="3">
        <f t="shared" si="25"/>
        <v>2</v>
      </c>
      <c r="R266" s="3">
        <v>0</v>
      </c>
      <c r="S266" s="3"/>
    </row>
    <row r="267" spans="1:19" hidden="1" outlineLevel="2" x14ac:dyDescent="0.3">
      <c r="A267" s="1">
        <v>43028</v>
      </c>
      <c r="B267">
        <v>2347</v>
      </c>
      <c r="C267">
        <v>0</v>
      </c>
      <c r="D267">
        <v>0</v>
      </c>
      <c r="E267">
        <v>1</v>
      </c>
      <c r="F267">
        <v>0</v>
      </c>
      <c r="G267">
        <v>0</v>
      </c>
      <c r="H267">
        <v>0</v>
      </c>
      <c r="J267">
        <v>2347</v>
      </c>
      <c r="K267">
        <v>0</v>
      </c>
      <c r="L267">
        <v>1</v>
      </c>
      <c r="M267">
        <v>0</v>
      </c>
      <c r="N267" s="3">
        <v>1</v>
      </c>
      <c r="O267" s="3">
        <v>0</v>
      </c>
      <c r="P267" s="3">
        <v>0</v>
      </c>
      <c r="Q267" s="3">
        <f t="shared" si="25"/>
        <v>0</v>
      </c>
      <c r="R267" s="3">
        <v>0</v>
      </c>
      <c r="S267" s="3"/>
    </row>
    <row r="268" spans="1:19" hidden="1" outlineLevel="2" x14ac:dyDescent="0.3">
      <c r="A268" s="1">
        <v>43028</v>
      </c>
      <c r="B268">
        <v>2348</v>
      </c>
      <c r="C268">
        <v>0</v>
      </c>
      <c r="D268">
        <v>1</v>
      </c>
      <c r="E268">
        <v>0</v>
      </c>
      <c r="F268">
        <v>0</v>
      </c>
      <c r="G268">
        <v>0</v>
      </c>
      <c r="H268">
        <v>0</v>
      </c>
      <c r="J268">
        <v>2348</v>
      </c>
      <c r="K268">
        <v>1</v>
      </c>
      <c r="L268">
        <v>0</v>
      </c>
      <c r="M268">
        <v>0</v>
      </c>
      <c r="N268" s="3">
        <v>1</v>
      </c>
      <c r="O268" s="3">
        <v>0</v>
      </c>
      <c r="P268" s="3">
        <v>0</v>
      </c>
      <c r="Q268" s="3">
        <f t="shared" si="25"/>
        <v>0</v>
      </c>
      <c r="R268" s="3">
        <v>0</v>
      </c>
      <c r="S268" s="3"/>
    </row>
    <row r="269" spans="1:19" hidden="1" outlineLevel="2" x14ac:dyDescent="0.3">
      <c r="A269" s="1">
        <v>43028</v>
      </c>
      <c r="B269">
        <v>2349</v>
      </c>
      <c r="C269">
        <v>1</v>
      </c>
      <c r="D269">
        <v>0</v>
      </c>
      <c r="E269">
        <v>0</v>
      </c>
      <c r="F269">
        <v>0</v>
      </c>
      <c r="G269">
        <v>0</v>
      </c>
      <c r="H269">
        <v>0</v>
      </c>
      <c r="J269">
        <v>2349</v>
      </c>
      <c r="K269">
        <v>1</v>
      </c>
      <c r="L269">
        <v>0</v>
      </c>
      <c r="M269">
        <v>0</v>
      </c>
      <c r="N269" s="3">
        <v>0</v>
      </c>
      <c r="O269" s="3">
        <v>1</v>
      </c>
      <c r="P269" s="3">
        <v>0</v>
      </c>
      <c r="Q269" s="3">
        <f t="shared" si="25"/>
        <v>1</v>
      </c>
      <c r="R269" s="3">
        <v>0</v>
      </c>
      <c r="S269" s="3"/>
    </row>
    <row r="270" spans="1:19" hidden="1" outlineLevel="2" x14ac:dyDescent="0.3">
      <c r="A270" s="1">
        <v>43028</v>
      </c>
      <c r="B270">
        <v>2350</v>
      </c>
      <c r="C270">
        <v>0</v>
      </c>
      <c r="D270">
        <v>0</v>
      </c>
      <c r="E270">
        <v>0</v>
      </c>
      <c r="F270">
        <v>1</v>
      </c>
      <c r="G270">
        <v>0</v>
      </c>
      <c r="H270">
        <v>1</v>
      </c>
      <c r="J270">
        <v>2350</v>
      </c>
      <c r="K270">
        <v>1</v>
      </c>
      <c r="L270">
        <v>0</v>
      </c>
      <c r="M270">
        <v>0</v>
      </c>
      <c r="N270" s="3">
        <v>0</v>
      </c>
      <c r="O270" s="3">
        <v>1</v>
      </c>
      <c r="P270" s="3">
        <v>1</v>
      </c>
      <c r="Q270" s="3">
        <f t="shared" si="25"/>
        <v>2</v>
      </c>
      <c r="R270" s="3">
        <v>0</v>
      </c>
      <c r="S270" s="3"/>
    </row>
    <row r="271" spans="1:19" hidden="1" outlineLevel="2" x14ac:dyDescent="0.3">
      <c r="A271" s="1">
        <v>43028</v>
      </c>
      <c r="B271">
        <v>2351</v>
      </c>
      <c r="C271">
        <v>0</v>
      </c>
      <c r="D271">
        <v>0</v>
      </c>
      <c r="E271">
        <v>0</v>
      </c>
      <c r="F271">
        <v>1</v>
      </c>
      <c r="G271">
        <v>0</v>
      </c>
      <c r="H271">
        <v>1</v>
      </c>
      <c r="J271">
        <v>2351</v>
      </c>
      <c r="K271">
        <v>0</v>
      </c>
      <c r="L271">
        <v>1</v>
      </c>
      <c r="M271">
        <v>0</v>
      </c>
      <c r="N271" s="3">
        <v>0</v>
      </c>
      <c r="O271" s="3">
        <v>1</v>
      </c>
      <c r="P271" s="3">
        <v>1</v>
      </c>
      <c r="Q271" s="3">
        <f t="shared" si="25"/>
        <v>2</v>
      </c>
      <c r="R271" s="3">
        <v>0</v>
      </c>
      <c r="S271" s="3"/>
    </row>
    <row r="272" spans="1:19" hidden="1" outlineLevel="2" x14ac:dyDescent="0.3">
      <c r="A272" s="1">
        <v>43028</v>
      </c>
      <c r="B272">
        <v>2352</v>
      </c>
      <c r="C272">
        <v>0</v>
      </c>
      <c r="D272">
        <v>1</v>
      </c>
      <c r="E272">
        <v>0</v>
      </c>
      <c r="F272">
        <v>0</v>
      </c>
      <c r="G272">
        <v>0</v>
      </c>
      <c r="H272">
        <v>0</v>
      </c>
      <c r="J272">
        <v>2352</v>
      </c>
      <c r="K272">
        <v>0</v>
      </c>
      <c r="L272">
        <v>1</v>
      </c>
      <c r="M272">
        <v>0</v>
      </c>
      <c r="N272" s="3">
        <v>1</v>
      </c>
      <c r="O272" s="3">
        <v>0</v>
      </c>
      <c r="P272" s="3">
        <v>0</v>
      </c>
      <c r="Q272" s="3">
        <f t="shared" si="25"/>
        <v>0</v>
      </c>
      <c r="R272" s="3">
        <v>0</v>
      </c>
      <c r="S272" s="3"/>
    </row>
    <row r="273" spans="1:19" hidden="1" outlineLevel="2" x14ac:dyDescent="0.3">
      <c r="A273" s="1">
        <v>43028</v>
      </c>
      <c r="B273">
        <v>2353</v>
      </c>
      <c r="C273">
        <v>0</v>
      </c>
      <c r="D273">
        <v>0</v>
      </c>
      <c r="E273">
        <v>0</v>
      </c>
      <c r="F273">
        <v>1</v>
      </c>
      <c r="G273">
        <v>0</v>
      </c>
      <c r="H273">
        <v>1</v>
      </c>
      <c r="J273">
        <v>2353</v>
      </c>
      <c r="K273">
        <v>1</v>
      </c>
      <c r="L273">
        <v>0</v>
      </c>
      <c r="M273">
        <v>0</v>
      </c>
      <c r="N273" s="3">
        <v>0</v>
      </c>
      <c r="O273" s="3">
        <v>0</v>
      </c>
      <c r="P273" s="3">
        <v>1</v>
      </c>
      <c r="Q273" s="3">
        <f t="shared" si="25"/>
        <v>1</v>
      </c>
      <c r="R273" s="3">
        <v>0</v>
      </c>
      <c r="S273" s="3"/>
    </row>
    <row r="274" spans="1:19" hidden="1" outlineLevel="2" x14ac:dyDescent="0.3">
      <c r="A274" s="1">
        <v>43028</v>
      </c>
      <c r="B274">
        <v>2354</v>
      </c>
      <c r="C274">
        <v>1</v>
      </c>
      <c r="D274">
        <v>0</v>
      </c>
      <c r="E274">
        <v>0</v>
      </c>
      <c r="F274">
        <v>0</v>
      </c>
      <c r="G274">
        <v>0</v>
      </c>
      <c r="H274">
        <v>0</v>
      </c>
      <c r="J274">
        <v>2354</v>
      </c>
      <c r="K274">
        <v>0</v>
      </c>
      <c r="L274">
        <v>1</v>
      </c>
      <c r="M274">
        <v>0</v>
      </c>
      <c r="N274" s="3">
        <v>1</v>
      </c>
      <c r="O274" s="3">
        <v>0</v>
      </c>
      <c r="P274" s="3">
        <v>0</v>
      </c>
      <c r="Q274" s="3">
        <f t="shared" si="25"/>
        <v>0</v>
      </c>
      <c r="R274" s="3">
        <v>0</v>
      </c>
      <c r="S274" s="3"/>
    </row>
    <row r="275" spans="1:19" hidden="1" outlineLevel="2" x14ac:dyDescent="0.3">
      <c r="A275" s="1">
        <v>43028</v>
      </c>
      <c r="B275">
        <v>2355</v>
      </c>
      <c r="C275">
        <v>1</v>
      </c>
      <c r="D275">
        <v>0</v>
      </c>
      <c r="E275">
        <v>0</v>
      </c>
      <c r="F275">
        <v>0</v>
      </c>
      <c r="G275">
        <v>0</v>
      </c>
      <c r="H275">
        <v>0</v>
      </c>
      <c r="J275">
        <v>2355</v>
      </c>
      <c r="K275">
        <v>1</v>
      </c>
      <c r="L275">
        <v>0</v>
      </c>
      <c r="M275">
        <v>0</v>
      </c>
      <c r="N275" s="3">
        <v>1</v>
      </c>
      <c r="O275" s="3">
        <v>0</v>
      </c>
      <c r="P275" s="3">
        <v>0</v>
      </c>
      <c r="Q275" s="3">
        <f t="shared" si="25"/>
        <v>0</v>
      </c>
      <c r="R275" s="3">
        <v>0</v>
      </c>
      <c r="S275" s="3"/>
    </row>
    <row r="276" spans="1:19" hidden="1" outlineLevel="2" x14ac:dyDescent="0.3">
      <c r="A276" s="1">
        <v>43028</v>
      </c>
      <c r="B276">
        <v>2356</v>
      </c>
      <c r="C276">
        <v>1</v>
      </c>
      <c r="D276">
        <v>0</v>
      </c>
      <c r="E276">
        <v>0</v>
      </c>
      <c r="F276">
        <v>0</v>
      </c>
      <c r="G276">
        <v>0</v>
      </c>
      <c r="H276">
        <v>0</v>
      </c>
      <c r="J276">
        <v>2356</v>
      </c>
      <c r="K276">
        <v>1</v>
      </c>
      <c r="L276">
        <v>0</v>
      </c>
      <c r="M276">
        <v>0</v>
      </c>
      <c r="N276" s="3">
        <v>1</v>
      </c>
      <c r="O276" s="3">
        <v>0</v>
      </c>
      <c r="P276" s="3">
        <v>0</v>
      </c>
      <c r="Q276" s="3">
        <f t="shared" si="25"/>
        <v>0</v>
      </c>
      <c r="R276" s="3">
        <v>0</v>
      </c>
      <c r="S276" s="3"/>
    </row>
    <row r="277" spans="1:19" hidden="1" outlineLevel="2" x14ac:dyDescent="0.3">
      <c r="A277" s="1">
        <v>43028</v>
      </c>
      <c r="B277">
        <v>2357</v>
      </c>
      <c r="C277">
        <v>0</v>
      </c>
      <c r="D277">
        <v>0</v>
      </c>
      <c r="E277">
        <v>0</v>
      </c>
      <c r="F277">
        <v>1</v>
      </c>
      <c r="G277">
        <v>0</v>
      </c>
      <c r="H277">
        <v>1</v>
      </c>
      <c r="I277" t="s">
        <v>80</v>
      </c>
      <c r="J277">
        <v>2357</v>
      </c>
      <c r="K277">
        <v>1</v>
      </c>
      <c r="L277">
        <v>0</v>
      </c>
      <c r="M277">
        <v>0</v>
      </c>
      <c r="N277" s="3">
        <v>0</v>
      </c>
      <c r="O277" s="3">
        <v>1</v>
      </c>
      <c r="P277" s="3">
        <v>1</v>
      </c>
      <c r="Q277" s="3">
        <f t="shared" si="25"/>
        <v>2</v>
      </c>
      <c r="R277" s="3">
        <v>0</v>
      </c>
      <c r="S277" s="3"/>
    </row>
    <row r="278" spans="1:19" hidden="1" outlineLevel="2" x14ac:dyDescent="0.3">
      <c r="A278" s="1">
        <v>43028</v>
      </c>
      <c r="B278">
        <v>2358</v>
      </c>
      <c r="C278">
        <v>0</v>
      </c>
      <c r="D278">
        <v>1</v>
      </c>
      <c r="E278">
        <v>0</v>
      </c>
      <c r="F278">
        <v>0</v>
      </c>
      <c r="G278">
        <v>0</v>
      </c>
      <c r="H278">
        <v>0</v>
      </c>
      <c r="J278">
        <v>2358</v>
      </c>
      <c r="K278">
        <v>0</v>
      </c>
      <c r="L278">
        <v>1</v>
      </c>
      <c r="M278">
        <v>0</v>
      </c>
      <c r="N278" s="3">
        <v>1</v>
      </c>
      <c r="O278" s="3">
        <v>0</v>
      </c>
      <c r="P278" s="3">
        <v>0</v>
      </c>
      <c r="Q278" s="3">
        <f t="shared" si="25"/>
        <v>0</v>
      </c>
      <c r="R278" s="3">
        <v>0</v>
      </c>
      <c r="S278" s="3"/>
    </row>
    <row r="279" spans="1:19" hidden="1" outlineLevel="2" x14ac:dyDescent="0.3">
      <c r="A279" s="1">
        <v>43028</v>
      </c>
      <c r="B279">
        <v>2359</v>
      </c>
      <c r="C279">
        <v>0</v>
      </c>
      <c r="D279">
        <v>1</v>
      </c>
      <c r="E279">
        <v>0</v>
      </c>
      <c r="F279">
        <v>0</v>
      </c>
      <c r="G279">
        <v>0</v>
      </c>
      <c r="H279">
        <v>0</v>
      </c>
      <c r="J279">
        <v>2359</v>
      </c>
      <c r="K279">
        <v>0</v>
      </c>
      <c r="L279">
        <v>0</v>
      </c>
      <c r="M279">
        <v>1</v>
      </c>
      <c r="N279" s="3">
        <v>0</v>
      </c>
      <c r="O279" s="3">
        <v>0</v>
      </c>
      <c r="P279" s="3">
        <v>0</v>
      </c>
      <c r="Q279" s="3">
        <f t="shared" si="25"/>
        <v>0</v>
      </c>
      <c r="R279" s="3">
        <v>1</v>
      </c>
      <c r="S279" s="3"/>
    </row>
    <row r="280" spans="1:19" hidden="1" outlineLevel="2" x14ac:dyDescent="0.3">
      <c r="A280" s="1">
        <v>43028</v>
      </c>
      <c r="B280">
        <v>2360</v>
      </c>
      <c r="C280">
        <v>0</v>
      </c>
      <c r="D280">
        <v>1</v>
      </c>
      <c r="E280">
        <v>0</v>
      </c>
      <c r="F280">
        <v>0</v>
      </c>
      <c r="G280">
        <v>0</v>
      </c>
      <c r="H280">
        <v>0</v>
      </c>
      <c r="J280">
        <v>2360</v>
      </c>
      <c r="K280">
        <v>1</v>
      </c>
      <c r="L280">
        <v>0</v>
      </c>
      <c r="M280">
        <v>0</v>
      </c>
      <c r="N280" s="3">
        <v>1</v>
      </c>
      <c r="O280" s="3">
        <v>0</v>
      </c>
      <c r="P280" s="3">
        <v>0</v>
      </c>
      <c r="Q280" s="3">
        <f t="shared" si="25"/>
        <v>0</v>
      </c>
      <c r="R280" s="3">
        <v>0</v>
      </c>
      <c r="S280" s="3"/>
    </row>
    <row r="281" spans="1:19" hidden="1" outlineLevel="2" x14ac:dyDescent="0.3">
      <c r="A281" s="1">
        <v>43028</v>
      </c>
      <c r="B281">
        <v>2361</v>
      </c>
      <c r="C281">
        <v>0</v>
      </c>
      <c r="D281">
        <v>0</v>
      </c>
      <c r="E281">
        <v>1</v>
      </c>
      <c r="F281">
        <v>0</v>
      </c>
      <c r="G281">
        <v>0</v>
      </c>
      <c r="H281">
        <v>0</v>
      </c>
      <c r="J281">
        <v>2361</v>
      </c>
      <c r="K281">
        <v>1</v>
      </c>
      <c r="L281">
        <v>0</v>
      </c>
      <c r="M281">
        <v>0</v>
      </c>
      <c r="N281" s="3">
        <v>1</v>
      </c>
      <c r="O281" s="3">
        <v>0</v>
      </c>
      <c r="P281" s="3">
        <v>0</v>
      </c>
      <c r="Q281" s="3">
        <f t="shared" si="25"/>
        <v>0</v>
      </c>
      <c r="R281" s="3">
        <v>0</v>
      </c>
      <c r="S281" s="3"/>
    </row>
    <row r="282" spans="1:19" hidden="1" outlineLevel="2" x14ac:dyDescent="0.3">
      <c r="A282" s="1">
        <v>43028</v>
      </c>
      <c r="B282">
        <v>2362</v>
      </c>
      <c r="C282">
        <v>0</v>
      </c>
      <c r="D282">
        <v>1</v>
      </c>
      <c r="E282">
        <v>0</v>
      </c>
      <c r="F282">
        <v>0</v>
      </c>
      <c r="G282">
        <v>0</v>
      </c>
      <c r="H282">
        <v>0</v>
      </c>
      <c r="J282">
        <v>2362</v>
      </c>
      <c r="K282">
        <v>1</v>
      </c>
      <c r="L282">
        <v>0</v>
      </c>
      <c r="M282">
        <v>0</v>
      </c>
      <c r="N282" s="3">
        <v>1</v>
      </c>
      <c r="O282" s="3">
        <v>0</v>
      </c>
      <c r="P282" s="3">
        <v>0</v>
      </c>
      <c r="Q282" s="3">
        <f t="shared" si="25"/>
        <v>0</v>
      </c>
      <c r="R282" s="3">
        <v>0</v>
      </c>
      <c r="S282" s="3"/>
    </row>
    <row r="283" spans="1:19" hidden="1" outlineLevel="2" x14ac:dyDescent="0.3">
      <c r="A283" s="1">
        <v>43028</v>
      </c>
      <c r="B283">
        <v>2363</v>
      </c>
      <c r="C283">
        <v>0</v>
      </c>
      <c r="D283">
        <v>0</v>
      </c>
      <c r="E283" t="s">
        <v>33</v>
      </c>
      <c r="F283">
        <v>0</v>
      </c>
      <c r="G283">
        <v>0</v>
      </c>
      <c r="H283">
        <v>0</v>
      </c>
      <c r="J283">
        <v>2363</v>
      </c>
      <c r="K283">
        <v>1</v>
      </c>
      <c r="L283">
        <v>0</v>
      </c>
      <c r="M283">
        <v>0</v>
      </c>
      <c r="N283" s="3">
        <v>0</v>
      </c>
      <c r="O283" s="3">
        <v>0</v>
      </c>
      <c r="P283" s="3">
        <v>0</v>
      </c>
      <c r="Q283" s="3">
        <f t="shared" si="25"/>
        <v>0</v>
      </c>
      <c r="R283" s="3">
        <v>1</v>
      </c>
      <c r="S283" s="3"/>
    </row>
    <row r="284" spans="1:19" hidden="1" outlineLevel="2" x14ac:dyDescent="0.3">
      <c r="A284" s="1">
        <v>43028</v>
      </c>
      <c r="B284">
        <v>2364</v>
      </c>
      <c r="C284">
        <v>0</v>
      </c>
      <c r="D284">
        <v>1</v>
      </c>
      <c r="E284">
        <v>0</v>
      </c>
      <c r="F284">
        <v>0</v>
      </c>
      <c r="G284">
        <v>0</v>
      </c>
      <c r="H284">
        <v>0</v>
      </c>
      <c r="J284">
        <v>2364</v>
      </c>
      <c r="K284">
        <v>0</v>
      </c>
      <c r="L284">
        <v>0</v>
      </c>
      <c r="M284">
        <v>1</v>
      </c>
      <c r="N284" s="3">
        <v>1</v>
      </c>
      <c r="O284" s="3">
        <v>0</v>
      </c>
      <c r="P284" s="3">
        <v>0</v>
      </c>
      <c r="Q284" s="3">
        <f t="shared" si="25"/>
        <v>0</v>
      </c>
      <c r="R284" s="3">
        <v>0</v>
      </c>
      <c r="S284" s="3"/>
    </row>
    <row r="285" spans="1:19" hidden="1" outlineLevel="2" x14ac:dyDescent="0.3">
      <c r="A285" s="1">
        <v>43028</v>
      </c>
      <c r="B285">
        <v>2365</v>
      </c>
      <c r="C285">
        <v>0</v>
      </c>
      <c r="D285">
        <v>0</v>
      </c>
      <c r="E285">
        <v>0</v>
      </c>
      <c r="F285">
        <v>0</v>
      </c>
      <c r="G285">
        <v>1</v>
      </c>
      <c r="H285">
        <v>1</v>
      </c>
      <c r="J285">
        <v>2365</v>
      </c>
      <c r="K285">
        <v>1</v>
      </c>
      <c r="L285">
        <v>0</v>
      </c>
      <c r="M285">
        <v>0</v>
      </c>
      <c r="N285" s="3">
        <v>0</v>
      </c>
      <c r="O285" s="3">
        <v>1</v>
      </c>
      <c r="P285" s="3">
        <v>1</v>
      </c>
      <c r="Q285" s="3">
        <f t="shared" si="25"/>
        <v>2</v>
      </c>
      <c r="R285" s="3">
        <v>0</v>
      </c>
      <c r="S285" s="3"/>
    </row>
    <row r="286" spans="1:19" hidden="1" outlineLevel="2" x14ac:dyDescent="0.3">
      <c r="A286" s="1">
        <v>43028</v>
      </c>
      <c r="B286">
        <v>2366</v>
      </c>
      <c r="C286">
        <v>1</v>
      </c>
      <c r="D286">
        <v>0</v>
      </c>
      <c r="E286">
        <v>0</v>
      </c>
      <c r="F286">
        <v>0</v>
      </c>
      <c r="G286">
        <v>0</v>
      </c>
      <c r="H286">
        <v>0</v>
      </c>
      <c r="J286">
        <v>2366</v>
      </c>
      <c r="K286">
        <v>0</v>
      </c>
      <c r="L286">
        <v>1</v>
      </c>
      <c r="M286">
        <v>0</v>
      </c>
      <c r="N286" s="3">
        <v>1</v>
      </c>
      <c r="O286" s="3">
        <v>0</v>
      </c>
      <c r="P286" s="3">
        <v>0</v>
      </c>
      <c r="Q286" s="3">
        <f t="shared" si="25"/>
        <v>0</v>
      </c>
      <c r="R286" s="3">
        <v>0</v>
      </c>
      <c r="S286" s="3"/>
    </row>
    <row r="287" spans="1:19" hidden="1" outlineLevel="2" x14ac:dyDescent="0.3">
      <c r="A287" s="1">
        <v>43028</v>
      </c>
      <c r="B287">
        <v>2367</v>
      </c>
      <c r="C287">
        <v>0</v>
      </c>
      <c r="D287">
        <v>0</v>
      </c>
      <c r="E287">
        <v>0</v>
      </c>
      <c r="F287">
        <v>1</v>
      </c>
      <c r="G287">
        <v>0</v>
      </c>
      <c r="H287">
        <v>1</v>
      </c>
      <c r="J287">
        <v>2367</v>
      </c>
      <c r="K287">
        <v>1</v>
      </c>
      <c r="L287">
        <v>0</v>
      </c>
      <c r="M287">
        <v>0</v>
      </c>
      <c r="N287" s="3">
        <v>0</v>
      </c>
      <c r="O287" s="3">
        <v>1</v>
      </c>
      <c r="P287" s="3">
        <v>1</v>
      </c>
      <c r="Q287" s="3">
        <f t="shared" si="25"/>
        <v>2</v>
      </c>
      <c r="R287" s="3">
        <v>0</v>
      </c>
      <c r="S287" s="3"/>
    </row>
    <row r="288" spans="1:19" hidden="1" outlineLevel="2" x14ac:dyDescent="0.3">
      <c r="A288" s="1">
        <v>43028</v>
      </c>
      <c r="B288">
        <v>2368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0</v>
      </c>
      <c r="J288">
        <v>2368</v>
      </c>
      <c r="K288">
        <v>0</v>
      </c>
      <c r="L288">
        <v>1</v>
      </c>
      <c r="M288">
        <v>0</v>
      </c>
      <c r="N288" s="3">
        <v>0</v>
      </c>
      <c r="O288" s="3">
        <v>1</v>
      </c>
      <c r="P288" s="3">
        <v>0</v>
      </c>
      <c r="Q288" s="3">
        <f t="shared" si="25"/>
        <v>1</v>
      </c>
      <c r="R288" s="3">
        <v>0</v>
      </c>
      <c r="S288" s="3"/>
    </row>
    <row r="289" spans="1:19" hidden="1" outlineLevel="2" x14ac:dyDescent="0.3">
      <c r="A289" s="1">
        <v>43028</v>
      </c>
      <c r="B289">
        <v>2369</v>
      </c>
      <c r="C289">
        <v>0</v>
      </c>
      <c r="D289">
        <v>0</v>
      </c>
      <c r="E289">
        <v>0</v>
      </c>
      <c r="F289">
        <v>1</v>
      </c>
      <c r="G289">
        <v>0</v>
      </c>
      <c r="H289">
        <v>1</v>
      </c>
      <c r="I289" t="s">
        <v>80</v>
      </c>
      <c r="J289">
        <v>2369</v>
      </c>
      <c r="K289">
        <v>1</v>
      </c>
      <c r="L289">
        <v>0</v>
      </c>
      <c r="M289">
        <v>0</v>
      </c>
      <c r="N289" s="3">
        <v>0</v>
      </c>
      <c r="O289" s="3">
        <v>1</v>
      </c>
      <c r="P289" s="3">
        <v>1</v>
      </c>
      <c r="Q289" s="3">
        <f t="shared" si="25"/>
        <v>2</v>
      </c>
      <c r="R289" s="3">
        <v>0</v>
      </c>
      <c r="S289" s="3"/>
    </row>
    <row r="290" spans="1:19" hidden="1" outlineLevel="2" x14ac:dyDescent="0.3">
      <c r="A290" s="1">
        <v>43028</v>
      </c>
      <c r="B290">
        <v>2370</v>
      </c>
      <c r="C290">
        <v>0</v>
      </c>
      <c r="D290">
        <v>0</v>
      </c>
      <c r="E290">
        <v>1</v>
      </c>
      <c r="F290">
        <v>0</v>
      </c>
      <c r="G290">
        <v>0</v>
      </c>
      <c r="H290">
        <v>0</v>
      </c>
      <c r="J290">
        <v>2370</v>
      </c>
      <c r="K290">
        <v>0</v>
      </c>
      <c r="L290">
        <v>0</v>
      </c>
      <c r="M290">
        <v>1</v>
      </c>
      <c r="N290" s="3">
        <v>1</v>
      </c>
      <c r="O290" s="3">
        <v>0</v>
      </c>
      <c r="P290" s="3">
        <v>0</v>
      </c>
      <c r="Q290" s="3">
        <f t="shared" si="25"/>
        <v>0</v>
      </c>
      <c r="R290" s="3">
        <v>0</v>
      </c>
      <c r="S290" s="3"/>
    </row>
    <row r="291" spans="1:19" hidden="1" outlineLevel="2" x14ac:dyDescent="0.3">
      <c r="A291" s="1">
        <v>43028</v>
      </c>
      <c r="B291">
        <v>2371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J291">
        <v>2371</v>
      </c>
      <c r="K291">
        <v>1</v>
      </c>
      <c r="L291">
        <v>0</v>
      </c>
      <c r="M291">
        <v>0</v>
      </c>
      <c r="N291" s="3">
        <v>0</v>
      </c>
      <c r="O291" s="3">
        <v>1</v>
      </c>
      <c r="P291" s="3">
        <v>0</v>
      </c>
      <c r="Q291" s="3">
        <f t="shared" si="25"/>
        <v>1</v>
      </c>
      <c r="R291" s="3">
        <v>0</v>
      </c>
      <c r="S291" s="3"/>
    </row>
    <row r="292" spans="1:19" hidden="1" outlineLevel="2" x14ac:dyDescent="0.3">
      <c r="A292" s="1">
        <v>43028</v>
      </c>
      <c r="B292">
        <v>2372</v>
      </c>
      <c r="C292">
        <v>0</v>
      </c>
      <c r="D292">
        <v>0</v>
      </c>
      <c r="E292">
        <v>0</v>
      </c>
      <c r="F292">
        <v>0</v>
      </c>
      <c r="G292">
        <v>1</v>
      </c>
      <c r="H292">
        <v>1</v>
      </c>
      <c r="J292">
        <v>2372</v>
      </c>
      <c r="K292">
        <v>0</v>
      </c>
      <c r="L292">
        <v>1</v>
      </c>
      <c r="M292">
        <v>0</v>
      </c>
      <c r="N292" s="3">
        <v>0</v>
      </c>
      <c r="O292" s="3">
        <v>1</v>
      </c>
      <c r="P292" s="3">
        <v>1</v>
      </c>
      <c r="Q292" s="3">
        <f t="shared" si="25"/>
        <v>2</v>
      </c>
      <c r="R292" s="3">
        <v>0</v>
      </c>
      <c r="S292" s="3"/>
    </row>
    <row r="293" spans="1:19" outlineLevel="1" collapsed="1" x14ac:dyDescent="0.3">
      <c r="A293" s="8" t="s">
        <v>160</v>
      </c>
      <c r="C293">
        <f t="shared" ref="C293:H293" si="26">SUBTOTAL(9,C263:C292)</f>
        <v>6</v>
      </c>
      <c r="D293">
        <f t="shared" si="26"/>
        <v>7</v>
      </c>
      <c r="E293">
        <f t="shared" si="26"/>
        <v>3</v>
      </c>
      <c r="F293">
        <f t="shared" si="26"/>
        <v>10</v>
      </c>
      <c r="G293">
        <f t="shared" si="26"/>
        <v>2</v>
      </c>
      <c r="H293">
        <f t="shared" si="26"/>
        <v>12</v>
      </c>
      <c r="K293">
        <f>SUBTOTAL(9,K263:K292)</f>
        <v>15</v>
      </c>
      <c r="L293">
        <f>SUBTOTAL(9,L263:L292)</f>
        <v>11</v>
      </c>
      <c r="N293" s="3">
        <f>SUBTOTAL(9,N263:N292)</f>
        <v>13</v>
      </c>
      <c r="O293" s="3">
        <f>SUBTOTAL(9,O263:O292)</f>
        <v>14</v>
      </c>
      <c r="P293" s="3"/>
      <c r="Q293" s="3"/>
      <c r="R293" s="3">
        <f>SUBTOTAL(9,R263:R292)</f>
        <v>2</v>
      </c>
      <c r="S293" s="3"/>
    </row>
    <row r="294" spans="1:19" hidden="1" outlineLevel="2" x14ac:dyDescent="0.3">
      <c r="A294" s="1">
        <v>43029</v>
      </c>
      <c r="B294">
        <v>2373</v>
      </c>
      <c r="C294">
        <v>1</v>
      </c>
      <c r="D294">
        <v>0</v>
      </c>
      <c r="E294">
        <v>0</v>
      </c>
      <c r="F294">
        <v>0</v>
      </c>
      <c r="G294">
        <v>0</v>
      </c>
      <c r="H294">
        <v>0</v>
      </c>
      <c r="J294">
        <v>2373</v>
      </c>
      <c r="K294">
        <v>0</v>
      </c>
      <c r="L294">
        <v>0</v>
      </c>
      <c r="M294">
        <v>1</v>
      </c>
      <c r="N294" s="3">
        <v>0</v>
      </c>
      <c r="O294" s="3">
        <v>0</v>
      </c>
      <c r="P294" s="3">
        <v>0</v>
      </c>
      <c r="Q294" s="3">
        <f t="shared" ref="Q294:Q320" si="27">SUM(O294:P294)</f>
        <v>0</v>
      </c>
      <c r="R294" s="3">
        <v>1</v>
      </c>
      <c r="S294" s="3"/>
    </row>
    <row r="295" spans="1:19" hidden="1" outlineLevel="2" x14ac:dyDescent="0.3">
      <c r="A295" s="1">
        <v>43029</v>
      </c>
      <c r="B295">
        <v>2374</v>
      </c>
      <c r="C295">
        <v>0</v>
      </c>
      <c r="D295">
        <v>0</v>
      </c>
      <c r="E295" t="s">
        <v>33</v>
      </c>
      <c r="F295">
        <v>0</v>
      </c>
      <c r="G295">
        <v>0</v>
      </c>
      <c r="H295">
        <v>0</v>
      </c>
      <c r="J295">
        <v>2374</v>
      </c>
      <c r="K295">
        <v>0</v>
      </c>
      <c r="L295">
        <v>1</v>
      </c>
      <c r="M295">
        <v>0</v>
      </c>
      <c r="N295" s="3">
        <v>0</v>
      </c>
      <c r="O295" s="3">
        <v>0</v>
      </c>
      <c r="P295" s="3">
        <v>0</v>
      </c>
      <c r="Q295" s="3">
        <f t="shared" si="27"/>
        <v>0</v>
      </c>
      <c r="R295" s="3">
        <v>1</v>
      </c>
      <c r="S295" s="3"/>
    </row>
    <row r="296" spans="1:19" hidden="1" outlineLevel="2" x14ac:dyDescent="0.3">
      <c r="A296" s="1">
        <v>43029</v>
      </c>
      <c r="B296">
        <v>2375</v>
      </c>
      <c r="C296">
        <v>1</v>
      </c>
      <c r="D296">
        <v>0</v>
      </c>
      <c r="E296">
        <v>0</v>
      </c>
      <c r="F296">
        <v>0</v>
      </c>
      <c r="G296">
        <v>0</v>
      </c>
      <c r="H296">
        <v>0</v>
      </c>
      <c r="J296">
        <v>2375</v>
      </c>
      <c r="K296">
        <v>1</v>
      </c>
      <c r="L296">
        <v>0</v>
      </c>
      <c r="M296">
        <v>0</v>
      </c>
      <c r="N296" s="3">
        <v>1</v>
      </c>
      <c r="O296" s="3">
        <v>0</v>
      </c>
      <c r="P296" s="3">
        <v>0</v>
      </c>
      <c r="Q296" s="3">
        <f t="shared" si="27"/>
        <v>0</v>
      </c>
      <c r="R296" s="3">
        <v>0</v>
      </c>
      <c r="S296" s="3"/>
    </row>
    <row r="297" spans="1:19" hidden="1" outlineLevel="2" x14ac:dyDescent="0.3">
      <c r="A297" s="1">
        <v>43029</v>
      </c>
      <c r="B297">
        <v>2376</v>
      </c>
      <c r="C297">
        <v>0</v>
      </c>
      <c r="D297">
        <v>0</v>
      </c>
      <c r="E297">
        <v>0</v>
      </c>
      <c r="F297">
        <v>1</v>
      </c>
      <c r="G297">
        <v>0</v>
      </c>
      <c r="H297">
        <v>1</v>
      </c>
      <c r="J297">
        <v>2376</v>
      </c>
      <c r="K297">
        <v>0</v>
      </c>
      <c r="L297">
        <v>1</v>
      </c>
      <c r="M297">
        <v>0</v>
      </c>
      <c r="N297" s="3">
        <v>0</v>
      </c>
      <c r="O297" s="3">
        <v>1</v>
      </c>
      <c r="P297" s="3">
        <v>1</v>
      </c>
      <c r="Q297" s="3">
        <f t="shared" si="27"/>
        <v>2</v>
      </c>
      <c r="R297" s="3">
        <v>0</v>
      </c>
      <c r="S297" s="3"/>
    </row>
    <row r="298" spans="1:19" hidden="1" outlineLevel="2" x14ac:dyDescent="0.3">
      <c r="A298" s="1">
        <v>43029</v>
      </c>
      <c r="B298">
        <v>2377</v>
      </c>
      <c r="C298">
        <v>1</v>
      </c>
      <c r="D298">
        <v>0</v>
      </c>
      <c r="E298">
        <v>0</v>
      </c>
      <c r="F298">
        <v>0</v>
      </c>
      <c r="G298">
        <v>0</v>
      </c>
      <c r="H298">
        <v>0</v>
      </c>
      <c r="J298">
        <v>2377</v>
      </c>
      <c r="K298">
        <v>1</v>
      </c>
      <c r="L298">
        <v>0</v>
      </c>
      <c r="M298">
        <v>0</v>
      </c>
      <c r="N298" s="3">
        <v>1</v>
      </c>
      <c r="O298" s="3">
        <v>0</v>
      </c>
      <c r="P298" s="3">
        <v>0</v>
      </c>
      <c r="Q298" s="3">
        <f t="shared" si="27"/>
        <v>0</v>
      </c>
      <c r="R298" s="3">
        <v>0</v>
      </c>
      <c r="S298" s="3"/>
    </row>
    <row r="299" spans="1:19" hidden="1" outlineLevel="2" x14ac:dyDescent="0.3">
      <c r="A299" s="1">
        <v>43029</v>
      </c>
      <c r="B299">
        <v>2378</v>
      </c>
      <c r="C299">
        <v>0</v>
      </c>
      <c r="D299">
        <v>0</v>
      </c>
      <c r="E299">
        <v>0</v>
      </c>
      <c r="F299">
        <v>0</v>
      </c>
      <c r="G299">
        <v>1</v>
      </c>
      <c r="H299">
        <v>1</v>
      </c>
      <c r="I299" t="s">
        <v>80</v>
      </c>
      <c r="J299">
        <v>2378</v>
      </c>
      <c r="K299">
        <v>0</v>
      </c>
      <c r="L299">
        <v>1</v>
      </c>
      <c r="M299">
        <v>0</v>
      </c>
      <c r="N299" s="3">
        <v>0</v>
      </c>
      <c r="O299" s="3">
        <v>1</v>
      </c>
      <c r="P299" s="3">
        <v>1</v>
      </c>
      <c r="Q299" s="3">
        <f t="shared" si="27"/>
        <v>2</v>
      </c>
      <c r="R299" s="3">
        <v>0</v>
      </c>
      <c r="S299" s="3"/>
    </row>
    <row r="300" spans="1:19" hidden="1" outlineLevel="2" x14ac:dyDescent="0.3">
      <c r="A300" s="1">
        <v>43029</v>
      </c>
      <c r="B300">
        <v>2379</v>
      </c>
      <c r="C300">
        <v>1</v>
      </c>
      <c r="D300">
        <v>0</v>
      </c>
      <c r="E300">
        <v>0</v>
      </c>
      <c r="F300">
        <v>0</v>
      </c>
      <c r="G300">
        <v>0</v>
      </c>
      <c r="H300">
        <v>0</v>
      </c>
      <c r="J300">
        <v>2379</v>
      </c>
      <c r="K300">
        <v>1</v>
      </c>
      <c r="L300">
        <v>0</v>
      </c>
      <c r="M300">
        <v>0</v>
      </c>
      <c r="N300" s="3">
        <v>1</v>
      </c>
      <c r="O300" s="3">
        <v>0</v>
      </c>
      <c r="P300" s="3">
        <v>0</v>
      </c>
      <c r="Q300" s="3">
        <f t="shared" si="27"/>
        <v>0</v>
      </c>
      <c r="R300" s="3">
        <v>0</v>
      </c>
      <c r="S300" s="3"/>
    </row>
    <row r="301" spans="1:19" hidden="1" outlineLevel="2" x14ac:dyDescent="0.3">
      <c r="A301" s="1">
        <v>43029</v>
      </c>
      <c r="B301">
        <v>2380</v>
      </c>
      <c r="C301">
        <v>1</v>
      </c>
      <c r="D301">
        <v>0</v>
      </c>
      <c r="E301">
        <v>0</v>
      </c>
      <c r="F301">
        <v>0</v>
      </c>
      <c r="G301">
        <v>0</v>
      </c>
      <c r="H301">
        <v>0</v>
      </c>
      <c r="J301">
        <v>2380</v>
      </c>
      <c r="K301">
        <v>1</v>
      </c>
      <c r="L301">
        <v>0</v>
      </c>
      <c r="M301">
        <v>0</v>
      </c>
      <c r="N301" s="3">
        <v>1</v>
      </c>
      <c r="O301" s="3">
        <v>0</v>
      </c>
      <c r="P301" s="3">
        <v>0</v>
      </c>
      <c r="Q301" s="3">
        <f t="shared" si="27"/>
        <v>0</v>
      </c>
      <c r="R301" s="3">
        <v>0</v>
      </c>
      <c r="S301" s="3"/>
    </row>
    <row r="302" spans="1:19" hidden="1" outlineLevel="2" x14ac:dyDescent="0.3">
      <c r="A302" s="1">
        <v>43029</v>
      </c>
      <c r="B302">
        <v>2381</v>
      </c>
      <c r="C302">
        <v>1</v>
      </c>
      <c r="D302">
        <v>0</v>
      </c>
      <c r="E302">
        <v>0</v>
      </c>
      <c r="F302">
        <v>0</v>
      </c>
      <c r="G302">
        <v>0</v>
      </c>
      <c r="H302">
        <v>0</v>
      </c>
      <c r="J302">
        <v>2381</v>
      </c>
      <c r="K302">
        <v>1</v>
      </c>
      <c r="L302">
        <v>0</v>
      </c>
      <c r="M302">
        <v>0</v>
      </c>
      <c r="N302" s="3">
        <v>1</v>
      </c>
      <c r="O302" s="3">
        <v>0</v>
      </c>
      <c r="P302" s="3">
        <v>0</v>
      </c>
      <c r="Q302" s="3">
        <f t="shared" si="27"/>
        <v>0</v>
      </c>
      <c r="R302" s="3">
        <v>0</v>
      </c>
      <c r="S302" s="3"/>
    </row>
    <row r="303" spans="1:19" hidden="1" outlineLevel="2" x14ac:dyDescent="0.3">
      <c r="A303" s="1">
        <v>43029</v>
      </c>
      <c r="B303">
        <v>2382</v>
      </c>
      <c r="C303">
        <v>0</v>
      </c>
      <c r="D303">
        <v>0</v>
      </c>
      <c r="E303">
        <v>0</v>
      </c>
      <c r="F303">
        <v>1</v>
      </c>
      <c r="G303">
        <v>0</v>
      </c>
      <c r="H303">
        <v>1</v>
      </c>
      <c r="J303">
        <v>2382</v>
      </c>
      <c r="K303">
        <v>0</v>
      </c>
      <c r="L303">
        <v>1</v>
      </c>
      <c r="M303">
        <v>0</v>
      </c>
      <c r="N303" s="3">
        <v>0</v>
      </c>
      <c r="O303" s="3">
        <v>1</v>
      </c>
      <c r="P303" s="3">
        <v>1</v>
      </c>
      <c r="Q303" s="3">
        <f t="shared" si="27"/>
        <v>2</v>
      </c>
      <c r="R303" s="3">
        <v>0</v>
      </c>
      <c r="S303" s="3"/>
    </row>
    <row r="304" spans="1:19" hidden="1" outlineLevel="2" x14ac:dyDescent="0.3">
      <c r="A304" s="1">
        <v>43029</v>
      </c>
      <c r="B304">
        <v>2383</v>
      </c>
      <c r="C304">
        <v>1</v>
      </c>
      <c r="D304">
        <v>0</v>
      </c>
      <c r="E304">
        <v>0</v>
      </c>
      <c r="F304">
        <v>0</v>
      </c>
      <c r="G304">
        <v>0</v>
      </c>
      <c r="H304">
        <v>0</v>
      </c>
      <c r="J304">
        <v>2383</v>
      </c>
      <c r="K304">
        <v>1</v>
      </c>
      <c r="L304">
        <v>0</v>
      </c>
      <c r="M304">
        <v>0</v>
      </c>
      <c r="N304" s="3">
        <v>1</v>
      </c>
      <c r="O304" s="3">
        <v>0</v>
      </c>
      <c r="P304" s="3">
        <v>0</v>
      </c>
      <c r="Q304" s="3">
        <f t="shared" si="27"/>
        <v>0</v>
      </c>
      <c r="R304" s="3">
        <v>0</v>
      </c>
      <c r="S304" s="3"/>
    </row>
    <row r="305" spans="1:31" hidden="1" outlineLevel="2" x14ac:dyDescent="0.3">
      <c r="A305" s="1">
        <v>43029</v>
      </c>
      <c r="B305">
        <v>2384</v>
      </c>
      <c r="C305">
        <v>0</v>
      </c>
      <c r="D305">
        <v>0</v>
      </c>
      <c r="E305">
        <v>1</v>
      </c>
      <c r="F305">
        <v>0</v>
      </c>
      <c r="G305">
        <v>0</v>
      </c>
      <c r="H305">
        <v>0</v>
      </c>
      <c r="J305">
        <v>2384</v>
      </c>
      <c r="K305">
        <v>1</v>
      </c>
      <c r="L305">
        <v>0</v>
      </c>
      <c r="M305">
        <v>0</v>
      </c>
      <c r="N305" s="3">
        <v>1</v>
      </c>
      <c r="O305" s="3">
        <v>0</v>
      </c>
      <c r="P305" s="3">
        <v>0</v>
      </c>
      <c r="Q305" s="3">
        <f t="shared" si="27"/>
        <v>0</v>
      </c>
      <c r="R305" s="3">
        <v>0</v>
      </c>
      <c r="S305" s="3"/>
    </row>
    <row r="306" spans="1:31" hidden="1" outlineLevel="2" x14ac:dyDescent="0.3">
      <c r="A306" s="1">
        <v>43029</v>
      </c>
      <c r="B306">
        <v>2385</v>
      </c>
      <c r="C306">
        <v>1</v>
      </c>
      <c r="D306">
        <v>0</v>
      </c>
      <c r="E306">
        <v>0</v>
      </c>
      <c r="F306">
        <v>0</v>
      </c>
      <c r="G306">
        <v>0</v>
      </c>
      <c r="H306">
        <v>0</v>
      </c>
      <c r="J306">
        <v>2385</v>
      </c>
      <c r="K306">
        <v>1</v>
      </c>
      <c r="L306">
        <v>0</v>
      </c>
      <c r="M306">
        <v>0</v>
      </c>
      <c r="N306" s="3">
        <v>0</v>
      </c>
      <c r="O306" s="3">
        <v>0</v>
      </c>
      <c r="P306" s="3">
        <v>0</v>
      </c>
      <c r="Q306" s="3">
        <f t="shared" si="27"/>
        <v>0</v>
      </c>
      <c r="R306" s="3">
        <v>0</v>
      </c>
      <c r="S306" s="3"/>
    </row>
    <row r="307" spans="1:31" hidden="1" outlineLevel="2" x14ac:dyDescent="0.3">
      <c r="A307" s="1">
        <v>43029</v>
      </c>
      <c r="B307">
        <v>2386</v>
      </c>
      <c r="C307">
        <v>0</v>
      </c>
      <c r="D307">
        <v>0</v>
      </c>
      <c r="E307">
        <v>0</v>
      </c>
      <c r="F307">
        <v>0</v>
      </c>
      <c r="G307">
        <v>1</v>
      </c>
      <c r="H307">
        <v>1</v>
      </c>
      <c r="J307">
        <v>2386</v>
      </c>
      <c r="K307">
        <v>1</v>
      </c>
      <c r="L307">
        <v>0</v>
      </c>
      <c r="M307">
        <v>0</v>
      </c>
      <c r="N307" s="3">
        <v>0</v>
      </c>
      <c r="O307" s="3">
        <v>1</v>
      </c>
      <c r="P307" s="3">
        <v>1</v>
      </c>
      <c r="Q307" s="3">
        <f t="shared" si="27"/>
        <v>2</v>
      </c>
      <c r="R307" s="3">
        <v>0</v>
      </c>
      <c r="S307" s="3"/>
    </row>
    <row r="308" spans="1:31" hidden="1" outlineLevel="2" x14ac:dyDescent="0.3">
      <c r="A308" s="1">
        <v>43029</v>
      </c>
      <c r="B308">
        <v>2387</v>
      </c>
      <c r="C308">
        <v>0</v>
      </c>
      <c r="D308">
        <v>0</v>
      </c>
      <c r="E308">
        <v>0</v>
      </c>
      <c r="F308">
        <v>0</v>
      </c>
      <c r="G308">
        <v>1</v>
      </c>
      <c r="H308">
        <v>1</v>
      </c>
      <c r="J308">
        <v>2387</v>
      </c>
      <c r="K308">
        <v>0</v>
      </c>
      <c r="L308">
        <v>1</v>
      </c>
      <c r="M308">
        <v>0</v>
      </c>
      <c r="N308" s="3">
        <v>0</v>
      </c>
      <c r="O308" s="3">
        <v>0</v>
      </c>
      <c r="P308" s="3">
        <v>1</v>
      </c>
      <c r="Q308" s="3">
        <f t="shared" si="27"/>
        <v>1</v>
      </c>
      <c r="R308" s="3">
        <v>0</v>
      </c>
      <c r="S308" s="3"/>
    </row>
    <row r="309" spans="1:31" hidden="1" outlineLevel="2" x14ac:dyDescent="0.3">
      <c r="A309" s="1">
        <v>43029</v>
      </c>
      <c r="B309">
        <v>2388</v>
      </c>
      <c r="C309">
        <v>0</v>
      </c>
      <c r="D309">
        <v>0</v>
      </c>
      <c r="E309">
        <v>0</v>
      </c>
      <c r="F309">
        <v>0</v>
      </c>
      <c r="G309">
        <v>1</v>
      </c>
      <c r="H309">
        <v>1</v>
      </c>
      <c r="J309">
        <v>2388</v>
      </c>
      <c r="K309">
        <v>1</v>
      </c>
      <c r="L309">
        <v>0</v>
      </c>
      <c r="M309">
        <v>0</v>
      </c>
      <c r="N309" s="3">
        <v>1</v>
      </c>
      <c r="O309" s="3">
        <v>0</v>
      </c>
      <c r="P309" s="3">
        <v>1</v>
      </c>
      <c r="Q309" s="3">
        <f t="shared" si="27"/>
        <v>1</v>
      </c>
      <c r="R309" s="3">
        <v>0</v>
      </c>
      <c r="S309" s="3"/>
    </row>
    <row r="310" spans="1:31" hidden="1" outlineLevel="2" x14ac:dyDescent="0.3">
      <c r="A310" s="1">
        <v>43029</v>
      </c>
      <c r="B310">
        <v>2389</v>
      </c>
      <c r="C310">
        <v>0</v>
      </c>
      <c r="D310">
        <v>0</v>
      </c>
      <c r="E310">
        <v>0</v>
      </c>
      <c r="F310">
        <v>1</v>
      </c>
      <c r="G310">
        <v>0</v>
      </c>
      <c r="H310">
        <v>1</v>
      </c>
      <c r="J310">
        <v>2389</v>
      </c>
      <c r="K310">
        <v>0</v>
      </c>
      <c r="L310">
        <v>1</v>
      </c>
      <c r="M310">
        <v>0</v>
      </c>
      <c r="N310" s="3">
        <v>0</v>
      </c>
      <c r="O310" s="3">
        <v>1</v>
      </c>
      <c r="P310" s="3">
        <v>1</v>
      </c>
      <c r="Q310" s="3">
        <f t="shared" si="27"/>
        <v>2</v>
      </c>
      <c r="R310" s="3">
        <v>0</v>
      </c>
      <c r="S310" s="3"/>
      <c r="T310" s="1">
        <v>43015</v>
      </c>
      <c r="U310" s="3">
        <v>2089</v>
      </c>
      <c r="V310" s="3"/>
      <c r="W310" s="3"/>
      <c r="X310" s="3"/>
      <c r="Y310" s="3"/>
      <c r="Z310" s="3"/>
      <c r="AA310" s="3"/>
      <c r="AB310" s="3">
        <v>0</v>
      </c>
      <c r="AC310" s="3">
        <v>0</v>
      </c>
      <c r="AD310" s="3">
        <f>SUM(W310:AC310)</f>
        <v>0</v>
      </c>
      <c r="AE310" s="3">
        <v>0</v>
      </c>
    </row>
    <row r="311" spans="1:31" hidden="1" outlineLevel="2" x14ac:dyDescent="0.3">
      <c r="A311" s="1">
        <v>43029</v>
      </c>
      <c r="B311">
        <v>2390</v>
      </c>
      <c r="C311">
        <v>0</v>
      </c>
      <c r="D311">
        <v>0</v>
      </c>
      <c r="E311">
        <v>0</v>
      </c>
      <c r="F311">
        <v>0</v>
      </c>
      <c r="G311">
        <v>1</v>
      </c>
      <c r="H311">
        <v>1</v>
      </c>
      <c r="J311">
        <v>2390</v>
      </c>
      <c r="K311">
        <v>0</v>
      </c>
      <c r="L311">
        <v>0</v>
      </c>
      <c r="M311">
        <v>1</v>
      </c>
      <c r="N311" s="3">
        <v>0</v>
      </c>
      <c r="O311" s="3">
        <v>1</v>
      </c>
      <c r="P311" s="3">
        <v>1</v>
      </c>
      <c r="Q311" s="3">
        <f t="shared" si="27"/>
        <v>2</v>
      </c>
      <c r="R311" s="3">
        <v>0</v>
      </c>
      <c r="S311" s="3"/>
      <c r="T311" s="1">
        <v>43015</v>
      </c>
      <c r="U311" s="3">
        <v>2090</v>
      </c>
      <c r="V311" s="3"/>
      <c r="W311" s="3"/>
      <c r="X311" s="3"/>
      <c r="Y311" s="3"/>
      <c r="Z311" s="3"/>
      <c r="AA311" s="3"/>
      <c r="AB311" s="3">
        <v>0</v>
      </c>
      <c r="AC311" s="3">
        <v>0</v>
      </c>
      <c r="AD311" s="3">
        <f>SUM(W311:AC311)</f>
        <v>0</v>
      </c>
      <c r="AE311" s="3">
        <v>0</v>
      </c>
    </row>
    <row r="312" spans="1:31" hidden="1" outlineLevel="2" x14ac:dyDescent="0.3">
      <c r="A312" s="1">
        <v>43029</v>
      </c>
      <c r="B312">
        <v>2391</v>
      </c>
      <c r="C312">
        <v>1</v>
      </c>
      <c r="D312">
        <v>0</v>
      </c>
      <c r="E312">
        <v>0</v>
      </c>
      <c r="F312">
        <v>0</v>
      </c>
      <c r="G312">
        <v>0</v>
      </c>
      <c r="H312">
        <v>0</v>
      </c>
      <c r="J312">
        <v>2391</v>
      </c>
      <c r="K312">
        <v>1</v>
      </c>
      <c r="L312">
        <v>0</v>
      </c>
      <c r="M312">
        <v>0</v>
      </c>
      <c r="N312" s="3">
        <v>1</v>
      </c>
      <c r="O312" s="3">
        <v>0</v>
      </c>
      <c r="P312" s="3">
        <v>0</v>
      </c>
      <c r="Q312" s="3">
        <f t="shared" si="27"/>
        <v>0</v>
      </c>
      <c r="R312" s="3">
        <v>0</v>
      </c>
      <c r="S312" s="3"/>
      <c r="T312" s="1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</row>
    <row r="313" spans="1:31" hidden="1" outlineLevel="2" x14ac:dyDescent="0.3">
      <c r="A313" s="1">
        <v>43029</v>
      </c>
      <c r="B313">
        <v>2392</v>
      </c>
      <c r="C313">
        <v>0</v>
      </c>
      <c r="D313">
        <v>0</v>
      </c>
      <c r="E313">
        <v>0</v>
      </c>
      <c r="F313">
        <v>1</v>
      </c>
      <c r="G313">
        <v>0</v>
      </c>
      <c r="H313">
        <v>1</v>
      </c>
      <c r="J313">
        <v>2392</v>
      </c>
      <c r="K313">
        <v>0</v>
      </c>
      <c r="L313">
        <v>1</v>
      </c>
      <c r="M313">
        <v>0</v>
      </c>
      <c r="N313" s="3">
        <v>0</v>
      </c>
      <c r="O313" s="3">
        <v>1</v>
      </c>
      <c r="P313" s="3">
        <v>1</v>
      </c>
      <c r="Q313" s="3">
        <f t="shared" si="27"/>
        <v>2</v>
      </c>
      <c r="R313" s="3">
        <v>0</v>
      </c>
      <c r="S313" s="3"/>
      <c r="T313" s="1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</row>
    <row r="314" spans="1:31" hidden="1" outlineLevel="2" x14ac:dyDescent="0.3">
      <c r="A314" s="1">
        <v>43029</v>
      </c>
      <c r="B314">
        <v>2393</v>
      </c>
      <c r="C314">
        <v>0</v>
      </c>
      <c r="D314">
        <v>0</v>
      </c>
      <c r="E314">
        <v>1</v>
      </c>
      <c r="F314">
        <v>0</v>
      </c>
      <c r="G314">
        <v>0</v>
      </c>
      <c r="H314">
        <v>0</v>
      </c>
      <c r="J314">
        <v>2393</v>
      </c>
      <c r="K314">
        <v>0</v>
      </c>
      <c r="L314">
        <v>0</v>
      </c>
      <c r="M314">
        <v>1</v>
      </c>
      <c r="N314" s="3">
        <v>0</v>
      </c>
      <c r="O314" s="3">
        <v>0</v>
      </c>
      <c r="P314" s="3">
        <v>0</v>
      </c>
      <c r="Q314" s="3">
        <f t="shared" si="27"/>
        <v>0</v>
      </c>
      <c r="R314" s="3"/>
      <c r="S314" s="3"/>
      <c r="T314" s="1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</row>
    <row r="315" spans="1:31" hidden="1" outlineLevel="2" x14ac:dyDescent="0.3">
      <c r="A315" s="1">
        <v>43029</v>
      </c>
      <c r="B315">
        <v>2394</v>
      </c>
      <c r="C315">
        <v>1</v>
      </c>
      <c r="D315">
        <v>0</v>
      </c>
      <c r="E315">
        <v>0</v>
      </c>
      <c r="F315">
        <v>0</v>
      </c>
      <c r="G315">
        <v>0</v>
      </c>
      <c r="H315">
        <v>0</v>
      </c>
      <c r="J315">
        <v>2394</v>
      </c>
      <c r="K315">
        <v>1</v>
      </c>
      <c r="L315">
        <v>0</v>
      </c>
      <c r="M315">
        <v>0</v>
      </c>
      <c r="N315" s="3">
        <v>1</v>
      </c>
      <c r="O315" s="3">
        <v>0</v>
      </c>
      <c r="P315" s="3">
        <v>0</v>
      </c>
      <c r="Q315" s="3">
        <f t="shared" si="27"/>
        <v>0</v>
      </c>
      <c r="R315" s="3">
        <v>0</v>
      </c>
      <c r="S315" s="3"/>
      <c r="T315" s="1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</row>
    <row r="316" spans="1:31" hidden="1" outlineLevel="2" x14ac:dyDescent="0.3">
      <c r="A316" s="1">
        <v>43029</v>
      </c>
      <c r="B316">
        <v>2395</v>
      </c>
      <c r="C316">
        <v>0</v>
      </c>
      <c r="D316">
        <v>0</v>
      </c>
      <c r="E316">
        <v>0</v>
      </c>
      <c r="F316">
        <v>1</v>
      </c>
      <c r="G316">
        <v>0</v>
      </c>
      <c r="H316">
        <v>1</v>
      </c>
      <c r="I316" t="s">
        <v>82</v>
      </c>
      <c r="J316">
        <v>2395</v>
      </c>
      <c r="K316">
        <v>0</v>
      </c>
      <c r="L316">
        <v>0</v>
      </c>
      <c r="M316">
        <v>0</v>
      </c>
      <c r="N316" s="3">
        <v>0</v>
      </c>
      <c r="O316" s="3">
        <v>1</v>
      </c>
      <c r="P316" s="3">
        <v>1</v>
      </c>
      <c r="Q316" s="3">
        <f t="shared" si="27"/>
        <v>2</v>
      </c>
      <c r="R316" s="3">
        <v>0</v>
      </c>
      <c r="S316" s="3"/>
      <c r="T316" s="1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</row>
    <row r="317" spans="1:31" hidden="1" outlineLevel="2" x14ac:dyDescent="0.3">
      <c r="A317" s="1">
        <v>43029</v>
      </c>
      <c r="B317">
        <v>2396</v>
      </c>
      <c r="C317">
        <v>1</v>
      </c>
      <c r="D317">
        <v>0</v>
      </c>
      <c r="E317">
        <v>0</v>
      </c>
      <c r="F317">
        <v>0</v>
      </c>
      <c r="G317">
        <v>0</v>
      </c>
      <c r="H317">
        <v>0</v>
      </c>
      <c r="J317">
        <v>2396</v>
      </c>
      <c r="K317">
        <v>1</v>
      </c>
      <c r="L317">
        <v>0</v>
      </c>
      <c r="M317">
        <v>0</v>
      </c>
      <c r="N317" s="3">
        <v>1</v>
      </c>
      <c r="O317" s="3">
        <v>0</v>
      </c>
      <c r="P317" s="3">
        <v>0</v>
      </c>
      <c r="Q317" s="3">
        <f t="shared" si="27"/>
        <v>0</v>
      </c>
      <c r="R317" s="3">
        <v>0</v>
      </c>
      <c r="S317" s="3"/>
      <c r="T317" s="1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</row>
    <row r="318" spans="1:31" hidden="1" outlineLevel="2" x14ac:dyDescent="0.3">
      <c r="A318" s="1">
        <v>43029</v>
      </c>
      <c r="B318">
        <v>2397</v>
      </c>
      <c r="C318">
        <v>0</v>
      </c>
      <c r="D318">
        <v>0</v>
      </c>
      <c r="E318">
        <v>0</v>
      </c>
      <c r="F318">
        <v>0</v>
      </c>
      <c r="G318">
        <v>1</v>
      </c>
      <c r="H318">
        <v>1</v>
      </c>
      <c r="J318">
        <v>2397</v>
      </c>
      <c r="K318">
        <v>0</v>
      </c>
      <c r="L318">
        <v>1</v>
      </c>
      <c r="M318">
        <v>0</v>
      </c>
      <c r="N318" s="3">
        <v>1</v>
      </c>
      <c r="O318" s="3">
        <v>0</v>
      </c>
      <c r="P318" s="3">
        <v>1</v>
      </c>
      <c r="Q318" s="3">
        <f t="shared" si="27"/>
        <v>1</v>
      </c>
      <c r="R318" s="3">
        <v>0</v>
      </c>
      <c r="S318" s="3"/>
      <c r="T318" s="1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</row>
    <row r="319" spans="1:31" hidden="1" outlineLevel="2" x14ac:dyDescent="0.3">
      <c r="A319" s="1">
        <v>43029</v>
      </c>
      <c r="B319">
        <v>2398</v>
      </c>
      <c r="C319">
        <v>0</v>
      </c>
      <c r="D319">
        <v>0</v>
      </c>
      <c r="E319">
        <v>0</v>
      </c>
      <c r="F319">
        <v>1</v>
      </c>
      <c r="G319">
        <v>0</v>
      </c>
      <c r="H319">
        <v>1</v>
      </c>
      <c r="J319">
        <v>2398</v>
      </c>
      <c r="K319">
        <v>0</v>
      </c>
      <c r="L319">
        <v>1</v>
      </c>
      <c r="M319">
        <v>0</v>
      </c>
      <c r="N319" s="3">
        <v>0</v>
      </c>
      <c r="O319" s="3">
        <v>1</v>
      </c>
      <c r="P319" s="3">
        <v>1</v>
      </c>
      <c r="Q319" s="3">
        <f t="shared" si="27"/>
        <v>2</v>
      </c>
      <c r="R319" s="3">
        <v>0</v>
      </c>
      <c r="S319" s="3"/>
      <c r="T319" s="1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</row>
    <row r="320" spans="1:31" ht="16.05" hidden="1" customHeight="1" outlineLevel="2" x14ac:dyDescent="0.3">
      <c r="A320" s="1">
        <v>43029</v>
      </c>
      <c r="B320">
        <v>2399</v>
      </c>
      <c r="C320">
        <v>0</v>
      </c>
      <c r="D320">
        <v>1</v>
      </c>
      <c r="E320">
        <v>0</v>
      </c>
      <c r="F320">
        <v>0</v>
      </c>
      <c r="G320">
        <v>0</v>
      </c>
      <c r="H320">
        <v>0</v>
      </c>
      <c r="J320">
        <v>2399</v>
      </c>
      <c r="K320">
        <v>0</v>
      </c>
      <c r="L320">
        <v>0</v>
      </c>
      <c r="M320">
        <v>0</v>
      </c>
      <c r="N320" s="3">
        <v>0</v>
      </c>
      <c r="O320" s="3">
        <v>0</v>
      </c>
      <c r="P320" s="3">
        <v>0</v>
      </c>
      <c r="Q320" s="3">
        <f t="shared" si="27"/>
        <v>0</v>
      </c>
      <c r="R320" s="3">
        <v>0</v>
      </c>
      <c r="S320" s="3"/>
      <c r="T320" s="1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</row>
    <row r="321" spans="1:31" ht="16.05" customHeight="1" outlineLevel="1" collapsed="1" x14ac:dyDescent="0.3">
      <c r="A321" s="8" t="s">
        <v>164</v>
      </c>
      <c r="C321">
        <f t="shared" ref="C321:H321" si="28">SUBTOTAL(9,C294:C320)</f>
        <v>11</v>
      </c>
      <c r="D321">
        <f t="shared" si="28"/>
        <v>1</v>
      </c>
      <c r="E321">
        <f t="shared" si="28"/>
        <v>2</v>
      </c>
      <c r="F321">
        <f t="shared" si="28"/>
        <v>6</v>
      </c>
      <c r="G321">
        <f t="shared" si="28"/>
        <v>6</v>
      </c>
      <c r="H321">
        <f t="shared" si="28"/>
        <v>12</v>
      </c>
      <c r="K321">
        <f>SUBTOTAL(9,K294:K320)</f>
        <v>13</v>
      </c>
      <c r="L321">
        <f>SUBTOTAL(9,L294:L320)</f>
        <v>9</v>
      </c>
      <c r="N321" s="3">
        <f>SUBTOTAL(9,N294:N320)</f>
        <v>12</v>
      </c>
      <c r="O321" s="3">
        <f>SUBTOTAL(9,O294:O320)</f>
        <v>9</v>
      </c>
      <c r="P321" s="3"/>
      <c r="Q321" s="3"/>
      <c r="R321" s="3">
        <f>SUBTOTAL(9,R294:R320)</f>
        <v>2</v>
      </c>
      <c r="S321" s="3"/>
      <c r="T321" s="1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</row>
    <row r="322" spans="1:31" ht="15" hidden="1" customHeight="1" outlineLevel="2" x14ac:dyDescent="0.3">
      <c r="A322" s="1">
        <v>43030</v>
      </c>
      <c r="B322">
        <v>2401</v>
      </c>
      <c r="C322">
        <v>0</v>
      </c>
      <c r="D322">
        <v>0</v>
      </c>
      <c r="E322">
        <v>0</v>
      </c>
      <c r="F322">
        <v>1</v>
      </c>
      <c r="G322">
        <v>0</v>
      </c>
      <c r="H322">
        <v>1</v>
      </c>
      <c r="J322">
        <v>2401</v>
      </c>
      <c r="K322">
        <v>0</v>
      </c>
      <c r="L322">
        <v>1</v>
      </c>
      <c r="M322">
        <v>0</v>
      </c>
      <c r="N322" s="3">
        <v>0</v>
      </c>
      <c r="O322" s="3">
        <v>1</v>
      </c>
      <c r="P322" s="3">
        <v>1</v>
      </c>
      <c r="Q322" s="3">
        <f t="shared" ref="Q322:Q350" si="29">SUM(O322:P322)</f>
        <v>2</v>
      </c>
      <c r="R322" s="3">
        <v>0</v>
      </c>
      <c r="S322" s="3"/>
      <c r="T322" s="1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</row>
    <row r="323" spans="1:31" ht="16.95" hidden="1" customHeight="1" outlineLevel="2" x14ac:dyDescent="0.3">
      <c r="A323" s="1">
        <v>43030</v>
      </c>
      <c r="B323">
        <v>2402</v>
      </c>
      <c r="C323">
        <v>0</v>
      </c>
      <c r="D323">
        <v>0</v>
      </c>
      <c r="E323">
        <v>0</v>
      </c>
      <c r="F323">
        <v>1</v>
      </c>
      <c r="G323">
        <v>0</v>
      </c>
      <c r="H323">
        <v>1</v>
      </c>
      <c r="J323">
        <v>2402</v>
      </c>
      <c r="K323">
        <v>0</v>
      </c>
      <c r="L323">
        <v>1</v>
      </c>
      <c r="M323">
        <v>0</v>
      </c>
      <c r="N323" s="3">
        <v>0</v>
      </c>
      <c r="O323" s="3">
        <v>1</v>
      </c>
      <c r="P323" s="3">
        <v>1</v>
      </c>
      <c r="Q323" s="3">
        <f t="shared" si="29"/>
        <v>2</v>
      </c>
      <c r="R323" s="3">
        <v>0</v>
      </c>
      <c r="S323" s="3"/>
      <c r="T323" s="1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</row>
    <row r="324" spans="1:31" ht="16.05" hidden="1" customHeight="1" outlineLevel="2" x14ac:dyDescent="0.3">
      <c r="A324" s="1">
        <v>43030</v>
      </c>
      <c r="B324">
        <v>2403</v>
      </c>
      <c r="C324">
        <v>0</v>
      </c>
      <c r="D324">
        <v>1</v>
      </c>
      <c r="E324">
        <v>0</v>
      </c>
      <c r="F324">
        <v>0</v>
      </c>
      <c r="G324">
        <v>0</v>
      </c>
      <c r="H324">
        <v>0</v>
      </c>
      <c r="J324">
        <v>2403</v>
      </c>
      <c r="K324">
        <v>1</v>
      </c>
      <c r="L324">
        <v>0</v>
      </c>
      <c r="M324">
        <v>0</v>
      </c>
      <c r="N324" s="3">
        <v>1</v>
      </c>
      <c r="O324" s="3">
        <v>0</v>
      </c>
      <c r="P324" s="3">
        <v>0</v>
      </c>
      <c r="Q324" s="3">
        <f t="shared" si="29"/>
        <v>0</v>
      </c>
      <c r="R324" s="3">
        <v>0</v>
      </c>
      <c r="S324" s="3"/>
      <c r="T324" s="1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</row>
    <row r="325" spans="1:31" ht="13.05" hidden="1" customHeight="1" outlineLevel="2" x14ac:dyDescent="0.3">
      <c r="A325" s="1">
        <v>43030</v>
      </c>
      <c r="B325">
        <v>2404</v>
      </c>
      <c r="C325">
        <v>0</v>
      </c>
      <c r="D325">
        <v>1</v>
      </c>
      <c r="E325">
        <v>0</v>
      </c>
      <c r="F325">
        <v>0</v>
      </c>
      <c r="G325">
        <v>0</v>
      </c>
      <c r="H325">
        <v>0</v>
      </c>
      <c r="J325">
        <v>2404</v>
      </c>
      <c r="K325">
        <v>1</v>
      </c>
      <c r="L325">
        <v>0</v>
      </c>
      <c r="M325">
        <v>0</v>
      </c>
      <c r="N325" s="3">
        <v>1</v>
      </c>
      <c r="O325" s="3">
        <v>0</v>
      </c>
      <c r="P325" s="3">
        <v>0</v>
      </c>
      <c r="Q325" s="3">
        <f t="shared" si="29"/>
        <v>0</v>
      </c>
      <c r="R325" s="3">
        <v>0</v>
      </c>
      <c r="S325" s="3"/>
      <c r="T325" s="1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</row>
    <row r="326" spans="1:31" ht="12" hidden="1" customHeight="1" outlineLevel="2" x14ac:dyDescent="0.3">
      <c r="A326" s="1">
        <v>43030</v>
      </c>
      <c r="B326">
        <v>2405</v>
      </c>
      <c r="C326">
        <v>0</v>
      </c>
      <c r="D326">
        <v>1</v>
      </c>
      <c r="E326">
        <v>0</v>
      </c>
      <c r="F326">
        <v>0</v>
      </c>
      <c r="G326">
        <v>0</v>
      </c>
      <c r="H326">
        <v>0</v>
      </c>
      <c r="J326">
        <v>2405</v>
      </c>
      <c r="K326">
        <v>1</v>
      </c>
      <c r="L326">
        <v>0</v>
      </c>
      <c r="M326">
        <v>0</v>
      </c>
      <c r="N326" s="3">
        <v>1</v>
      </c>
      <c r="O326" s="3">
        <v>0</v>
      </c>
      <c r="P326" s="3">
        <v>0</v>
      </c>
      <c r="Q326" s="3">
        <f t="shared" si="29"/>
        <v>0</v>
      </c>
      <c r="R326" s="3">
        <v>0</v>
      </c>
      <c r="S326" s="3"/>
      <c r="T326" s="1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</row>
    <row r="327" spans="1:31" hidden="1" outlineLevel="2" x14ac:dyDescent="0.3">
      <c r="A327" s="1">
        <v>43030</v>
      </c>
      <c r="B327">
        <v>2406</v>
      </c>
      <c r="C327">
        <v>1</v>
      </c>
      <c r="D327">
        <v>0</v>
      </c>
      <c r="E327">
        <v>0</v>
      </c>
      <c r="F327">
        <v>0</v>
      </c>
      <c r="G327">
        <v>0</v>
      </c>
      <c r="H327">
        <v>0</v>
      </c>
      <c r="J327">
        <v>2406</v>
      </c>
      <c r="K327">
        <v>1</v>
      </c>
      <c r="L327">
        <v>0</v>
      </c>
      <c r="M327">
        <v>0</v>
      </c>
      <c r="N327" s="3">
        <v>1</v>
      </c>
      <c r="O327" s="3">
        <v>0</v>
      </c>
      <c r="P327" s="3">
        <v>0</v>
      </c>
      <c r="Q327" s="3">
        <f t="shared" si="29"/>
        <v>0</v>
      </c>
      <c r="R327" s="3">
        <v>0</v>
      </c>
    </row>
    <row r="328" spans="1:31" hidden="1" outlineLevel="2" x14ac:dyDescent="0.3">
      <c r="A328" s="1">
        <v>43030</v>
      </c>
      <c r="B328">
        <v>2407</v>
      </c>
      <c r="C328">
        <v>0</v>
      </c>
      <c r="D328">
        <v>0</v>
      </c>
      <c r="E328">
        <v>0</v>
      </c>
      <c r="F328">
        <v>1</v>
      </c>
      <c r="G328">
        <v>0</v>
      </c>
      <c r="H328">
        <v>1</v>
      </c>
      <c r="J328">
        <v>2407</v>
      </c>
      <c r="K328">
        <v>0</v>
      </c>
      <c r="L328">
        <v>1</v>
      </c>
      <c r="M328">
        <v>0</v>
      </c>
      <c r="N328" s="3">
        <v>0</v>
      </c>
      <c r="O328" s="3">
        <v>1</v>
      </c>
      <c r="P328" s="3">
        <v>1</v>
      </c>
      <c r="Q328" s="3">
        <f t="shared" si="29"/>
        <v>2</v>
      </c>
      <c r="R328" s="3">
        <v>0</v>
      </c>
    </row>
    <row r="329" spans="1:31" hidden="1" outlineLevel="2" x14ac:dyDescent="0.3">
      <c r="A329" s="1">
        <v>43030</v>
      </c>
      <c r="B329">
        <v>2408</v>
      </c>
      <c r="C329">
        <v>1</v>
      </c>
      <c r="D329">
        <v>0</v>
      </c>
      <c r="E329">
        <v>0</v>
      </c>
      <c r="F329">
        <v>0</v>
      </c>
      <c r="G329">
        <v>0</v>
      </c>
      <c r="H329">
        <v>0</v>
      </c>
      <c r="J329">
        <v>2408</v>
      </c>
      <c r="K329">
        <v>1</v>
      </c>
      <c r="L329">
        <v>0</v>
      </c>
      <c r="M329">
        <v>0</v>
      </c>
      <c r="N329" s="3">
        <v>1</v>
      </c>
      <c r="O329" s="3">
        <v>0</v>
      </c>
      <c r="P329" s="3">
        <v>0</v>
      </c>
      <c r="Q329" s="3">
        <f t="shared" si="29"/>
        <v>0</v>
      </c>
      <c r="R329" s="3">
        <v>0</v>
      </c>
    </row>
    <row r="330" spans="1:31" hidden="1" outlineLevel="2" x14ac:dyDescent="0.3">
      <c r="A330" s="1">
        <v>43030</v>
      </c>
      <c r="B330">
        <v>2409</v>
      </c>
      <c r="C330">
        <v>0</v>
      </c>
      <c r="D330">
        <v>0</v>
      </c>
      <c r="E330">
        <v>1</v>
      </c>
      <c r="F330">
        <v>0</v>
      </c>
      <c r="G330">
        <v>0</v>
      </c>
      <c r="H330">
        <v>0</v>
      </c>
      <c r="J330">
        <v>2409</v>
      </c>
      <c r="K330">
        <v>0</v>
      </c>
      <c r="L330">
        <v>0</v>
      </c>
      <c r="M330">
        <v>1</v>
      </c>
      <c r="N330" s="3">
        <v>0</v>
      </c>
      <c r="O330" s="3">
        <v>1</v>
      </c>
      <c r="P330" s="3">
        <v>0</v>
      </c>
      <c r="Q330" s="3">
        <f t="shared" si="29"/>
        <v>1</v>
      </c>
      <c r="R330" s="3">
        <v>0</v>
      </c>
    </row>
    <row r="331" spans="1:31" hidden="1" outlineLevel="2" x14ac:dyDescent="0.3">
      <c r="A331" s="1">
        <v>43030</v>
      </c>
      <c r="B331">
        <v>2410</v>
      </c>
      <c r="C331">
        <v>0</v>
      </c>
      <c r="D331">
        <v>0</v>
      </c>
      <c r="E331">
        <v>1</v>
      </c>
      <c r="F331">
        <v>0</v>
      </c>
      <c r="G331">
        <v>0</v>
      </c>
      <c r="H331">
        <v>0</v>
      </c>
      <c r="J331">
        <v>2410</v>
      </c>
      <c r="K331">
        <v>1</v>
      </c>
      <c r="L331">
        <v>0</v>
      </c>
      <c r="M331">
        <v>0</v>
      </c>
      <c r="N331" s="3">
        <v>1</v>
      </c>
      <c r="O331" s="3">
        <v>0</v>
      </c>
      <c r="P331" s="3">
        <v>0</v>
      </c>
      <c r="Q331" s="3">
        <f t="shared" si="29"/>
        <v>0</v>
      </c>
      <c r="R331" s="3">
        <v>0</v>
      </c>
    </row>
    <row r="332" spans="1:31" hidden="1" outlineLevel="2" x14ac:dyDescent="0.3">
      <c r="A332" s="1">
        <v>43030</v>
      </c>
      <c r="B332">
        <v>2411</v>
      </c>
      <c r="C332">
        <v>1</v>
      </c>
      <c r="D332">
        <v>0</v>
      </c>
      <c r="E332">
        <v>0</v>
      </c>
      <c r="F332">
        <v>0</v>
      </c>
      <c r="G332">
        <v>0</v>
      </c>
      <c r="H332">
        <v>0</v>
      </c>
      <c r="J332">
        <v>2411</v>
      </c>
      <c r="K332">
        <v>1</v>
      </c>
      <c r="L332">
        <v>0</v>
      </c>
      <c r="M332">
        <v>0</v>
      </c>
      <c r="N332" s="3">
        <v>1</v>
      </c>
      <c r="O332" s="3">
        <v>0</v>
      </c>
      <c r="P332" s="3">
        <v>0</v>
      </c>
      <c r="Q332" s="3">
        <f t="shared" si="29"/>
        <v>0</v>
      </c>
      <c r="R332" s="3">
        <v>0</v>
      </c>
    </row>
    <row r="333" spans="1:31" hidden="1" outlineLevel="2" x14ac:dyDescent="0.3">
      <c r="A333" s="1">
        <v>43030</v>
      </c>
      <c r="B333">
        <v>2412</v>
      </c>
      <c r="C333">
        <v>0</v>
      </c>
      <c r="D333">
        <v>1</v>
      </c>
      <c r="E333">
        <v>0</v>
      </c>
      <c r="F333">
        <v>0</v>
      </c>
      <c r="G333">
        <v>0</v>
      </c>
      <c r="H333">
        <v>0</v>
      </c>
      <c r="J333">
        <v>2412</v>
      </c>
      <c r="K333">
        <v>1</v>
      </c>
      <c r="L333">
        <v>0</v>
      </c>
      <c r="M333">
        <v>0</v>
      </c>
      <c r="N333" s="3">
        <v>1</v>
      </c>
      <c r="O333" s="3">
        <v>0</v>
      </c>
      <c r="P333" s="3">
        <v>0</v>
      </c>
      <c r="Q333" s="3">
        <f t="shared" si="29"/>
        <v>0</v>
      </c>
      <c r="R333" s="3">
        <v>0</v>
      </c>
    </row>
    <row r="334" spans="1:31" hidden="1" outlineLevel="2" x14ac:dyDescent="0.3">
      <c r="A334" s="1">
        <v>43030</v>
      </c>
      <c r="B334">
        <v>2413</v>
      </c>
      <c r="C334">
        <v>0</v>
      </c>
      <c r="D334">
        <v>0</v>
      </c>
      <c r="E334">
        <v>0</v>
      </c>
      <c r="F334">
        <v>0</v>
      </c>
      <c r="G334">
        <v>1</v>
      </c>
      <c r="H334">
        <v>1</v>
      </c>
      <c r="I334" t="s">
        <v>80</v>
      </c>
      <c r="J334">
        <v>2413</v>
      </c>
      <c r="K334">
        <v>0</v>
      </c>
      <c r="L334">
        <v>1</v>
      </c>
      <c r="M334">
        <v>0</v>
      </c>
      <c r="N334" s="3">
        <v>0</v>
      </c>
      <c r="O334" s="3">
        <v>1</v>
      </c>
      <c r="P334" s="3">
        <v>1</v>
      </c>
      <c r="Q334" s="3">
        <f t="shared" si="29"/>
        <v>2</v>
      </c>
      <c r="R334" s="3">
        <v>0</v>
      </c>
    </row>
    <row r="335" spans="1:31" hidden="1" outlineLevel="2" x14ac:dyDescent="0.3">
      <c r="A335" s="1">
        <v>43030</v>
      </c>
      <c r="B335">
        <v>2414</v>
      </c>
      <c r="C335">
        <v>1</v>
      </c>
      <c r="D335">
        <v>0</v>
      </c>
      <c r="E335">
        <v>0</v>
      </c>
      <c r="F335">
        <v>0</v>
      </c>
      <c r="G335">
        <v>0</v>
      </c>
      <c r="H335">
        <v>0</v>
      </c>
      <c r="J335">
        <v>2414</v>
      </c>
      <c r="K335">
        <v>1</v>
      </c>
      <c r="L335">
        <v>0</v>
      </c>
      <c r="M335">
        <v>0</v>
      </c>
      <c r="N335" s="3">
        <v>1</v>
      </c>
      <c r="O335" s="3">
        <v>0</v>
      </c>
      <c r="P335" s="3">
        <v>0</v>
      </c>
      <c r="Q335" s="3">
        <f t="shared" si="29"/>
        <v>0</v>
      </c>
      <c r="R335" s="3">
        <v>0</v>
      </c>
    </row>
    <row r="336" spans="1:31" hidden="1" outlineLevel="2" x14ac:dyDescent="0.3">
      <c r="A336" s="1">
        <v>43030</v>
      </c>
      <c r="B336">
        <v>2415</v>
      </c>
      <c r="C336">
        <v>0</v>
      </c>
      <c r="D336">
        <v>1</v>
      </c>
      <c r="E336">
        <v>0</v>
      </c>
      <c r="F336">
        <v>0</v>
      </c>
      <c r="G336">
        <v>0</v>
      </c>
      <c r="H336">
        <v>0</v>
      </c>
      <c r="J336">
        <v>2415</v>
      </c>
      <c r="K336">
        <v>1</v>
      </c>
      <c r="L336">
        <v>0</v>
      </c>
      <c r="M336">
        <v>0</v>
      </c>
      <c r="N336" s="3">
        <v>1</v>
      </c>
      <c r="O336" s="3">
        <v>0</v>
      </c>
      <c r="P336" s="3">
        <v>0</v>
      </c>
      <c r="Q336" s="3">
        <f t="shared" si="29"/>
        <v>0</v>
      </c>
      <c r="R336" s="3">
        <v>0</v>
      </c>
    </row>
    <row r="337" spans="1:18" hidden="1" outlineLevel="2" x14ac:dyDescent="0.3">
      <c r="A337" s="1">
        <v>43030</v>
      </c>
      <c r="B337">
        <v>2416</v>
      </c>
      <c r="C337">
        <v>1</v>
      </c>
      <c r="D337">
        <v>0</v>
      </c>
      <c r="E337">
        <v>0</v>
      </c>
      <c r="F337">
        <v>0</v>
      </c>
      <c r="G337">
        <v>0</v>
      </c>
      <c r="H337">
        <v>0</v>
      </c>
      <c r="J337">
        <v>2416</v>
      </c>
      <c r="K337">
        <v>1</v>
      </c>
      <c r="L337">
        <v>0</v>
      </c>
      <c r="M337">
        <v>0</v>
      </c>
      <c r="N337" s="3">
        <v>0</v>
      </c>
      <c r="O337" s="3">
        <v>0</v>
      </c>
      <c r="P337" s="3">
        <v>0</v>
      </c>
      <c r="Q337" s="3">
        <f t="shared" si="29"/>
        <v>0</v>
      </c>
      <c r="R337" s="3">
        <v>0</v>
      </c>
    </row>
    <row r="338" spans="1:18" hidden="1" outlineLevel="2" x14ac:dyDescent="0.3">
      <c r="A338" s="1">
        <v>43030</v>
      </c>
      <c r="B338">
        <v>2417</v>
      </c>
      <c r="C338">
        <v>0</v>
      </c>
      <c r="D338">
        <v>0</v>
      </c>
      <c r="E338">
        <v>1</v>
      </c>
      <c r="F338">
        <v>0</v>
      </c>
      <c r="G338">
        <v>0</v>
      </c>
      <c r="H338">
        <v>0</v>
      </c>
      <c r="J338">
        <v>2417</v>
      </c>
      <c r="K338">
        <v>0</v>
      </c>
      <c r="L338">
        <v>1</v>
      </c>
      <c r="M338">
        <v>0</v>
      </c>
      <c r="N338" s="3">
        <v>0</v>
      </c>
      <c r="O338" s="3">
        <v>0</v>
      </c>
      <c r="P338" s="3">
        <v>0</v>
      </c>
      <c r="Q338" s="3">
        <f t="shared" si="29"/>
        <v>0</v>
      </c>
      <c r="R338" s="3">
        <v>0</v>
      </c>
    </row>
    <row r="339" spans="1:18" hidden="1" outlineLevel="2" x14ac:dyDescent="0.3">
      <c r="A339" s="1">
        <v>43030</v>
      </c>
      <c r="B339">
        <v>2418</v>
      </c>
      <c r="C339">
        <v>1</v>
      </c>
      <c r="D339">
        <v>0</v>
      </c>
      <c r="E339">
        <v>0</v>
      </c>
      <c r="F339">
        <v>0</v>
      </c>
      <c r="G339">
        <v>0</v>
      </c>
      <c r="H339">
        <v>0</v>
      </c>
      <c r="J339">
        <v>2418</v>
      </c>
      <c r="K339">
        <v>1</v>
      </c>
      <c r="L339">
        <v>0</v>
      </c>
      <c r="M339">
        <v>0</v>
      </c>
      <c r="N339" s="3">
        <v>1</v>
      </c>
      <c r="O339" s="3">
        <v>0</v>
      </c>
      <c r="P339" s="3">
        <v>0</v>
      </c>
      <c r="Q339" s="3">
        <f t="shared" si="29"/>
        <v>0</v>
      </c>
      <c r="R339" s="3">
        <v>1</v>
      </c>
    </row>
    <row r="340" spans="1:18" hidden="1" outlineLevel="2" x14ac:dyDescent="0.3">
      <c r="A340" s="1">
        <v>43030</v>
      </c>
      <c r="B340">
        <v>2419</v>
      </c>
      <c r="C340">
        <v>0</v>
      </c>
      <c r="D340">
        <v>0</v>
      </c>
      <c r="E340">
        <v>0</v>
      </c>
      <c r="F340">
        <v>0</v>
      </c>
      <c r="G340">
        <v>1</v>
      </c>
      <c r="H340">
        <v>1</v>
      </c>
      <c r="J340">
        <v>2419</v>
      </c>
      <c r="K340">
        <v>0</v>
      </c>
      <c r="L340">
        <v>1</v>
      </c>
      <c r="M340">
        <v>0</v>
      </c>
      <c r="N340" s="3">
        <v>0</v>
      </c>
      <c r="O340" s="3">
        <v>1</v>
      </c>
      <c r="P340" s="3">
        <v>1</v>
      </c>
      <c r="Q340" s="3">
        <f t="shared" si="29"/>
        <v>2</v>
      </c>
      <c r="R340" s="3">
        <v>0</v>
      </c>
    </row>
    <row r="341" spans="1:18" hidden="1" outlineLevel="2" x14ac:dyDescent="0.3">
      <c r="A341" s="1">
        <v>43030</v>
      </c>
      <c r="B341">
        <v>2420</v>
      </c>
      <c r="C341">
        <v>1</v>
      </c>
      <c r="D341">
        <v>0</v>
      </c>
      <c r="E341">
        <v>0</v>
      </c>
      <c r="F341">
        <v>0</v>
      </c>
      <c r="G341">
        <v>0</v>
      </c>
      <c r="H341">
        <v>0</v>
      </c>
      <c r="J341">
        <v>2420</v>
      </c>
      <c r="K341">
        <v>1</v>
      </c>
      <c r="L341">
        <v>0</v>
      </c>
      <c r="M341">
        <v>0</v>
      </c>
      <c r="N341" s="3">
        <v>1</v>
      </c>
      <c r="O341" s="3">
        <v>0</v>
      </c>
      <c r="P341" s="3">
        <v>0</v>
      </c>
      <c r="Q341" s="3">
        <f t="shared" si="29"/>
        <v>0</v>
      </c>
      <c r="R341" s="3">
        <v>0</v>
      </c>
    </row>
    <row r="342" spans="1:18" hidden="1" outlineLevel="2" x14ac:dyDescent="0.3">
      <c r="A342" s="1">
        <v>43030</v>
      </c>
      <c r="B342">
        <v>2421</v>
      </c>
      <c r="C342">
        <v>0</v>
      </c>
      <c r="D342">
        <v>0</v>
      </c>
      <c r="E342">
        <v>0</v>
      </c>
      <c r="F342">
        <v>1</v>
      </c>
      <c r="G342">
        <v>0</v>
      </c>
      <c r="H342">
        <v>1</v>
      </c>
      <c r="J342">
        <v>2421</v>
      </c>
      <c r="K342">
        <v>0</v>
      </c>
      <c r="L342">
        <v>1</v>
      </c>
      <c r="M342">
        <v>0</v>
      </c>
      <c r="N342" s="3">
        <v>0</v>
      </c>
      <c r="O342" s="3">
        <v>1</v>
      </c>
      <c r="P342" s="3">
        <v>1</v>
      </c>
      <c r="Q342" s="3">
        <f t="shared" si="29"/>
        <v>2</v>
      </c>
      <c r="R342" s="3">
        <v>0</v>
      </c>
    </row>
    <row r="343" spans="1:18" hidden="1" outlineLevel="2" x14ac:dyDescent="0.3">
      <c r="A343" s="1">
        <v>43030</v>
      </c>
      <c r="B343">
        <v>2422</v>
      </c>
      <c r="C343">
        <v>0</v>
      </c>
      <c r="D343">
        <v>0</v>
      </c>
      <c r="E343">
        <v>0</v>
      </c>
      <c r="F343">
        <v>1</v>
      </c>
      <c r="G343">
        <v>0</v>
      </c>
      <c r="H343">
        <v>1</v>
      </c>
      <c r="J343">
        <v>2422</v>
      </c>
      <c r="K343">
        <v>0</v>
      </c>
      <c r="L343">
        <v>1</v>
      </c>
      <c r="M343">
        <v>0</v>
      </c>
      <c r="N343" s="3">
        <v>0</v>
      </c>
      <c r="O343" s="3">
        <v>1</v>
      </c>
      <c r="P343" s="3">
        <v>1</v>
      </c>
      <c r="Q343" s="3">
        <f t="shared" si="29"/>
        <v>2</v>
      </c>
      <c r="R343" s="3">
        <v>0</v>
      </c>
    </row>
    <row r="344" spans="1:18" hidden="1" outlineLevel="2" x14ac:dyDescent="0.3">
      <c r="A344" s="1">
        <v>43030</v>
      </c>
      <c r="B344">
        <v>2423</v>
      </c>
      <c r="C344">
        <v>0</v>
      </c>
      <c r="D344">
        <v>1</v>
      </c>
      <c r="E344">
        <v>0</v>
      </c>
      <c r="F344">
        <v>0</v>
      </c>
      <c r="G344">
        <v>0</v>
      </c>
      <c r="H344">
        <v>0</v>
      </c>
      <c r="J344">
        <v>2423</v>
      </c>
      <c r="K344">
        <v>1</v>
      </c>
      <c r="L344">
        <v>0</v>
      </c>
      <c r="M344">
        <v>0</v>
      </c>
      <c r="N344" s="3">
        <v>1</v>
      </c>
      <c r="O344" s="3">
        <v>0</v>
      </c>
      <c r="P344" s="3">
        <v>0</v>
      </c>
      <c r="Q344" s="3">
        <f t="shared" si="29"/>
        <v>0</v>
      </c>
      <c r="R344" s="3">
        <v>0</v>
      </c>
    </row>
    <row r="345" spans="1:18" hidden="1" outlineLevel="2" x14ac:dyDescent="0.3">
      <c r="A345" s="1">
        <v>43030</v>
      </c>
      <c r="B345">
        <v>2424</v>
      </c>
      <c r="C345">
        <v>0</v>
      </c>
      <c r="D345">
        <v>0</v>
      </c>
      <c r="E345">
        <v>0</v>
      </c>
      <c r="F345">
        <v>1</v>
      </c>
      <c r="G345">
        <v>0</v>
      </c>
      <c r="H345">
        <v>1</v>
      </c>
      <c r="J345">
        <v>2424</v>
      </c>
      <c r="K345">
        <v>0</v>
      </c>
      <c r="L345">
        <v>1</v>
      </c>
      <c r="M345">
        <v>0</v>
      </c>
      <c r="N345" s="3">
        <v>0</v>
      </c>
      <c r="O345" s="3">
        <v>1</v>
      </c>
      <c r="P345" s="3">
        <v>1</v>
      </c>
      <c r="Q345" s="3">
        <f t="shared" si="29"/>
        <v>2</v>
      </c>
      <c r="R345" s="3">
        <v>0</v>
      </c>
    </row>
    <row r="346" spans="1:18" hidden="1" outlineLevel="2" x14ac:dyDescent="0.3">
      <c r="A346" s="1">
        <v>43030</v>
      </c>
      <c r="B346">
        <v>2425</v>
      </c>
      <c r="C346">
        <v>0</v>
      </c>
      <c r="D346">
        <v>1</v>
      </c>
      <c r="E346">
        <v>0</v>
      </c>
      <c r="F346">
        <v>0</v>
      </c>
      <c r="G346">
        <v>0</v>
      </c>
      <c r="H346">
        <v>0</v>
      </c>
      <c r="J346">
        <v>2425</v>
      </c>
      <c r="K346">
        <v>0</v>
      </c>
      <c r="L346">
        <v>0</v>
      </c>
      <c r="M346">
        <v>1</v>
      </c>
      <c r="N346" s="3">
        <v>0</v>
      </c>
      <c r="O346" s="3">
        <v>1</v>
      </c>
      <c r="P346" s="3">
        <v>0</v>
      </c>
      <c r="Q346" s="3">
        <f t="shared" si="29"/>
        <v>1</v>
      </c>
      <c r="R346" s="3">
        <v>0</v>
      </c>
    </row>
    <row r="347" spans="1:18" hidden="1" outlineLevel="2" x14ac:dyDescent="0.3">
      <c r="A347" s="1">
        <v>43030</v>
      </c>
      <c r="B347">
        <v>2426</v>
      </c>
      <c r="C347">
        <v>0</v>
      </c>
      <c r="D347">
        <v>0</v>
      </c>
      <c r="E347">
        <v>0</v>
      </c>
      <c r="F347">
        <v>1</v>
      </c>
      <c r="G347">
        <v>0</v>
      </c>
      <c r="H347">
        <v>1</v>
      </c>
      <c r="J347">
        <v>2426</v>
      </c>
      <c r="K347">
        <v>0</v>
      </c>
      <c r="L347">
        <v>1</v>
      </c>
      <c r="M347">
        <v>0</v>
      </c>
      <c r="N347" s="3">
        <v>0</v>
      </c>
      <c r="O347" s="3">
        <v>1</v>
      </c>
      <c r="P347" s="3">
        <v>1</v>
      </c>
      <c r="Q347" s="3">
        <f t="shared" si="29"/>
        <v>2</v>
      </c>
      <c r="R347" s="3">
        <v>0</v>
      </c>
    </row>
    <row r="348" spans="1:18" hidden="1" outlineLevel="2" x14ac:dyDescent="0.3">
      <c r="A348" s="1">
        <v>43030</v>
      </c>
      <c r="B348">
        <v>2427</v>
      </c>
      <c r="C348">
        <v>0</v>
      </c>
      <c r="D348">
        <v>1</v>
      </c>
      <c r="E348">
        <v>0</v>
      </c>
      <c r="F348">
        <v>0</v>
      </c>
      <c r="G348">
        <v>0</v>
      </c>
      <c r="H348">
        <v>0</v>
      </c>
      <c r="J348">
        <v>2427</v>
      </c>
      <c r="K348">
        <v>1</v>
      </c>
      <c r="L348">
        <v>0</v>
      </c>
      <c r="M348">
        <v>0</v>
      </c>
      <c r="N348" s="3">
        <v>1</v>
      </c>
      <c r="O348" s="3">
        <v>0</v>
      </c>
      <c r="P348" s="3">
        <v>0</v>
      </c>
      <c r="Q348" s="3">
        <f t="shared" si="29"/>
        <v>0</v>
      </c>
      <c r="R348" s="3">
        <v>0</v>
      </c>
    </row>
    <row r="349" spans="1:18" hidden="1" outlineLevel="2" x14ac:dyDescent="0.3">
      <c r="A349" s="1">
        <v>43030</v>
      </c>
      <c r="B349">
        <v>2428</v>
      </c>
      <c r="C349">
        <v>0</v>
      </c>
      <c r="D349">
        <v>1</v>
      </c>
      <c r="E349">
        <v>0</v>
      </c>
      <c r="F349">
        <v>0</v>
      </c>
      <c r="G349">
        <v>0</v>
      </c>
      <c r="H349">
        <v>0</v>
      </c>
      <c r="J349">
        <v>2428</v>
      </c>
      <c r="K349">
        <v>1</v>
      </c>
      <c r="L349">
        <v>0</v>
      </c>
      <c r="M349">
        <v>0</v>
      </c>
      <c r="N349" s="3">
        <v>1</v>
      </c>
      <c r="O349" s="3">
        <v>0</v>
      </c>
      <c r="P349" s="3">
        <v>0</v>
      </c>
      <c r="Q349" s="3">
        <f t="shared" si="29"/>
        <v>0</v>
      </c>
      <c r="R349" s="3">
        <v>0</v>
      </c>
    </row>
    <row r="350" spans="1:18" hidden="1" outlineLevel="2" x14ac:dyDescent="0.3">
      <c r="A350" s="1">
        <v>43030</v>
      </c>
      <c r="B350">
        <v>2429</v>
      </c>
      <c r="C350">
        <v>0</v>
      </c>
      <c r="D350">
        <v>0</v>
      </c>
      <c r="E350">
        <v>0</v>
      </c>
      <c r="F350">
        <v>1</v>
      </c>
      <c r="G350">
        <v>0</v>
      </c>
      <c r="H350">
        <v>1</v>
      </c>
      <c r="J350">
        <v>2429</v>
      </c>
      <c r="K350">
        <v>0</v>
      </c>
      <c r="L350">
        <v>1</v>
      </c>
      <c r="M350">
        <v>0</v>
      </c>
      <c r="N350" s="3">
        <v>0</v>
      </c>
      <c r="O350" s="3">
        <v>1</v>
      </c>
      <c r="P350" s="3">
        <v>1</v>
      </c>
      <c r="Q350" s="3">
        <f t="shared" si="29"/>
        <v>2</v>
      </c>
      <c r="R350" s="3">
        <v>0</v>
      </c>
    </row>
    <row r="351" spans="1:18" outlineLevel="1" collapsed="1" x14ac:dyDescent="0.3">
      <c r="A351" s="8" t="s">
        <v>161</v>
      </c>
      <c r="C351">
        <f t="shared" ref="C351:H351" si="30">SUBTOTAL(9,C322:C350)</f>
        <v>7</v>
      </c>
      <c r="D351">
        <f t="shared" si="30"/>
        <v>9</v>
      </c>
      <c r="E351">
        <f t="shared" si="30"/>
        <v>3</v>
      </c>
      <c r="F351">
        <f t="shared" si="30"/>
        <v>8</v>
      </c>
      <c r="G351">
        <f t="shared" si="30"/>
        <v>2</v>
      </c>
      <c r="H351">
        <f t="shared" si="30"/>
        <v>10</v>
      </c>
      <c r="K351">
        <f>SUBTOTAL(9,K322:K350)</f>
        <v>16</v>
      </c>
      <c r="L351">
        <f>SUBTOTAL(9,L322:L350)</f>
        <v>11</v>
      </c>
      <c r="N351" s="3">
        <f>SUBTOTAL(9,N322:N350)</f>
        <v>15</v>
      </c>
      <c r="O351" s="3">
        <f>SUBTOTAL(9,O322:O350)</f>
        <v>12</v>
      </c>
      <c r="P351" s="3"/>
      <c r="Q351" s="3"/>
      <c r="R351" s="3">
        <f>SUBTOTAL(9,R322:R350)</f>
        <v>1</v>
      </c>
    </row>
    <row r="352" spans="1:18" hidden="1" outlineLevel="2" x14ac:dyDescent="0.3">
      <c r="A352" s="1">
        <v>43031</v>
      </c>
      <c r="B352">
        <v>2430</v>
      </c>
      <c r="C352">
        <v>0</v>
      </c>
      <c r="D352">
        <v>0</v>
      </c>
      <c r="E352">
        <v>0</v>
      </c>
      <c r="F352">
        <v>0</v>
      </c>
      <c r="G352">
        <v>1</v>
      </c>
      <c r="H352">
        <v>1</v>
      </c>
      <c r="J352">
        <v>2430</v>
      </c>
      <c r="K352">
        <v>0</v>
      </c>
      <c r="L352">
        <v>1</v>
      </c>
      <c r="M352">
        <v>0</v>
      </c>
      <c r="N352" s="3">
        <v>0</v>
      </c>
      <c r="O352" s="3">
        <v>1</v>
      </c>
      <c r="P352" s="3">
        <v>1</v>
      </c>
      <c r="Q352" s="3">
        <f t="shared" ref="Q352:Q379" si="31">SUM(O352:P352)</f>
        <v>2</v>
      </c>
      <c r="R352" s="3">
        <v>0</v>
      </c>
    </row>
    <row r="353" spans="1:18" hidden="1" outlineLevel="2" x14ac:dyDescent="0.3">
      <c r="A353" s="1">
        <v>43031</v>
      </c>
      <c r="B353">
        <v>2431</v>
      </c>
      <c r="C353">
        <v>0</v>
      </c>
      <c r="D353">
        <v>0</v>
      </c>
      <c r="E353">
        <v>0</v>
      </c>
      <c r="F353">
        <v>1</v>
      </c>
      <c r="G353">
        <v>0</v>
      </c>
      <c r="H353">
        <v>1</v>
      </c>
      <c r="J353">
        <v>2431</v>
      </c>
      <c r="K353">
        <v>1</v>
      </c>
      <c r="L353">
        <v>0</v>
      </c>
      <c r="M353">
        <v>0</v>
      </c>
      <c r="N353" s="3">
        <v>0</v>
      </c>
      <c r="O353" s="3">
        <v>0</v>
      </c>
      <c r="P353" s="3">
        <v>1</v>
      </c>
      <c r="Q353" s="3">
        <f t="shared" si="31"/>
        <v>1</v>
      </c>
      <c r="R353" s="3">
        <v>0</v>
      </c>
    </row>
    <row r="354" spans="1:18" hidden="1" outlineLevel="2" x14ac:dyDescent="0.3">
      <c r="A354" s="1">
        <v>43031</v>
      </c>
      <c r="B354">
        <v>2432</v>
      </c>
      <c r="C354">
        <v>0</v>
      </c>
      <c r="D354">
        <v>1</v>
      </c>
      <c r="E354">
        <v>0</v>
      </c>
      <c r="F354">
        <v>0</v>
      </c>
      <c r="G354">
        <v>0</v>
      </c>
      <c r="H354">
        <v>0</v>
      </c>
      <c r="J354">
        <v>2432</v>
      </c>
      <c r="K354">
        <v>1</v>
      </c>
      <c r="L354">
        <v>0</v>
      </c>
      <c r="M354">
        <v>0</v>
      </c>
      <c r="N354" s="3">
        <v>1</v>
      </c>
      <c r="O354" s="3">
        <v>0</v>
      </c>
      <c r="P354" s="3">
        <v>0</v>
      </c>
      <c r="Q354" s="3">
        <f t="shared" si="31"/>
        <v>0</v>
      </c>
      <c r="R354" s="3">
        <v>0</v>
      </c>
    </row>
    <row r="355" spans="1:18" hidden="1" outlineLevel="2" x14ac:dyDescent="0.3">
      <c r="A355" s="1">
        <v>43031</v>
      </c>
      <c r="B355">
        <v>2433</v>
      </c>
      <c r="C355">
        <v>0</v>
      </c>
      <c r="D355">
        <v>1</v>
      </c>
      <c r="E355">
        <v>0</v>
      </c>
      <c r="F355">
        <v>0</v>
      </c>
      <c r="G355">
        <v>0</v>
      </c>
      <c r="H355">
        <v>0</v>
      </c>
      <c r="J355">
        <v>2433</v>
      </c>
      <c r="K355">
        <v>1</v>
      </c>
      <c r="L355">
        <v>0</v>
      </c>
      <c r="M355">
        <v>0</v>
      </c>
      <c r="N355" s="3">
        <v>1</v>
      </c>
      <c r="O355" s="3">
        <v>0</v>
      </c>
      <c r="P355" s="3">
        <v>0</v>
      </c>
      <c r="Q355" s="3">
        <f t="shared" si="31"/>
        <v>0</v>
      </c>
      <c r="R355" s="3">
        <v>0</v>
      </c>
    </row>
    <row r="356" spans="1:18" hidden="1" outlineLevel="2" x14ac:dyDescent="0.3">
      <c r="A356" s="1">
        <v>43031</v>
      </c>
      <c r="B356">
        <v>2434</v>
      </c>
      <c r="C356">
        <v>0</v>
      </c>
      <c r="D356">
        <v>0</v>
      </c>
      <c r="E356">
        <v>1</v>
      </c>
      <c r="F356">
        <v>0</v>
      </c>
      <c r="G356">
        <v>0</v>
      </c>
      <c r="H356">
        <v>0</v>
      </c>
      <c r="J356">
        <v>2434</v>
      </c>
      <c r="K356">
        <v>0</v>
      </c>
      <c r="L356">
        <v>1</v>
      </c>
      <c r="M356">
        <v>0</v>
      </c>
      <c r="N356" s="3">
        <v>1</v>
      </c>
      <c r="O356" s="3">
        <v>0</v>
      </c>
      <c r="P356" s="3">
        <v>0</v>
      </c>
      <c r="Q356" s="3">
        <f t="shared" si="31"/>
        <v>0</v>
      </c>
      <c r="R356" s="3">
        <v>0</v>
      </c>
    </row>
    <row r="357" spans="1:18" hidden="1" outlineLevel="2" x14ac:dyDescent="0.3">
      <c r="A357" s="1">
        <v>43031</v>
      </c>
      <c r="B357">
        <v>2435</v>
      </c>
      <c r="C357">
        <v>0</v>
      </c>
      <c r="D357">
        <v>1</v>
      </c>
      <c r="E357">
        <v>0</v>
      </c>
      <c r="F357">
        <v>0</v>
      </c>
      <c r="G357">
        <v>0</v>
      </c>
      <c r="H357">
        <v>0</v>
      </c>
      <c r="J357">
        <v>2435</v>
      </c>
      <c r="K357">
        <v>1</v>
      </c>
      <c r="L357">
        <v>0</v>
      </c>
      <c r="M357">
        <v>0</v>
      </c>
      <c r="N357" s="3">
        <v>1</v>
      </c>
      <c r="O357" s="3">
        <v>0</v>
      </c>
      <c r="P357" s="3">
        <v>0</v>
      </c>
      <c r="Q357" s="3">
        <f t="shared" si="31"/>
        <v>0</v>
      </c>
      <c r="R357" s="3">
        <v>0</v>
      </c>
    </row>
    <row r="358" spans="1:18" hidden="1" outlineLevel="2" x14ac:dyDescent="0.3">
      <c r="A358" s="1">
        <v>43031</v>
      </c>
      <c r="B358">
        <v>2436</v>
      </c>
      <c r="C358">
        <v>0</v>
      </c>
      <c r="D358">
        <v>1</v>
      </c>
      <c r="E358">
        <v>0</v>
      </c>
      <c r="F358">
        <v>0</v>
      </c>
      <c r="G358">
        <v>0</v>
      </c>
      <c r="H358">
        <v>0</v>
      </c>
      <c r="J358">
        <v>2436</v>
      </c>
      <c r="K358">
        <v>1</v>
      </c>
      <c r="L358">
        <v>0</v>
      </c>
      <c r="M358">
        <v>0</v>
      </c>
      <c r="N358" s="3">
        <v>1</v>
      </c>
      <c r="O358" s="3">
        <v>0</v>
      </c>
      <c r="P358" s="3">
        <v>0</v>
      </c>
      <c r="Q358" s="3">
        <f t="shared" si="31"/>
        <v>0</v>
      </c>
      <c r="R358" s="3">
        <v>0</v>
      </c>
    </row>
    <row r="359" spans="1:18" hidden="1" outlineLevel="2" x14ac:dyDescent="0.3">
      <c r="A359" s="1">
        <v>43031</v>
      </c>
      <c r="B359">
        <v>2437</v>
      </c>
      <c r="C359">
        <v>0</v>
      </c>
      <c r="D359">
        <v>0</v>
      </c>
      <c r="E359">
        <v>0</v>
      </c>
      <c r="F359">
        <v>1</v>
      </c>
      <c r="G359">
        <v>0</v>
      </c>
      <c r="H359">
        <v>1</v>
      </c>
      <c r="J359">
        <v>2437</v>
      </c>
      <c r="K359">
        <v>0</v>
      </c>
      <c r="L359">
        <v>1</v>
      </c>
      <c r="M359">
        <v>0</v>
      </c>
      <c r="N359" s="3">
        <v>0</v>
      </c>
      <c r="O359" s="3">
        <v>1</v>
      </c>
      <c r="P359" s="3">
        <v>1</v>
      </c>
      <c r="Q359" s="3">
        <f t="shared" si="31"/>
        <v>2</v>
      </c>
      <c r="R359" s="3">
        <v>0</v>
      </c>
    </row>
    <row r="360" spans="1:18" hidden="1" outlineLevel="2" x14ac:dyDescent="0.3">
      <c r="A360" s="1">
        <v>43031</v>
      </c>
      <c r="B360">
        <v>2438</v>
      </c>
      <c r="C360">
        <v>0</v>
      </c>
      <c r="D360">
        <v>1</v>
      </c>
      <c r="E360">
        <v>0</v>
      </c>
      <c r="F360">
        <v>0</v>
      </c>
      <c r="G360">
        <v>0</v>
      </c>
      <c r="H360">
        <v>0</v>
      </c>
      <c r="J360">
        <v>2438</v>
      </c>
      <c r="K360">
        <v>1</v>
      </c>
      <c r="L360">
        <v>0</v>
      </c>
      <c r="M360">
        <v>0</v>
      </c>
      <c r="N360" s="3">
        <v>1</v>
      </c>
      <c r="O360" s="3">
        <v>0</v>
      </c>
      <c r="P360" s="3">
        <v>0</v>
      </c>
      <c r="Q360" s="3">
        <f t="shared" si="31"/>
        <v>0</v>
      </c>
      <c r="R360" s="3">
        <v>0</v>
      </c>
    </row>
    <row r="361" spans="1:18" hidden="1" outlineLevel="2" x14ac:dyDescent="0.3">
      <c r="A361" s="1">
        <v>43031</v>
      </c>
      <c r="B361">
        <v>2439</v>
      </c>
      <c r="C361">
        <v>0</v>
      </c>
      <c r="D361">
        <v>0</v>
      </c>
      <c r="E361">
        <v>0</v>
      </c>
      <c r="F361">
        <v>1</v>
      </c>
      <c r="G361">
        <v>0</v>
      </c>
      <c r="H361">
        <v>1</v>
      </c>
      <c r="J361">
        <v>2439</v>
      </c>
      <c r="K361">
        <v>0</v>
      </c>
      <c r="L361">
        <v>1</v>
      </c>
      <c r="M361">
        <v>0</v>
      </c>
      <c r="N361" s="3">
        <v>0</v>
      </c>
      <c r="O361" s="3">
        <v>1</v>
      </c>
      <c r="P361" s="3">
        <v>1</v>
      </c>
      <c r="Q361" s="3">
        <f t="shared" si="31"/>
        <v>2</v>
      </c>
      <c r="R361" s="3">
        <v>0</v>
      </c>
    </row>
    <row r="362" spans="1:18" hidden="1" outlineLevel="2" x14ac:dyDescent="0.3">
      <c r="A362" s="1">
        <v>43031</v>
      </c>
      <c r="B362">
        <v>2440</v>
      </c>
      <c r="C362">
        <v>0</v>
      </c>
      <c r="D362">
        <v>1</v>
      </c>
      <c r="E362">
        <v>0</v>
      </c>
      <c r="F362">
        <v>0</v>
      </c>
      <c r="G362">
        <v>0</v>
      </c>
      <c r="H362">
        <v>0</v>
      </c>
      <c r="J362">
        <v>2440</v>
      </c>
      <c r="K362">
        <v>1</v>
      </c>
      <c r="L362">
        <v>0</v>
      </c>
      <c r="M362">
        <v>0</v>
      </c>
      <c r="N362" s="3">
        <v>1</v>
      </c>
      <c r="O362" s="3">
        <v>0</v>
      </c>
      <c r="P362" s="3">
        <v>0</v>
      </c>
      <c r="Q362" s="3">
        <f t="shared" si="31"/>
        <v>0</v>
      </c>
      <c r="R362" s="3">
        <v>0</v>
      </c>
    </row>
    <row r="363" spans="1:18" hidden="1" outlineLevel="2" x14ac:dyDescent="0.3">
      <c r="A363" s="1">
        <v>43031</v>
      </c>
      <c r="B363">
        <v>2441</v>
      </c>
      <c r="C363">
        <v>0</v>
      </c>
      <c r="D363">
        <v>0</v>
      </c>
      <c r="E363">
        <v>0</v>
      </c>
      <c r="F363">
        <v>1</v>
      </c>
      <c r="G363">
        <v>0</v>
      </c>
      <c r="H363">
        <v>1</v>
      </c>
      <c r="J363">
        <v>2441</v>
      </c>
      <c r="K363">
        <v>0</v>
      </c>
      <c r="L363">
        <v>1</v>
      </c>
      <c r="M363">
        <v>0</v>
      </c>
      <c r="N363" s="3">
        <v>0</v>
      </c>
      <c r="O363" s="3">
        <v>1</v>
      </c>
      <c r="P363" s="3">
        <v>1</v>
      </c>
      <c r="Q363" s="3">
        <f t="shared" si="31"/>
        <v>2</v>
      </c>
      <c r="R363" s="3">
        <v>0</v>
      </c>
    </row>
    <row r="364" spans="1:18" hidden="1" outlineLevel="2" x14ac:dyDescent="0.3">
      <c r="A364" s="1">
        <v>43031</v>
      </c>
      <c r="B364">
        <v>2442</v>
      </c>
      <c r="C364">
        <v>0</v>
      </c>
      <c r="D364">
        <v>1</v>
      </c>
      <c r="E364">
        <v>0</v>
      </c>
      <c r="F364">
        <v>0</v>
      </c>
      <c r="G364">
        <v>0</v>
      </c>
      <c r="H364">
        <v>0</v>
      </c>
      <c r="J364">
        <v>2442</v>
      </c>
      <c r="K364">
        <v>1</v>
      </c>
      <c r="L364">
        <v>0</v>
      </c>
      <c r="M364">
        <v>0</v>
      </c>
      <c r="N364" s="3">
        <v>1</v>
      </c>
      <c r="O364" s="3">
        <v>0</v>
      </c>
      <c r="P364" s="3">
        <v>0</v>
      </c>
      <c r="Q364" s="3">
        <f t="shared" si="31"/>
        <v>0</v>
      </c>
      <c r="R364" s="3">
        <v>0</v>
      </c>
    </row>
    <row r="365" spans="1:18" hidden="1" outlineLevel="2" x14ac:dyDescent="0.3">
      <c r="A365" s="1">
        <v>43031</v>
      </c>
      <c r="B365">
        <v>2443</v>
      </c>
      <c r="C365">
        <v>0</v>
      </c>
      <c r="D365">
        <v>0</v>
      </c>
      <c r="E365">
        <v>0</v>
      </c>
      <c r="F365">
        <v>1</v>
      </c>
      <c r="G365">
        <v>0</v>
      </c>
      <c r="H365">
        <v>1</v>
      </c>
      <c r="J365">
        <v>2443</v>
      </c>
      <c r="K365">
        <v>0</v>
      </c>
      <c r="L365">
        <v>1</v>
      </c>
      <c r="M365">
        <v>0</v>
      </c>
      <c r="N365" s="3">
        <v>0</v>
      </c>
      <c r="O365" s="3">
        <v>1</v>
      </c>
      <c r="P365" s="3">
        <v>1</v>
      </c>
      <c r="Q365" s="3">
        <f t="shared" si="31"/>
        <v>2</v>
      </c>
      <c r="R365" s="3">
        <v>0</v>
      </c>
    </row>
    <row r="366" spans="1:18" hidden="1" outlineLevel="2" x14ac:dyDescent="0.3">
      <c r="A366" s="1">
        <v>43031</v>
      </c>
      <c r="B366">
        <v>2444</v>
      </c>
      <c r="C366">
        <v>0</v>
      </c>
      <c r="D366">
        <v>1</v>
      </c>
      <c r="E366">
        <v>0</v>
      </c>
      <c r="F366">
        <v>0</v>
      </c>
      <c r="G366">
        <v>0</v>
      </c>
      <c r="H366">
        <v>0</v>
      </c>
      <c r="J366">
        <v>2444</v>
      </c>
      <c r="K366">
        <v>0</v>
      </c>
      <c r="L366">
        <v>0</v>
      </c>
      <c r="M366">
        <v>0</v>
      </c>
      <c r="N366" s="3">
        <v>0</v>
      </c>
      <c r="O366" s="3">
        <v>0</v>
      </c>
      <c r="P366" s="3">
        <v>0</v>
      </c>
      <c r="Q366" s="3">
        <f t="shared" si="31"/>
        <v>0</v>
      </c>
      <c r="R366" s="3">
        <v>0</v>
      </c>
    </row>
    <row r="367" spans="1:18" hidden="1" outlineLevel="2" x14ac:dyDescent="0.3">
      <c r="A367" s="1">
        <v>43031</v>
      </c>
      <c r="B367">
        <v>2445</v>
      </c>
      <c r="C367">
        <v>0</v>
      </c>
      <c r="D367">
        <v>0</v>
      </c>
      <c r="E367" t="s">
        <v>33</v>
      </c>
      <c r="F367">
        <v>0</v>
      </c>
      <c r="G367">
        <v>0</v>
      </c>
      <c r="H367">
        <v>0</v>
      </c>
      <c r="J367">
        <v>2445</v>
      </c>
      <c r="K367">
        <v>1</v>
      </c>
      <c r="L367">
        <v>0</v>
      </c>
      <c r="M367">
        <v>0</v>
      </c>
      <c r="N367" s="3">
        <v>1</v>
      </c>
      <c r="O367" s="3">
        <v>0</v>
      </c>
      <c r="P367" s="3">
        <v>0</v>
      </c>
      <c r="Q367" s="3">
        <f t="shared" si="31"/>
        <v>0</v>
      </c>
      <c r="R367" s="3">
        <v>0</v>
      </c>
    </row>
    <row r="368" spans="1:18" hidden="1" outlineLevel="2" x14ac:dyDescent="0.3">
      <c r="A368" s="1">
        <v>43031</v>
      </c>
      <c r="B368">
        <v>2446</v>
      </c>
      <c r="C368">
        <v>1</v>
      </c>
      <c r="D368">
        <v>0</v>
      </c>
      <c r="E368">
        <v>0</v>
      </c>
      <c r="F368">
        <v>0</v>
      </c>
      <c r="G368">
        <v>0</v>
      </c>
      <c r="H368">
        <v>0</v>
      </c>
      <c r="J368">
        <v>2446</v>
      </c>
      <c r="K368">
        <v>0</v>
      </c>
      <c r="L368">
        <v>1</v>
      </c>
      <c r="M368">
        <v>0</v>
      </c>
      <c r="N368" s="3">
        <v>0</v>
      </c>
      <c r="O368" s="3">
        <v>0</v>
      </c>
      <c r="P368" s="3">
        <v>0</v>
      </c>
      <c r="Q368" s="3">
        <f t="shared" si="31"/>
        <v>0</v>
      </c>
      <c r="R368" s="3">
        <v>1</v>
      </c>
    </row>
    <row r="369" spans="1:18" hidden="1" outlineLevel="2" x14ac:dyDescent="0.3">
      <c r="A369" s="1">
        <v>43031</v>
      </c>
      <c r="B369">
        <v>2447</v>
      </c>
      <c r="C369">
        <v>1</v>
      </c>
      <c r="D369">
        <v>0</v>
      </c>
      <c r="E369">
        <v>0</v>
      </c>
      <c r="F369">
        <v>0</v>
      </c>
      <c r="G369">
        <v>0</v>
      </c>
      <c r="H369">
        <v>0</v>
      </c>
      <c r="J369">
        <v>2447</v>
      </c>
      <c r="K369">
        <v>1</v>
      </c>
      <c r="L369">
        <v>0</v>
      </c>
      <c r="M369">
        <v>0</v>
      </c>
      <c r="N369" s="3">
        <v>1</v>
      </c>
      <c r="O369" s="3">
        <v>0</v>
      </c>
      <c r="P369" s="3">
        <v>0</v>
      </c>
      <c r="Q369" s="3">
        <f t="shared" si="31"/>
        <v>0</v>
      </c>
      <c r="R369" s="3">
        <v>0</v>
      </c>
    </row>
    <row r="370" spans="1:18" hidden="1" outlineLevel="2" x14ac:dyDescent="0.3">
      <c r="A370" s="1">
        <v>43031</v>
      </c>
      <c r="B370">
        <v>2448</v>
      </c>
      <c r="C370">
        <v>0</v>
      </c>
      <c r="D370">
        <v>1</v>
      </c>
      <c r="E370">
        <v>0</v>
      </c>
      <c r="F370">
        <v>0</v>
      </c>
      <c r="G370">
        <v>0</v>
      </c>
      <c r="H370">
        <v>0</v>
      </c>
      <c r="J370">
        <v>2448</v>
      </c>
      <c r="K370">
        <v>1</v>
      </c>
      <c r="L370">
        <v>0</v>
      </c>
      <c r="M370">
        <v>0</v>
      </c>
      <c r="N370" s="3">
        <v>1</v>
      </c>
      <c r="O370" s="3">
        <v>0</v>
      </c>
      <c r="P370" s="3">
        <v>0</v>
      </c>
      <c r="Q370" s="3">
        <f t="shared" si="31"/>
        <v>0</v>
      </c>
      <c r="R370" s="3">
        <v>0</v>
      </c>
    </row>
    <row r="371" spans="1:18" hidden="1" outlineLevel="2" x14ac:dyDescent="0.3">
      <c r="A371" s="1">
        <v>43031</v>
      </c>
      <c r="B371">
        <v>2449</v>
      </c>
      <c r="C371">
        <v>0</v>
      </c>
      <c r="D371">
        <v>0</v>
      </c>
      <c r="E371">
        <v>0</v>
      </c>
      <c r="F371">
        <v>1</v>
      </c>
      <c r="G371">
        <v>0</v>
      </c>
      <c r="H371">
        <v>1</v>
      </c>
      <c r="J371">
        <v>2449</v>
      </c>
      <c r="K371">
        <v>0</v>
      </c>
      <c r="L371">
        <v>1</v>
      </c>
      <c r="M371">
        <v>0</v>
      </c>
      <c r="N371" s="3">
        <v>0</v>
      </c>
      <c r="O371" s="3">
        <v>1</v>
      </c>
      <c r="P371" s="3">
        <v>1</v>
      </c>
      <c r="Q371" s="3">
        <f t="shared" si="31"/>
        <v>2</v>
      </c>
      <c r="R371" s="3">
        <v>0</v>
      </c>
    </row>
    <row r="372" spans="1:18" hidden="1" outlineLevel="2" x14ac:dyDescent="0.3">
      <c r="A372" s="1">
        <v>43031</v>
      </c>
      <c r="B372">
        <v>2450</v>
      </c>
      <c r="C372">
        <v>0</v>
      </c>
      <c r="D372">
        <v>0</v>
      </c>
      <c r="E372">
        <v>0</v>
      </c>
      <c r="F372">
        <v>1</v>
      </c>
      <c r="G372">
        <v>0</v>
      </c>
      <c r="H372">
        <v>1</v>
      </c>
      <c r="J372">
        <v>2450</v>
      </c>
      <c r="K372">
        <v>0</v>
      </c>
      <c r="L372">
        <v>1</v>
      </c>
      <c r="M372">
        <v>0</v>
      </c>
      <c r="N372" s="3">
        <v>0</v>
      </c>
      <c r="O372" s="3">
        <v>1</v>
      </c>
      <c r="P372" s="3">
        <v>1</v>
      </c>
      <c r="Q372" s="3">
        <f t="shared" si="31"/>
        <v>2</v>
      </c>
      <c r="R372" s="3">
        <v>0</v>
      </c>
    </row>
    <row r="373" spans="1:18" hidden="1" outlineLevel="2" x14ac:dyDescent="0.3">
      <c r="A373" s="1">
        <v>43031</v>
      </c>
      <c r="B373">
        <v>2451</v>
      </c>
      <c r="C373">
        <v>0</v>
      </c>
      <c r="D373">
        <v>0</v>
      </c>
      <c r="E373">
        <v>0</v>
      </c>
      <c r="F373">
        <v>1</v>
      </c>
      <c r="G373">
        <v>0</v>
      </c>
      <c r="H373">
        <v>1</v>
      </c>
      <c r="J373">
        <v>2451</v>
      </c>
      <c r="K373">
        <v>0</v>
      </c>
      <c r="L373">
        <v>1</v>
      </c>
      <c r="M373">
        <v>0</v>
      </c>
      <c r="N373" s="3">
        <v>0</v>
      </c>
      <c r="O373" s="3">
        <v>1</v>
      </c>
      <c r="P373" s="3">
        <v>1</v>
      </c>
      <c r="Q373" s="3">
        <f t="shared" si="31"/>
        <v>2</v>
      </c>
      <c r="R373" s="3">
        <v>0</v>
      </c>
    </row>
    <row r="374" spans="1:18" hidden="1" outlineLevel="2" x14ac:dyDescent="0.3">
      <c r="A374" s="1">
        <v>43031</v>
      </c>
      <c r="B374">
        <v>2452</v>
      </c>
      <c r="C374">
        <v>0</v>
      </c>
      <c r="D374">
        <v>1</v>
      </c>
      <c r="E374">
        <v>0</v>
      </c>
      <c r="F374">
        <v>0</v>
      </c>
      <c r="G374">
        <v>0</v>
      </c>
      <c r="H374">
        <v>0</v>
      </c>
      <c r="J374">
        <v>2452</v>
      </c>
      <c r="K374">
        <v>1</v>
      </c>
      <c r="L374">
        <v>0</v>
      </c>
      <c r="M374">
        <v>0</v>
      </c>
      <c r="N374" s="3">
        <v>1</v>
      </c>
      <c r="O374" s="3">
        <v>0</v>
      </c>
      <c r="P374" s="3">
        <v>0</v>
      </c>
      <c r="Q374" s="3">
        <f t="shared" si="31"/>
        <v>0</v>
      </c>
      <c r="R374" s="3">
        <v>0</v>
      </c>
    </row>
    <row r="375" spans="1:18" hidden="1" outlineLevel="2" x14ac:dyDescent="0.3">
      <c r="A375" s="1">
        <v>43031</v>
      </c>
      <c r="B375">
        <v>2453</v>
      </c>
      <c r="C375">
        <v>0</v>
      </c>
      <c r="D375">
        <v>0</v>
      </c>
      <c r="E375">
        <v>1</v>
      </c>
      <c r="F375">
        <v>0</v>
      </c>
      <c r="G375">
        <v>0</v>
      </c>
      <c r="H375">
        <v>0</v>
      </c>
      <c r="J375">
        <v>2453</v>
      </c>
      <c r="K375">
        <v>0</v>
      </c>
      <c r="L375">
        <v>0</v>
      </c>
      <c r="M375">
        <v>0</v>
      </c>
      <c r="N375" s="3">
        <v>0</v>
      </c>
      <c r="O375" s="3">
        <v>0</v>
      </c>
      <c r="P375" s="3">
        <v>0</v>
      </c>
      <c r="Q375" s="3">
        <f t="shared" si="31"/>
        <v>0</v>
      </c>
      <c r="R375" s="3">
        <v>1</v>
      </c>
    </row>
    <row r="376" spans="1:18" hidden="1" outlineLevel="2" x14ac:dyDescent="0.3">
      <c r="A376" s="1">
        <v>43031</v>
      </c>
      <c r="B376">
        <v>2454</v>
      </c>
      <c r="C376">
        <v>0</v>
      </c>
      <c r="D376">
        <v>0</v>
      </c>
      <c r="E376">
        <v>0</v>
      </c>
      <c r="F376">
        <v>1</v>
      </c>
      <c r="G376">
        <v>0</v>
      </c>
      <c r="H376">
        <v>1</v>
      </c>
      <c r="J376">
        <v>2454</v>
      </c>
      <c r="K376">
        <v>0</v>
      </c>
      <c r="L376">
        <v>1</v>
      </c>
      <c r="M376">
        <v>0</v>
      </c>
      <c r="N376" s="3">
        <v>0</v>
      </c>
      <c r="O376" s="3">
        <v>1</v>
      </c>
      <c r="P376" s="3">
        <v>1</v>
      </c>
      <c r="Q376" s="3">
        <f t="shared" si="31"/>
        <v>2</v>
      </c>
      <c r="R376" s="3">
        <v>0</v>
      </c>
    </row>
    <row r="377" spans="1:18" hidden="1" outlineLevel="2" x14ac:dyDescent="0.3">
      <c r="A377" s="1">
        <v>43031</v>
      </c>
      <c r="B377">
        <v>2455</v>
      </c>
      <c r="C377">
        <v>0</v>
      </c>
      <c r="D377">
        <v>0</v>
      </c>
      <c r="E377">
        <v>0</v>
      </c>
      <c r="F377">
        <v>1</v>
      </c>
      <c r="G377">
        <v>0</v>
      </c>
      <c r="H377">
        <v>1</v>
      </c>
      <c r="J377">
        <v>2455</v>
      </c>
      <c r="K377">
        <v>0</v>
      </c>
      <c r="L377">
        <v>1</v>
      </c>
      <c r="M377">
        <v>0</v>
      </c>
      <c r="N377" s="3">
        <v>0</v>
      </c>
      <c r="O377" s="3">
        <v>1</v>
      </c>
      <c r="P377" s="3">
        <v>1</v>
      </c>
      <c r="Q377" s="3">
        <f t="shared" si="31"/>
        <v>2</v>
      </c>
      <c r="R377" s="3">
        <v>0</v>
      </c>
    </row>
    <row r="378" spans="1:18" hidden="1" outlineLevel="2" x14ac:dyDescent="0.3">
      <c r="A378" s="1">
        <v>43031</v>
      </c>
      <c r="B378">
        <v>2456</v>
      </c>
      <c r="C378">
        <v>0</v>
      </c>
      <c r="D378">
        <v>0</v>
      </c>
      <c r="E378">
        <v>1</v>
      </c>
      <c r="F378">
        <v>0</v>
      </c>
      <c r="G378">
        <v>0</v>
      </c>
      <c r="H378">
        <v>0</v>
      </c>
      <c r="J378">
        <v>2456</v>
      </c>
      <c r="K378">
        <v>0</v>
      </c>
      <c r="L378">
        <v>1</v>
      </c>
      <c r="M378">
        <v>0</v>
      </c>
      <c r="N378" s="3">
        <v>0</v>
      </c>
      <c r="O378" s="3">
        <v>1</v>
      </c>
      <c r="P378" s="3">
        <v>0</v>
      </c>
      <c r="Q378" s="3">
        <f t="shared" si="31"/>
        <v>1</v>
      </c>
      <c r="R378" s="3">
        <v>0</v>
      </c>
    </row>
    <row r="379" spans="1:18" hidden="1" outlineLevel="2" x14ac:dyDescent="0.3">
      <c r="A379" s="1">
        <v>43031</v>
      </c>
      <c r="B379">
        <v>2457</v>
      </c>
      <c r="C379">
        <v>0</v>
      </c>
      <c r="D379">
        <v>0</v>
      </c>
      <c r="E379">
        <v>0</v>
      </c>
      <c r="F379">
        <v>1</v>
      </c>
      <c r="G379">
        <v>0</v>
      </c>
      <c r="H379">
        <v>1</v>
      </c>
      <c r="J379">
        <v>2457</v>
      </c>
      <c r="K379">
        <v>0</v>
      </c>
      <c r="L379">
        <v>0</v>
      </c>
      <c r="M379">
        <v>0</v>
      </c>
      <c r="N379" s="3">
        <v>0</v>
      </c>
      <c r="O379" s="3">
        <v>0</v>
      </c>
      <c r="P379" s="3">
        <v>1</v>
      </c>
      <c r="Q379" s="3">
        <f t="shared" si="31"/>
        <v>1</v>
      </c>
      <c r="R379" s="3">
        <v>0</v>
      </c>
    </row>
    <row r="380" spans="1:18" outlineLevel="1" collapsed="1" x14ac:dyDescent="0.3">
      <c r="A380" s="8" t="s">
        <v>162</v>
      </c>
      <c r="C380">
        <f t="shared" ref="C380:H380" si="32">SUBTOTAL(9,C352:C379)</f>
        <v>2</v>
      </c>
      <c r="D380">
        <f t="shared" si="32"/>
        <v>10</v>
      </c>
      <c r="E380">
        <f t="shared" si="32"/>
        <v>3</v>
      </c>
      <c r="F380">
        <f t="shared" si="32"/>
        <v>11</v>
      </c>
      <c r="G380">
        <f t="shared" si="32"/>
        <v>1</v>
      </c>
      <c r="H380">
        <f t="shared" si="32"/>
        <v>12</v>
      </c>
      <c r="K380">
        <f>SUBTOTAL(9,K352:K379)</f>
        <v>12</v>
      </c>
      <c r="L380">
        <f>SUBTOTAL(9,L352:L379)</f>
        <v>13</v>
      </c>
      <c r="N380" s="3">
        <f>SUBTOTAL(9,N352:N379)</f>
        <v>12</v>
      </c>
      <c r="O380" s="3">
        <f>SUBTOTAL(9,O352:O379)</f>
        <v>11</v>
      </c>
      <c r="P380" s="3"/>
      <c r="Q380" s="3"/>
      <c r="R380" s="3">
        <f>SUBTOTAL(9,R352:R379)</f>
        <v>2</v>
      </c>
    </row>
    <row r="381" spans="1:18" hidden="1" outlineLevel="2" x14ac:dyDescent="0.3">
      <c r="A381" s="1">
        <v>43032</v>
      </c>
      <c r="B381">
        <v>2458</v>
      </c>
      <c r="C381">
        <v>0</v>
      </c>
      <c r="D381">
        <v>0</v>
      </c>
      <c r="E381">
        <v>0</v>
      </c>
      <c r="F381">
        <v>1</v>
      </c>
      <c r="G381">
        <v>0</v>
      </c>
      <c r="H381">
        <v>1</v>
      </c>
      <c r="J381">
        <v>2458</v>
      </c>
      <c r="K381">
        <v>0</v>
      </c>
      <c r="L381">
        <v>1</v>
      </c>
      <c r="M381">
        <v>0</v>
      </c>
      <c r="N381" s="3">
        <v>0</v>
      </c>
      <c r="O381" s="3">
        <v>1</v>
      </c>
      <c r="P381" s="3">
        <v>1</v>
      </c>
      <c r="Q381" s="3">
        <f t="shared" ref="Q381:Q406" si="33">SUM(O381:P381)</f>
        <v>2</v>
      </c>
      <c r="R381" s="3">
        <v>0</v>
      </c>
    </row>
    <row r="382" spans="1:18" hidden="1" outlineLevel="2" x14ac:dyDescent="0.3">
      <c r="A382" s="1">
        <v>43032</v>
      </c>
      <c r="B382">
        <v>2459</v>
      </c>
      <c r="C382">
        <v>1</v>
      </c>
      <c r="D382">
        <v>0</v>
      </c>
      <c r="E382">
        <v>0</v>
      </c>
      <c r="F382">
        <v>0</v>
      </c>
      <c r="G382">
        <v>0</v>
      </c>
      <c r="H382">
        <v>0</v>
      </c>
      <c r="J382">
        <v>2459</v>
      </c>
      <c r="K382">
        <v>1</v>
      </c>
      <c r="L382">
        <v>0</v>
      </c>
      <c r="M382">
        <v>0</v>
      </c>
      <c r="N382" s="3">
        <v>1</v>
      </c>
      <c r="O382" s="3">
        <v>0</v>
      </c>
      <c r="P382" s="3">
        <v>0</v>
      </c>
      <c r="Q382" s="3">
        <f t="shared" si="33"/>
        <v>0</v>
      </c>
      <c r="R382" s="3">
        <v>0</v>
      </c>
    </row>
    <row r="383" spans="1:18" hidden="1" outlineLevel="2" x14ac:dyDescent="0.3">
      <c r="A383" s="1">
        <v>43032</v>
      </c>
      <c r="B383">
        <v>2460</v>
      </c>
      <c r="C383">
        <v>1</v>
      </c>
      <c r="D383">
        <v>0</v>
      </c>
      <c r="E383">
        <v>0</v>
      </c>
      <c r="F383">
        <v>0</v>
      </c>
      <c r="G383">
        <v>0</v>
      </c>
      <c r="H383">
        <v>0</v>
      </c>
      <c r="J383">
        <v>2460</v>
      </c>
      <c r="K383">
        <v>1</v>
      </c>
      <c r="L383">
        <v>0</v>
      </c>
      <c r="M383">
        <v>0</v>
      </c>
      <c r="N383" s="3">
        <v>1</v>
      </c>
      <c r="O383" s="3">
        <v>0</v>
      </c>
      <c r="P383" s="3">
        <v>0</v>
      </c>
      <c r="Q383" s="3">
        <f t="shared" si="33"/>
        <v>0</v>
      </c>
      <c r="R383" s="3">
        <v>0</v>
      </c>
    </row>
    <row r="384" spans="1:18" hidden="1" outlineLevel="2" x14ac:dyDescent="0.3">
      <c r="A384" s="1">
        <v>43032</v>
      </c>
      <c r="B384">
        <v>2461</v>
      </c>
      <c r="C384">
        <v>0</v>
      </c>
      <c r="D384">
        <v>0</v>
      </c>
      <c r="E384">
        <v>1</v>
      </c>
      <c r="F384">
        <v>0</v>
      </c>
      <c r="G384">
        <v>0</v>
      </c>
      <c r="H384">
        <v>0</v>
      </c>
      <c r="J384">
        <v>2461</v>
      </c>
      <c r="K384">
        <v>0</v>
      </c>
      <c r="L384">
        <v>0</v>
      </c>
      <c r="M384">
        <v>1</v>
      </c>
      <c r="N384" s="3">
        <v>1</v>
      </c>
      <c r="O384" s="3">
        <v>0</v>
      </c>
      <c r="P384" s="3">
        <v>0</v>
      </c>
      <c r="Q384" s="3">
        <f t="shared" si="33"/>
        <v>0</v>
      </c>
      <c r="R384" s="3">
        <v>0</v>
      </c>
    </row>
    <row r="385" spans="1:18" hidden="1" outlineLevel="2" x14ac:dyDescent="0.3">
      <c r="A385" s="1">
        <v>43032</v>
      </c>
      <c r="B385">
        <v>2462</v>
      </c>
      <c r="C385">
        <v>0</v>
      </c>
      <c r="D385">
        <v>0</v>
      </c>
      <c r="E385">
        <v>0</v>
      </c>
      <c r="F385">
        <v>1</v>
      </c>
      <c r="G385">
        <v>0</v>
      </c>
      <c r="H385">
        <v>1</v>
      </c>
      <c r="J385">
        <v>2462</v>
      </c>
      <c r="K385">
        <v>1</v>
      </c>
      <c r="L385">
        <v>0</v>
      </c>
      <c r="M385">
        <v>0</v>
      </c>
      <c r="N385" s="3">
        <v>0</v>
      </c>
      <c r="O385" s="3">
        <v>1</v>
      </c>
      <c r="P385" s="3">
        <v>1</v>
      </c>
      <c r="Q385" s="3">
        <f t="shared" si="33"/>
        <v>2</v>
      </c>
      <c r="R385" s="3">
        <v>0</v>
      </c>
    </row>
    <row r="386" spans="1:18" hidden="1" outlineLevel="2" x14ac:dyDescent="0.3">
      <c r="A386" s="1">
        <v>43032</v>
      </c>
      <c r="B386">
        <v>2463</v>
      </c>
      <c r="C386">
        <v>0</v>
      </c>
      <c r="D386">
        <v>0</v>
      </c>
      <c r="E386">
        <v>1</v>
      </c>
      <c r="F386">
        <v>0</v>
      </c>
      <c r="G386">
        <v>0</v>
      </c>
      <c r="H386">
        <v>0</v>
      </c>
      <c r="J386">
        <v>2463</v>
      </c>
      <c r="K386">
        <v>1</v>
      </c>
      <c r="L386">
        <v>0</v>
      </c>
      <c r="M386">
        <v>0</v>
      </c>
      <c r="N386" s="3">
        <v>1</v>
      </c>
      <c r="O386" s="3">
        <v>0</v>
      </c>
      <c r="P386" s="3">
        <v>0</v>
      </c>
      <c r="Q386" s="3">
        <f t="shared" si="33"/>
        <v>0</v>
      </c>
      <c r="R386" s="3">
        <v>0</v>
      </c>
    </row>
    <row r="387" spans="1:18" hidden="1" outlineLevel="2" x14ac:dyDescent="0.3">
      <c r="A387" s="1">
        <v>43032</v>
      </c>
      <c r="B387">
        <v>2464</v>
      </c>
      <c r="C387">
        <v>0</v>
      </c>
      <c r="D387">
        <v>1</v>
      </c>
      <c r="E387">
        <v>0</v>
      </c>
      <c r="F387">
        <v>0</v>
      </c>
      <c r="G387">
        <v>0</v>
      </c>
      <c r="H387">
        <v>0</v>
      </c>
      <c r="J387">
        <v>2464</v>
      </c>
      <c r="K387">
        <v>1</v>
      </c>
      <c r="L387">
        <v>0</v>
      </c>
      <c r="M387">
        <v>0</v>
      </c>
      <c r="N387" s="3">
        <v>1</v>
      </c>
      <c r="O387" s="3">
        <v>0</v>
      </c>
      <c r="P387" s="3">
        <v>0</v>
      </c>
      <c r="Q387" s="3">
        <f t="shared" si="33"/>
        <v>0</v>
      </c>
      <c r="R387" s="3">
        <v>0</v>
      </c>
    </row>
    <row r="388" spans="1:18" hidden="1" outlineLevel="2" x14ac:dyDescent="0.3">
      <c r="A388" s="1">
        <v>43032</v>
      </c>
      <c r="B388">
        <v>2465</v>
      </c>
      <c r="C388">
        <v>1</v>
      </c>
      <c r="D388">
        <v>0</v>
      </c>
      <c r="E388">
        <v>0</v>
      </c>
      <c r="F388">
        <v>0</v>
      </c>
      <c r="G388">
        <v>0</v>
      </c>
      <c r="H388">
        <v>0</v>
      </c>
      <c r="J388">
        <v>2465</v>
      </c>
      <c r="K388">
        <v>1</v>
      </c>
      <c r="L388">
        <v>0</v>
      </c>
      <c r="M388">
        <v>0</v>
      </c>
      <c r="N388" s="3">
        <v>1</v>
      </c>
      <c r="O388" s="3">
        <v>0</v>
      </c>
      <c r="P388" s="3">
        <v>0</v>
      </c>
      <c r="Q388" s="3">
        <f t="shared" si="33"/>
        <v>0</v>
      </c>
      <c r="R388" s="3">
        <v>0</v>
      </c>
    </row>
    <row r="389" spans="1:18" hidden="1" outlineLevel="2" x14ac:dyDescent="0.3">
      <c r="A389" s="1">
        <v>43032</v>
      </c>
      <c r="B389">
        <v>2466</v>
      </c>
      <c r="C389">
        <v>0</v>
      </c>
      <c r="D389">
        <v>0</v>
      </c>
      <c r="E389">
        <v>0</v>
      </c>
      <c r="F389">
        <v>0</v>
      </c>
      <c r="G389">
        <v>1</v>
      </c>
      <c r="H389">
        <v>1</v>
      </c>
      <c r="J389">
        <v>2466</v>
      </c>
      <c r="K389">
        <v>0</v>
      </c>
      <c r="L389">
        <v>1</v>
      </c>
      <c r="M389">
        <v>0</v>
      </c>
      <c r="N389" s="3">
        <v>0</v>
      </c>
      <c r="O389" s="3">
        <v>1</v>
      </c>
      <c r="P389" s="3">
        <v>1</v>
      </c>
      <c r="Q389" s="3">
        <f t="shared" si="33"/>
        <v>2</v>
      </c>
      <c r="R389" s="3">
        <v>0</v>
      </c>
    </row>
    <row r="390" spans="1:18" hidden="1" outlineLevel="2" x14ac:dyDescent="0.3">
      <c r="A390" s="1">
        <v>43032</v>
      </c>
      <c r="B390">
        <v>2467</v>
      </c>
      <c r="C390">
        <v>0</v>
      </c>
      <c r="D390">
        <v>0</v>
      </c>
      <c r="E390">
        <v>0</v>
      </c>
      <c r="F390">
        <v>1</v>
      </c>
      <c r="G390">
        <v>0</v>
      </c>
      <c r="H390">
        <v>1</v>
      </c>
      <c r="I390" t="s">
        <v>80</v>
      </c>
      <c r="J390">
        <v>2467</v>
      </c>
      <c r="K390">
        <v>0</v>
      </c>
      <c r="L390">
        <v>1</v>
      </c>
      <c r="M390">
        <v>0</v>
      </c>
      <c r="N390" s="3">
        <v>0</v>
      </c>
      <c r="O390" s="3">
        <v>1</v>
      </c>
      <c r="P390" s="3">
        <v>1</v>
      </c>
      <c r="Q390" s="3">
        <f t="shared" si="33"/>
        <v>2</v>
      </c>
      <c r="R390" s="3">
        <v>0</v>
      </c>
    </row>
    <row r="391" spans="1:18" hidden="1" outlineLevel="2" x14ac:dyDescent="0.3">
      <c r="A391" s="1">
        <v>43032</v>
      </c>
      <c r="B391">
        <v>2468</v>
      </c>
      <c r="C391">
        <v>0</v>
      </c>
      <c r="D391">
        <v>0</v>
      </c>
      <c r="E391">
        <v>0</v>
      </c>
      <c r="F391">
        <v>1</v>
      </c>
      <c r="G391">
        <v>0</v>
      </c>
      <c r="H391">
        <v>1</v>
      </c>
      <c r="J391">
        <v>2468</v>
      </c>
      <c r="K391">
        <v>1</v>
      </c>
      <c r="L391">
        <v>0</v>
      </c>
      <c r="M391">
        <v>0</v>
      </c>
      <c r="N391" s="3">
        <v>0</v>
      </c>
      <c r="O391" s="3">
        <v>1</v>
      </c>
      <c r="P391" s="3">
        <v>1</v>
      </c>
      <c r="Q391" s="3">
        <f t="shared" si="33"/>
        <v>2</v>
      </c>
      <c r="R391" s="3">
        <v>0</v>
      </c>
    </row>
    <row r="392" spans="1:18" hidden="1" outlineLevel="2" x14ac:dyDescent="0.3">
      <c r="A392" s="1">
        <v>43032</v>
      </c>
      <c r="B392">
        <v>2469</v>
      </c>
      <c r="C392">
        <v>0</v>
      </c>
      <c r="D392">
        <v>0</v>
      </c>
      <c r="E392">
        <v>0</v>
      </c>
      <c r="F392">
        <v>1</v>
      </c>
      <c r="G392">
        <v>0</v>
      </c>
      <c r="H392">
        <v>1</v>
      </c>
      <c r="J392">
        <v>2469</v>
      </c>
      <c r="K392">
        <v>1</v>
      </c>
      <c r="L392">
        <v>0</v>
      </c>
      <c r="M392">
        <v>0</v>
      </c>
      <c r="N392" s="3">
        <v>1</v>
      </c>
      <c r="O392" s="3">
        <v>0</v>
      </c>
      <c r="P392" s="3">
        <v>1</v>
      </c>
      <c r="Q392" s="3">
        <f t="shared" si="33"/>
        <v>1</v>
      </c>
      <c r="R392" s="3">
        <v>0</v>
      </c>
    </row>
    <row r="393" spans="1:18" hidden="1" outlineLevel="2" x14ac:dyDescent="0.3">
      <c r="A393" s="1">
        <v>43032</v>
      </c>
      <c r="B393">
        <v>2470</v>
      </c>
      <c r="C393">
        <v>1</v>
      </c>
      <c r="D393">
        <v>0</v>
      </c>
      <c r="E393">
        <v>0</v>
      </c>
      <c r="F393">
        <v>0</v>
      </c>
      <c r="G393">
        <v>0</v>
      </c>
      <c r="H393">
        <v>0</v>
      </c>
      <c r="J393">
        <v>2470</v>
      </c>
      <c r="K393">
        <v>1</v>
      </c>
      <c r="L393">
        <v>0</v>
      </c>
      <c r="M393">
        <v>0</v>
      </c>
      <c r="N393" s="3">
        <v>0</v>
      </c>
      <c r="O393" s="3">
        <v>0</v>
      </c>
      <c r="P393" s="3">
        <v>0</v>
      </c>
      <c r="Q393" s="3">
        <f t="shared" si="33"/>
        <v>0</v>
      </c>
      <c r="R393" s="3">
        <v>0</v>
      </c>
    </row>
    <row r="394" spans="1:18" hidden="1" outlineLevel="2" x14ac:dyDescent="0.3">
      <c r="A394" s="1">
        <v>43032</v>
      </c>
      <c r="B394">
        <v>2471</v>
      </c>
      <c r="C394">
        <v>0</v>
      </c>
      <c r="D394">
        <v>0</v>
      </c>
      <c r="E394" t="s">
        <v>33</v>
      </c>
      <c r="F394">
        <v>0</v>
      </c>
      <c r="G394">
        <v>0</v>
      </c>
      <c r="H394">
        <v>0</v>
      </c>
      <c r="J394">
        <v>2471</v>
      </c>
      <c r="K394">
        <v>0</v>
      </c>
      <c r="L394">
        <v>0</v>
      </c>
      <c r="M394">
        <v>1</v>
      </c>
      <c r="N394" s="3">
        <v>0</v>
      </c>
      <c r="O394" s="3">
        <v>0</v>
      </c>
      <c r="P394" s="3">
        <v>0</v>
      </c>
      <c r="Q394" s="3">
        <f t="shared" si="33"/>
        <v>0</v>
      </c>
      <c r="R394" s="3">
        <v>0</v>
      </c>
    </row>
    <row r="395" spans="1:18" hidden="1" outlineLevel="2" x14ac:dyDescent="0.3">
      <c r="A395" s="1">
        <v>43032</v>
      </c>
      <c r="B395">
        <v>2472</v>
      </c>
      <c r="C395">
        <v>0</v>
      </c>
      <c r="D395">
        <v>0</v>
      </c>
      <c r="E395">
        <v>0</v>
      </c>
      <c r="F395">
        <v>1</v>
      </c>
      <c r="G395">
        <v>0</v>
      </c>
      <c r="H395">
        <v>1</v>
      </c>
      <c r="J395">
        <v>2472</v>
      </c>
      <c r="K395">
        <v>0</v>
      </c>
      <c r="L395">
        <v>1</v>
      </c>
      <c r="M395">
        <v>0</v>
      </c>
      <c r="N395" s="3">
        <v>0</v>
      </c>
      <c r="O395" s="3">
        <v>1</v>
      </c>
      <c r="P395" s="3">
        <v>1</v>
      </c>
      <c r="Q395" s="3">
        <f t="shared" si="33"/>
        <v>2</v>
      </c>
      <c r="R395" s="3">
        <v>0</v>
      </c>
    </row>
    <row r="396" spans="1:18" hidden="1" outlineLevel="2" x14ac:dyDescent="0.3">
      <c r="A396" s="1">
        <v>43032</v>
      </c>
      <c r="B396">
        <v>2473</v>
      </c>
      <c r="C396">
        <v>1</v>
      </c>
      <c r="D396">
        <v>0</v>
      </c>
      <c r="E396">
        <v>0</v>
      </c>
      <c r="F396">
        <v>0</v>
      </c>
      <c r="G396">
        <v>0</v>
      </c>
      <c r="H396">
        <v>0</v>
      </c>
      <c r="J396">
        <v>2473</v>
      </c>
      <c r="K396">
        <v>1</v>
      </c>
      <c r="L396">
        <v>0</v>
      </c>
      <c r="M396">
        <v>0</v>
      </c>
      <c r="N396">
        <v>1</v>
      </c>
      <c r="O396" s="3">
        <v>0</v>
      </c>
      <c r="P396" s="3">
        <v>0</v>
      </c>
      <c r="Q396" s="3">
        <f t="shared" si="33"/>
        <v>0</v>
      </c>
      <c r="R396" s="3">
        <v>0</v>
      </c>
    </row>
    <row r="397" spans="1:18" hidden="1" outlineLevel="2" x14ac:dyDescent="0.3">
      <c r="A397" s="1">
        <v>43032</v>
      </c>
      <c r="B397">
        <v>2474</v>
      </c>
      <c r="C397">
        <v>0</v>
      </c>
      <c r="D397">
        <v>0</v>
      </c>
      <c r="E397">
        <v>0</v>
      </c>
      <c r="F397">
        <v>1</v>
      </c>
      <c r="G397">
        <v>0</v>
      </c>
      <c r="H397">
        <v>1</v>
      </c>
      <c r="J397">
        <v>2474</v>
      </c>
      <c r="K397">
        <v>1</v>
      </c>
      <c r="L397">
        <v>0</v>
      </c>
      <c r="M397">
        <v>0</v>
      </c>
      <c r="N397" s="3">
        <v>0</v>
      </c>
      <c r="O397" s="3">
        <v>1</v>
      </c>
      <c r="P397" s="3">
        <v>1</v>
      </c>
      <c r="Q397" s="3">
        <f t="shared" si="33"/>
        <v>2</v>
      </c>
      <c r="R397" s="3">
        <v>0</v>
      </c>
    </row>
    <row r="398" spans="1:18" hidden="1" outlineLevel="2" x14ac:dyDescent="0.3">
      <c r="A398" s="1">
        <v>43032</v>
      </c>
      <c r="B398">
        <v>2475</v>
      </c>
      <c r="C398">
        <v>0</v>
      </c>
      <c r="D398">
        <v>0</v>
      </c>
      <c r="E398">
        <v>0</v>
      </c>
      <c r="F398">
        <v>1</v>
      </c>
      <c r="G398">
        <v>0</v>
      </c>
      <c r="H398">
        <v>1</v>
      </c>
      <c r="J398">
        <v>2475</v>
      </c>
      <c r="K398">
        <v>0</v>
      </c>
      <c r="L398">
        <v>1</v>
      </c>
      <c r="M398">
        <v>0</v>
      </c>
      <c r="N398" s="3">
        <v>0</v>
      </c>
      <c r="O398" s="3">
        <v>1</v>
      </c>
      <c r="P398" s="3">
        <v>1</v>
      </c>
      <c r="Q398" s="3">
        <f t="shared" si="33"/>
        <v>2</v>
      </c>
      <c r="R398" s="3">
        <v>0</v>
      </c>
    </row>
    <row r="399" spans="1:18" hidden="1" outlineLevel="2" x14ac:dyDescent="0.3">
      <c r="A399" s="1">
        <v>43032</v>
      </c>
      <c r="B399">
        <v>2476</v>
      </c>
      <c r="C399">
        <v>0</v>
      </c>
      <c r="D399">
        <v>0</v>
      </c>
      <c r="E399">
        <v>0</v>
      </c>
      <c r="F399">
        <v>1</v>
      </c>
      <c r="G399">
        <v>0</v>
      </c>
      <c r="H399">
        <v>1</v>
      </c>
      <c r="J399">
        <v>2476</v>
      </c>
      <c r="K399">
        <v>0</v>
      </c>
      <c r="L399">
        <v>1</v>
      </c>
      <c r="M399">
        <v>0</v>
      </c>
      <c r="N399" s="3">
        <v>0</v>
      </c>
      <c r="O399" s="3">
        <v>1</v>
      </c>
      <c r="P399" s="3">
        <v>1</v>
      </c>
      <c r="Q399" s="3">
        <f t="shared" si="33"/>
        <v>2</v>
      </c>
      <c r="R399" s="3">
        <v>0</v>
      </c>
    </row>
    <row r="400" spans="1:18" hidden="1" outlineLevel="2" x14ac:dyDescent="0.3">
      <c r="A400" s="1">
        <v>43032</v>
      </c>
      <c r="B400">
        <v>2477</v>
      </c>
      <c r="C400">
        <v>0</v>
      </c>
      <c r="D400">
        <v>0</v>
      </c>
      <c r="E400">
        <v>0</v>
      </c>
      <c r="F400">
        <v>1</v>
      </c>
      <c r="G400">
        <v>0</v>
      </c>
      <c r="H400">
        <v>1</v>
      </c>
      <c r="J400">
        <v>2477</v>
      </c>
      <c r="K400">
        <v>0</v>
      </c>
      <c r="L400">
        <v>1</v>
      </c>
      <c r="M400">
        <v>0</v>
      </c>
      <c r="N400" s="3">
        <v>0</v>
      </c>
      <c r="O400" s="3">
        <v>1</v>
      </c>
      <c r="P400" s="3">
        <v>1</v>
      </c>
      <c r="Q400" s="3">
        <f t="shared" si="33"/>
        <v>2</v>
      </c>
      <c r="R400" s="3">
        <v>0</v>
      </c>
    </row>
    <row r="401" spans="1:18" hidden="1" outlineLevel="2" x14ac:dyDescent="0.3">
      <c r="A401" s="1">
        <v>43032</v>
      </c>
      <c r="B401">
        <v>2478</v>
      </c>
      <c r="C401">
        <v>1</v>
      </c>
      <c r="D401">
        <v>0</v>
      </c>
      <c r="E401">
        <v>0</v>
      </c>
      <c r="F401">
        <v>0</v>
      </c>
      <c r="G401">
        <v>0</v>
      </c>
      <c r="H401">
        <v>0</v>
      </c>
      <c r="J401">
        <v>2478</v>
      </c>
      <c r="K401">
        <v>1</v>
      </c>
      <c r="L401">
        <v>0</v>
      </c>
      <c r="M401">
        <v>0</v>
      </c>
      <c r="N401" s="3">
        <v>1</v>
      </c>
      <c r="O401" s="3">
        <v>0</v>
      </c>
      <c r="P401" s="3">
        <v>0</v>
      </c>
      <c r="Q401" s="3">
        <f t="shared" si="33"/>
        <v>0</v>
      </c>
      <c r="R401" s="3">
        <v>0</v>
      </c>
    </row>
    <row r="402" spans="1:18" hidden="1" outlineLevel="2" x14ac:dyDescent="0.3">
      <c r="A402" s="1">
        <v>43032</v>
      </c>
      <c r="B402">
        <v>2479</v>
      </c>
      <c r="C402">
        <v>0</v>
      </c>
      <c r="D402">
        <v>0</v>
      </c>
      <c r="E402">
        <v>0</v>
      </c>
      <c r="F402">
        <v>1</v>
      </c>
      <c r="G402">
        <v>0</v>
      </c>
      <c r="H402">
        <v>1</v>
      </c>
      <c r="J402">
        <v>2479</v>
      </c>
      <c r="K402">
        <v>0</v>
      </c>
      <c r="L402">
        <v>1</v>
      </c>
      <c r="M402">
        <v>0</v>
      </c>
      <c r="N402" s="3">
        <v>0</v>
      </c>
      <c r="O402" s="3">
        <v>1</v>
      </c>
      <c r="P402" s="3">
        <v>1</v>
      </c>
      <c r="Q402" s="3">
        <f t="shared" si="33"/>
        <v>2</v>
      </c>
      <c r="R402" s="3">
        <v>0</v>
      </c>
    </row>
    <row r="403" spans="1:18" hidden="1" outlineLevel="2" x14ac:dyDescent="0.3">
      <c r="A403" s="1">
        <v>43032</v>
      </c>
      <c r="B403">
        <v>2480</v>
      </c>
      <c r="C403">
        <v>0</v>
      </c>
      <c r="D403">
        <v>0</v>
      </c>
      <c r="E403">
        <v>0</v>
      </c>
      <c r="F403">
        <v>1</v>
      </c>
      <c r="G403">
        <v>0</v>
      </c>
      <c r="H403">
        <v>1</v>
      </c>
      <c r="J403">
        <v>2480</v>
      </c>
      <c r="K403">
        <v>0</v>
      </c>
      <c r="L403">
        <v>1</v>
      </c>
      <c r="M403">
        <v>0</v>
      </c>
      <c r="N403" s="3">
        <v>0</v>
      </c>
      <c r="O403" s="3">
        <v>1</v>
      </c>
      <c r="P403" s="3">
        <v>1</v>
      </c>
      <c r="Q403" s="3">
        <f t="shared" si="33"/>
        <v>2</v>
      </c>
      <c r="R403" s="3">
        <v>0</v>
      </c>
    </row>
    <row r="404" spans="1:18" hidden="1" outlineLevel="2" x14ac:dyDescent="0.3">
      <c r="A404" s="1">
        <v>43032</v>
      </c>
      <c r="B404">
        <v>2481</v>
      </c>
      <c r="C404">
        <v>0</v>
      </c>
      <c r="D404">
        <v>0</v>
      </c>
      <c r="E404">
        <v>0</v>
      </c>
      <c r="F404">
        <v>1</v>
      </c>
      <c r="G404">
        <v>0</v>
      </c>
      <c r="H404">
        <v>1</v>
      </c>
      <c r="J404">
        <v>2481</v>
      </c>
      <c r="K404">
        <v>0</v>
      </c>
      <c r="L404">
        <v>1</v>
      </c>
      <c r="M404">
        <v>0</v>
      </c>
      <c r="N404" s="3">
        <v>0</v>
      </c>
      <c r="O404" s="3">
        <v>1</v>
      </c>
      <c r="P404" s="3">
        <v>1</v>
      </c>
      <c r="Q404" s="3">
        <f t="shared" si="33"/>
        <v>2</v>
      </c>
      <c r="R404" s="3">
        <v>0</v>
      </c>
    </row>
    <row r="405" spans="1:18" hidden="1" outlineLevel="2" x14ac:dyDescent="0.3">
      <c r="A405" s="1">
        <v>43032</v>
      </c>
      <c r="B405">
        <v>2482</v>
      </c>
      <c r="C405">
        <v>1</v>
      </c>
      <c r="D405">
        <v>0</v>
      </c>
      <c r="E405">
        <v>0</v>
      </c>
      <c r="F405">
        <v>0</v>
      </c>
      <c r="G405">
        <v>0</v>
      </c>
      <c r="H405">
        <v>0</v>
      </c>
      <c r="J405">
        <v>2482</v>
      </c>
      <c r="K405">
        <v>1</v>
      </c>
      <c r="L405">
        <v>0</v>
      </c>
      <c r="M405">
        <v>0</v>
      </c>
      <c r="N405" s="3">
        <v>1</v>
      </c>
      <c r="O405" s="3">
        <v>0</v>
      </c>
      <c r="P405" s="3">
        <v>0</v>
      </c>
      <c r="Q405" s="3">
        <f t="shared" si="33"/>
        <v>0</v>
      </c>
      <c r="R405" s="3">
        <v>0</v>
      </c>
    </row>
    <row r="406" spans="1:18" hidden="1" outlineLevel="2" x14ac:dyDescent="0.3">
      <c r="A406" s="1">
        <v>43032</v>
      </c>
      <c r="B406">
        <v>2483</v>
      </c>
      <c r="C406">
        <v>1</v>
      </c>
      <c r="D406">
        <v>0</v>
      </c>
      <c r="E406">
        <v>0</v>
      </c>
      <c r="F406">
        <v>0</v>
      </c>
      <c r="G406">
        <v>0</v>
      </c>
      <c r="H406">
        <v>0</v>
      </c>
      <c r="J406">
        <v>2483</v>
      </c>
      <c r="K406">
        <v>1</v>
      </c>
      <c r="L406">
        <v>0</v>
      </c>
      <c r="M406">
        <v>0</v>
      </c>
      <c r="N406" s="3">
        <v>1</v>
      </c>
      <c r="O406" s="3">
        <v>0</v>
      </c>
      <c r="P406" s="3">
        <v>0</v>
      </c>
      <c r="Q406" s="3">
        <f t="shared" si="33"/>
        <v>0</v>
      </c>
      <c r="R406" s="3">
        <v>0</v>
      </c>
    </row>
    <row r="407" spans="1:18" outlineLevel="1" collapsed="1" x14ac:dyDescent="0.3">
      <c r="A407" s="8" t="s">
        <v>163</v>
      </c>
      <c r="C407">
        <f t="shared" ref="C407:H407" si="34">SUBTOTAL(9,C381:C406)</f>
        <v>8</v>
      </c>
      <c r="D407">
        <f t="shared" si="34"/>
        <v>1</v>
      </c>
      <c r="E407">
        <f t="shared" si="34"/>
        <v>2</v>
      </c>
      <c r="F407">
        <f t="shared" si="34"/>
        <v>13</v>
      </c>
      <c r="G407">
        <f t="shared" si="34"/>
        <v>1</v>
      </c>
      <c r="H407">
        <f t="shared" si="34"/>
        <v>14</v>
      </c>
      <c r="K407">
        <f>SUBTOTAL(9,K381:K406)</f>
        <v>14</v>
      </c>
      <c r="L407">
        <f>SUBTOTAL(9,L381:L406)</f>
        <v>10</v>
      </c>
      <c r="N407" s="3">
        <f>SUBTOTAL(9,N381:N406)</f>
        <v>11</v>
      </c>
      <c r="O407" s="3">
        <f>SUBTOTAL(9,O381:O406)</f>
        <v>13</v>
      </c>
      <c r="P407" s="3"/>
      <c r="Q407" s="3"/>
      <c r="R407" s="3">
        <f>SUBTOTAL(9,R381:R406)</f>
        <v>0</v>
      </c>
    </row>
    <row r="408" spans="1:18" outlineLevel="1" x14ac:dyDescent="0.3">
      <c r="B408">
        <v>2146</v>
      </c>
      <c r="J408">
        <v>2146</v>
      </c>
    </row>
    <row r="409" spans="1:18" outlineLevel="1" x14ac:dyDescent="0.3">
      <c r="B409">
        <v>2147</v>
      </c>
      <c r="J409">
        <v>2147</v>
      </c>
    </row>
    <row r="410" spans="1:18" outlineLevel="1" x14ac:dyDescent="0.3">
      <c r="B410">
        <v>2148</v>
      </c>
      <c r="J410">
        <v>2148</v>
      </c>
    </row>
    <row r="411" spans="1:18" outlineLevel="1" x14ac:dyDescent="0.3">
      <c r="B411">
        <v>2149</v>
      </c>
      <c r="J411">
        <v>2149</v>
      </c>
    </row>
    <row r="412" spans="1:18" outlineLevel="1" x14ac:dyDescent="0.3">
      <c r="B412">
        <v>2150</v>
      </c>
      <c r="J412">
        <v>2150</v>
      </c>
    </row>
    <row r="413" spans="1:18" outlineLevel="1" x14ac:dyDescent="0.3">
      <c r="B413">
        <v>2151</v>
      </c>
      <c r="J413">
        <v>2151</v>
      </c>
    </row>
    <row r="414" spans="1:18" outlineLevel="1" x14ac:dyDescent="0.3">
      <c r="B414">
        <v>2152</v>
      </c>
      <c r="J414">
        <v>2152</v>
      </c>
    </row>
    <row r="415" spans="1:18" outlineLevel="1" x14ac:dyDescent="0.3">
      <c r="B415">
        <v>2153</v>
      </c>
      <c r="J415">
        <v>2153</v>
      </c>
    </row>
    <row r="416" spans="1:18" outlineLevel="1" x14ac:dyDescent="0.3">
      <c r="B416">
        <v>2154</v>
      </c>
      <c r="J416">
        <v>2154</v>
      </c>
    </row>
    <row r="417" spans="1:18" outlineLevel="1" x14ac:dyDescent="0.3">
      <c r="B417">
        <v>2155</v>
      </c>
      <c r="J417">
        <v>2155</v>
      </c>
    </row>
    <row r="418" spans="1:18" outlineLevel="1" x14ac:dyDescent="0.3">
      <c r="A418" s="5" t="s">
        <v>87</v>
      </c>
      <c r="C418">
        <f t="shared" ref="C418:H418" si="35">SUBTOTAL(9,C2:C417)</f>
        <v>86</v>
      </c>
      <c r="D418">
        <f t="shared" si="35"/>
        <v>56</v>
      </c>
      <c r="E418">
        <f t="shared" si="35"/>
        <v>33</v>
      </c>
      <c r="F418">
        <f t="shared" si="35"/>
        <v>76</v>
      </c>
      <c r="G418">
        <f t="shared" si="35"/>
        <v>36</v>
      </c>
      <c r="H418">
        <f t="shared" si="35"/>
        <v>111</v>
      </c>
      <c r="K418">
        <f>SUBTOTAL(9,K2:K417)</f>
        <v>165</v>
      </c>
      <c r="L418">
        <f>SUBTOTAL(9,L2:L417)</f>
        <v>104</v>
      </c>
      <c r="N418">
        <f>SUBTOTAL(9,N2:N417)</f>
        <v>161</v>
      </c>
      <c r="O418">
        <f>SUBTOTAL(9,O2:O417)</f>
        <v>98</v>
      </c>
      <c r="R418">
        <f>SUBTOTAL(9,R2:R417)</f>
        <v>28</v>
      </c>
    </row>
  </sheetData>
  <sortState ref="A2:R401">
    <sortCondition ref="A2:A401"/>
    <sortCondition ref="B2:B401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0"/>
  <sheetViews>
    <sheetView topLeftCell="E1" workbookViewId="0">
      <pane ySplit="1" topLeftCell="A269" activePane="bottomLeft" state="frozen"/>
      <selection pane="bottomLeft" activeCell="O222" sqref="O222:O298"/>
    </sheetView>
  </sheetViews>
  <sheetFormatPr defaultColWidth="11" defaultRowHeight="15.6" x14ac:dyDescent="0.3"/>
  <cols>
    <col min="3" max="8" width="10.796875" style="11"/>
    <col min="9" max="9" width="0" hidden="1" customWidth="1"/>
    <col min="11" max="11" width="7.296875" style="11" customWidth="1"/>
    <col min="12" max="12" width="9" style="11" customWidth="1"/>
    <col min="13" max="13" width="17" style="11" customWidth="1"/>
    <col min="14" max="14" width="7.5" style="11" customWidth="1"/>
    <col min="15" max="19" width="10.796875" style="11"/>
  </cols>
  <sheetData>
    <row r="1" spans="1:19" x14ac:dyDescent="0.3">
      <c r="A1" t="s">
        <v>0</v>
      </c>
      <c r="B1" t="s">
        <v>11</v>
      </c>
      <c r="C1" s="11" t="s">
        <v>12</v>
      </c>
      <c r="D1" s="11" t="s">
        <v>14</v>
      </c>
      <c r="E1" s="11" t="s">
        <v>13</v>
      </c>
      <c r="F1" s="11" t="s">
        <v>15</v>
      </c>
      <c r="G1" s="11" t="s">
        <v>16</v>
      </c>
      <c r="H1" s="11" t="s">
        <v>84</v>
      </c>
      <c r="I1" t="s">
        <v>83</v>
      </c>
      <c r="J1" t="s">
        <v>11</v>
      </c>
      <c r="K1" s="11" t="s">
        <v>17</v>
      </c>
      <c r="L1" s="11" t="s">
        <v>131</v>
      </c>
      <c r="M1" s="11" t="s">
        <v>132</v>
      </c>
      <c r="N1" s="11" t="s">
        <v>18</v>
      </c>
      <c r="O1" s="11" t="s">
        <v>85</v>
      </c>
      <c r="P1" s="11" t="s">
        <v>133</v>
      </c>
      <c r="Q1" s="11" t="s">
        <v>19</v>
      </c>
      <c r="R1" s="11" t="s">
        <v>134</v>
      </c>
      <c r="S1" s="11" t="s">
        <v>135</v>
      </c>
    </row>
    <row r="2" spans="1:19" x14ac:dyDescent="0.3">
      <c r="A2" s="1">
        <v>43019</v>
      </c>
      <c r="B2">
        <v>2185</v>
      </c>
      <c r="C2" s="11">
        <v>0</v>
      </c>
      <c r="D2" s="11">
        <v>0</v>
      </c>
      <c r="E2" s="11">
        <v>1</v>
      </c>
      <c r="F2" s="11">
        <v>0</v>
      </c>
      <c r="G2" s="11">
        <v>0</v>
      </c>
      <c r="H2" s="11">
        <v>0</v>
      </c>
      <c r="J2">
        <v>2185</v>
      </c>
      <c r="K2" s="12">
        <v>0</v>
      </c>
      <c r="L2" s="12">
        <f t="shared" ref="L2:L22" si="0">+C2+D2+E2</f>
        <v>1</v>
      </c>
      <c r="M2" s="11">
        <f t="shared" ref="M2:M65" si="1">SUM(K2:L2)</f>
        <v>1</v>
      </c>
      <c r="N2" s="12">
        <v>0</v>
      </c>
      <c r="O2" s="12">
        <v>0</v>
      </c>
      <c r="P2" s="12">
        <f t="shared" ref="P2:P33" si="2">+N2+O2</f>
        <v>0</v>
      </c>
      <c r="Q2" s="12">
        <v>1</v>
      </c>
      <c r="R2" s="11">
        <f t="shared" ref="R2:R35" si="3">+K2+N2</f>
        <v>0</v>
      </c>
      <c r="S2" s="11">
        <f t="shared" ref="S2:S35" si="4">+L2+O2</f>
        <v>1</v>
      </c>
    </row>
    <row r="3" spans="1:19" x14ac:dyDescent="0.3">
      <c r="A3" s="1">
        <v>43019</v>
      </c>
      <c r="B3">
        <v>2187</v>
      </c>
      <c r="C3" s="11">
        <v>1</v>
      </c>
      <c r="D3" s="11">
        <v>0</v>
      </c>
      <c r="E3" s="11">
        <v>0</v>
      </c>
      <c r="F3" s="11">
        <v>0</v>
      </c>
      <c r="G3" s="11">
        <v>0</v>
      </c>
      <c r="H3" s="11">
        <v>0</v>
      </c>
      <c r="J3">
        <v>2187</v>
      </c>
      <c r="K3" s="12">
        <v>0</v>
      </c>
      <c r="L3" s="12">
        <f t="shared" si="0"/>
        <v>1</v>
      </c>
      <c r="M3" s="11">
        <f t="shared" si="1"/>
        <v>1</v>
      </c>
      <c r="N3" s="12">
        <v>0</v>
      </c>
      <c r="O3" s="12">
        <v>0</v>
      </c>
      <c r="P3" s="12">
        <f t="shared" si="2"/>
        <v>0</v>
      </c>
      <c r="Q3" s="12">
        <v>1</v>
      </c>
      <c r="R3" s="11">
        <f t="shared" si="3"/>
        <v>0</v>
      </c>
      <c r="S3" s="11">
        <f t="shared" si="4"/>
        <v>1</v>
      </c>
    </row>
    <row r="4" spans="1:19" x14ac:dyDescent="0.3">
      <c r="A4" s="1">
        <v>43019</v>
      </c>
      <c r="B4">
        <v>2188</v>
      </c>
      <c r="C4" s="11">
        <v>0</v>
      </c>
      <c r="D4" s="11">
        <v>1</v>
      </c>
      <c r="E4" s="11">
        <v>0</v>
      </c>
      <c r="F4" s="11">
        <v>0</v>
      </c>
      <c r="G4" s="11">
        <v>0</v>
      </c>
      <c r="H4" s="11">
        <v>0</v>
      </c>
      <c r="J4">
        <v>2188</v>
      </c>
      <c r="K4" s="12">
        <v>0</v>
      </c>
      <c r="L4" s="12">
        <f t="shared" si="0"/>
        <v>1</v>
      </c>
      <c r="M4" s="11">
        <f t="shared" si="1"/>
        <v>1</v>
      </c>
      <c r="N4" s="12">
        <v>0</v>
      </c>
      <c r="O4" s="12">
        <v>0</v>
      </c>
      <c r="P4" s="12">
        <f t="shared" si="2"/>
        <v>0</v>
      </c>
      <c r="Q4" s="12">
        <v>1</v>
      </c>
      <c r="R4" s="11">
        <f t="shared" si="3"/>
        <v>0</v>
      </c>
      <c r="S4" s="11">
        <f t="shared" si="4"/>
        <v>1</v>
      </c>
    </row>
    <row r="5" spans="1:19" x14ac:dyDescent="0.3">
      <c r="A5" s="1">
        <v>43019</v>
      </c>
      <c r="B5">
        <v>2193</v>
      </c>
      <c r="C5" s="11">
        <v>1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J5">
        <v>2193</v>
      </c>
      <c r="K5" s="12">
        <v>0</v>
      </c>
      <c r="L5" s="12">
        <f t="shared" si="0"/>
        <v>1</v>
      </c>
      <c r="M5" s="11">
        <f t="shared" si="1"/>
        <v>1</v>
      </c>
      <c r="N5" s="12">
        <v>0</v>
      </c>
      <c r="O5" s="12">
        <v>0</v>
      </c>
      <c r="P5" s="12">
        <f t="shared" si="2"/>
        <v>0</v>
      </c>
      <c r="Q5" s="12">
        <v>1</v>
      </c>
      <c r="R5" s="11">
        <f t="shared" si="3"/>
        <v>0</v>
      </c>
      <c r="S5" s="11">
        <f t="shared" si="4"/>
        <v>1</v>
      </c>
    </row>
    <row r="6" spans="1:19" x14ac:dyDescent="0.3">
      <c r="A6" s="1">
        <v>43020</v>
      </c>
      <c r="B6">
        <v>2215</v>
      </c>
      <c r="C6" s="11">
        <v>1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J6">
        <v>2215</v>
      </c>
      <c r="K6" s="12">
        <v>0</v>
      </c>
      <c r="L6" s="12">
        <f t="shared" si="0"/>
        <v>1</v>
      </c>
      <c r="M6" s="11">
        <f t="shared" si="1"/>
        <v>1</v>
      </c>
      <c r="N6" s="12">
        <v>0</v>
      </c>
      <c r="O6" s="12">
        <v>0</v>
      </c>
      <c r="P6" s="12">
        <f t="shared" si="2"/>
        <v>0</v>
      </c>
      <c r="Q6" s="12">
        <v>1</v>
      </c>
      <c r="R6" s="11">
        <f t="shared" si="3"/>
        <v>0</v>
      </c>
      <c r="S6" s="11">
        <f t="shared" si="4"/>
        <v>1</v>
      </c>
    </row>
    <row r="7" spans="1:19" x14ac:dyDescent="0.3">
      <c r="A7" s="1">
        <v>43021</v>
      </c>
      <c r="B7">
        <v>2255</v>
      </c>
      <c r="C7" s="11">
        <v>1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J7">
        <v>2255</v>
      </c>
      <c r="K7" s="12">
        <v>0</v>
      </c>
      <c r="L7" s="12">
        <f t="shared" si="0"/>
        <v>1</v>
      </c>
      <c r="M7" s="11">
        <f t="shared" si="1"/>
        <v>1</v>
      </c>
      <c r="N7" s="12">
        <v>0</v>
      </c>
      <c r="O7" s="12">
        <v>0</v>
      </c>
      <c r="P7" s="12">
        <f t="shared" si="2"/>
        <v>0</v>
      </c>
      <c r="Q7" s="12">
        <v>1</v>
      </c>
      <c r="R7" s="11">
        <f t="shared" si="3"/>
        <v>0</v>
      </c>
      <c r="S7" s="11">
        <f t="shared" si="4"/>
        <v>1</v>
      </c>
    </row>
    <row r="8" spans="1:19" x14ac:dyDescent="0.3">
      <c r="A8" s="1">
        <v>43024</v>
      </c>
      <c r="B8">
        <v>2257</v>
      </c>
      <c r="C8" s="11">
        <v>1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J8">
        <v>2257</v>
      </c>
      <c r="K8" s="12">
        <v>0</v>
      </c>
      <c r="L8" s="12">
        <f t="shared" si="0"/>
        <v>1</v>
      </c>
      <c r="M8" s="11">
        <f t="shared" si="1"/>
        <v>1</v>
      </c>
      <c r="N8" s="12">
        <v>0</v>
      </c>
      <c r="O8" s="12">
        <v>0</v>
      </c>
      <c r="P8" s="12">
        <f t="shared" si="2"/>
        <v>0</v>
      </c>
      <c r="Q8" s="12">
        <v>1</v>
      </c>
      <c r="R8" s="11">
        <f t="shared" si="3"/>
        <v>0</v>
      </c>
      <c r="S8" s="11">
        <f t="shared" si="4"/>
        <v>1</v>
      </c>
    </row>
    <row r="9" spans="1:19" x14ac:dyDescent="0.3">
      <c r="A9" s="1">
        <v>43024</v>
      </c>
      <c r="B9">
        <v>2268</v>
      </c>
      <c r="C9" s="11">
        <v>0</v>
      </c>
      <c r="D9" s="11">
        <v>0</v>
      </c>
      <c r="E9" s="11">
        <v>1</v>
      </c>
      <c r="F9" s="11">
        <v>0</v>
      </c>
      <c r="G9" s="11">
        <v>0</v>
      </c>
      <c r="H9" s="11">
        <v>0</v>
      </c>
      <c r="J9">
        <v>2268</v>
      </c>
      <c r="K9" s="12">
        <v>0</v>
      </c>
      <c r="L9" s="12">
        <f t="shared" si="0"/>
        <v>1</v>
      </c>
      <c r="M9" s="11">
        <f t="shared" si="1"/>
        <v>1</v>
      </c>
      <c r="N9" s="12">
        <v>0</v>
      </c>
      <c r="O9" s="12">
        <v>0</v>
      </c>
      <c r="P9" s="12">
        <f t="shared" si="2"/>
        <v>0</v>
      </c>
      <c r="Q9" s="12">
        <v>1</v>
      </c>
      <c r="R9" s="11">
        <f t="shared" si="3"/>
        <v>0</v>
      </c>
      <c r="S9" s="11">
        <f t="shared" si="4"/>
        <v>1</v>
      </c>
    </row>
    <row r="10" spans="1:19" x14ac:dyDescent="0.3">
      <c r="A10" s="1">
        <v>43025</v>
      </c>
      <c r="B10">
        <v>2289</v>
      </c>
      <c r="C10" s="11">
        <v>0</v>
      </c>
      <c r="D10" s="11">
        <v>1</v>
      </c>
      <c r="E10" s="11">
        <v>0</v>
      </c>
      <c r="F10" s="11">
        <v>0</v>
      </c>
      <c r="G10" s="11">
        <v>0</v>
      </c>
      <c r="H10" s="11">
        <v>0</v>
      </c>
      <c r="J10">
        <v>2289</v>
      </c>
      <c r="K10" s="12">
        <v>0</v>
      </c>
      <c r="L10" s="12">
        <f t="shared" si="0"/>
        <v>1</v>
      </c>
      <c r="M10" s="11">
        <f t="shared" si="1"/>
        <v>1</v>
      </c>
      <c r="N10" s="12">
        <v>0</v>
      </c>
      <c r="O10" s="12">
        <v>0</v>
      </c>
      <c r="P10" s="12">
        <f t="shared" si="2"/>
        <v>0</v>
      </c>
      <c r="Q10" s="12">
        <v>1</v>
      </c>
      <c r="R10" s="11">
        <f t="shared" si="3"/>
        <v>0</v>
      </c>
      <c r="S10" s="11">
        <f t="shared" si="4"/>
        <v>1</v>
      </c>
    </row>
    <row r="11" spans="1:19" x14ac:dyDescent="0.3">
      <c r="A11" s="1">
        <v>43026</v>
      </c>
      <c r="B11">
        <v>2298</v>
      </c>
      <c r="C11" s="11">
        <v>1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J11">
        <v>2298</v>
      </c>
      <c r="K11" s="12">
        <v>0</v>
      </c>
      <c r="L11" s="12">
        <f t="shared" si="0"/>
        <v>1</v>
      </c>
      <c r="M11" s="11">
        <f t="shared" si="1"/>
        <v>1</v>
      </c>
      <c r="N11" s="12">
        <v>0</v>
      </c>
      <c r="O11" s="12">
        <v>0</v>
      </c>
      <c r="P11" s="12">
        <f t="shared" si="2"/>
        <v>0</v>
      </c>
      <c r="Q11" s="12">
        <v>1</v>
      </c>
      <c r="R11" s="11">
        <f t="shared" si="3"/>
        <v>0</v>
      </c>
      <c r="S11" s="11">
        <f t="shared" si="4"/>
        <v>1</v>
      </c>
    </row>
    <row r="12" spans="1:19" x14ac:dyDescent="0.3">
      <c r="A12" s="1">
        <v>43026</v>
      </c>
      <c r="B12">
        <v>2299</v>
      </c>
      <c r="C12" s="11">
        <v>1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J12">
        <v>2299</v>
      </c>
      <c r="K12" s="12">
        <v>0</v>
      </c>
      <c r="L12" s="12">
        <f t="shared" si="0"/>
        <v>1</v>
      </c>
      <c r="M12" s="11">
        <f t="shared" si="1"/>
        <v>1</v>
      </c>
      <c r="N12" s="12">
        <v>0</v>
      </c>
      <c r="O12" s="12">
        <v>0</v>
      </c>
      <c r="P12" s="12">
        <f t="shared" si="2"/>
        <v>0</v>
      </c>
      <c r="Q12" s="12">
        <v>1</v>
      </c>
      <c r="R12" s="11">
        <f t="shared" si="3"/>
        <v>0</v>
      </c>
      <c r="S12" s="11">
        <f t="shared" si="4"/>
        <v>1</v>
      </c>
    </row>
    <row r="13" spans="1:19" x14ac:dyDescent="0.3">
      <c r="A13" s="1">
        <v>43028</v>
      </c>
      <c r="B13">
        <v>2359</v>
      </c>
      <c r="C13" s="11">
        <v>0</v>
      </c>
      <c r="D13" s="11">
        <v>1</v>
      </c>
      <c r="E13" s="11">
        <v>0</v>
      </c>
      <c r="F13" s="11">
        <v>0</v>
      </c>
      <c r="G13" s="11">
        <v>0</v>
      </c>
      <c r="H13" s="11">
        <v>0</v>
      </c>
      <c r="J13">
        <v>2359</v>
      </c>
      <c r="K13" s="12">
        <v>0</v>
      </c>
      <c r="L13" s="12">
        <f t="shared" si="0"/>
        <v>1</v>
      </c>
      <c r="M13" s="11">
        <f t="shared" si="1"/>
        <v>1</v>
      </c>
      <c r="N13" s="12">
        <v>0</v>
      </c>
      <c r="O13" s="12">
        <v>0</v>
      </c>
      <c r="P13" s="12">
        <f t="shared" si="2"/>
        <v>0</v>
      </c>
      <c r="Q13" s="12">
        <v>1</v>
      </c>
      <c r="R13" s="11">
        <f t="shared" si="3"/>
        <v>0</v>
      </c>
      <c r="S13" s="11">
        <f t="shared" si="4"/>
        <v>1</v>
      </c>
    </row>
    <row r="14" spans="1:19" x14ac:dyDescent="0.3">
      <c r="A14" s="1">
        <v>43029</v>
      </c>
      <c r="B14">
        <v>2373</v>
      </c>
      <c r="C14" s="11">
        <v>1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J14">
        <v>2373</v>
      </c>
      <c r="K14" s="12">
        <v>0</v>
      </c>
      <c r="L14" s="12">
        <f t="shared" si="0"/>
        <v>1</v>
      </c>
      <c r="M14" s="11">
        <f t="shared" si="1"/>
        <v>1</v>
      </c>
      <c r="N14" s="12">
        <v>0</v>
      </c>
      <c r="O14" s="12">
        <v>0</v>
      </c>
      <c r="P14" s="12">
        <f t="shared" si="2"/>
        <v>0</v>
      </c>
      <c r="Q14" s="12">
        <v>1</v>
      </c>
      <c r="R14" s="11">
        <f t="shared" si="3"/>
        <v>0</v>
      </c>
      <c r="S14" s="11">
        <f t="shared" si="4"/>
        <v>1</v>
      </c>
    </row>
    <row r="15" spans="1:19" x14ac:dyDescent="0.3">
      <c r="A15" s="1">
        <v>43031</v>
      </c>
      <c r="B15">
        <v>2446</v>
      </c>
      <c r="C15" s="11">
        <v>1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J15">
        <v>2446</v>
      </c>
      <c r="K15" s="12">
        <v>0</v>
      </c>
      <c r="L15" s="12">
        <f t="shared" si="0"/>
        <v>1</v>
      </c>
      <c r="M15" s="11">
        <f t="shared" si="1"/>
        <v>1</v>
      </c>
      <c r="N15" s="12">
        <v>0</v>
      </c>
      <c r="O15" s="12">
        <v>0</v>
      </c>
      <c r="P15" s="12">
        <f t="shared" si="2"/>
        <v>0</v>
      </c>
      <c r="Q15" s="12">
        <v>1</v>
      </c>
      <c r="R15" s="11">
        <f t="shared" si="3"/>
        <v>0</v>
      </c>
      <c r="S15" s="11">
        <f t="shared" si="4"/>
        <v>1</v>
      </c>
    </row>
    <row r="16" spans="1:19" x14ac:dyDescent="0.3">
      <c r="A16" s="1">
        <v>43031</v>
      </c>
      <c r="B16">
        <v>2453</v>
      </c>
      <c r="C16" s="11">
        <v>0</v>
      </c>
      <c r="D16" s="11">
        <v>0</v>
      </c>
      <c r="E16" s="11">
        <v>1</v>
      </c>
      <c r="F16" s="11">
        <v>0</v>
      </c>
      <c r="G16" s="11">
        <v>0</v>
      </c>
      <c r="H16" s="11">
        <v>0</v>
      </c>
      <c r="J16">
        <v>2453</v>
      </c>
      <c r="K16" s="12">
        <v>0</v>
      </c>
      <c r="L16" s="12">
        <f t="shared" si="0"/>
        <v>1</v>
      </c>
      <c r="M16" s="11">
        <f t="shared" si="1"/>
        <v>1</v>
      </c>
      <c r="N16" s="12">
        <v>0</v>
      </c>
      <c r="O16" s="12">
        <v>0</v>
      </c>
      <c r="P16" s="12">
        <f t="shared" si="2"/>
        <v>0</v>
      </c>
      <c r="Q16" s="12">
        <v>1</v>
      </c>
      <c r="R16" s="11">
        <f t="shared" si="3"/>
        <v>0</v>
      </c>
      <c r="S16" s="11">
        <f t="shared" si="4"/>
        <v>1</v>
      </c>
    </row>
    <row r="17" spans="1:19" x14ac:dyDescent="0.3">
      <c r="A17" s="1">
        <v>43030</v>
      </c>
      <c r="B17">
        <v>2418</v>
      </c>
      <c r="C17" s="11">
        <v>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J17">
        <v>2418</v>
      </c>
      <c r="K17" s="12">
        <v>1</v>
      </c>
      <c r="L17" s="12">
        <f t="shared" si="0"/>
        <v>1</v>
      </c>
      <c r="M17" s="11">
        <f t="shared" si="1"/>
        <v>2</v>
      </c>
      <c r="N17" s="12">
        <v>0</v>
      </c>
      <c r="O17" s="12">
        <v>0</v>
      </c>
      <c r="P17" s="12">
        <f t="shared" si="2"/>
        <v>0</v>
      </c>
      <c r="Q17" s="12">
        <v>1</v>
      </c>
      <c r="R17" s="11">
        <f t="shared" si="3"/>
        <v>1</v>
      </c>
      <c r="S17" s="11">
        <f t="shared" si="4"/>
        <v>1</v>
      </c>
    </row>
    <row r="18" spans="1:19" x14ac:dyDescent="0.3">
      <c r="A18" s="1">
        <v>43019</v>
      </c>
      <c r="B18">
        <v>2205</v>
      </c>
      <c r="C18" s="11">
        <v>0</v>
      </c>
      <c r="D18" s="11">
        <v>0</v>
      </c>
      <c r="E18" s="11">
        <v>0</v>
      </c>
      <c r="F18" s="11">
        <v>1</v>
      </c>
      <c r="G18" s="11">
        <v>0</v>
      </c>
      <c r="H18" s="11">
        <v>1</v>
      </c>
      <c r="J18">
        <v>2205</v>
      </c>
      <c r="K18" s="12">
        <v>0</v>
      </c>
      <c r="L18" s="12">
        <f t="shared" si="0"/>
        <v>0</v>
      </c>
      <c r="M18" s="11">
        <f t="shared" si="1"/>
        <v>0</v>
      </c>
      <c r="N18" s="12">
        <v>0</v>
      </c>
      <c r="O18" s="12">
        <v>1</v>
      </c>
      <c r="P18" s="12">
        <f t="shared" si="2"/>
        <v>1</v>
      </c>
      <c r="Q18" s="12">
        <v>1</v>
      </c>
      <c r="R18" s="11">
        <f t="shared" si="3"/>
        <v>0</v>
      </c>
      <c r="S18" s="11">
        <f t="shared" si="4"/>
        <v>1</v>
      </c>
    </row>
    <row r="19" spans="1:19" x14ac:dyDescent="0.3">
      <c r="A19" s="1">
        <v>43020</v>
      </c>
      <c r="B19">
        <v>2231</v>
      </c>
      <c r="C19" s="11">
        <v>0</v>
      </c>
      <c r="D19" s="11">
        <v>0</v>
      </c>
      <c r="E19" s="11">
        <v>0</v>
      </c>
      <c r="F19" s="11">
        <v>0</v>
      </c>
      <c r="G19" s="11">
        <v>1</v>
      </c>
      <c r="H19" s="11">
        <v>1</v>
      </c>
      <c r="J19">
        <v>2231</v>
      </c>
      <c r="K19" s="12">
        <v>0</v>
      </c>
      <c r="L19" s="12">
        <f t="shared" si="0"/>
        <v>0</v>
      </c>
      <c r="M19" s="11">
        <f t="shared" si="1"/>
        <v>0</v>
      </c>
      <c r="N19" s="12">
        <v>0</v>
      </c>
      <c r="O19" s="12">
        <v>1</v>
      </c>
      <c r="P19" s="12">
        <f t="shared" si="2"/>
        <v>1</v>
      </c>
      <c r="Q19" s="12">
        <v>1</v>
      </c>
      <c r="R19" s="11">
        <f t="shared" si="3"/>
        <v>0</v>
      </c>
      <c r="S19" s="11">
        <f t="shared" si="4"/>
        <v>1</v>
      </c>
    </row>
    <row r="20" spans="1:19" x14ac:dyDescent="0.3">
      <c r="A20" s="1">
        <v>43021</v>
      </c>
      <c r="B20">
        <v>2246</v>
      </c>
      <c r="C20" s="11">
        <v>0</v>
      </c>
      <c r="D20" s="11">
        <v>0</v>
      </c>
      <c r="E20" s="11">
        <v>0</v>
      </c>
      <c r="F20" s="11">
        <v>0</v>
      </c>
      <c r="G20" s="11">
        <v>1</v>
      </c>
      <c r="H20" s="11">
        <v>1</v>
      </c>
      <c r="J20">
        <v>2246</v>
      </c>
      <c r="K20" s="12">
        <v>0</v>
      </c>
      <c r="L20" s="12">
        <f t="shared" si="0"/>
        <v>0</v>
      </c>
      <c r="M20" s="11">
        <f t="shared" si="1"/>
        <v>0</v>
      </c>
      <c r="N20" s="12">
        <v>0</v>
      </c>
      <c r="O20" s="12">
        <v>1</v>
      </c>
      <c r="P20" s="12">
        <f t="shared" si="2"/>
        <v>1</v>
      </c>
      <c r="Q20" s="12">
        <v>1</v>
      </c>
      <c r="R20" s="11">
        <f t="shared" si="3"/>
        <v>0</v>
      </c>
      <c r="S20" s="11">
        <f t="shared" si="4"/>
        <v>1</v>
      </c>
    </row>
    <row r="21" spans="1:19" x14ac:dyDescent="0.3">
      <c r="A21" s="1">
        <v>43026</v>
      </c>
      <c r="B21">
        <v>2300</v>
      </c>
      <c r="C21" s="11">
        <v>0</v>
      </c>
      <c r="D21" s="11">
        <v>0</v>
      </c>
      <c r="E21" s="11">
        <v>0</v>
      </c>
      <c r="F21" s="11">
        <v>1</v>
      </c>
      <c r="G21" s="11">
        <v>0</v>
      </c>
      <c r="H21" s="11">
        <v>1</v>
      </c>
      <c r="J21">
        <v>2300</v>
      </c>
      <c r="K21" s="12">
        <v>0</v>
      </c>
      <c r="L21" s="12">
        <f t="shared" si="0"/>
        <v>0</v>
      </c>
      <c r="M21" s="11">
        <f t="shared" si="1"/>
        <v>0</v>
      </c>
      <c r="N21" s="12">
        <v>0</v>
      </c>
      <c r="O21" s="12">
        <v>1</v>
      </c>
      <c r="P21" s="12">
        <f t="shared" si="2"/>
        <v>1</v>
      </c>
      <c r="Q21" s="12">
        <v>1</v>
      </c>
      <c r="R21" s="11">
        <f t="shared" si="3"/>
        <v>0</v>
      </c>
      <c r="S21" s="11">
        <f t="shared" si="4"/>
        <v>1</v>
      </c>
    </row>
    <row r="22" spans="1:19" x14ac:dyDescent="0.3">
      <c r="A22" s="1">
        <v>43026</v>
      </c>
      <c r="B22">
        <v>2301</v>
      </c>
      <c r="C22" s="11">
        <v>0</v>
      </c>
      <c r="D22" s="11">
        <v>0</v>
      </c>
      <c r="E22" s="11">
        <v>0</v>
      </c>
      <c r="F22" s="11">
        <v>1</v>
      </c>
      <c r="G22" s="11">
        <v>0</v>
      </c>
      <c r="H22" s="11">
        <v>1</v>
      </c>
      <c r="J22">
        <v>2301</v>
      </c>
      <c r="K22" s="12">
        <v>0</v>
      </c>
      <c r="L22" s="12">
        <f t="shared" si="0"/>
        <v>0</v>
      </c>
      <c r="M22" s="11">
        <f t="shared" si="1"/>
        <v>0</v>
      </c>
      <c r="N22" s="12">
        <v>0</v>
      </c>
      <c r="O22" s="12">
        <v>1</v>
      </c>
      <c r="P22" s="12">
        <f t="shared" si="2"/>
        <v>1</v>
      </c>
      <c r="Q22" s="12">
        <v>1</v>
      </c>
      <c r="R22" s="11">
        <f t="shared" si="3"/>
        <v>0</v>
      </c>
      <c r="S22" s="11">
        <f t="shared" si="4"/>
        <v>1</v>
      </c>
    </row>
    <row r="23" spans="1:19" x14ac:dyDescent="0.3">
      <c r="A23" s="1">
        <v>43028</v>
      </c>
      <c r="B23">
        <v>2363</v>
      </c>
      <c r="C23" s="11">
        <v>0</v>
      </c>
      <c r="D23" s="11">
        <v>0</v>
      </c>
      <c r="E23" s="11" t="s">
        <v>33</v>
      </c>
      <c r="F23" s="11">
        <v>0</v>
      </c>
      <c r="G23" s="11">
        <v>0</v>
      </c>
      <c r="H23" s="11">
        <v>0</v>
      </c>
      <c r="J23">
        <v>2363</v>
      </c>
      <c r="K23" s="12">
        <v>0</v>
      </c>
      <c r="L23" s="12">
        <v>9</v>
      </c>
      <c r="M23" s="11">
        <f t="shared" si="1"/>
        <v>9</v>
      </c>
      <c r="N23" s="12">
        <v>0</v>
      </c>
      <c r="O23" s="12">
        <v>0</v>
      </c>
      <c r="P23" s="12">
        <f t="shared" si="2"/>
        <v>0</v>
      </c>
      <c r="Q23" s="12">
        <v>1</v>
      </c>
      <c r="R23" s="11">
        <f t="shared" si="3"/>
        <v>0</v>
      </c>
      <c r="S23" s="11">
        <f t="shared" si="4"/>
        <v>9</v>
      </c>
    </row>
    <row r="24" spans="1:19" x14ac:dyDescent="0.3">
      <c r="B24">
        <v>2374</v>
      </c>
      <c r="C24" s="11">
        <v>0</v>
      </c>
      <c r="D24" s="11">
        <v>0</v>
      </c>
      <c r="E24" s="11" t="s">
        <v>33</v>
      </c>
      <c r="F24" s="11">
        <v>0</v>
      </c>
      <c r="G24" s="11">
        <v>0</v>
      </c>
      <c r="H24" s="11">
        <v>0</v>
      </c>
      <c r="J24">
        <v>2374</v>
      </c>
      <c r="K24" s="12">
        <v>0</v>
      </c>
      <c r="L24" s="12">
        <v>9</v>
      </c>
      <c r="M24" s="11">
        <f t="shared" si="1"/>
        <v>9</v>
      </c>
      <c r="N24" s="12">
        <v>0</v>
      </c>
      <c r="O24" s="12">
        <v>0</v>
      </c>
      <c r="P24" s="12">
        <f t="shared" si="2"/>
        <v>0</v>
      </c>
      <c r="Q24" s="12">
        <v>1</v>
      </c>
      <c r="R24" s="11">
        <f t="shared" si="3"/>
        <v>0</v>
      </c>
      <c r="S24" s="11">
        <f t="shared" si="4"/>
        <v>9</v>
      </c>
    </row>
    <row r="25" spans="1:19" x14ac:dyDescent="0.3">
      <c r="A25" s="1">
        <v>43020</v>
      </c>
      <c r="B25">
        <v>2226</v>
      </c>
      <c r="H25" s="11">
        <v>0</v>
      </c>
      <c r="J25">
        <v>2226</v>
      </c>
      <c r="K25" s="12">
        <v>0</v>
      </c>
      <c r="L25" s="12">
        <f t="shared" ref="L25:L35" si="5">+C25+D25+E25</f>
        <v>0</v>
      </c>
      <c r="M25" s="11">
        <f t="shared" si="1"/>
        <v>0</v>
      </c>
      <c r="N25" s="12">
        <v>0</v>
      </c>
      <c r="O25" s="12">
        <v>0</v>
      </c>
      <c r="P25" s="12">
        <f t="shared" si="2"/>
        <v>0</v>
      </c>
      <c r="Q25" s="12">
        <v>0</v>
      </c>
      <c r="R25" s="11">
        <f t="shared" si="3"/>
        <v>0</v>
      </c>
      <c r="S25" s="11">
        <f t="shared" si="4"/>
        <v>0</v>
      </c>
    </row>
    <row r="26" spans="1:19" x14ac:dyDescent="0.3">
      <c r="A26" s="1">
        <v>43020</v>
      </c>
      <c r="B26">
        <v>2227</v>
      </c>
      <c r="H26" s="11">
        <v>0</v>
      </c>
      <c r="J26">
        <v>2227</v>
      </c>
      <c r="K26" s="12">
        <v>0</v>
      </c>
      <c r="L26" s="12">
        <f t="shared" si="5"/>
        <v>0</v>
      </c>
      <c r="M26" s="11">
        <f t="shared" si="1"/>
        <v>0</v>
      </c>
      <c r="N26" s="12">
        <v>0</v>
      </c>
      <c r="O26" s="12">
        <v>0</v>
      </c>
      <c r="P26" s="12">
        <f t="shared" si="2"/>
        <v>0</v>
      </c>
      <c r="Q26" s="12">
        <v>0</v>
      </c>
      <c r="R26" s="11">
        <f t="shared" si="3"/>
        <v>0</v>
      </c>
      <c r="S26" s="11">
        <f t="shared" si="4"/>
        <v>0</v>
      </c>
    </row>
    <row r="27" spans="1:19" x14ac:dyDescent="0.3">
      <c r="A27" s="1">
        <v>43020</v>
      </c>
      <c r="B27">
        <v>2228</v>
      </c>
      <c r="H27" s="11">
        <v>0</v>
      </c>
      <c r="J27">
        <v>2228</v>
      </c>
      <c r="K27" s="12">
        <v>0</v>
      </c>
      <c r="L27" s="12">
        <f t="shared" si="5"/>
        <v>0</v>
      </c>
      <c r="M27" s="11">
        <f t="shared" si="1"/>
        <v>0</v>
      </c>
      <c r="N27" s="12">
        <v>0</v>
      </c>
      <c r="O27" s="12">
        <v>0</v>
      </c>
      <c r="P27" s="12">
        <f t="shared" si="2"/>
        <v>0</v>
      </c>
      <c r="Q27" s="12">
        <v>0</v>
      </c>
      <c r="R27" s="11">
        <f t="shared" si="3"/>
        <v>0</v>
      </c>
      <c r="S27" s="11">
        <f t="shared" si="4"/>
        <v>0</v>
      </c>
    </row>
    <row r="28" spans="1:19" x14ac:dyDescent="0.3">
      <c r="A28" s="1">
        <v>43020</v>
      </c>
      <c r="B28">
        <v>2229</v>
      </c>
      <c r="H28" s="11">
        <v>0</v>
      </c>
      <c r="J28">
        <v>2229</v>
      </c>
      <c r="K28" s="12">
        <v>0</v>
      </c>
      <c r="L28" s="12">
        <f t="shared" si="5"/>
        <v>0</v>
      </c>
      <c r="M28" s="11">
        <f t="shared" si="1"/>
        <v>0</v>
      </c>
      <c r="N28" s="12">
        <v>0</v>
      </c>
      <c r="O28" s="12">
        <v>0</v>
      </c>
      <c r="P28" s="12">
        <f t="shared" si="2"/>
        <v>0</v>
      </c>
      <c r="Q28" s="12">
        <v>0</v>
      </c>
      <c r="R28" s="11">
        <f t="shared" si="3"/>
        <v>0</v>
      </c>
      <c r="S28" s="11">
        <f t="shared" si="4"/>
        <v>0</v>
      </c>
    </row>
    <row r="29" spans="1:19" x14ac:dyDescent="0.3">
      <c r="A29" s="1">
        <v>43020</v>
      </c>
      <c r="B29">
        <v>2230</v>
      </c>
      <c r="H29" s="11">
        <v>0</v>
      </c>
      <c r="J29">
        <v>2230</v>
      </c>
      <c r="K29" s="12">
        <v>0</v>
      </c>
      <c r="L29" s="12">
        <f t="shared" si="5"/>
        <v>0</v>
      </c>
      <c r="M29" s="11">
        <f t="shared" si="1"/>
        <v>0</v>
      </c>
      <c r="N29" s="12">
        <v>0</v>
      </c>
      <c r="O29" s="12">
        <v>0</v>
      </c>
      <c r="P29" s="12">
        <f t="shared" si="2"/>
        <v>0</v>
      </c>
      <c r="Q29" s="12">
        <v>0</v>
      </c>
      <c r="R29" s="11">
        <f t="shared" si="3"/>
        <v>0</v>
      </c>
      <c r="S29" s="11">
        <f t="shared" si="4"/>
        <v>0</v>
      </c>
    </row>
    <row r="30" spans="1:19" x14ac:dyDescent="0.3">
      <c r="A30" s="1">
        <v>43020</v>
      </c>
      <c r="B30">
        <v>2243</v>
      </c>
      <c r="H30" s="11">
        <v>0</v>
      </c>
      <c r="J30">
        <v>2243</v>
      </c>
      <c r="K30" s="12">
        <v>0</v>
      </c>
      <c r="L30" s="12">
        <f t="shared" si="5"/>
        <v>0</v>
      </c>
      <c r="M30" s="11">
        <f t="shared" si="1"/>
        <v>0</v>
      </c>
      <c r="N30" s="12">
        <v>0</v>
      </c>
      <c r="O30" s="12">
        <v>0</v>
      </c>
      <c r="P30" s="12">
        <f t="shared" si="2"/>
        <v>0</v>
      </c>
      <c r="Q30" s="12">
        <v>0</v>
      </c>
      <c r="R30" s="11">
        <f t="shared" si="3"/>
        <v>0</v>
      </c>
      <c r="S30" s="11">
        <f t="shared" si="4"/>
        <v>0</v>
      </c>
    </row>
    <row r="31" spans="1:19" x14ac:dyDescent="0.3">
      <c r="A31" s="1">
        <v>43027</v>
      </c>
      <c r="B31">
        <v>2327</v>
      </c>
      <c r="H31" s="11">
        <v>0</v>
      </c>
      <c r="J31">
        <v>2327</v>
      </c>
      <c r="K31" s="12">
        <v>0</v>
      </c>
      <c r="L31" s="12">
        <f t="shared" si="5"/>
        <v>0</v>
      </c>
      <c r="M31" s="11">
        <f t="shared" si="1"/>
        <v>0</v>
      </c>
      <c r="N31" s="12">
        <v>0</v>
      </c>
      <c r="O31" s="12">
        <v>0</v>
      </c>
      <c r="P31" s="12">
        <f t="shared" si="2"/>
        <v>0</v>
      </c>
      <c r="Q31" s="12">
        <v>0</v>
      </c>
      <c r="R31" s="11">
        <f t="shared" si="3"/>
        <v>0</v>
      </c>
      <c r="S31" s="11">
        <f t="shared" si="4"/>
        <v>0</v>
      </c>
    </row>
    <row r="32" spans="1:19" x14ac:dyDescent="0.3">
      <c r="A32" s="1">
        <v>43027</v>
      </c>
      <c r="B32">
        <v>2328</v>
      </c>
      <c r="H32" s="11">
        <v>0</v>
      </c>
      <c r="J32">
        <v>2328</v>
      </c>
      <c r="K32" s="12">
        <v>0</v>
      </c>
      <c r="L32" s="12">
        <f t="shared" si="5"/>
        <v>0</v>
      </c>
      <c r="M32" s="11">
        <f t="shared" si="1"/>
        <v>0</v>
      </c>
      <c r="N32" s="12">
        <v>0</v>
      </c>
      <c r="O32" s="12">
        <v>0</v>
      </c>
      <c r="P32" s="12">
        <f t="shared" si="2"/>
        <v>0</v>
      </c>
      <c r="Q32" s="12">
        <v>0</v>
      </c>
      <c r="R32" s="11">
        <f t="shared" si="3"/>
        <v>0</v>
      </c>
      <c r="S32" s="11">
        <f t="shared" si="4"/>
        <v>0</v>
      </c>
    </row>
    <row r="33" spans="1:19" x14ac:dyDescent="0.3">
      <c r="A33" s="1">
        <v>43027</v>
      </c>
      <c r="B33">
        <v>2329</v>
      </c>
      <c r="H33" s="11">
        <v>0</v>
      </c>
      <c r="J33">
        <v>2329</v>
      </c>
      <c r="K33" s="12">
        <v>0</v>
      </c>
      <c r="L33" s="12">
        <f t="shared" si="5"/>
        <v>0</v>
      </c>
      <c r="M33" s="11">
        <f t="shared" si="1"/>
        <v>0</v>
      </c>
      <c r="N33" s="12">
        <v>0</v>
      </c>
      <c r="O33" s="12">
        <v>0</v>
      </c>
      <c r="P33" s="12">
        <f t="shared" si="2"/>
        <v>0</v>
      </c>
      <c r="Q33" s="12">
        <v>0</v>
      </c>
      <c r="R33" s="11">
        <f t="shared" si="3"/>
        <v>0</v>
      </c>
      <c r="S33" s="11">
        <f t="shared" si="4"/>
        <v>0</v>
      </c>
    </row>
    <row r="34" spans="1:19" x14ac:dyDescent="0.3">
      <c r="B34">
        <v>2274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J34">
        <v>2274</v>
      </c>
      <c r="K34" s="12">
        <v>1</v>
      </c>
      <c r="L34" s="12">
        <f t="shared" si="5"/>
        <v>0</v>
      </c>
      <c r="M34" s="11">
        <f t="shared" si="1"/>
        <v>1</v>
      </c>
      <c r="N34" s="12">
        <v>0</v>
      </c>
      <c r="O34" s="12">
        <v>0</v>
      </c>
      <c r="P34" s="12">
        <f t="shared" ref="P34:P65" si="6">+N34+O34</f>
        <v>0</v>
      </c>
      <c r="Q34" s="12">
        <v>0</v>
      </c>
      <c r="R34" s="11">
        <f t="shared" si="3"/>
        <v>1</v>
      </c>
      <c r="S34" s="11">
        <f t="shared" si="4"/>
        <v>0</v>
      </c>
    </row>
    <row r="35" spans="1:19" x14ac:dyDescent="0.3">
      <c r="B35">
        <v>2275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J35">
        <v>2275</v>
      </c>
      <c r="K35" s="12">
        <v>1</v>
      </c>
      <c r="L35" s="12">
        <f t="shared" si="5"/>
        <v>0</v>
      </c>
      <c r="M35" s="11">
        <f t="shared" si="1"/>
        <v>1</v>
      </c>
      <c r="N35" s="12">
        <v>0</v>
      </c>
      <c r="O35" s="12">
        <v>0</v>
      </c>
      <c r="P35" s="12">
        <f t="shared" si="6"/>
        <v>0</v>
      </c>
      <c r="Q35" s="12">
        <v>0</v>
      </c>
      <c r="R35" s="11">
        <f t="shared" si="3"/>
        <v>1</v>
      </c>
      <c r="S35" s="11">
        <f t="shared" si="4"/>
        <v>0</v>
      </c>
    </row>
    <row r="36" spans="1:19" x14ac:dyDescent="0.3">
      <c r="A36" s="1">
        <v>43031</v>
      </c>
      <c r="B36">
        <v>2445</v>
      </c>
      <c r="C36" s="11">
        <v>0</v>
      </c>
      <c r="D36" s="11">
        <v>0</v>
      </c>
      <c r="E36" s="11" t="s">
        <v>33</v>
      </c>
      <c r="F36" s="11">
        <v>0</v>
      </c>
      <c r="G36" s="11">
        <v>0</v>
      </c>
      <c r="H36" s="11">
        <v>0</v>
      </c>
      <c r="J36">
        <v>2445</v>
      </c>
      <c r="K36" s="12">
        <v>1</v>
      </c>
      <c r="L36" s="12">
        <v>9</v>
      </c>
      <c r="M36" s="11">
        <f t="shared" si="1"/>
        <v>10</v>
      </c>
      <c r="N36" s="12">
        <v>0</v>
      </c>
      <c r="O36" s="12">
        <v>0</v>
      </c>
      <c r="P36" s="12">
        <f t="shared" si="6"/>
        <v>0</v>
      </c>
      <c r="Q36" s="12">
        <v>0</v>
      </c>
      <c r="R36" s="11">
        <f t="shared" ref="R36:R67" si="7">+K36+N36</f>
        <v>1</v>
      </c>
      <c r="S36" s="11">
        <v>0</v>
      </c>
    </row>
    <row r="37" spans="1:19" x14ac:dyDescent="0.3">
      <c r="A37" s="1">
        <v>43028</v>
      </c>
      <c r="B37">
        <v>2371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J37">
        <v>2371</v>
      </c>
      <c r="K37" s="12">
        <v>0</v>
      </c>
      <c r="L37" s="12">
        <f t="shared" ref="L37:L72" si="8">+C37+D37+E37</f>
        <v>0</v>
      </c>
      <c r="M37" s="11">
        <f t="shared" si="1"/>
        <v>0</v>
      </c>
      <c r="N37" s="12">
        <v>1</v>
      </c>
      <c r="O37" s="12">
        <v>0</v>
      </c>
      <c r="P37" s="12">
        <f t="shared" si="6"/>
        <v>1</v>
      </c>
      <c r="Q37" s="12">
        <v>0</v>
      </c>
      <c r="R37" s="11">
        <f t="shared" si="7"/>
        <v>1</v>
      </c>
      <c r="S37" s="11">
        <f t="shared" ref="S37:S100" si="9">+L37+O37</f>
        <v>0</v>
      </c>
    </row>
    <row r="38" spans="1:19" x14ac:dyDescent="0.3">
      <c r="A38" s="1">
        <v>43019</v>
      </c>
      <c r="B38">
        <v>2194</v>
      </c>
      <c r="C38" s="11">
        <v>1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J38">
        <v>2194</v>
      </c>
      <c r="K38" s="12">
        <v>0</v>
      </c>
      <c r="L38" s="12">
        <f t="shared" si="8"/>
        <v>1</v>
      </c>
      <c r="M38" s="11">
        <f t="shared" si="1"/>
        <v>1</v>
      </c>
      <c r="N38" s="12">
        <v>0</v>
      </c>
      <c r="O38" s="12">
        <v>0</v>
      </c>
      <c r="P38" s="12">
        <f t="shared" si="6"/>
        <v>0</v>
      </c>
      <c r="Q38" s="12">
        <v>0</v>
      </c>
      <c r="R38" s="11">
        <f t="shared" si="7"/>
        <v>0</v>
      </c>
      <c r="S38" s="11">
        <f t="shared" si="9"/>
        <v>1</v>
      </c>
    </row>
    <row r="39" spans="1:19" x14ac:dyDescent="0.3">
      <c r="A39" s="1">
        <v>43019</v>
      </c>
      <c r="B39">
        <v>2201</v>
      </c>
      <c r="C39" s="11">
        <v>0</v>
      </c>
      <c r="D39" s="11">
        <v>1</v>
      </c>
      <c r="E39" s="11">
        <v>0</v>
      </c>
      <c r="F39" s="11">
        <v>0</v>
      </c>
      <c r="G39" s="11">
        <v>0</v>
      </c>
      <c r="H39" s="11">
        <v>0</v>
      </c>
      <c r="J39">
        <v>2201</v>
      </c>
      <c r="K39" s="12">
        <v>0</v>
      </c>
      <c r="L39" s="12">
        <f t="shared" si="8"/>
        <v>1</v>
      </c>
      <c r="M39" s="11">
        <f t="shared" si="1"/>
        <v>1</v>
      </c>
      <c r="N39" s="12">
        <v>0</v>
      </c>
      <c r="O39" s="12">
        <v>0</v>
      </c>
      <c r="P39" s="12">
        <f t="shared" si="6"/>
        <v>0</v>
      </c>
      <c r="Q39" s="12">
        <v>0</v>
      </c>
      <c r="R39" s="11">
        <f t="shared" si="7"/>
        <v>0</v>
      </c>
      <c r="S39" s="11">
        <f t="shared" si="9"/>
        <v>1</v>
      </c>
    </row>
    <row r="40" spans="1:19" x14ac:dyDescent="0.3">
      <c r="A40" s="1">
        <v>43019</v>
      </c>
      <c r="B40">
        <v>2209</v>
      </c>
      <c r="C40" s="11">
        <v>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J40">
        <v>2209</v>
      </c>
      <c r="K40" s="12">
        <v>0</v>
      </c>
      <c r="L40" s="12">
        <f t="shared" si="8"/>
        <v>1</v>
      </c>
      <c r="M40" s="11">
        <f t="shared" si="1"/>
        <v>1</v>
      </c>
      <c r="N40" s="12">
        <v>0</v>
      </c>
      <c r="O40" s="12">
        <v>0</v>
      </c>
      <c r="P40" s="12">
        <f t="shared" si="6"/>
        <v>0</v>
      </c>
      <c r="Q40" s="12">
        <v>0</v>
      </c>
      <c r="R40" s="11">
        <f t="shared" si="7"/>
        <v>0</v>
      </c>
      <c r="S40" s="11">
        <f t="shared" si="9"/>
        <v>1</v>
      </c>
    </row>
    <row r="41" spans="1:19" x14ac:dyDescent="0.3">
      <c r="A41" s="1">
        <v>43019</v>
      </c>
      <c r="B41">
        <v>2210</v>
      </c>
      <c r="C41" s="11">
        <v>1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J41">
        <v>2210</v>
      </c>
      <c r="K41" s="12">
        <v>0</v>
      </c>
      <c r="L41" s="12">
        <f t="shared" si="8"/>
        <v>1</v>
      </c>
      <c r="M41" s="11">
        <f t="shared" si="1"/>
        <v>1</v>
      </c>
      <c r="N41" s="12">
        <v>0</v>
      </c>
      <c r="O41" s="12">
        <v>0</v>
      </c>
      <c r="P41" s="12">
        <f t="shared" si="6"/>
        <v>0</v>
      </c>
      <c r="Q41" s="12">
        <v>0</v>
      </c>
      <c r="R41" s="11">
        <f t="shared" si="7"/>
        <v>0</v>
      </c>
      <c r="S41" s="11">
        <f t="shared" si="9"/>
        <v>1</v>
      </c>
    </row>
    <row r="42" spans="1:19" x14ac:dyDescent="0.3">
      <c r="A42" s="1">
        <v>43019</v>
      </c>
      <c r="B42">
        <v>2212</v>
      </c>
      <c r="C42" s="11">
        <v>1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J42">
        <v>2212</v>
      </c>
      <c r="K42" s="12">
        <v>0</v>
      </c>
      <c r="L42" s="12">
        <f t="shared" si="8"/>
        <v>1</v>
      </c>
      <c r="M42" s="11">
        <f t="shared" si="1"/>
        <v>1</v>
      </c>
      <c r="N42" s="12">
        <v>0</v>
      </c>
      <c r="O42" s="12">
        <v>0</v>
      </c>
      <c r="P42" s="12">
        <f t="shared" si="6"/>
        <v>0</v>
      </c>
      <c r="Q42" s="12">
        <v>0</v>
      </c>
      <c r="R42" s="11">
        <f t="shared" si="7"/>
        <v>0</v>
      </c>
      <c r="S42" s="11">
        <f t="shared" si="9"/>
        <v>1</v>
      </c>
    </row>
    <row r="43" spans="1:19" x14ac:dyDescent="0.3">
      <c r="A43" s="1">
        <v>43020</v>
      </c>
      <c r="B43">
        <v>2242</v>
      </c>
      <c r="C43" s="11">
        <v>0</v>
      </c>
      <c r="D43" s="11">
        <v>1</v>
      </c>
      <c r="E43" s="11">
        <v>0</v>
      </c>
      <c r="F43" s="11">
        <v>0</v>
      </c>
      <c r="G43" s="11">
        <v>0</v>
      </c>
      <c r="H43" s="11">
        <v>0</v>
      </c>
      <c r="J43">
        <v>2242</v>
      </c>
      <c r="K43" s="12">
        <v>0</v>
      </c>
      <c r="L43" s="12">
        <f t="shared" si="8"/>
        <v>1</v>
      </c>
      <c r="M43" s="11">
        <f t="shared" si="1"/>
        <v>1</v>
      </c>
      <c r="N43" s="12">
        <v>0</v>
      </c>
      <c r="O43" s="12">
        <v>0</v>
      </c>
      <c r="P43" s="12">
        <f t="shared" si="6"/>
        <v>0</v>
      </c>
      <c r="Q43" s="12">
        <v>0</v>
      </c>
      <c r="R43" s="11">
        <f t="shared" si="7"/>
        <v>0</v>
      </c>
      <c r="S43" s="11">
        <f t="shared" si="9"/>
        <v>1</v>
      </c>
    </row>
    <row r="44" spans="1:19" x14ac:dyDescent="0.3">
      <c r="A44" s="1">
        <v>43021</v>
      </c>
      <c r="B44">
        <v>2244</v>
      </c>
      <c r="C44" s="11">
        <v>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J44">
        <v>2244</v>
      </c>
      <c r="K44" s="12">
        <v>0</v>
      </c>
      <c r="L44" s="12">
        <f t="shared" si="8"/>
        <v>1</v>
      </c>
      <c r="M44" s="11">
        <f t="shared" si="1"/>
        <v>1</v>
      </c>
      <c r="N44" s="12">
        <v>0</v>
      </c>
      <c r="O44" s="12">
        <v>0</v>
      </c>
      <c r="P44" s="12">
        <f t="shared" si="6"/>
        <v>0</v>
      </c>
      <c r="Q44" s="12">
        <v>0</v>
      </c>
      <c r="R44" s="11">
        <f t="shared" si="7"/>
        <v>0</v>
      </c>
      <c r="S44" s="11">
        <f t="shared" si="9"/>
        <v>1</v>
      </c>
    </row>
    <row r="45" spans="1:19" x14ac:dyDescent="0.3">
      <c r="A45" s="1">
        <v>43024</v>
      </c>
      <c r="B45">
        <v>2266</v>
      </c>
      <c r="C45" s="11">
        <v>0</v>
      </c>
      <c r="D45" s="11">
        <v>0</v>
      </c>
      <c r="E45" s="11">
        <v>1</v>
      </c>
      <c r="F45" s="11">
        <v>0</v>
      </c>
      <c r="G45" s="11">
        <v>0</v>
      </c>
      <c r="H45" s="11">
        <v>0</v>
      </c>
      <c r="J45">
        <v>2266</v>
      </c>
      <c r="K45" s="12">
        <v>0</v>
      </c>
      <c r="L45" s="12">
        <f t="shared" si="8"/>
        <v>1</v>
      </c>
      <c r="M45" s="11">
        <f t="shared" si="1"/>
        <v>1</v>
      </c>
      <c r="N45" s="12">
        <v>0</v>
      </c>
      <c r="O45" s="12">
        <v>0</v>
      </c>
      <c r="P45" s="12">
        <f t="shared" si="6"/>
        <v>0</v>
      </c>
      <c r="Q45" s="12">
        <v>0</v>
      </c>
      <c r="R45" s="11">
        <f t="shared" si="7"/>
        <v>0</v>
      </c>
      <c r="S45" s="11">
        <f t="shared" si="9"/>
        <v>1</v>
      </c>
    </row>
    <row r="46" spans="1:19" x14ac:dyDescent="0.3">
      <c r="A46" s="1">
        <v>43025</v>
      </c>
      <c r="B46">
        <v>2292</v>
      </c>
      <c r="C46" s="11">
        <v>0</v>
      </c>
      <c r="D46" s="11">
        <v>0</v>
      </c>
      <c r="E46" s="11">
        <v>1</v>
      </c>
      <c r="F46" s="11">
        <v>0</v>
      </c>
      <c r="G46" s="11">
        <v>0</v>
      </c>
      <c r="H46" s="11">
        <v>0</v>
      </c>
      <c r="J46">
        <v>2292</v>
      </c>
      <c r="K46" s="12">
        <v>0</v>
      </c>
      <c r="L46" s="12">
        <f t="shared" si="8"/>
        <v>1</v>
      </c>
      <c r="M46" s="11">
        <f t="shared" si="1"/>
        <v>1</v>
      </c>
      <c r="N46" s="12">
        <v>0</v>
      </c>
      <c r="O46" s="12">
        <v>0</v>
      </c>
      <c r="P46" s="12">
        <f t="shared" si="6"/>
        <v>0</v>
      </c>
      <c r="Q46" s="12">
        <v>0</v>
      </c>
      <c r="R46" s="11">
        <f t="shared" si="7"/>
        <v>0</v>
      </c>
      <c r="S46" s="11">
        <f t="shared" si="9"/>
        <v>1</v>
      </c>
    </row>
    <row r="47" spans="1:19" x14ac:dyDescent="0.3">
      <c r="A47" s="1">
        <v>43027</v>
      </c>
      <c r="B47">
        <v>2316</v>
      </c>
      <c r="C47" s="11">
        <v>0</v>
      </c>
      <c r="D47" s="11">
        <v>0</v>
      </c>
      <c r="E47" s="11">
        <v>1</v>
      </c>
      <c r="F47" s="11">
        <v>0</v>
      </c>
      <c r="G47" s="11">
        <v>0</v>
      </c>
      <c r="H47" s="11">
        <v>0</v>
      </c>
      <c r="J47">
        <v>2316</v>
      </c>
      <c r="K47" s="12">
        <v>0</v>
      </c>
      <c r="L47" s="12">
        <f t="shared" si="8"/>
        <v>1</v>
      </c>
      <c r="M47" s="11">
        <f t="shared" si="1"/>
        <v>1</v>
      </c>
      <c r="N47" s="12">
        <v>0</v>
      </c>
      <c r="O47" s="12">
        <v>0</v>
      </c>
      <c r="P47" s="12">
        <f t="shared" si="6"/>
        <v>0</v>
      </c>
      <c r="Q47" s="12">
        <v>0</v>
      </c>
      <c r="R47" s="11">
        <f t="shared" si="7"/>
        <v>0</v>
      </c>
      <c r="S47" s="11">
        <f t="shared" si="9"/>
        <v>1</v>
      </c>
    </row>
    <row r="48" spans="1:19" x14ac:dyDescent="0.3">
      <c r="A48" s="1">
        <v>43027</v>
      </c>
      <c r="B48">
        <v>2317</v>
      </c>
      <c r="C48" s="11">
        <v>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J48">
        <v>2317</v>
      </c>
      <c r="K48" s="12">
        <v>0</v>
      </c>
      <c r="L48" s="12">
        <f t="shared" si="8"/>
        <v>1</v>
      </c>
      <c r="M48" s="11">
        <f t="shared" si="1"/>
        <v>1</v>
      </c>
      <c r="N48" s="12">
        <v>0</v>
      </c>
      <c r="O48" s="12">
        <v>0</v>
      </c>
      <c r="P48" s="12">
        <f t="shared" si="6"/>
        <v>0</v>
      </c>
      <c r="Q48" s="12">
        <v>0</v>
      </c>
      <c r="R48" s="11">
        <f t="shared" si="7"/>
        <v>0</v>
      </c>
      <c r="S48" s="11">
        <f t="shared" si="9"/>
        <v>1</v>
      </c>
    </row>
    <row r="49" spans="1:19" x14ac:dyDescent="0.3">
      <c r="A49" s="1">
        <v>43027</v>
      </c>
      <c r="B49">
        <v>2320</v>
      </c>
      <c r="C49" s="11">
        <v>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J49">
        <v>2320</v>
      </c>
      <c r="K49" s="12">
        <v>0</v>
      </c>
      <c r="L49" s="12">
        <f t="shared" si="8"/>
        <v>1</v>
      </c>
      <c r="M49" s="11">
        <f t="shared" si="1"/>
        <v>1</v>
      </c>
      <c r="N49" s="12">
        <v>0</v>
      </c>
      <c r="O49" s="12">
        <v>0</v>
      </c>
      <c r="P49" s="12">
        <f t="shared" si="6"/>
        <v>0</v>
      </c>
      <c r="Q49" s="12">
        <v>0</v>
      </c>
      <c r="R49" s="11">
        <f t="shared" si="7"/>
        <v>0</v>
      </c>
      <c r="S49" s="11">
        <f t="shared" si="9"/>
        <v>1</v>
      </c>
    </row>
    <row r="50" spans="1:19" x14ac:dyDescent="0.3">
      <c r="A50" s="1">
        <v>43027</v>
      </c>
      <c r="B50">
        <v>2321</v>
      </c>
      <c r="C50" s="11">
        <v>0</v>
      </c>
      <c r="D50" s="11">
        <v>1</v>
      </c>
      <c r="E50" s="11">
        <v>0</v>
      </c>
      <c r="F50" s="11">
        <v>0</v>
      </c>
      <c r="G50" s="11">
        <v>0</v>
      </c>
      <c r="H50" s="11">
        <v>0</v>
      </c>
      <c r="J50">
        <v>2321</v>
      </c>
      <c r="K50" s="12">
        <v>0</v>
      </c>
      <c r="L50" s="12">
        <f t="shared" si="8"/>
        <v>1</v>
      </c>
      <c r="M50" s="11">
        <f t="shared" si="1"/>
        <v>1</v>
      </c>
      <c r="N50" s="12">
        <v>0</v>
      </c>
      <c r="O50" s="12">
        <v>0</v>
      </c>
      <c r="P50" s="12">
        <f t="shared" si="6"/>
        <v>0</v>
      </c>
      <c r="Q50" s="12">
        <v>0</v>
      </c>
      <c r="R50" s="11">
        <f t="shared" si="7"/>
        <v>0</v>
      </c>
      <c r="S50" s="11">
        <f t="shared" si="9"/>
        <v>1</v>
      </c>
    </row>
    <row r="51" spans="1:19" x14ac:dyDescent="0.3">
      <c r="A51" s="1">
        <v>43027</v>
      </c>
      <c r="B51">
        <v>2324</v>
      </c>
      <c r="C51" s="11">
        <v>0</v>
      </c>
      <c r="D51" s="11">
        <v>0</v>
      </c>
      <c r="E51" s="11">
        <v>1</v>
      </c>
      <c r="F51" s="11">
        <v>0</v>
      </c>
      <c r="G51" s="11">
        <v>0</v>
      </c>
      <c r="H51" s="11">
        <v>0</v>
      </c>
      <c r="J51">
        <v>2324</v>
      </c>
      <c r="K51" s="12">
        <v>0</v>
      </c>
      <c r="L51" s="12">
        <f t="shared" si="8"/>
        <v>1</v>
      </c>
      <c r="M51" s="11">
        <f t="shared" si="1"/>
        <v>1</v>
      </c>
      <c r="N51" s="12">
        <v>0</v>
      </c>
      <c r="O51" s="12">
        <v>0</v>
      </c>
      <c r="P51" s="12">
        <f t="shared" si="6"/>
        <v>0</v>
      </c>
      <c r="Q51" s="12">
        <v>0</v>
      </c>
      <c r="R51" s="11">
        <f t="shared" si="7"/>
        <v>0</v>
      </c>
      <c r="S51" s="11">
        <f t="shared" si="9"/>
        <v>1</v>
      </c>
    </row>
    <row r="52" spans="1:19" x14ac:dyDescent="0.3">
      <c r="A52" s="1">
        <v>43027</v>
      </c>
      <c r="B52">
        <v>2325</v>
      </c>
      <c r="C52" s="11">
        <v>1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J52">
        <v>2325</v>
      </c>
      <c r="K52" s="12">
        <v>0</v>
      </c>
      <c r="L52" s="12">
        <f t="shared" si="8"/>
        <v>1</v>
      </c>
      <c r="M52" s="11">
        <f t="shared" si="1"/>
        <v>1</v>
      </c>
      <c r="N52" s="12">
        <v>0</v>
      </c>
      <c r="O52" s="12">
        <v>0</v>
      </c>
      <c r="P52" s="12">
        <f t="shared" si="6"/>
        <v>0</v>
      </c>
      <c r="Q52" s="12">
        <v>0</v>
      </c>
      <c r="R52" s="11">
        <f t="shared" si="7"/>
        <v>0</v>
      </c>
      <c r="S52" s="11">
        <f t="shared" si="9"/>
        <v>1</v>
      </c>
    </row>
    <row r="53" spans="1:19" x14ac:dyDescent="0.3">
      <c r="A53" s="1">
        <v>43027</v>
      </c>
      <c r="B53">
        <v>2326</v>
      </c>
      <c r="C53" s="11">
        <v>0</v>
      </c>
      <c r="D53" s="11">
        <v>1</v>
      </c>
      <c r="E53" s="11">
        <v>0</v>
      </c>
      <c r="F53" s="11">
        <v>0</v>
      </c>
      <c r="G53" s="11">
        <v>0</v>
      </c>
      <c r="H53" s="11">
        <v>0</v>
      </c>
      <c r="J53">
        <v>2326</v>
      </c>
      <c r="K53" s="12">
        <v>0</v>
      </c>
      <c r="L53" s="12">
        <f t="shared" si="8"/>
        <v>1</v>
      </c>
      <c r="M53" s="11">
        <f t="shared" si="1"/>
        <v>1</v>
      </c>
      <c r="N53" s="12">
        <v>0</v>
      </c>
      <c r="O53" s="12">
        <v>0</v>
      </c>
      <c r="P53" s="12">
        <f t="shared" si="6"/>
        <v>0</v>
      </c>
      <c r="Q53" s="12">
        <v>0</v>
      </c>
      <c r="R53" s="11">
        <f t="shared" si="7"/>
        <v>0</v>
      </c>
      <c r="S53" s="11">
        <f t="shared" si="9"/>
        <v>1</v>
      </c>
    </row>
    <row r="54" spans="1:19" x14ac:dyDescent="0.3">
      <c r="A54" s="1">
        <v>43027</v>
      </c>
      <c r="B54">
        <v>2330</v>
      </c>
      <c r="C54" s="11">
        <v>1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J54">
        <v>2330</v>
      </c>
      <c r="K54" s="12">
        <v>0</v>
      </c>
      <c r="L54" s="12">
        <f t="shared" si="8"/>
        <v>1</v>
      </c>
      <c r="M54" s="11">
        <f t="shared" si="1"/>
        <v>1</v>
      </c>
      <c r="N54" s="12">
        <v>0</v>
      </c>
      <c r="O54" s="12">
        <v>0</v>
      </c>
      <c r="P54" s="12">
        <f t="shared" si="6"/>
        <v>0</v>
      </c>
      <c r="Q54" s="12">
        <v>0</v>
      </c>
      <c r="R54" s="11">
        <f t="shared" si="7"/>
        <v>0</v>
      </c>
      <c r="S54" s="11">
        <f t="shared" si="9"/>
        <v>1</v>
      </c>
    </row>
    <row r="55" spans="1:19" x14ac:dyDescent="0.3">
      <c r="A55" s="1">
        <v>43027</v>
      </c>
      <c r="B55">
        <v>2331</v>
      </c>
      <c r="C55" s="11">
        <v>1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J55">
        <v>2331</v>
      </c>
      <c r="K55" s="12">
        <v>0</v>
      </c>
      <c r="L55" s="12">
        <f t="shared" si="8"/>
        <v>1</v>
      </c>
      <c r="M55" s="11">
        <f t="shared" si="1"/>
        <v>1</v>
      </c>
      <c r="N55" s="12">
        <v>0</v>
      </c>
      <c r="O55" s="12">
        <v>0</v>
      </c>
      <c r="P55" s="12">
        <f t="shared" si="6"/>
        <v>0</v>
      </c>
      <c r="Q55" s="12">
        <v>0</v>
      </c>
      <c r="R55" s="11">
        <f t="shared" si="7"/>
        <v>0</v>
      </c>
      <c r="S55" s="11">
        <f t="shared" si="9"/>
        <v>1</v>
      </c>
    </row>
    <row r="56" spans="1:19" x14ac:dyDescent="0.3">
      <c r="A56" s="1">
        <v>43027</v>
      </c>
      <c r="B56">
        <v>2335</v>
      </c>
      <c r="C56" s="11">
        <v>0</v>
      </c>
      <c r="D56" s="11">
        <v>0</v>
      </c>
      <c r="E56" s="11">
        <v>1</v>
      </c>
      <c r="F56" s="11">
        <v>0</v>
      </c>
      <c r="G56" s="11">
        <v>0</v>
      </c>
      <c r="H56" s="11">
        <v>0</v>
      </c>
      <c r="J56">
        <v>2335</v>
      </c>
      <c r="K56" s="12">
        <v>0</v>
      </c>
      <c r="L56" s="12">
        <f t="shared" si="8"/>
        <v>1</v>
      </c>
      <c r="M56" s="11">
        <f t="shared" si="1"/>
        <v>1</v>
      </c>
      <c r="N56" s="12">
        <v>0</v>
      </c>
      <c r="O56" s="12">
        <v>0</v>
      </c>
      <c r="P56" s="12">
        <f t="shared" si="6"/>
        <v>0</v>
      </c>
      <c r="Q56" s="12">
        <v>0</v>
      </c>
      <c r="R56" s="11">
        <f t="shared" si="7"/>
        <v>0</v>
      </c>
      <c r="S56" s="11">
        <f t="shared" si="9"/>
        <v>1</v>
      </c>
    </row>
    <row r="57" spans="1:19" x14ac:dyDescent="0.3">
      <c r="A57" s="1">
        <v>43027</v>
      </c>
      <c r="B57">
        <v>2336</v>
      </c>
      <c r="C57" s="11">
        <v>0</v>
      </c>
      <c r="D57" s="11">
        <v>1</v>
      </c>
      <c r="E57" s="11">
        <v>0</v>
      </c>
      <c r="F57" s="11">
        <v>0</v>
      </c>
      <c r="G57" s="11">
        <v>0</v>
      </c>
      <c r="H57" s="11">
        <v>0</v>
      </c>
      <c r="J57">
        <v>2336</v>
      </c>
      <c r="K57" s="12">
        <v>0</v>
      </c>
      <c r="L57" s="12">
        <f t="shared" si="8"/>
        <v>1</v>
      </c>
      <c r="M57" s="11">
        <f t="shared" si="1"/>
        <v>1</v>
      </c>
      <c r="N57" s="12">
        <v>0</v>
      </c>
      <c r="O57" s="12">
        <v>0</v>
      </c>
      <c r="P57" s="12">
        <f t="shared" si="6"/>
        <v>0</v>
      </c>
      <c r="Q57" s="12">
        <v>0</v>
      </c>
      <c r="R57" s="11">
        <f t="shared" si="7"/>
        <v>0</v>
      </c>
      <c r="S57" s="11">
        <f t="shared" si="9"/>
        <v>1</v>
      </c>
    </row>
    <row r="58" spans="1:19" x14ac:dyDescent="0.3">
      <c r="A58" s="1">
        <v>43027</v>
      </c>
      <c r="B58">
        <v>2337</v>
      </c>
      <c r="C58" s="11">
        <v>1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J58">
        <v>2337</v>
      </c>
      <c r="K58" s="12">
        <v>0</v>
      </c>
      <c r="L58" s="12">
        <f t="shared" si="8"/>
        <v>1</v>
      </c>
      <c r="M58" s="11">
        <f t="shared" si="1"/>
        <v>1</v>
      </c>
      <c r="N58" s="12">
        <v>0</v>
      </c>
      <c r="O58" s="12">
        <v>0</v>
      </c>
      <c r="P58" s="12">
        <f t="shared" si="6"/>
        <v>0</v>
      </c>
      <c r="Q58" s="12">
        <v>0</v>
      </c>
      <c r="R58" s="11">
        <f t="shared" si="7"/>
        <v>0</v>
      </c>
      <c r="S58" s="11">
        <f t="shared" si="9"/>
        <v>1</v>
      </c>
    </row>
    <row r="59" spans="1:19" x14ac:dyDescent="0.3">
      <c r="A59" s="1">
        <v>43027</v>
      </c>
      <c r="B59">
        <v>2340</v>
      </c>
      <c r="C59" s="11">
        <v>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J59">
        <v>2340</v>
      </c>
      <c r="K59" s="12">
        <v>0</v>
      </c>
      <c r="L59" s="12">
        <f t="shared" si="8"/>
        <v>1</v>
      </c>
      <c r="M59" s="11">
        <f t="shared" si="1"/>
        <v>1</v>
      </c>
      <c r="N59" s="12">
        <v>0</v>
      </c>
      <c r="O59" s="12">
        <v>0</v>
      </c>
      <c r="P59" s="12">
        <f t="shared" si="6"/>
        <v>0</v>
      </c>
      <c r="Q59" s="12">
        <v>0</v>
      </c>
      <c r="R59" s="11">
        <f t="shared" si="7"/>
        <v>0</v>
      </c>
      <c r="S59" s="11">
        <f t="shared" si="9"/>
        <v>1</v>
      </c>
    </row>
    <row r="60" spans="1:19" x14ac:dyDescent="0.3">
      <c r="A60" s="1">
        <v>43027</v>
      </c>
      <c r="B60">
        <v>2341</v>
      </c>
      <c r="C60" s="11">
        <v>1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J60">
        <v>2341</v>
      </c>
      <c r="K60" s="12">
        <v>0</v>
      </c>
      <c r="L60" s="12">
        <f t="shared" si="8"/>
        <v>1</v>
      </c>
      <c r="M60" s="11">
        <f t="shared" si="1"/>
        <v>1</v>
      </c>
      <c r="N60" s="12">
        <v>0</v>
      </c>
      <c r="O60" s="12">
        <v>0</v>
      </c>
      <c r="P60" s="12">
        <f t="shared" si="6"/>
        <v>0</v>
      </c>
      <c r="Q60" s="12">
        <v>0</v>
      </c>
      <c r="R60" s="11">
        <f t="shared" si="7"/>
        <v>0</v>
      </c>
      <c r="S60" s="11">
        <f t="shared" si="9"/>
        <v>1</v>
      </c>
    </row>
    <row r="61" spans="1:19" x14ac:dyDescent="0.3">
      <c r="B61">
        <v>2385</v>
      </c>
      <c r="C61" s="11">
        <v>1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J61">
        <v>2385</v>
      </c>
      <c r="K61" s="12">
        <v>0</v>
      </c>
      <c r="L61" s="12">
        <f t="shared" si="8"/>
        <v>1</v>
      </c>
      <c r="M61" s="11">
        <f t="shared" si="1"/>
        <v>1</v>
      </c>
      <c r="N61" s="12">
        <v>0</v>
      </c>
      <c r="O61" s="12">
        <v>0</v>
      </c>
      <c r="P61" s="12">
        <f t="shared" si="6"/>
        <v>0</v>
      </c>
      <c r="Q61" s="12">
        <v>0</v>
      </c>
      <c r="R61" s="11">
        <f t="shared" si="7"/>
        <v>0</v>
      </c>
      <c r="S61" s="11">
        <f t="shared" si="9"/>
        <v>1</v>
      </c>
    </row>
    <row r="62" spans="1:19" x14ac:dyDescent="0.3">
      <c r="B62">
        <v>2399</v>
      </c>
      <c r="C62" s="11">
        <v>0</v>
      </c>
      <c r="D62" s="11">
        <v>1</v>
      </c>
      <c r="E62" s="11">
        <v>0</v>
      </c>
      <c r="F62" s="11">
        <v>0</v>
      </c>
      <c r="G62" s="11">
        <v>0</v>
      </c>
      <c r="H62" s="11">
        <v>0</v>
      </c>
      <c r="J62">
        <v>2399</v>
      </c>
      <c r="K62" s="12">
        <v>0</v>
      </c>
      <c r="L62" s="12">
        <f t="shared" si="8"/>
        <v>1</v>
      </c>
      <c r="M62" s="11">
        <f t="shared" si="1"/>
        <v>1</v>
      </c>
      <c r="N62" s="12">
        <v>0</v>
      </c>
      <c r="O62" s="12">
        <v>0</v>
      </c>
      <c r="P62" s="12">
        <f t="shared" si="6"/>
        <v>0</v>
      </c>
      <c r="Q62" s="12">
        <v>0</v>
      </c>
      <c r="R62" s="11">
        <f t="shared" si="7"/>
        <v>0</v>
      </c>
      <c r="S62" s="11">
        <f t="shared" si="9"/>
        <v>1</v>
      </c>
    </row>
    <row r="63" spans="1:19" x14ac:dyDescent="0.3">
      <c r="A63" s="1">
        <v>43030</v>
      </c>
      <c r="B63">
        <v>2416</v>
      </c>
      <c r="C63" s="11">
        <v>1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J63">
        <v>2416</v>
      </c>
      <c r="K63" s="12">
        <v>0</v>
      </c>
      <c r="L63" s="12">
        <f t="shared" si="8"/>
        <v>1</v>
      </c>
      <c r="M63" s="11">
        <f t="shared" si="1"/>
        <v>1</v>
      </c>
      <c r="N63" s="12">
        <v>0</v>
      </c>
      <c r="O63" s="12">
        <v>0</v>
      </c>
      <c r="P63" s="12">
        <f t="shared" si="6"/>
        <v>0</v>
      </c>
      <c r="Q63" s="12">
        <v>0</v>
      </c>
      <c r="R63" s="11">
        <f t="shared" si="7"/>
        <v>0</v>
      </c>
      <c r="S63" s="11">
        <f t="shared" si="9"/>
        <v>1</v>
      </c>
    </row>
    <row r="64" spans="1:19" x14ac:dyDescent="0.3">
      <c r="A64" s="1">
        <v>43030</v>
      </c>
      <c r="B64">
        <v>2417</v>
      </c>
      <c r="C64" s="11">
        <v>0</v>
      </c>
      <c r="D64" s="11">
        <v>0</v>
      </c>
      <c r="E64" s="11">
        <v>1</v>
      </c>
      <c r="F64" s="11">
        <v>0</v>
      </c>
      <c r="G64" s="11">
        <v>0</v>
      </c>
      <c r="H64" s="11">
        <v>0</v>
      </c>
      <c r="J64">
        <v>2417</v>
      </c>
      <c r="K64" s="12">
        <v>0</v>
      </c>
      <c r="L64" s="12">
        <f t="shared" si="8"/>
        <v>1</v>
      </c>
      <c r="M64" s="11">
        <f t="shared" si="1"/>
        <v>1</v>
      </c>
      <c r="N64" s="12">
        <v>0</v>
      </c>
      <c r="O64" s="12">
        <v>0</v>
      </c>
      <c r="P64" s="12">
        <f t="shared" si="6"/>
        <v>0</v>
      </c>
      <c r="Q64" s="12">
        <v>0</v>
      </c>
      <c r="R64" s="11">
        <f t="shared" si="7"/>
        <v>0</v>
      </c>
      <c r="S64" s="11">
        <f t="shared" si="9"/>
        <v>1</v>
      </c>
    </row>
    <row r="65" spans="1:19" x14ac:dyDescent="0.3">
      <c r="A65" s="1">
        <v>43031</v>
      </c>
      <c r="B65">
        <v>2442</v>
      </c>
      <c r="C65" s="11">
        <v>0</v>
      </c>
      <c r="D65" s="11">
        <v>1</v>
      </c>
      <c r="E65" s="11">
        <v>0</v>
      </c>
      <c r="F65" s="11">
        <v>0</v>
      </c>
      <c r="G65" s="11">
        <v>0</v>
      </c>
      <c r="H65" s="11">
        <v>0</v>
      </c>
      <c r="J65">
        <v>2442</v>
      </c>
      <c r="K65" s="12">
        <v>0</v>
      </c>
      <c r="L65" s="12">
        <f t="shared" si="8"/>
        <v>1</v>
      </c>
      <c r="M65" s="11">
        <f t="shared" si="1"/>
        <v>1</v>
      </c>
      <c r="N65" s="12">
        <v>0</v>
      </c>
      <c r="O65" s="12">
        <v>0</v>
      </c>
      <c r="P65" s="12">
        <f t="shared" si="6"/>
        <v>0</v>
      </c>
      <c r="Q65" s="12">
        <v>0</v>
      </c>
      <c r="R65" s="11">
        <f t="shared" si="7"/>
        <v>0</v>
      </c>
      <c r="S65" s="11">
        <f t="shared" si="9"/>
        <v>1</v>
      </c>
    </row>
    <row r="66" spans="1:19" x14ac:dyDescent="0.3">
      <c r="A66" s="1">
        <v>43031</v>
      </c>
      <c r="B66">
        <v>2444</v>
      </c>
      <c r="C66" s="11">
        <v>0</v>
      </c>
      <c r="D66" s="11">
        <v>1</v>
      </c>
      <c r="E66" s="11">
        <v>0</v>
      </c>
      <c r="F66" s="11">
        <v>0</v>
      </c>
      <c r="G66" s="11">
        <v>0</v>
      </c>
      <c r="H66" s="11">
        <v>0</v>
      </c>
      <c r="J66">
        <v>2444</v>
      </c>
      <c r="K66" s="12">
        <v>0</v>
      </c>
      <c r="L66" s="12">
        <f t="shared" si="8"/>
        <v>1</v>
      </c>
      <c r="M66" s="11">
        <f t="shared" ref="M66:M129" si="10">SUM(K66:L66)</f>
        <v>1</v>
      </c>
      <c r="N66" s="12">
        <v>0</v>
      </c>
      <c r="O66" s="12">
        <v>0</v>
      </c>
      <c r="P66" s="12">
        <f t="shared" ref="P66:P97" si="11">+N66+O66</f>
        <v>0</v>
      </c>
      <c r="Q66" s="12">
        <v>0</v>
      </c>
      <c r="R66" s="11">
        <f t="shared" si="7"/>
        <v>0</v>
      </c>
      <c r="S66" s="11">
        <f t="shared" si="9"/>
        <v>1</v>
      </c>
    </row>
    <row r="67" spans="1:19" x14ac:dyDescent="0.3">
      <c r="A67" s="1">
        <v>43032</v>
      </c>
      <c r="B67">
        <v>2470</v>
      </c>
      <c r="C67" s="11">
        <v>1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J67">
        <v>2470</v>
      </c>
      <c r="K67" s="12">
        <v>0</v>
      </c>
      <c r="L67" s="12">
        <f t="shared" si="8"/>
        <v>1</v>
      </c>
      <c r="M67" s="11">
        <f t="shared" si="10"/>
        <v>1</v>
      </c>
      <c r="N67" s="12">
        <v>0</v>
      </c>
      <c r="O67" s="12">
        <v>0</v>
      </c>
      <c r="P67" s="12">
        <f t="shared" si="11"/>
        <v>0</v>
      </c>
      <c r="Q67" s="12">
        <v>0</v>
      </c>
      <c r="R67" s="11">
        <f t="shared" si="7"/>
        <v>0</v>
      </c>
      <c r="S67" s="11">
        <f t="shared" si="9"/>
        <v>1</v>
      </c>
    </row>
    <row r="68" spans="1:19" x14ac:dyDescent="0.3">
      <c r="A68" s="1">
        <v>43019</v>
      </c>
      <c r="B68">
        <v>2191</v>
      </c>
      <c r="C68" s="11">
        <v>0</v>
      </c>
      <c r="D68" s="11">
        <v>1</v>
      </c>
      <c r="E68" s="11">
        <v>0</v>
      </c>
      <c r="F68" s="11">
        <v>0</v>
      </c>
      <c r="G68" s="11">
        <v>0</v>
      </c>
      <c r="H68" s="11">
        <v>0</v>
      </c>
      <c r="J68">
        <v>2191</v>
      </c>
      <c r="K68" s="12">
        <v>1</v>
      </c>
      <c r="L68" s="12">
        <f t="shared" si="8"/>
        <v>1</v>
      </c>
      <c r="M68" s="11">
        <f t="shared" si="10"/>
        <v>2</v>
      </c>
      <c r="N68" s="12">
        <v>0</v>
      </c>
      <c r="O68" s="12">
        <v>0</v>
      </c>
      <c r="P68" s="12">
        <f t="shared" si="11"/>
        <v>0</v>
      </c>
      <c r="Q68" s="12">
        <v>0</v>
      </c>
      <c r="R68" s="11">
        <f t="shared" ref="R68:R90" si="12">+K68+N68</f>
        <v>1</v>
      </c>
      <c r="S68" s="11">
        <f t="shared" si="9"/>
        <v>1</v>
      </c>
    </row>
    <row r="69" spans="1:19" x14ac:dyDescent="0.3">
      <c r="A69" s="1">
        <v>43019</v>
      </c>
      <c r="B69">
        <v>2192</v>
      </c>
      <c r="C69" s="11">
        <v>0</v>
      </c>
      <c r="D69" s="11">
        <v>1</v>
      </c>
      <c r="E69" s="11">
        <v>0</v>
      </c>
      <c r="F69" s="11">
        <v>0</v>
      </c>
      <c r="G69" s="11">
        <v>0</v>
      </c>
      <c r="H69" s="11">
        <v>0</v>
      </c>
      <c r="J69">
        <v>2192</v>
      </c>
      <c r="K69" s="12">
        <v>1</v>
      </c>
      <c r="L69" s="12">
        <f t="shared" si="8"/>
        <v>1</v>
      </c>
      <c r="M69" s="11">
        <f t="shared" si="10"/>
        <v>2</v>
      </c>
      <c r="N69" s="12">
        <v>0</v>
      </c>
      <c r="O69" s="12">
        <v>0</v>
      </c>
      <c r="P69" s="12">
        <f t="shared" si="11"/>
        <v>0</v>
      </c>
      <c r="Q69" s="12">
        <v>0</v>
      </c>
      <c r="R69" s="11">
        <f t="shared" si="12"/>
        <v>1</v>
      </c>
      <c r="S69" s="11">
        <f t="shared" si="9"/>
        <v>1</v>
      </c>
    </row>
    <row r="70" spans="1:19" x14ac:dyDescent="0.3">
      <c r="A70" s="1">
        <v>43019</v>
      </c>
      <c r="B70">
        <v>2195</v>
      </c>
      <c r="C70" s="11">
        <v>1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J70">
        <v>2195</v>
      </c>
      <c r="K70" s="12">
        <v>1</v>
      </c>
      <c r="L70" s="12">
        <f t="shared" si="8"/>
        <v>1</v>
      </c>
      <c r="M70" s="11">
        <f t="shared" si="10"/>
        <v>2</v>
      </c>
      <c r="N70" s="12">
        <v>0</v>
      </c>
      <c r="O70" s="12">
        <v>0</v>
      </c>
      <c r="P70" s="12">
        <f t="shared" si="11"/>
        <v>0</v>
      </c>
      <c r="Q70" s="12">
        <v>0</v>
      </c>
      <c r="R70" s="11">
        <f t="shared" si="12"/>
        <v>1</v>
      </c>
      <c r="S70" s="11">
        <f t="shared" si="9"/>
        <v>1</v>
      </c>
    </row>
    <row r="71" spans="1:19" x14ac:dyDescent="0.3">
      <c r="A71" s="1">
        <v>43019</v>
      </c>
      <c r="B71">
        <v>2196</v>
      </c>
      <c r="C71" s="11">
        <v>1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J71">
        <v>2196</v>
      </c>
      <c r="K71" s="12">
        <v>1</v>
      </c>
      <c r="L71" s="12">
        <f t="shared" si="8"/>
        <v>1</v>
      </c>
      <c r="M71" s="11">
        <f t="shared" si="10"/>
        <v>2</v>
      </c>
      <c r="N71" s="12">
        <v>0</v>
      </c>
      <c r="O71" s="12">
        <v>0</v>
      </c>
      <c r="P71" s="12">
        <f t="shared" si="11"/>
        <v>0</v>
      </c>
      <c r="Q71" s="12">
        <v>0</v>
      </c>
      <c r="R71" s="11">
        <f t="shared" si="12"/>
        <v>1</v>
      </c>
      <c r="S71" s="11">
        <f t="shared" si="9"/>
        <v>1</v>
      </c>
    </row>
    <row r="72" spans="1:19" x14ac:dyDescent="0.3">
      <c r="A72" s="1">
        <v>43019</v>
      </c>
      <c r="B72">
        <v>2197</v>
      </c>
      <c r="C72" s="11">
        <v>1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J72">
        <v>2197</v>
      </c>
      <c r="K72" s="12">
        <v>1</v>
      </c>
      <c r="L72" s="12">
        <f t="shared" si="8"/>
        <v>1</v>
      </c>
      <c r="M72" s="11">
        <f t="shared" si="10"/>
        <v>2</v>
      </c>
      <c r="N72" s="12">
        <v>0</v>
      </c>
      <c r="O72" s="12">
        <v>0</v>
      </c>
      <c r="P72" s="12">
        <f t="shared" si="11"/>
        <v>0</v>
      </c>
      <c r="Q72" s="12">
        <v>0</v>
      </c>
      <c r="R72" s="11">
        <f t="shared" si="12"/>
        <v>1</v>
      </c>
      <c r="S72" s="11">
        <f t="shared" si="9"/>
        <v>1</v>
      </c>
    </row>
    <row r="73" spans="1:19" x14ac:dyDescent="0.3">
      <c r="A73" s="1">
        <v>43019</v>
      </c>
      <c r="B73">
        <v>2198</v>
      </c>
      <c r="C73" s="13" t="s">
        <v>43</v>
      </c>
      <c r="D73" s="13" t="s">
        <v>43</v>
      </c>
      <c r="E73" s="13" t="s">
        <v>43</v>
      </c>
      <c r="F73" s="13" t="s">
        <v>43</v>
      </c>
      <c r="G73" s="13" t="s">
        <v>43</v>
      </c>
      <c r="J73">
        <v>2198</v>
      </c>
      <c r="K73" s="12">
        <v>1</v>
      </c>
      <c r="L73" s="12">
        <v>1</v>
      </c>
      <c r="M73" s="11">
        <f t="shared" si="10"/>
        <v>2</v>
      </c>
      <c r="N73" s="12">
        <v>0</v>
      </c>
      <c r="O73" s="12">
        <v>0</v>
      </c>
      <c r="P73" s="12">
        <f t="shared" si="11"/>
        <v>0</v>
      </c>
      <c r="Q73" s="12">
        <v>0</v>
      </c>
      <c r="R73" s="11">
        <f t="shared" si="12"/>
        <v>1</v>
      </c>
      <c r="S73" s="11">
        <f t="shared" si="9"/>
        <v>1</v>
      </c>
    </row>
    <row r="74" spans="1:19" x14ac:dyDescent="0.3">
      <c r="A74" s="1">
        <v>43019</v>
      </c>
      <c r="B74">
        <v>2199</v>
      </c>
      <c r="C74" s="11">
        <v>1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J74">
        <v>2199</v>
      </c>
      <c r="K74" s="12">
        <v>1</v>
      </c>
      <c r="L74" s="12">
        <f t="shared" ref="L74:L137" si="13">+C74+D74+E74</f>
        <v>1</v>
      </c>
      <c r="M74" s="11">
        <f t="shared" si="10"/>
        <v>2</v>
      </c>
      <c r="N74" s="12">
        <v>0</v>
      </c>
      <c r="O74" s="12">
        <v>0</v>
      </c>
      <c r="P74" s="12">
        <f t="shared" si="11"/>
        <v>0</v>
      </c>
      <c r="Q74" s="12">
        <v>0</v>
      </c>
      <c r="R74" s="11">
        <f t="shared" si="12"/>
        <v>1</v>
      </c>
      <c r="S74" s="11">
        <f t="shared" si="9"/>
        <v>1</v>
      </c>
    </row>
    <row r="75" spans="1:19" x14ac:dyDescent="0.3">
      <c r="A75" s="1">
        <v>43019</v>
      </c>
      <c r="B75">
        <v>2202</v>
      </c>
      <c r="C75" s="11">
        <v>0</v>
      </c>
      <c r="D75" s="11">
        <v>1</v>
      </c>
      <c r="E75" s="11">
        <v>0</v>
      </c>
      <c r="F75" s="11">
        <v>0</v>
      </c>
      <c r="G75" s="11">
        <v>0</v>
      </c>
      <c r="H75" s="11">
        <v>0</v>
      </c>
      <c r="J75">
        <v>2202</v>
      </c>
      <c r="K75" s="12">
        <v>1</v>
      </c>
      <c r="L75" s="12">
        <f t="shared" si="13"/>
        <v>1</v>
      </c>
      <c r="M75" s="11">
        <f t="shared" si="10"/>
        <v>2</v>
      </c>
      <c r="N75" s="12">
        <v>0</v>
      </c>
      <c r="O75" s="12">
        <v>0</v>
      </c>
      <c r="P75" s="12">
        <f t="shared" si="11"/>
        <v>0</v>
      </c>
      <c r="Q75" s="12">
        <v>0</v>
      </c>
      <c r="R75" s="11">
        <f t="shared" si="12"/>
        <v>1</v>
      </c>
      <c r="S75" s="11">
        <f t="shared" si="9"/>
        <v>1</v>
      </c>
    </row>
    <row r="76" spans="1:19" x14ac:dyDescent="0.3">
      <c r="A76" s="1">
        <v>43019</v>
      </c>
      <c r="B76">
        <v>2204</v>
      </c>
      <c r="C76" s="11">
        <v>1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J76">
        <v>2204</v>
      </c>
      <c r="K76" s="12">
        <v>1</v>
      </c>
      <c r="L76" s="12">
        <f t="shared" si="13"/>
        <v>1</v>
      </c>
      <c r="M76" s="11">
        <f t="shared" si="10"/>
        <v>2</v>
      </c>
      <c r="N76" s="12">
        <v>0</v>
      </c>
      <c r="O76" s="12">
        <v>0</v>
      </c>
      <c r="P76" s="12">
        <f t="shared" si="11"/>
        <v>0</v>
      </c>
      <c r="Q76" s="12">
        <v>0</v>
      </c>
      <c r="R76" s="11">
        <f t="shared" si="12"/>
        <v>1</v>
      </c>
      <c r="S76" s="11">
        <f t="shared" si="9"/>
        <v>1</v>
      </c>
    </row>
    <row r="77" spans="1:19" x14ac:dyDescent="0.3">
      <c r="A77" s="1">
        <v>43019</v>
      </c>
      <c r="B77">
        <v>2206</v>
      </c>
      <c r="C77" s="11">
        <v>0</v>
      </c>
      <c r="D77" s="11">
        <v>1</v>
      </c>
      <c r="E77" s="11">
        <v>0</v>
      </c>
      <c r="F77" s="11">
        <v>0</v>
      </c>
      <c r="G77" s="11">
        <v>0</v>
      </c>
      <c r="H77" s="11">
        <v>0</v>
      </c>
      <c r="J77">
        <v>2206</v>
      </c>
      <c r="K77" s="12">
        <v>1</v>
      </c>
      <c r="L77" s="12">
        <f t="shared" si="13"/>
        <v>1</v>
      </c>
      <c r="M77" s="11">
        <f t="shared" si="10"/>
        <v>2</v>
      </c>
      <c r="N77" s="12">
        <v>0</v>
      </c>
      <c r="O77" s="12">
        <v>0</v>
      </c>
      <c r="P77" s="12">
        <f t="shared" si="11"/>
        <v>0</v>
      </c>
      <c r="Q77" s="12">
        <v>0</v>
      </c>
      <c r="R77" s="11">
        <f t="shared" si="12"/>
        <v>1</v>
      </c>
      <c r="S77" s="11">
        <f t="shared" si="9"/>
        <v>1</v>
      </c>
    </row>
    <row r="78" spans="1:19" x14ac:dyDescent="0.3">
      <c r="A78" s="1">
        <v>43019</v>
      </c>
      <c r="B78">
        <v>2207</v>
      </c>
      <c r="C78" s="11">
        <v>0</v>
      </c>
      <c r="D78" s="11">
        <v>1</v>
      </c>
      <c r="E78" s="11">
        <v>0</v>
      </c>
      <c r="F78" s="11">
        <v>0</v>
      </c>
      <c r="G78" s="11">
        <v>0</v>
      </c>
      <c r="H78" s="11">
        <v>0</v>
      </c>
      <c r="J78">
        <v>2207</v>
      </c>
      <c r="K78" s="12">
        <v>1</v>
      </c>
      <c r="L78" s="12">
        <f t="shared" si="13"/>
        <v>1</v>
      </c>
      <c r="M78" s="11">
        <f t="shared" si="10"/>
        <v>2</v>
      </c>
      <c r="N78" s="12">
        <v>0</v>
      </c>
      <c r="O78" s="12">
        <v>0</v>
      </c>
      <c r="P78" s="12">
        <f t="shared" si="11"/>
        <v>0</v>
      </c>
      <c r="Q78" s="12">
        <v>0</v>
      </c>
      <c r="R78" s="11">
        <f t="shared" si="12"/>
        <v>1</v>
      </c>
      <c r="S78" s="11">
        <f t="shared" si="9"/>
        <v>1</v>
      </c>
    </row>
    <row r="79" spans="1:19" x14ac:dyDescent="0.3">
      <c r="A79" s="1">
        <v>43019</v>
      </c>
      <c r="B79">
        <v>2208</v>
      </c>
      <c r="C79" s="11">
        <v>1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J79">
        <v>2208</v>
      </c>
      <c r="K79" s="12">
        <v>1</v>
      </c>
      <c r="L79" s="12">
        <f t="shared" si="13"/>
        <v>1</v>
      </c>
      <c r="M79" s="11">
        <f t="shared" si="10"/>
        <v>2</v>
      </c>
      <c r="N79" s="12">
        <v>0</v>
      </c>
      <c r="O79" s="12">
        <v>0</v>
      </c>
      <c r="P79" s="12">
        <f t="shared" si="11"/>
        <v>0</v>
      </c>
      <c r="Q79" s="12">
        <v>0</v>
      </c>
      <c r="R79" s="11">
        <f t="shared" si="12"/>
        <v>1</v>
      </c>
      <c r="S79" s="11">
        <f t="shared" si="9"/>
        <v>1</v>
      </c>
    </row>
    <row r="80" spans="1:19" x14ac:dyDescent="0.3">
      <c r="A80" s="1">
        <v>43020</v>
      </c>
      <c r="B80">
        <v>2216</v>
      </c>
      <c r="C80" s="11">
        <v>0</v>
      </c>
      <c r="D80" s="11">
        <v>1</v>
      </c>
      <c r="E80" s="11">
        <v>0</v>
      </c>
      <c r="F80" s="11">
        <v>0</v>
      </c>
      <c r="G80" s="11">
        <v>0</v>
      </c>
      <c r="H80" s="11">
        <v>0</v>
      </c>
      <c r="J80">
        <v>2216</v>
      </c>
      <c r="K80" s="12">
        <v>1</v>
      </c>
      <c r="L80" s="12">
        <f t="shared" si="13"/>
        <v>1</v>
      </c>
      <c r="M80" s="11">
        <f t="shared" si="10"/>
        <v>2</v>
      </c>
      <c r="N80" s="12">
        <v>0</v>
      </c>
      <c r="O80" s="12">
        <v>0</v>
      </c>
      <c r="P80" s="12">
        <f t="shared" si="11"/>
        <v>0</v>
      </c>
      <c r="Q80" s="12">
        <v>0</v>
      </c>
      <c r="R80" s="11">
        <f t="shared" si="12"/>
        <v>1</v>
      </c>
      <c r="S80" s="11">
        <f t="shared" si="9"/>
        <v>1</v>
      </c>
    </row>
    <row r="81" spans="1:19" x14ac:dyDescent="0.3">
      <c r="A81" s="1">
        <v>43020</v>
      </c>
      <c r="B81">
        <v>2217</v>
      </c>
      <c r="C81" s="11">
        <v>0</v>
      </c>
      <c r="D81" s="11">
        <v>0</v>
      </c>
      <c r="E81" s="11">
        <v>1</v>
      </c>
      <c r="F81" s="11">
        <v>0</v>
      </c>
      <c r="G81" s="11">
        <v>0</v>
      </c>
      <c r="H81" s="11">
        <v>0</v>
      </c>
      <c r="J81">
        <v>2217</v>
      </c>
      <c r="K81" s="12">
        <v>1</v>
      </c>
      <c r="L81" s="12">
        <f t="shared" si="13"/>
        <v>1</v>
      </c>
      <c r="M81" s="11">
        <f t="shared" si="10"/>
        <v>2</v>
      </c>
      <c r="N81" s="12">
        <v>0</v>
      </c>
      <c r="O81" s="12">
        <v>0</v>
      </c>
      <c r="P81" s="12">
        <f t="shared" si="11"/>
        <v>0</v>
      </c>
      <c r="Q81" s="12">
        <v>0</v>
      </c>
      <c r="R81" s="11">
        <f t="shared" si="12"/>
        <v>1</v>
      </c>
      <c r="S81" s="11">
        <f t="shared" si="9"/>
        <v>1</v>
      </c>
    </row>
    <row r="82" spans="1:19" x14ac:dyDescent="0.3">
      <c r="A82" s="1">
        <v>43020</v>
      </c>
      <c r="B82">
        <v>2218</v>
      </c>
      <c r="C82" s="11">
        <v>0</v>
      </c>
      <c r="D82" s="11">
        <v>1</v>
      </c>
      <c r="E82" s="11">
        <v>0</v>
      </c>
      <c r="F82" s="11">
        <v>0</v>
      </c>
      <c r="G82" s="11">
        <v>0</v>
      </c>
      <c r="H82" s="11">
        <v>0</v>
      </c>
      <c r="J82">
        <v>2218</v>
      </c>
      <c r="K82" s="12">
        <v>1</v>
      </c>
      <c r="L82" s="12">
        <f t="shared" si="13"/>
        <v>1</v>
      </c>
      <c r="M82" s="11">
        <f t="shared" si="10"/>
        <v>2</v>
      </c>
      <c r="N82" s="12">
        <v>0</v>
      </c>
      <c r="O82" s="12">
        <v>0</v>
      </c>
      <c r="P82" s="12">
        <f t="shared" si="11"/>
        <v>0</v>
      </c>
      <c r="Q82" s="12">
        <v>0</v>
      </c>
      <c r="R82" s="11">
        <f t="shared" si="12"/>
        <v>1</v>
      </c>
      <c r="S82" s="11">
        <f t="shared" si="9"/>
        <v>1</v>
      </c>
    </row>
    <row r="83" spans="1:19" x14ac:dyDescent="0.3">
      <c r="A83" s="1">
        <v>43020</v>
      </c>
      <c r="B83">
        <v>2219</v>
      </c>
      <c r="C83" s="11">
        <v>1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J83">
        <v>2219</v>
      </c>
      <c r="K83" s="12">
        <v>1</v>
      </c>
      <c r="L83" s="12">
        <f t="shared" si="13"/>
        <v>1</v>
      </c>
      <c r="M83" s="11">
        <f t="shared" si="10"/>
        <v>2</v>
      </c>
      <c r="N83" s="12">
        <v>0</v>
      </c>
      <c r="O83" s="12">
        <v>0</v>
      </c>
      <c r="P83" s="12">
        <f t="shared" si="11"/>
        <v>0</v>
      </c>
      <c r="Q83" s="12">
        <v>0</v>
      </c>
      <c r="R83" s="11">
        <f t="shared" si="12"/>
        <v>1</v>
      </c>
      <c r="S83" s="11">
        <f t="shared" si="9"/>
        <v>1</v>
      </c>
    </row>
    <row r="84" spans="1:19" x14ac:dyDescent="0.3">
      <c r="A84" s="1">
        <v>43020</v>
      </c>
      <c r="B84">
        <v>2222</v>
      </c>
      <c r="C84" s="11">
        <v>1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J84">
        <v>2222</v>
      </c>
      <c r="K84" s="12">
        <v>1</v>
      </c>
      <c r="L84" s="12">
        <f t="shared" si="13"/>
        <v>1</v>
      </c>
      <c r="M84" s="11">
        <f t="shared" si="10"/>
        <v>2</v>
      </c>
      <c r="N84" s="12">
        <v>0</v>
      </c>
      <c r="O84" s="12">
        <v>0</v>
      </c>
      <c r="P84" s="12">
        <f t="shared" si="11"/>
        <v>0</v>
      </c>
      <c r="Q84" s="12">
        <v>0</v>
      </c>
      <c r="R84" s="11">
        <f t="shared" si="12"/>
        <v>1</v>
      </c>
      <c r="S84" s="11">
        <f t="shared" si="9"/>
        <v>1</v>
      </c>
    </row>
    <row r="85" spans="1:19" x14ac:dyDescent="0.3">
      <c r="A85" s="1">
        <v>43020</v>
      </c>
      <c r="B85">
        <v>2223</v>
      </c>
      <c r="C85" s="11">
        <v>0</v>
      </c>
      <c r="D85" s="11">
        <v>1</v>
      </c>
      <c r="E85" s="11">
        <v>0</v>
      </c>
      <c r="F85" s="11">
        <v>0</v>
      </c>
      <c r="G85" s="11">
        <v>0</v>
      </c>
      <c r="H85" s="11">
        <v>0</v>
      </c>
      <c r="J85">
        <v>2223</v>
      </c>
      <c r="K85" s="12">
        <v>1</v>
      </c>
      <c r="L85" s="12">
        <f t="shared" si="13"/>
        <v>1</v>
      </c>
      <c r="M85" s="11">
        <f t="shared" si="10"/>
        <v>2</v>
      </c>
      <c r="N85" s="12">
        <v>0</v>
      </c>
      <c r="O85" s="12">
        <v>0</v>
      </c>
      <c r="P85" s="12">
        <f t="shared" si="11"/>
        <v>0</v>
      </c>
      <c r="Q85" s="12">
        <v>0</v>
      </c>
      <c r="R85" s="11">
        <f t="shared" si="12"/>
        <v>1</v>
      </c>
      <c r="S85" s="11">
        <f t="shared" si="9"/>
        <v>1</v>
      </c>
    </row>
    <row r="86" spans="1:19" x14ac:dyDescent="0.3">
      <c r="A86" s="1">
        <v>43020</v>
      </c>
      <c r="B86">
        <v>2225</v>
      </c>
      <c r="C86" s="11">
        <v>0</v>
      </c>
      <c r="D86" s="11">
        <v>1</v>
      </c>
      <c r="E86" s="11">
        <v>0</v>
      </c>
      <c r="F86" s="11">
        <v>0</v>
      </c>
      <c r="G86" s="11">
        <v>0</v>
      </c>
      <c r="H86" s="11">
        <v>0</v>
      </c>
      <c r="J86">
        <v>2225</v>
      </c>
      <c r="K86" s="12">
        <v>1</v>
      </c>
      <c r="L86" s="12">
        <f t="shared" si="13"/>
        <v>1</v>
      </c>
      <c r="M86" s="11">
        <f t="shared" si="10"/>
        <v>2</v>
      </c>
      <c r="N86" s="12">
        <v>0</v>
      </c>
      <c r="O86" s="12">
        <v>0</v>
      </c>
      <c r="P86" s="12">
        <f t="shared" si="11"/>
        <v>0</v>
      </c>
      <c r="Q86" s="12">
        <v>0</v>
      </c>
      <c r="R86" s="11">
        <f t="shared" si="12"/>
        <v>1</v>
      </c>
      <c r="S86" s="11">
        <f t="shared" si="9"/>
        <v>1</v>
      </c>
    </row>
    <row r="87" spans="1:19" x14ac:dyDescent="0.3">
      <c r="A87" s="1">
        <v>43020</v>
      </c>
      <c r="B87">
        <v>2232</v>
      </c>
      <c r="C87" s="11">
        <v>1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J87">
        <v>2232</v>
      </c>
      <c r="K87" s="12">
        <v>1</v>
      </c>
      <c r="L87" s="12">
        <f t="shared" si="13"/>
        <v>1</v>
      </c>
      <c r="M87" s="11">
        <f t="shared" si="10"/>
        <v>2</v>
      </c>
      <c r="N87" s="12">
        <v>0</v>
      </c>
      <c r="O87" s="12">
        <v>0</v>
      </c>
      <c r="P87" s="12">
        <f t="shared" si="11"/>
        <v>0</v>
      </c>
      <c r="Q87" s="12">
        <v>0</v>
      </c>
      <c r="R87" s="11">
        <f t="shared" si="12"/>
        <v>1</v>
      </c>
      <c r="S87" s="11">
        <f t="shared" si="9"/>
        <v>1</v>
      </c>
    </row>
    <row r="88" spans="1:19" x14ac:dyDescent="0.3">
      <c r="A88" s="1">
        <v>43020</v>
      </c>
      <c r="B88">
        <v>2233</v>
      </c>
      <c r="C88" s="11">
        <v>1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J88">
        <v>2233</v>
      </c>
      <c r="K88" s="12">
        <v>1</v>
      </c>
      <c r="L88" s="12">
        <f t="shared" si="13"/>
        <v>1</v>
      </c>
      <c r="M88" s="11">
        <f t="shared" si="10"/>
        <v>2</v>
      </c>
      <c r="N88" s="12">
        <v>0</v>
      </c>
      <c r="O88" s="12">
        <v>0</v>
      </c>
      <c r="P88" s="12">
        <f t="shared" si="11"/>
        <v>0</v>
      </c>
      <c r="Q88" s="12">
        <v>0</v>
      </c>
      <c r="R88" s="11">
        <f t="shared" si="12"/>
        <v>1</v>
      </c>
      <c r="S88" s="11">
        <f t="shared" si="9"/>
        <v>1</v>
      </c>
    </row>
    <row r="89" spans="1:19" x14ac:dyDescent="0.3">
      <c r="A89" s="1">
        <v>43020</v>
      </c>
      <c r="B89">
        <v>2234</v>
      </c>
      <c r="C89" s="11">
        <v>1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J89">
        <v>2234</v>
      </c>
      <c r="K89" s="12">
        <v>1</v>
      </c>
      <c r="L89" s="12">
        <f t="shared" si="13"/>
        <v>1</v>
      </c>
      <c r="M89" s="11">
        <f t="shared" si="10"/>
        <v>2</v>
      </c>
      <c r="N89" s="12">
        <v>0</v>
      </c>
      <c r="O89" s="12">
        <v>0</v>
      </c>
      <c r="P89" s="12">
        <f t="shared" si="11"/>
        <v>0</v>
      </c>
      <c r="Q89" s="12">
        <v>0</v>
      </c>
      <c r="R89" s="11">
        <f t="shared" si="12"/>
        <v>1</v>
      </c>
      <c r="S89" s="11">
        <f t="shared" si="9"/>
        <v>1</v>
      </c>
    </row>
    <row r="90" spans="1:19" x14ac:dyDescent="0.3">
      <c r="A90" s="1">
        <v>43020</v>
      </c>
      <c r="B90">
        <v>2235</v>
      </c>
      <c r="C90" s="11">
        <v>1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J90">
        <v>2235</v>
      </c>
      <c r="K90" s="12">
        <v>1</v>
      </c>
      <c r="L90" s="12">
        <f t="shared" si="13"/>
        <v>1</v>
      </c>
      <c r="M90" s="11">
        <f t="shared" si="10"/>
        <v>2</v>
      </c>
      <c r="N90" s="12">
        <v>0</v>
      </c>
      <c r="O90" s="12">
        <v>0</v>
      </c>
      <c r="P90" s="12">
        <f t="shared" si="11"/>
        <v>0</v>
      </c>
      <c r="Q90" s="12">
        <v>0</v>
      </c>
      <c r="R90" s="11">
        <f t="shared" si="12"/>
        <v>1</v>
      </c>
      <c r="S90" s="11">
        <f t="shared" si="9"/>
        <v>1</v>
      </c>
    </row>
    <row r="91" spans="1:19" x14ac:dyDescent="0.3">
      <c r="A91" s="1">
        <v>43020</v>
      </c>
      <c r="B91">
        <v>2239</v>
      </c>
      <c r="C91" s="11">
        <v>0</v>
      </c>
      <c r="D91" s="11">
        <v>0</v>
      </c>
      <c r="E91" s="11">
        <v>1</v>
      </c>
      <c r="F91" s="11">
        <v>0</v>
      </c>
      <c r="G91" s="11">
        <v>0</v>
      </c>
      <c r="H91" s="11">
        <v>0</v>
      </c>
      <c r="J91">
        <v>2239</v>
      </c>
      <c r="K91" s="12">
        <v>1</v>
      </c>
      <c r="L91" s="12">
        <f t="shared" si="13"/>
        <v>1</v>
      </c>
      <c r="M91" s="11">
        <f t="shared" si="10"/>
        <v>2</v>
      </c>
      <c r="N91" s="12">
        <v>0</v>
      </c>
      <c r="O91" s="12">
        <v>0</v>
      </c>
      <c r="P91" s="12">
        <f t="shared" si="11"/>
        <v>0</v>
      </c>
      <c r="Q91" s="12">
        <v>0</v>
      </c>
      <c r="R91" s="11">
        <v>1</v>
      </c>
      <c r="S91" s="11">
        <f t="shared" si="9"/>
        <v>1</v>
      </c>
    </row>
    <row r="92" spans="1:19" x14ac:dyDescent="0.3">
      <c r="A92" s="1">
        <v>43020</v>
      </c>
      <c r="B92">
        <v>2240</v>
      </c>
      <c r="C92" s="11">
        <v>0</v>
      </c>
      <c r="D92" s="11">
        <v>0</v>
      </c>
      <c r="E92" s="11">
        <v>1</v>
      </c>
      <c r="F92" s="11">
        <v>0</v>
      </c>
      <c r="G92" s="11">
        <v>0</v>
      </c>
      <c r="H92" s="11">
        <v>0</v>
      </c>
      <c r="J92">
        <v>2240</v>
      </c>
      <c r="K92" s="12">
        <v>1</v>
      </c>
      <c r="L92" s="12">
        <f t="shared" si="13"/>
        <v>1</v>
      </c>
      <c r="M92" s="11">
        <f t="shared" si="10"/>
        <v>2</v>
      </c>
      <c r="N92" s="12">
        <v>0</v>
      </c>
      <c r="O92" s="12">
        <v>0</v>
      </c>
      <c r="P92" s="12">
        <f t="shared" si="11"/>
        <v>0</v>
      </c>
      <c r="Q92" s="12">
        <v>0</v>
      </c>
      <c r="R92" s="11">
        <f t="shared" ref="R92:R155" si="14">+K92+N92</f>
        <v>1</v>
      </c>
      <c r="S92" s="11">
        <f t="shared" si="9"/>
        <v>1</v>
      </c>
    </row>
    <row r="93" spans="1:19" x14ac:dyDescent="0.3">
      <c r="A93" s="1">
        <v>43021</v>
      </c>
      <c r="B93">
        <v>2247</v>
      </c>
      <c r="C93" s="11">
        <v>1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J93">
        <v>2247</v>
      </c>
      <c r="K93" s="12">
        <v>1</v>
      </c>
      <c r="L93" s="12">
        <f t="shared" si="13"/>
        <v>1</v>
      </c>
      <c r="M93" s="11">
        <f t="shared" si="10"/>
        <v>2</v>
      </c>
      <c r="N93" s="12">
        <v>0</v>
      </c>
      <c r="O93" s="12">
        <v>0</v>
      </c>
      <c r="P93" s="12">
        <f t="shared" si="11"/>
        <v>0</v>
      </c>
      <c r="Q93" s="12">
        <v>0</v>
      </c>
      <c r="R93" s="11">
        <f t="shared" si="14"/>
        <v>1</v>
      </c>
      <c r="S93" s="11">
        <f t="shared" si="9"/>
        <v>1</v>
      </c>
    </row>
    <row r="94" spans="1:19" x14ac:dyDescent="0.3">
      <c r="A94" s="1">
        <v>43021</v>
      </c>
      <c r="B94">
        <v>2248</v>
      </c>
      <c r="C94" s="11">
        <v>0</v>
      </c>
      <c r="D94" s="11">
        <v>1</v>
      </c>
      <c r="E94" s="11">
        <v>0</v>
      </c>
      <c r="F94" s="11">
        <v>0</v>
      </c>
      <c r="G94" s="11">
        <v>0</v>
      </c>
      <c r="H94" s="11">
        <v>0</v>
      </c>
      <c r="J94">
        <v>2248</v>
      </c>
      <c r="K94" s="12">
        <v>1</v>
      </c>
      <c r="L94" s="12">
        <f t="shared" si="13"/>
        <v>1</v>
      </c>
      <c r="M94" s="11">
        <f t="shared" si="10"/>
        <v>2</v>
      </c>
      <c r="N94" s="12">
        <v>0</v>
      </c>
      <c r="O94" s="12">
        <v>0</v>
      </c>
      <c r="P94" s="12">
        <f t="shared" si="11"/>
        <v>0</v>
      </c>
      <c r="Q94" s="12">
        <v>0</v>
      </c>
      <c r="R94" s="11">
        <f t="shared" si="14"/>
        <v>1</v>
      </c>
      <c r="S94" s="11">
        <f t="shared" si="9"/>
        <v>1</v>
      </c>
    </row>
    <row r="95" spans="1:19" x14ac:dyDescent="0.3">
      <c r="A95" s="1">
        <v>43021</v>
      </c>
      <c r="B95">
        <v>2249</v>
      </c>
      <c r="C95" s="11">
        <v>0</v>
      </c>
      <c r="D95" s="11">
        <v>0</v>
      </c>
      <c r="E95" s="11">
        <v>1</v>
      </c>
      <c r="F95" s="11">
        <v>0</v>
      </c>
      <c r="G95" s="11">
        <v>0</v>
      </c>
      <c r="H95" s="11">
        <v>0</v>
      </c>
      <c r="J95">
        <v>2249</v>
      </c>
      <c r="K95" s="12">
        <v>1</v>
      </c>
      <c r="L95" s="12">
        <f t="shared" si="13"/>
        <v>1</v>
      </c>
      <c r="M95" s="11">
        <f t="shared" si="10"/>
        <v>2</v>
      </c>
      <c r="N95" s="12">
        <v>0</v>
      </c>
      <c r="O95" s="12">
        <v>0</v>
      </c>
      <c r="P95" s="12">
        <f t="shared" si="11"/>
        <v>0</v>
      </c>
      <c r="Q95" s="12">
        <v>0</v>
      </c>
      <c r="R95" s="11">
        <f t="shared" si="14"/>
        <v>1</v>
      </c>
      <c r="S95" s="11">
        <f t="shared" si="9"/>
        <v>1</v>
      </c>
    </row>
    <row r="96" spans="1:19" x14ac:dyDescent="0.3">
      <c r="A96" s="1">
        <v>43021</v>
      </c>
      <c r="B96">
        <v>2250</v>
      </c>
      <c r="C96" s="11">
        <v>1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J96">
        <v>2250</v>
      </c>
      <c r="K96" s="12">
        <v>1</v>
      </c>
      <c r="L96" s="12">
        <f t="shared" si="13"/>
        <v>1</v>
      </c>
      <c r="M96" s="11">
        <f t="shared" si="10"/>
        <v>2</v>
      </c>
      <c r="N96" s="12">
        <v>0</v>
      </c>
      <c r="O96" s="12">
        <v>0</v>
      </c>
      <c r="P96" s="12">
        <f t="shared" si="11"/>
        <v>0</v>
      </c>
      <c r="Q96" s="12">
        <v>0</v>
      </c>
      <c r="R96" s="11">
        <f t="shared" si="14"/>
        <v>1</v>
      </c>
      <c r="S96" s="11">
        <f t="shared" si="9"/>
        <v>1</v>
      </c>
    </row>
    <row r="97" spans="1:19" x14ac:dyDescent="0.3">
      <c r="A97" s="1">
        <v>43021</v>
      </c>
      <c r="B97">
        <v>2254</v>
      </c>
      <c r="C97" s="11">
        <v>0</v>
      </c>
      <c r="D97" s="11">
        <v>0</v>
      </c>
      <c r="E97" s="11">
        <v>1</v>
      </c>
      <c r="F97" s="11">
        <v>0</v>
      </c>
      <c r="G97" s="11">
        <v>0</v>
      </c>
      <c r="H97" s="11">
        <v>0</v>
      </c>
      <c r="J97">
        <v>2254</v>
      </c>
      <c r="K97" s="12">
        <v>1</v>
      </c>
      <c r="L97" s="12">
        <f t="shared" si="13"/>
        <v>1</v>
      </c>
      <c r="M97" s="11">
        <f t="shared" si="10"/>
        <v>2</v>
      </c>
      <c r="N97" s="12">
        <v>0</v>
      </c>
      <c r="O97" s="12">
        <v>0</v>
      </c>
      <c r="P97" s="12">
        <f t="shared" si="11"/>
        <v>0</v>
      </c>
      <c r="Q97" s="12">
        <v>0</v>
      </c>
      <c r="R97" s="11">
        <f t="shared" si="14"/>
        <v>1</v>
      </c>
      <c r="S97" s="11">
        <f t="shared" si="9"/>
        <v>1</v>
      </c>
    </row>
    <row r="98" spans="1:19" x14ac:dyDescent="0.3">
      <c r="A98" s="1">
        <v>43024</v>
      </c>
      <c r="B98">
        <v>2258</v>
      </c>
      <c r="C98" s="11">
        <v>0</v>
      </c>
      <c r="D98" s="11">
        <v>1</v>
      </c>
      <c r="E98" s="11">
        <v>0</v>
      </c>
      <c r="F98" s="11">
        <v>0</v>
      </c>
      <c r="G98" s="11">
        <v>0</v>
      </c>
      <c r="H98" s="11">
        <v>0</v>
      </c>
      <c r="J98">
        <v>2258</v>
      </c>
      <c r="K98" s="12">
        <v>1</v>
      </c>
      <c r="L98" s="12">
        <f t="shared" si="13"/>
        <v>1</v>
      </c>
      <c r="M98" s="11">
        <f t="shared" si="10"/>
        <v>2</v>
      </c>
      <c r="N98" s="12">
        <v>0</v>
      </c>
      <c r="O98" s="12">
        <v>0</v>
      </c>
      <c r="P98" s="12">
        <f t="shared" ref="P98:P129" si="15">+N98+O98</f>
        <v>0</v>
      </c>
      <c r="Q98" s="12">
        <v>0</v>
      </c>
      <c r="R98" s="11">
        <f t="shared" si="14"/>
        <v>1</v>
      </c>
      <c r="S98" s="11">
        <f t="shared" si="9"/>
        <v>1</v>
      </c>
    </row>
    <row r="99" spans="1:19" x14ac:dyDescent="0.3">
      <c r="A99" s="1">
        <v>43024</v>
      </c>
      <c r="B99">
        <v>2259</v>
      </c>
      <c r="C99" s="11">
        <v>1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J99">
        <v>2259</v>
      </c>
      <c r="K99" s="12">
        <v>1</v>
      </c>
      <c r="L99" s="12">
        <f t="shared" si="13"/>
        <v>1</v>
      </c>
      <c r="M99" s="11">
        <f t="shared" si="10"/>
        <v>2</v>
      </c>
      <c r="N99" s="12">
        <v>0</v>
      </c>
      <c r="O99" s="12">
        <v>0</v>
      </c>
      <c r="P99" s="12">
        <f t="shared" si="15"/>
        <v>0</v>
      </c>
      <c r="Q99" s="12">
        <v>0</v>
      </c>
      <c r="R99" s="11">
        <f t="shared" si="14"/>
        <v>1</v>
      </c>
      <c r="S99" s="11">
        <f t="shared" si="9"/>
        <v>1</v>
      </c>
    </row>
    <row r="100" spans="1:19" x14ac:dyDescent="0.3">
      <c r="A100" s="1">
        <v>43024</v>
      </c>
      <c r="B100">
        <v>2260</v>
      </c>
      <c r="C100" s="11">
        <v>1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J100">
        <v>2260</v>
      </c>
      <c r="K100" s="12">
        <v>1</v>
      </c>
      <c r="L100" s="12">
        <f t="shared" si="13"/>
        <v>1</v>
      </c>
      <c r="M100" s="11">
        <f t="shared" si="10"/>
        <v>2</v>
      </c>
      <c r="N100" s="12">
        <v>0</v>
      </c>
      <c r="O100" s="12">
        <v>0</v>
      </c>
      <c r="P100" s="12">
        <f t="shared" si="15"/>
        <v>0</v>
      </c>
      <c r="Q100" s="12">
        <v>0</v>
      </c>
      <c r="R100" s="11">
        <f t="shared" si="14"/>
        <v>1</v>
      </c>
      <c r="S100" s="11">
        <f t="shared" si="9"/>
        <v>1</v>
      </c>
    </row>
    <row r="101" spans="1:19" x14ac:dyDescent="0.3">
      <c r="A101" s="1">
        <v>43024</v>
      </c>
      <c r="B101">
        <v>2262</v>
      </c>
      <c r="C101" s="11">
        <v>0</v>
      </c>
      <c r="D101" s="11">
        <v>0</v>
      </c>
      <c r="E101" s="11">
        <v>1</v>
      </c>
      <c r="F101" s="11">
        <v>0</v>
      </c>
      <c r="G101" s="11">
        <v>0</v>
      </c>
      <c r="H101" s="11">
        <v>0</v>
      </c>
      <c r="J101">
        <v>2262</v>
      </c>
      <c r="K101" s="12">
        <v>1</v>
      </c>
      <c r="L101" s="12">
        <f t="shared" si="13"/>
        <v>1</v>
      </c>
      <c r="M101" s="11">
        <f t="shared" si="10"/>
        <v>2</v>
      </c>
      <c r="N101" s="12">
        <v>0</v>
      </c>
      <c r="O101" s="12">
        <v>0</v>
      </c>
      <c r="P101" s="12">
        <f t="shared" si="15"/>
        <v>0</v>
      </c>
      <c r="Q101" s="12">
        <v>0</v>
      </c>
      <c r="R101" s="11">
        <f t="shared" si="14"/>
        <v>1</v>
      </c>
      <c r="S101" s="11">
        <f t="shared" ref="S101:S164" si="16">+L101+O101</f>
        <v>1</v>
      </c>
    </row>
    <row r="102" spans="1:19" x14ac:dyDescent="0.3">
      <c r="A102" s="1">
        <v>43024</v>
      </c>
      <c r="B102">
        <v>2263</v>
      </c>
      <c r="C102" s="11">
        <v>0</v>
      </c>
      <c r="D102" s="11">
        <v>1</v>
      </c>
      <c r="E102" s="11">
        <v>0</v>
      </c>
      <c r="F102" s="11">
        <v>0</v>
      </c>
      <c r="G102" s="11">
        <v>0</v>
      </c>
      <c r="H102" s="11">
        <v>0</v>
      </c>
      <c r="J102">
        <v>2263</v>
      </c>
      <c r="K102" s="12">
        <v>1</v>
      </c>
      <c r="L102" s="12">
        <f t="shared" si="13"/>
        <v>1</v>
      </c>
      <c r="M102" s="11">
        <f t="shared" si="10"/>
        <v>2</v>
      </c>
      <c r="N102" s="12">
        <v>0</v>
      </c>
      <c r="O102" s="12">
        <v>0</v>
      </c>
      <c r="P102" s="12">
        <f t="shared" si="15"/>
        <v>0</v>
      </c>
      <c r="Q102" s="12">
        <v>0</v>
      </c>
      <c r="R102" s="11">
        <f t="shared" si="14"/>
        <v>1</v>
      </c>
      <c r="S102" s="11">
        <f t="shared" si="16"/>
        <v>1</v>
      </c>
    </row>
    <row r="103" spans="1:19" x14ac:dyDescent="0.3">
      <c r="A103" s="1">
        <v>43024</v>
      </c>
      <c r="B103">
        <v>2264</v>
      </c>
      <c r="C103" s="11">
        <v>1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J103">
        <v>2264</v>
      </c>
      <c r="K103" s="12">
        <v>1</v>
      </c>
      <c r="L103" s="12">
        <f t="shared" si="13"/>
        <v>1</v>
      </c>
      <c r="M103" s="11">
        <f t="shared" si="10"/>
        <v>2</v>
      </c>
      <c r="N103" s="12">
        <v>0</v>
      </c>
      <c r="O103" s="12">
        <v>0</v>
      </c>
      <c r="P103" s="12">
        <f t="shared" si="15"/>
        <v>0</v>
      </c>
      <c r="Q103" s="12">
        <v>0</v>
      </c>
      <c r="R103" s="11">
        <f t="shared" si="14"/>
        <v>1</v>
      </c>
      <c r="S103" s="11">
        <f t="shared" si="16"/>
        <v>1</v>
      </c>
    </row>
    <row r="104" spans="1:19" x14ac:dyDescent="0.3">
      <c r="A104" s="1">
        <v>43024</v>
      </c>
      <c r="B104">
        <v>2271</v>
      </c>
      <c r="C104" s="11">
        <v>0</v>
      </c>
      <c r="D104" s="11">
        <v>1</v>
      </c>
      <c r="E104" s="11">
        <v>0</v>
      </c>
      <c r="F104" s="11">
        <v>0</v>
      </c>
      <c r="G104" s="11">
        <v>0</v>
      </c>
      <c r="H104" s="11">
        <v>0</v>
      </c>
      <c r="J104">
        <v>2271</v>
      </c>
      <c r="K104" s="12">
        <v>1</v>
      </c>
      <c r="L104" s="12">
        <f t="shared" si="13"/>
        <v>1</v>
      </c>
      <c r="M104" s="11">
        <f t="shared" si="10"/>
        <v>2</v>
      </c>
      <c r="N104" s="12">
        <v>0</v>
      </c>
      <c r="O104" s="12">
        <v>0</v>
      </c>
      <c r="P104" s="12">
        <f t="shared" si="15"/>
        <v>0</v>
      </c>
      <c r="Q104" s="12">
        <v>0</v>
      </c>
      <c r="R104" s="11">
        <f t="shared" si="14"/>
        <v>1</v>
      </c>
      <c r="S104" s="11">
        <f t="shared" si="16"/>
        <v>1</v>
      </c>
    </row>
    <row r="105" spans="1:19" x14ac:dyDescent="0.3">
      <c r="A105" s="1">
        <v>43024</v>
      </c>
      <c r="B105">
        <v>2272</v>
      </c>
      <c r="C105" s="11">
        <v>1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J105">
        <v>2272</v>
      </c>
      <c r="K105" s="12">
        <v>1</v>
      </c>
      <c r="L105" s="12">
        <f t="shared" si="13"/>
        <v>1</v>
      </c>
      <c r="M105" s="11">
        <f t="shared" si="10"/>
        <v>2</v>
      </c>
      <c r="N105" s="12">
        <v>0</v>
      </c>
      <c r="O105" s="12">
        <v>0</v>
      </c>
      <c r="P105" s="12">
        <f t="shared" si="15"/>
        <v>0</v>
      </c>
      <c r="Q105" s="12">
        <v>0</v>
      </c>
      <c r="R105" s="11">
        <f t="shared" si="14"/>
        <v>1</v>
      </c>
      <c r="S105" s="11">
        <f t="shared" si="16"/>
        <v>1</v>
      </c>
    </row>
    <row r="106" spans="1:19" x14ac:dyDescent="0.3">
      <c r="A106" s="1">
        <v>43025</v>
      </c>
      <c r="B106">
        <v>2276</v>
      </c>
      <c r="C106" s="11">
        <v>1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J106">
        <v>2276</v>
      </c>
      <c r="K106" s="12">
        <v>1</v>
      </c>
      <c r="L106" s="12">
        <f t="shared" si="13"/>
        <v>1</v>
      </c>
      <c r="M106" s="11">
        <f t="shared" si="10"/>
        <v>2</v>
      </c>
      <c r="N106" s="12">
        <v>0</v>
      </c>
      <c r="O106" s="12">
        <v>0</v>
      </c>
      <c r="P106" s="12">
        <f t="shared" si="15"/>
        <v>0</v>
      </c>
      <c r="Q106" s="12">
        <v>0</v>
      </c>
      <c r="R106" s="11">
        <f t="shared" si="14"/>
        <v>1</v>
      </c>
      <c r="S106" s="11">
        <f t="shared" si="16"/>
        <v>1</v>
      </c>
    </row>
    <row r="107" spans="1:19" x14ac:dyDescent="0.3">
      <c r="A107" s="1">
        <v>43025</v>
      </c>
      <c r="B107">
        <v>2277</v>
      </c>
      <c r="C107" s="11">
        <v>0</v>
      </c>
      <c r="D107" s="11">
        <v>0</v>
      </c>
      <c r="E107" s="11">
        <v>1</v>
      </c>
      <c r="F107" s="11">
        <v>0</v>
      </c>
      <c r="G107" s="11">
        <v>0</v>
      </c>
      <c r="H107" s="11">
        <v>0</v>
      </c>
      <c r="J107">
        <v>2277</v>
      </c>
      <c r="K107" s="12">
        <v>1</v>
      </c>
      <c r="L107" s="12">
        <f t="shared" si="13"/>
        <v>1</v>
      </c>
      <c r="M107" s="11">
        <f t="shared" si="10"/>
        <v>2</v>
      </c>
      <c r="N107" s="12">
        <v>0</v>
      </c>
      <c r="O107" s="12">
        <v>0</v>
      </c>
      <c r="P107" s="12">
        <f t="shared" si="15"/>
        <v>0</v>
      </c>
      <c r="Q107" s="12">
        <v>0</v>
      </c>
      <c r="R107" s="11">
        <f t="shared" si="14"/>
        <v>1</v>
      </c>
      <c r="S107" s="11">
        <f t="shared" si="16"/>
        <v>1</v>
      </c>
    </row>
    <row r="108" spans="1:19" x14ac:dyDescent="0.3">
      <c r="A108" s="1">
        <v>43025</v>
      </c>
      <c r="B108">
        <v>2278</v>
      </c>
      <c r="C108" s="11">
        <v>1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J108">
        <v>2278</v>
      </c>
      <c r="K108" s="12">
        <v>1</v>
      </c>
      <c r="L108" s="12">
        <f t="shared" si="13"/>
        <v>1</v>
      </c>
      <c r="M108" s="11">
        <f t="shared" si="10"/>
        <v>2</v>
      </c>
      <c r="N108" s="12">
        <v>0</v>
      </c>
      <c r="O108" s="12">
        <v>0</v>
      </c>
      <c r="P108" s="12">
        <f t="shared" si="15"/>
        <v>0</v>
      </c>
      <c r="Q108" s="12">
        <v>0</v>
      </c>
      <c r="R108" s="11">
        <f t="shared" si="14"/>
        <v>1</v>
      </c>
      <c r="S108" s="11">
        <f t="shared" si="16"/>
        <v>1</v>
      </c>
    </row>
    <row r="109" spans="1:19" x14ac:dyDescent="0.3">
      <c r="A109" s="1">
        <v>43025</v>
      </c>
      <c r="B109">
        <v>2279</v>
      </c>
      <c r="C109" s="11">
        <v>0</v>
      </c>
      <c r="D109" s="11">
        <v>1</v>
      </c>
      <c r="E109" s="11">
        <v>0</v>
      </c>
      <c r="F109" s="11">
        <v>0</v>
      </c>
      <c r="G109" s="11">
        <v>0</v>
      </c>
      <c r="H109" s="11">
        <v>0</v>
      </c>
      <c r="J109">
        <v>2279</v>
      </c>
      <c r="K109" s="12">
        <v>1</v>
      </c>
      <c r="L109" s="12">
        <f t="shared" si="13"/>
        <v>1</v>
      </c>
      <c r="M109" s="11">
        <f t="shared" si="10"/>
        <v>2</v>
      </c>
      <c r="N109" s="12">
        <v>0</v>
      </c>
      <c r="O109" s="12">
        <v>0</v>
      </c>
      <c r="P109" s="12">
        <f t="shared" si="15"/>
        <v>0</v>
      </c>
      <c r="Q109" s="12">
        <v>0</v>
      </c>
      <c r="R109" s="11">
        <f t="shared" si="14"/>
        <v>1</v>
      </c>
      <c r="S109" s="11">
        <f t="shared" si="16"/>
        <v>1</v>
      </c>
    </row>
    <row r="110" spans="1:19" x14ac:dyDescent="0.3">
      <c r="A110" s="1">
        <v>43025</v>
      </c>
      <c r="B110">
        <v>2280</v>
      </c>
      <c r="C110" s="11">
        <v>0</v>
      </c>
      <c r="D110" s="11">
        <v>0</v>
      </c>
      <c r="E110" s="11">
        <v>1</v>
      </c>
      <c r="F110" s="11">
        <v>0</v>
      </c>
      <c r="G110" s="11">
        <v>0</v>
      </c>
      <c r="H110" s="11">
        <v>0</v>
      </c>
      <c r="J110">
        <v>2280</v>
      </c>
      <c r="K110" s="12">
        <v>1</v>
      </c>
      <c r="L110" s="12">
        <f t="shared" si="13"/>
        <v>1</v>
      </c>
      <c r="M110" s="11">
        <f t="shared" si="10"/>
        <v>2</v>
      </c>
      <c r="N110" s="12">
        <v>0</v>
      </c>
      <c r="O110" s="12">
        <v>0</v>
      </c>
      <c r="P110" s="12">
        <f t="shared" si="15"/>
        <v>0</v>
      </c>
      <c r="Q110" s="12">
        <v>0</v>
      </c>
      <c r="R110" s="11">
        <f t="shared" si="14"/>
        <v>1</v>
      </c>
      <c r="S110" s="11">
        <f t="shared" si="16"/>
        <v>1</v>
      </c>
    </row>
    <row r="111" spans="1:19" x14ac:dyDescent="0.3">
      <c r="A111" s="1">
        <v>43025</v>
      </c>
      <c r="B111">
        <v>2282</v>
      </c>
      <c r="C111" s="11">
        <v>1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J111">
        <v>2282</v>
      </c>
      <c r="K111" s="12">
        <v>1</v>
      </c>
      <c r="L111" s="12">
        <f t="shared" si="13"/>
        <v>1</v>
      </c>
      <c r="M111" s="11">
        <f t="shared" si="10"/>
        <v>2</v>
      </c>
      <c r="N111" s="12">
        <v>0</v>
      </c>
      <c r="O111" s="12">
        <v>0</v>
      </c>
      <c r="P111" s="12">
        <f t="shared" si="15"/>
        <v>0</v>
      </c>
      <c r="Q111" s="12">
        <v>0</v>
      </c>
      <c r="R111" s="11">
        <f t="shared" si="14"/>
        <v>1</v>
      </c>
      <c r="S111" s="11">
        <f t="shared" si="16"/>
        <v>1</v>
      </c>
    </row>
    <row r="112" spans="1:19" x14ac:dyDescent="0.3">
      <c r="A112" s="1">
        <v>43025</v>
      </c>
      <c r="B112">
        <v>2283</v>
      </c>
      <c r="C112" s="11">
        <v>0</v>
      </c>
      <c r="D112" s="11">
        <v>1</v>
      </c>
      <c r="E112" s="11">
        <v>0</v>
      </c>
      <c r="F112" s="11">
        <v>0</v>
      </c>
      <c r="G112" s="11">
        <v>0</v>
      </c>
      <c r="H112" s="11">
        <v>0</v>
      </c>
      <c r="J112">
        <v>2283</v>
      </c>
      <c r="K112" s="12">
        <v>1</v>
      </c>
      <c r="L112" s="12">
        <f t="shared" si="13"/>
        <v>1</v>
      </c>
      <c r="M112" s="11">
        <f t="shared" si="10"/>
        <v>2</v>
      </c>
      <c r="N112" s="12">
        <v>0</v>
      </c>
      <c r="O112" s="12">
        <v>0</v>
      </c>
      <c r="P112" s="12">
        <f t="shared" si="15"/>
        <v>0</v>
      </c>
      <c r="Q112" s="12">
        <v>0</v>
      </c>
      <c r="R112" s="11">
        <f t="shared" si="14"/>
        <v>1</v>
      </c>
      <c r="S112" s="11">
        <f t="shared" si="16"/>
        <v>1</v>
      </c>
    </row>
    <row r="113" spans="1:19" x14ac:dyDescent="0.3">
      <c r="A113" s="1">
        <v>43025</v>
      </c>
      <c r="B113">
        <v>2285</v>
      </c>
      <c r="C113" s="11">
        <v>1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J113">
        <v>2285</v>
      </c>
      <c r="K113" s="12">
        <v>1</v>
      </c>
      <c r="L113" s="12">
        <f t="shared" si="13"/>
        <v>1</v>
      </c>
      <c r="M113" s="11">
        <f t="shared" si="10"/>
        <v>2</v>
      </c>
      <c r="N113" s="12">
        <v>0</v>
      </c>
      <c r="O113" s="12">
        <v>0</v>
      </c>
      <c r="P113" s="12">
        <f t="shared" si="15"/>
        <v>0</v>
      </c>
      <c r="Q113" s="12">
        <v>0</v>
      </c>
      <c r="R113" s="11">
        <f t="shared" si="14"/>
        <v>1</v>
      </c>
      <c r="S113" s="11">
        <f t="shared" si="16"/>
        <v>1</v>
      </c>
    </row>
    <row r="114" spans="1:19" x14ac:dyDescent="0.3">
      <c r="A114" s="1">
        <v>43025</v>
      </c>
      <c r="B114">
        <v>2286</v>
      </c>
      <c r="C114" s="11">
        <v>1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J114">
        <v>2286</v>
      </c>
      <c r="K114" s="12">
        <v>1</v>
      </c>
      <c r="L114" s="12">
        <f t="shared" si="13"/>
        <v>1</v>
      </c>
      <c r="M114" s="11">
        <f t="shared" si="10"/>
        <v>2</v>
      </c>
      <c r="N114" s="12">
        <v>0</v>
      </c>
      <c r="O114" s="12">
        <v>0</v>
      </c>
      <c r="P114" s="12">
        <f t="shared" si="15"/>
        <v>0</v>
      </c>
      <c r="Q114" s="12">
        <v>0</v>
      </c>
      <c r="R114" s="11">
        <f t="shared" si="14"/>
        <v>1</v>
      </c>
      <c r="S114" s="11">
        <f t="shared" si="16"/>
        <v>1</v>
      </c>
    </row>
    <row r="115" spans="1:19" x14ac:dyDescent="0.3">
      <c r="A115" s="1">
        <v>43025</v>
      </c>
      <c r="B115">
        <v>2287</v>
      </c>
      <c r="C115" s="11">
        <v>1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J115">
        <v>2287</v>
      </c>
      <c r="K115" s="12">
        <v>1</v>
      </c>
      <c r="L115" s="12">
        <f t="shared" si="13"/>
        <v>1</v>
      </c>
      <c r="M115" s="11">
        <f t="shared" si="10"/>
        <v>2</v>
      </c>
      <c r="N115" s="12">
        <v>0</v>
      </c>
      <c r="O115" s="12">
        <v>0</v>
      </c>
      <c r="P115" s="12">
        <f t="shared" si="15"/>
        <v>0</v>
      </c>
      <c r="Q115" s="12">
        <v>0</v>
      </c>
      <c r="R115" s="11">
        <f t="shared" si="14"/>
        <v>1</v>
      </c>
      <c r="S115" s="11">
        <f t="shared" si="16"/>
        <v>1</v>
      </c>
    </row>
    <row r="116" spans="1:19" x14ac:dyDescent="0.3">
      <c r="A116" s="1">
        <v>43025</v>
      </c>
      <c r="B116">
        <v>2290</v>
      </c>
      <c r="C116" s="11">
        <v>0</v>
      </c>
      <c r="D116" s="11">
        <v>0</v>
      </c>
      <c r="E116" s="11">
        <v>1</v>
      </c>
      <c r="F116" s="11">
        <v>0</v>
      </c>
      <c r="G116" s="11">
        <v>0</v>
      </c>
      <c r="H116" s="11">
        <v>0</v>
      </c>
      <c r="J116">
        <v>2290</v>
      </c>
      <c r="K116" s="12">
        <v>1</v>
      </c>
      <c r="L116" s="12">
        <f t="shared" si="13"/>
        <v>1</v>
      </c>
      <c r="M116" s="11">
        <f t="shared" si="10"/>
        <v>2</v>
      </c>
      <c r="N116" s="12">
        <v>0</v>
      </c>
      <c r="O116" s="12">
        <v>0</v>
      </c>
      <c r="P116" s="12">
        <f t="shared" si="15"/>
        <v>0</v>
      </c>
      <c r="Q116" s="12">
        <v>0</v>
      </c>
      <c r="R116" s="11">
        <f t="shared" si="14"/>
        <v>1</v>
      </c>
      <c r="S116" s="11">
        <f t="shared" si="16"/>
        <v>1</v>
      </c>
    </row>
    <row r="117" spans="1:19" x14ac:dyDescent="0.3">
      <c r="A117" s="1">
        <v>43026</v>
      </c>
      <c r="B117">
        <v>2293</v>
      </c>
      <c r="C117" s="11">
        <v>1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J117">
        <v>2293</v>
      </c>
      <c r="K117" s="12">
        <v>1</v>
      </c>
      <c r="L117" s="12">
        <f t="shared" si="13"/>
        <v>1</v>
      </c>
      <c r="M117" s="11">
        <f t="shared" si="10"/>
        <v>2</v>
      </c>
      <c r="N117" s="12">
        <v>0</v>
      </c>
      <c r="O117" s="12">
        <v>0</v>
      </c>
      <c r="P117" s="12">
        <f t="shared" si="15"/>
        <v>0</v>
      </c>
      <c r="Q117" s="12">
        <v>0</v>
      </c>
      <c r="R117" s="11">
        <f t="shared" si="14"/>
        <v>1</v>
      </c>
      <c r="S117" s="11">
        <f t="shared" si="16"/>
        <v>1</v>
      </c>
    </row>
    <row r="118" spans="1:19" x14ac:dyDescent="0.3">
      <c r="A118" s="1">
        <v>43026</v>
      </c>
      <c r="B118">
        <v>2296</v>
      </c>
      <c r="C118" s="11">
        <v>1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J118">
        <v>2296</v>
      </c>
      <c r="K118" s="12">
        <v>1</v>
      </c>
      <c r="L118" s="12">
        <f t="shared" si="13"/>
        <v>1</v>
      </c>
      <c r="M118" s="11">
        <f t="shared" si="10"/>
        <v>2</v>
      </c>
      <c r="N118" s="12">
        <v>0</v>
      </c>
      <c r="O118" s="12">
        <v>0</v>
      </c>
      <c r="P118" s="12">
        <f t="shared" si="15"/>
        <v>0</v>
      </c>
      <c r="Q118" s="12">
        <v>0</v>
      </c>
      <c r="R118" s="11">
        <f t="shared" si="14"/>
        <v>1</v>
      </c>
      <c r="S118" s="11">
        <f t="shared" si="16"/>
        <v>1</v>
      </c>
    </row>
    <row r="119" spans="1:19" x14ac:dyDescent="0.3">
      <c r="A119" s="1">
        <v>43026</v>
      </c>
      <c r="B119">
        <v>2304</v>
      </c>
      <c r="C119" s="11">
        <v>1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J119">
        <v>2304</v>
      </c>
      <c r="K119" s="12">
        <v>1</v>
      </c>
      <c r="L119" s="12">
        <f t="shared" si="13"/>
        <v>1</v>
      </c>
      <c r="M119" s="11">
        <f t="shared" si="10"/>
        <v>2</v>
      </c>
      <c r="N119" s="12">
        <v>0</v>
      </c>
      <c r="O119" s="12">
        <v>0</v>
      </c>
      <c r="P119" s="12">
        <f t="shared" si="15"/>
        <v>0</v>
      </c>
      <c r="Q119" s="12">
        <v>0</v>
      </c>
      <c r="R119" s="11">
        <f t="shared" si="14"/>
        <v>1</v>
      </c>
      <c r="S119" s="11">
        <f t="shared" si="16"/>
        <v>1</v>
      </c>
    </row>
    <row r="120" spans="1:19" x14ac:dyDescent="0.3">
      <c r="A120" s="1">
        <v>43026</v>
      </c>
      <c r="B120">
        <v>2305</v>
      </c>
      <c r="C120" s="11">
        <v>1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J120">
        <v>2305</v>
      </c>
      <c r="K120" s="12">
        <v>1</v>
      </c>
      <c r="L120" s="12">
        <f t="shared" si="13"/>
        <v>1</v>
      </c>
      <c r="M120" s="11">
        <f t="shared" si="10"/>
        <v>2</v>
      </c>
      <c r="N120" s="12">
        <v>0</v>
      </c>
      <c r="O120" s="12">
        <v>0</v>
      </c>
      <c r="P120" s="12">
        <f t="shared" si="15"/>
        <v>0</v>
      </c>
      <c r="Q120" s="12">
        <v>0</v>
      </c>
      <c r="R120" s="11">
        <f t="shared" si="14"/>
        <v>1</v>
      </c>
      <c r="S120" s="11">
        <f t="shared" si="16"/>
        <v>1</v>
      </c>
    </row>
    <row r="121" spans="1:19" x14ac:dyDescent="0.3">
      <c r="A121" s="1">
        <v>43026</v>
      </c>
      <c r="B121">
        <v>2307</v>
      </c>
      <c r="C121" s="11">
        <v>0</v>
      </c>
      <c r="D121" s="11">
        <v>0</v>
      </c>
      <c r="E121" s="11">
        <v>1</v>
      </c>
      <c r="F121" s="11">
        <v>0</v>
      </c>
      <c r="G121" s="11">
        <v>0</v>
      </c>
      <c r="H121" s="11">
        <v>0</v>
      </c>
      <c r="J121">
        <v>2307</v>
      </c>
      <c r="K121" s="12">
        <v>1</v>
      </c>
      <c r="L121" s="12">
        <f t="shared" si="13"/>
        <v>1</v>
      </c>
      <c r="M121" s="11">
        <f t="shared" si="10"/>
        <v>2</v>
      </c>
      <c r="N121" s="12">
        <v>0</v>
      </c>
      <c r="O121" s="12">
        <v>0</v>
      </c>
      <c r="P121" s="12">
        <f t="shared" si="15"/>
        <v>0</v>
      </c>
      <c r="Q121" s="12">
        <v>0</v>
      </c>
      <c r="R121" s="11">
        <f t="shared" si="14"/>
        <v>1</v>
      </c>
      <c r="S121" s="11">
        <f t="shared" si="16"/>
        <v>1</v>
      </c>
    </row>
    <row r="122" spans="1:19" x14ac:dyDescent="0.3">
      <c r="A122" s="1">
        <v>43026</v>
      </c>
      <c r="B122">
        <v>2309</v>
      </c>
      <c r="C122" s="11">
        <v>0</v>
      </c>
      <c r="D122" s="11">
        <v>0</v>
      </c>
      <c r="E122" s="11">
        <v>1</v>
      </c>
      <c r="F122" s="11">
        <v>0</v>
      </c>
      <c r="G122" s="11">
        <v>0</v>
      </c>
      <c r="H122" s="11">
        <v>0</v>
      </c>
      <c r="J122">
        <v>2309</v>
      </c>
      <c r="K122" s="12">
        <v>1</v>
      </c>
      <c r="L122" s="12">
        <f t="shared" si="13"/>
        <v>1</v>
      </c>
      <c r="M122" s="11">
        <f t="shared" si="10"/>
        <v>2</v>
      </c>
      <c r="N122" s="12">
        <v>0</v>
      </c>
      <c r="O122" s="12">
        <v>0</v>
      </c>
      <c r="P122" s="12">
        <f t="shared" si="15"/>
        <v>0</v>
      </c>
      <c r="Q122" s="12">
        <v>0</v>
      </c>
      <c r="R122" s="11">
        <f t="shared" si="14"/>
        <v>1</v>
      </c>
      <c r="S122" s="11">
        <f t="shared" si="16"/>
        <v>1</v>
      </c>
    </row>
    <row r="123" spans="1:19" x14ac:dyDescent="0.3">
      <c r="A123" s="1">
        <v>43026</v>
      </c>
      <c r="B123">
        <v>2310</v>
      </c>
      <c r="C123" s="11">
        <v>0</v>
      </c>
      <c r="D123" s="11">
        <v>0</v>
      </c>
      <c r="E123" s="11">
        <v>1</v>
      </c>
      <c r="F123" s="11">
        <v>0</v>
      </c>
      <c r="G123" s="11">
        <v>0</v>
      </c>
      <c r="H123" s="11">
        <v>0</v>
      </c>
      <c r="J123">
        <v>2310</v>
      </c>
      <c r="K123" s="12">
        <v>1</v>
      </c>
      <c r="L123" s="12">
        <f t="shared" si="13"/>
        <v>1</v>
      </c>
      <c r="M123" s="11">
        <f t="shared" si="10"/>
        <v>2</v>
      </c>
      <c r="N123" s="12">
        <v>0</v>
      </c>
      <c r="O123" s="12">
        <v>0</v>
      </c>
      <c r="P123" s="12">
        <f t="shared" si="15"/>
        <v>0</v>
      </c>
      <c r="Q123" s="12">
        <v>0</v>
      </c>
      <c r="R123" s="11">
        <f t="shared" si="14"/>
        <v>1</v>
      </c>
      <c r="S123" s="11">
        <f t="shared" si="16"/>
        <v>1</v>
      </c>
    </row>
    <row r="124" spans="1:19" x14ac:dyDescent="0.3">
      <c r="A124" s="1">
        <v>43026</v>
      </c>
      <c r="B124">
        <v>2313</v>
      </c>
      <c r="C124" s="11">
        <v>1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J124">
        <v>2313</v>
      </c>
      <c r="K124" s="12">
        <v>1</v>
      </c>
      <c r="L124" s="12">
        <f t="shared" si="13"/>
        <v>1</v>
      </c>
      <c r="M124" s="11">
        <f t="shared" si="10"/>
        <v>2</v>
      </c>
      <c r="N124" s="12">
        <v>0</v>
      </c>
      <c r="O124" s="12">
        <v>0</v>
      </c>
      <c r="P124" s="12">
        <f t="shared" si="15"/>
        <v>0</v>
      </c>
      <c r="Q124" s="12">
        <v>0</v>
      </c>
      <c r="R124" s="11">
        <f t="shared" si="14"/>
        <v>1</v>
      </c>
      <c r="S124" s="11">
        <f t="shared" si="16"/>
        <v>1</v>
      </c>
    </row>
    <row r="125" spans="1:19" x14ac:dyDescent="0.3">
      <c r="A125" s="1">
        <v>43028</v>
      </c>
      <c r="B125">
        <v>2347</v>
      </c>
      <c r="C125" s="11">
        <v>0</v>
      </c>
      <c r="D125" s="11">
        <v>0</v>
      </c>
      <c r="E125" s="11">
        <v>1</v>
      </c>
      <c r="F125" s="11">
        <v>0</v>
      </c>
      <c r="G125" s="11">
        <v>0</v>
      </c>
      <c r="H125" s="11">
        <v>0</v>
      </c>
      <c r="J125">
        <v>2347</v>
      </c>
      <c r="K125" s="12">
        <v>1</v>
      </c>
      <c r="L125" s="12">
        <f t="shared" si="13"/>
        <v>1</v>
      </c>
      <c r="M125" s="11">
        <f t="shared" si="10"/>
        <v>2</v>
      </c>
      <c r="N125" s="12">
        <v>0</v>
      </c>
      <c r="O125" s="12">
        <v>0</v>
      </c>
      <c r="P125" s="12">
        <f t="shared" si="15"/>
        <v>0</v>
      </c>
      <c r="Q125" s="12">
        <v>0</v>
      </c>
      <c r="R125" s="11">
        <f t="shared" si="14"/>
        <v>1</v>
      </c>
      <c r="S125" s="11">
        <f t="shared" si="16"/>
        <v>1</v>
      </c>
    </row>
    <row r="126" spans="1:19" x14ac:dyDescent="0.3">
      <c r="A126" s="1">
        <v>43028</v>
      </c>
      <c r="B126">
        <v>2348</v>
      </c>
      <c r="C126" s="11">
        <v>0</v>
      </c>
      <c r="D126" s="11">
        <v>1</v>
      </c>
      <c r="E126" s="11">
        <v>0</v>
      </c>
      <c r="F126" s="11">
        <v>0</v>
      </c>
      <c r="G126" s="11">
        <v>0</v>
      </c>
      <c r="H126" s="11">
        <v>0</v>
      </c>
      <c r="J126">
        <v>2348</v>
      </c>
      <c r="K126" s="12">
        <v>1</v>
      </c>
      <c r="L126" s="12">
        <f t="shared" si="13"/>
        <v>1</v>
      </c>
      <c r="M126" s="11">
        <f t="shared" si="10"/>
        <v>2</v>
      </c>
      <c r="N126" s="12">
        <v>0</v>
      </c>
      <c r="O126" s="12">
        <v>0</v>
      </c>
      <c r="P126" s="12">
        <f t="shared" si="15"/>
        <v>0</v>
      </c>
      <c r="Q126" s="12">
        <v>0</v>
      </c>
      <c r="R126" s="11">
        <f t="shared" si="14"/>
        <v>1</v>
      </c>
      <c r="S126" s="11">
        <f t="shared" si="16"/>
        <v>1</v>
      </c>
    </row>
    <row r="127" spans="1:19" x14ac:dyDescent="0.3">
      <c r="A127" s="1">
        <v>43028</v>
      </c>
      <c r="B127">
        <v>2352</v>
      </c>
      <c r="C127" s="11">
        <v>0</v>
      </c>
      <c r="D127" s="11">
        <v>1</v>
      </c>
      <c r="E127" s="11">
        <v>0</v>
      </c>
      <c r="F127" s="11">
        <v>0</v>
      </c>
      <c r="G127" s="11">
        <v>0</v>
      </c>
      <c r="H127" s="11">
        <v>0</v>
      </c>
      <c r="J127">
        <v>2352</v>
      </c>
      <c r="K127" s="12">
        <v>1</v>
      </c>
      <c r="L127" s="12">
        <f t="shared" si="13"/>
        <v>1</v>
      </c>
      <c r="M127" s="11">
        <f t="shared" si="10"/>
        <v>2</v>
      </c>
      <c r="N127" s="12">
        <v>0</v>
      </c>
      <c r="O127" s="12">
        <v>0</v>
      </c>
      <c r="P127" s="12">
        <f t="shared" si="15"/>
        <v>0</v>
      </c>
      <c r="Q127" s="12">
        <v>0</v>
      </c>
      <c r="R127" s="11">
        <f t="shared" si="14"/>
        <v>1</v>
      </c>
      <c r="S127" s="11">
        <f t="shared" si="16"/>
        <v>1</v>
      </c>
    </row>
    <row r="128" spans="1:19" x14ac:dyDescent="0.3">
      <c r="A128" s="1">
        <v>43028</v>
      </c>
      <c r="B128">
        <v>2354</v>
      </c>
      <c r="C128" s="11">
        <v>1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J128">
        <v>2354</v>
      </c>
      <c r="K128" s="12">
        <v>1</v>
      </c>
      <c r="L128" s="12">
        <f t="shared" si="13"/>
        <v>1</v>
      </c>
      <c r="M128" s="11">
        <f t="shared" si="10"/>
        <v>2</v>
      </c>
      <c r="N128" s="12">
        <v>0</v>
      </c>
      <c r="O128" s="12">
        <v>0</v>
      </c>
      <c r="P128" s="12">
        <f t="shared" si="15"/>
        <v>0</v>
      </c>
      <c r="Q128" s="12">
        <v>0</v>
      </c>
      <c r="R128" s="11">
        <f t="shared" si="14"/>
        <v>1</v>
      </c>
      <c r="S128" s="11">
        <f t="shared" si="16"/>
        <v>1</v>
      </c>
    </row>
    <row r="129" spans="1:19" x14ac:dyDescent="0.3">
      <c r="A129" s="1">
        <v>43028</v>
      </c>
      <c r="B129">
        <v>2355</v>
      </c>
      <c r="C129" s="11">
        <v>1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J129">
        <v>2355</v>
      </c>
      <c r="K129" s="12">
        <v>1</v>
      </c>
      <c r="L129" s="12">
        <f t="shared" si="13"/>
        <v>1</v>
      </c>
      <c r="M129" s="11">
        <f t="shared" si="10"/>
        <v>2</v>
      </c>
      <c r="N129" s="12">
        <v>0</v>
      </c>
      <c r="O129" s="12">
        <v>0</v>
      </c>
      <c r="P129" s="12">
        <f t="shared" si="15"/>
        <v>0</v>
      </c>
      <c r="Q129" s="12">
        <v>0</v>
      </c>
      <c r="R129" s="11">
        <f t="shared" si="14"/>
        <v>1</v>
      </c>
      <c r="S129" s="11">
        <f t="shared" si="16"/>
        <v>1</v>
      </c>
    </row>
    <row r="130" spans="1:19" x14ac:dyDescent="0.3">
      <c r="A130" s="1">
        <v>43028</v>
      </c>
      <c r="B130">
        <v>2356</v>
      </c>
      <c r="C130" s="11">
        <v>1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J130">
        <v>2356</v>
      </c>
      <c r="K130" s="12">
        <v>1</v>
      </c>
      <c r="L130" s="12">
        <f t="shared" si="13"/>
        <v>1</v>
      </c>
      <c r="M130" s="11">
        <f t="shared" ref="M130:M193" si="17">SUM(K130:L130)</f>
        <v>2</v>
      </c>
      <c r="N130" s="12">
        <v>0</v>
      </c>
      <c r="O130" s="12">
        <v>0</v>
      </c>
      <c r="P130" s="12">
        <f t="shared" ref="P130:P161" si="18">+N130+O130</f>
        <v>0</v>
      </c>
      <c r="Q130" s="12">
        <v>0</v>
      </c>
      <c r="R130" s="11">
        <f t="shared" si="14"/>
        <v>1</v>
      </c>
      <c r="S130" s="11">
        <f t="shared" si="16"/>
        <v>1</v>
      </c>
    </row>
    <row r="131" spans="1:19" x14ac:dyDescent="0.3">
      <c r="A131" s="1">
        <v>43028</v>
      </c>
      <c r="B131">
        <v>2358</v>
      </c>
      <c r="C131" s="11">
        <v>0</v>
      </c>
      <c r="D131" s="11">
        <v>1</v>
      </c>
      <c r="E131" s="11">
        <v>0</v>
      </c>
      <c r="F131" s="11">
        <v>0</v>
      </c>
      <c r="G131" s="11">
        <v>0</v>
      </c>
      <c r="H131" s="11">
        <v>0</v>
      </c>
      <c r="J131">
        <v>2358</v>
      </c>
      <c r="K131" s="12">
        <v>1</v>
      </c>
      <c r="L131" s="12">
        <f t="shared" si="13"/>
        <v>1</v>
      </c>
      <c r="M131" s="11">
        <f t="shared" si="17"/>
        <v>2</v>
      </c>
      <c r="N131" s="12">
        <v>0</v>
      </c>
      <c r="O131" s="12">
        <v>0</v>
      </c>
      <c r="P131" s="12">
        <f t="shared" si="18"/>
        <v>0</v>
      </c>
      <c r="Q131" s="12">
        <v>0</v>
      </c>
      <c r="R131" s="11">
        <f t="shared" si="14"/>
        <v>1</v>
      </c>
      <c r="S131" s="11">
        <f t="shared" si="16"/>
        <v>1</v>
      </c>
    </row>
    <row r="132" spans="1:19" x14ac:dyDescent="0.3">
      <c r="A132" s="1">
        <v>43028</v>
      </c>
      <c r="B132">
        <v>2360</v>
      </c>
      <c r="C132" s="11">
        <v>0</v>
      </c>
      <c r="D132" s="11">
        <v>1</v>
      </c>
      <c r="E132" s="11">
        <v>0</v>
      </c>
      <c r="F132" s="11">
        <v>0</v>
      </c>
      <c r="G132" s="11">
        <v>0</v>
      </c>
      <c r="H132" s="11">
        <v>0</v>
      </c>
      <c r="J132">
        <v>2360</v>
      </c>
      <c r="K132" s="12">
        <v>1</v>
      </c>
      <c r="L132" s="12">
        <f t="shared" si="13"/>
        <v>1</v>
      </c>
      <c r="M132" s="11">
        <f t="shared" si="17"/>
        <v>2</v>
      </c>
      <c r="N132" s="12">
        <v>0</v>
      </c>
      <c r="O132" s="12">
        <v>0</v>
      </c>
      <c r="P132" s="12">
        <f t="shared" si="18"/>
        <v>0</v>
      </c>
      <c r="Q132" s="12">
        <v>0</v>
      </c>
      <c r="R132" s="11">
        <f t="shared" si="14"/>
        <v>1</v>
      </c>
      <c r="S132" s="11">
        <f t="shared" si="16"/>
        <v>1</v>
      </c>
    </row>
    <row r="133" spans="1:19" x14ac:dyDescent="0.3">
      <c r="A133" s="1">
        <v>43028</v>
      </c>
      <c r="B133">
        <v>2361</v>
      </c>
      <c r="C133" s="11">
        <v>0</v>
      </c>
      <c r="D133" s="11">
        <v>0</v>
      </c>
      <c r="E133" s="11">
        <v>1</v>
      </c>
      <c r="F133" s="11">
        <v>0</v>
      </c>
      <c r="G133" s="11">
        <v>0</v>
      </c>
      <c r="H133" s="11">
        <v>0</v>
      </c>
      <c r="J133">
        <v>2361</v>
      </c>
      <c r="K133" s="12">
        <v>1</v>
      </c>
      <c r="L133" s="12">
        <f t="shared" si="13"/>
        <v>1</v>
      </c>
      <c r="M133" s="11">
        <f t="shared" si="17"/>
        <v>2</v>
      </c>
      <c r="N133" s="12">
        <v>0</v>
      </c>
      <c r="O133" s="12">
        <v>0</v>
      </c>
      <c r="P133" s="12">
        <f t="shared" si="18"/>
        <v>0</v>
      </c>
      <c r="Q133" s="12">
        <v>0</v>
      </c>
      <c r="R133" s="11">
        <f t="shared" si="14"/>
        <v>1</v>
      </c>
      <c r="S133" s="11">
        <f t="shared" si="16"/>
        <v>1</v>
      </c>
    </row>
    <row r="134" spans="1:19" x14ac:dyDescent="0.3">
      <c r="A134" s="1">
        <v>43028</v>
      </c>
      <c r="B134">
        <v>2362</v>
      </c>
      <c r="C134" s="11">
        <v>0</v>
      </c>
      <c r="D134" s="11">
        <v>1</v>
      </c>
      <c r="E134" s="11">
        <v>0</v>
      </c>
      <c r="F134" s="11">
        <v>0</v>
      </c>
      <c r="G134" s="11">
        <v>0</v>
      </c>
      <c r="H134" s="11">
        <v>0</v>
      </c>
      <c r="J134">
        <v>2362</v>
      </c>
      <c r="K134" s="12">
        <v>1</v>
      </c>
      <c r="L134" s="12">
        <f t="shared" si="13"/>
        <v>1</v>
      </c>
      <c r="M134" s="11">
        <f t="shared" si="17"/>
        <v>2</v>
      </c>
      <c r="N134" s="12">
        <v>0</v>
      </c>
      <c r="O134" s="12">
        <v>0</v>
      </c>
      <c r="P134" s="12">
        <f t="shared" si="18"/>
        <v>0</v>
      </c>
      <c r="Q134" s="12">
        <v>0</v>
      </c>
      <c r="R134" s="11">
        <f t="shared" si="14"/>
        <v>1</v>
      </c>
      <c r="S134" s="11">
        <f t="shared" si="16"/>
        <v>1</v>
      </c>
    </row>
    <row r="135" spans="1:19" x14ac:dyDescent="0.3">
      <c r="A135" s="1">
        <v>43028</v>
      </c>
      <c r="B135">
        <v>2364</v>
      </c>
      <c r="C135" s="11">
        <v>0</v>
      </c>
      <c r="D135" s="11">
        <v>1</v>
      </c>
      <c r="E135" s="11">
        <v>0</v>
      </c>
      <c r="F135" s="11">
        <v>0</v>
      </c>
      <c r="G135" s="11">
        <v>0</v>
      </c>
      <c r="H135" s="11">
        <v>0</v>
      </c>
      <c r="J135">
        <v>2364</v>
      </c>
      <c r="K135" s="12">
        <v>1</v>
      </c>
      <c r="L135" s="12">
        <f t="shared" si="13"/>
        <v>1</v>
      </c>
      <c r="M135" s="11">
        <f t="shared" si="17"/>
        <v>2</v>
      </c>
      <c r="N135" s="12">
        <v>0</v>
      </c>
      <c r="O135" s="12">
        <v>0</v>
      </c>
      <c r="P135" s="12">
        <f t="shared" si="18"/>
        <v>0</v>
      </c>
      <c r="Q135" s="12">
        <v>0</v>
      </c>
      <c r="R135" s="11">
        <f t="shared" si="14"/>
        <v>1</v>
      </c>
      <c r="S135" s="11">
        <f t="shared" si="16"/>
        <v>1</v>
      </c>
    </row>
    <row r="136" spans="1:19" x14ac:dyDescent="0.3">
      <c r="A136" s="1">
        <v>43028</v>
      </c>
      <c r="B136">
        <v>2366</v>
      </c>
      <c r="C136" s="11">
        <v>1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J136">
        <v>2366</v>
      </c>
      <c r="K136" s="12">
        <v>1</v>
      </c>
      <c r="L136" s="12">
        <f t="shared" si="13"/>
        <v>1</v>
      </c>
      <c r="M136" s="11">
        <f t="shared" si="17"/>
        <v>2</v>
      </c>
      <c r="N136" s="12">
        <v>0</v>
      </c>
      <c r="O136" s="12">
        <v>0</v>
      </c>
      <c r="P136" s="12">
        <f t="shared" si="18"/>
        <v>0</v>
      </c>
      <c r="Q136" s="12">
        <v>0</v>
      </c>
      <c r="R136" s="11">
        <f t="shared" si="14"/>
        <v>1</v>
      </c>
      <c r="S136" s="11">
        <f t="shared" si="16"/>
        <v>1</v>
      </c>
    </row>
    <row r="137" spans="1:19" x14ac:dyDescent="0.3">
      <c r="A137" s="1">
        <v>43028</v>
      </c>
      <c r="B137">
        <v>2370</v>
      </c>
      <c r="C137" s="11">
        <v>0</v>
      </c>
      <c r="D137" s="11">
        <v>0</v>
      </c>
      <c r="E137" s="11">
        <v>1</v>
      </c>
      <c r="F137" s="11">
        <v>0</v>
      </c>
      <c r="G137" s="11">
        <v>0</v>
      </c>
      <c r="H137" s="11">
        <v>0</v>
      </c>
      <c r="J137">
        <v>2370</v>
      </c>
      <c r="K137" s="12">
        <v>1</v>
      </c>
      <c r="L137" s="12">
        <f t="shared" si="13"/>
        <v>1</v>
      </c>
      <c r="M137" s="11">
        <f t="shared" si="17"/>
        <v>2</v>
      </c>
      <c r="N137" s="12">
        <v>0</v>
      </c>
      <c r="O137" s="12">
        <v>0</v>
      </c>
      <c r="P137" s="12">
        <f t="shared" si="18"/>
        <v>0</v>
      </c>
      <c r="Q137" s="12">
        <v>0</v>
      </c>
      <c r="R137" s="11">
        <f t="shared" si="14"/>
        <v>1</v>
      </c>
      <c r="S137" s="11">
        <f t="shared" si="16"/>
        <v>1</v>
      </c>
    </row>
    <row r="138" spans="1:19" x14ac:dyDescent="0.3">
      <c r="B138">
        <v>2375</v>
      </c>
      <c r="C138" s="11">
        <v>1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J138">
        <v>2375</v>
      </c>
      <c r="K138" s="12">
        <v>1</v>
      </c>
      <c r="L138" s="12">
        <f t="shared" ref="L138:L201" si="19">+C138+D138+E138</f>
        <v>1</v>
      </c>
      <c r="M138" s="11">
        <f t="shared" si="17"/>
        <v>2</v>
      </c>
      <c r="N138" s="12">
        <v>0</v>
      </c>
      <c r="O138" s="12">
        <v>0</v>
      </c>
      <c r="P138" s="12">
        <f t="shared" si="18"/>
        <v>0</v>
      </c>
      <c r="Q138" s="12">
        <v>0</v>
      </c>
      <c r="R138" s="11">
        <f t="shared" si="14"/>
        <v>1</v>
      </c>
      <c r="S138" s="11">
        <f t="shared" si="16"/>
        <v>1</v>
      </c>
    </row>
    <row r="139" spans="1:19" x14ac:dyDescent="0.3">
      <c r="B139">
        <v>2377</v>
      </c>
      <c r="C139" s="11">
        <v>1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J139">
        <v>2377</v>
      </c>
      <c r="K139" s="12">
        <v>1</v>
      </c>
      <c r="L139" s="12">
        <f t="shared" si="19"/>
        <v>1</v>
      </c>
      <c r="M139" s="11">
        <f t="shared" si="17"/>
        <v>2</v>
      </c>
      <c r="N139" s="12">
        <v>0</v>
      </c>
      <c r="O139" s="12">
        <v>0</v>
      </c>
      <c r="P139" s="12">
        <f t="shared" si="18"/>
        <v>0</v>
      </c>
      <c r="Q139" s="12">
        <v>0</v>
      </c>
      <c r="R139" s="11">
        <f t="shared" si="14"/>
        <v>1</v>
      </c>
      <c r="S139" s="11">
        <f t="shared" si="16"/>
        <v>1</v>
      </c>
    </row>
    <row r="140" spans="1:19" x14ac:dyDescent="0.3">
      <c r="B140">
        <v>2379</v>
      </c>
      <c r="C140" s="11">
        <v>1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J140">
        <v>2379</v>
      </c>
      <c r="K140" s="12">
        <v>1</v>
      </c>
      <c r="L140" s="12">
        <f t="shared" si="19"/>
        <v>1</v>
      </c>
      <c r="M140" s="11">
        <f t="shared" si="17"/>
        <v>2</v>
      </c>
      <c r="N140" s="12">
        <v>0</v>
      </c>
      <c r="O140" s="12">
        <v>0</v>
      </c>
      <c r="P140" s="12">
        <f t="shared" si="18"/>
        <v>0</v>
      </c>
      <c r="Q140" s="12">
        <v>0</v>
      </c>
      <c r="R140" s="11">
        <f t="shared" si="14"/>
        <v>1</v>
      </c>
      <c r="S140" s="11">
        <f t="shared" si="16"/>
        <v>1</v>
      </c>
    </row>
    <row r="141" spans="1:19" x14ac:dyDescent="0.3">
      <c r="B141">
        <v>2380</v>
      </c>
      <c r="C141" s="11">
        <v>1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J141">
        <v>2380</v>
      </c>
      <c r="K141" s="12">
        <v>1</v>
      </c>
      <c r="L141" s="12">
        <f t="shared" si="19"/>
        <v>1</v>
      </c>
      <c r="M141" s="11">
        <f t="shared" si="17"/>
        <v>2</v>
      </c>
      <c r="N141" s="12">
        <v>0</v>
      </c>
      <c r="O141" s="12">
        <v>0</v>
      </c>
      <c r="P141" s="12">
        <f t="shared" si="18"/>
        <v>0</v>
      </c>
      <c r="Q141" s="12">
        <v>0</v>
      </c>
      <c r="R141" s="11">
        <f t="shared" si="14"/>
        <v>1</v>
      </c>
      <c r="S141" s="11">
        <f t="shared" si="16"/>
        <v>1</v>
      </c>
    </row>
    <row r="142" spans="1:19" x14ac:dyDescent="0.3">
      <c r="B142">
        <v>2381</v>
      </c>
      <c r="C142" s="11">
        <v>1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J142">
        <v>2381</v>
      </c>
      <c r="K142" s="12">
        <v>1</v>
      </c>
      <c r="L142" s="12">
        <f t="shared" si="19"/>
        <v>1</v>
      </c>
      <c r="M142" s="11">
        <f t="shared" si="17"/>
        <v>2</v>
      </c>
      <c r="N142" s="12">
        <v>0</v>
      </c>
      <c r="O142" s="12">
        <v>0</v>
      </c>
      <c r="P142" s="12">
        <f t="shared" si="18"/>
        <v>0</v>
      </c>
      <c r="Q142" s="12">
        <v>0</v>
      </c>
      <c r="R142" s="11">
        <f t="shared" si="14"/>
        <v>1</v>
      </c>
      <c r="S142" s="11">
        <f t="shared" si="16"/>
        <v>1</v>
      </c>
    </row>
    <row r="143" spans="1:19" x14ac:dyDescent="0.3">
      <c r="B143">
        <v>2383</v>
      </c>
      <c r="C143" s="11">
        <v>1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J143">
        <v>2383</v>
      </c>
      <c r="K143" s="12">
        <v>1</v>
      </c>
      <c r="L143" s="12">
        <f t="shared" si="19"/>
        <v>1</v>
      </c>
      <c r="M143" s="11">
        <f t="shared" si="17"/>
        <v>2</v>
      </c>
      <c r="N143" s="12">
        <v>0</v>
      </c>
      <c r="O143" s="12">
        <v>0</v>
      </c>
      <c r="P143" s="12">
        <f t="shared" si="18"/>
        <v>0</v>
      </c>
      <c r="Q143" s="12">
        <v>0</v>
      </c>
      <c r="R143" s="11">
        <f t="shared" si="14"/>
        <v>1</v>
      </c>
      <c r="S143" s="11">
        <f t="shared" si="16"/>
        <v>1</v>
      </c>
    </row>
    <row r="144" spans="1:19" x14ac:dyDescent="0.3">
      <c r="B144">
        <v>2384</v>
      </c>
      <c r="C144" s="11">
        <v>0</v>
      </c>
      <c r="D144" s="11">
        <v>0</v>
      </c>
      <c r="E144" s="11">
        <v>1</v>
      </c>
      <c r="F144" s="11">
        <v>0</v>
      </c>
      <c r="G144" s="11">
        <v>0</v>
      </c>
      <c r="H144" s="11">
        <v>0</v>
      </c>
      <c r="J144">
        <v>2384</v>
      </c>
      <c r="K144" s="12">
        <v>1</v>
      </c>
      <c r="L144" s="12">
        <f t="shared" si="19"/>
        <v>1</v>
      </c>
      <c r="M144" s="11">
        <f t="shared" si="17"/>
        <v>2</v>
      </c>
      <c r="N144" s="12">
        <v>0</v>
      </c>
      <c r="O144" s="12">
        <v>0</v>
      </c>
      <c r="P144" s="12">
        <f t="shared" si="18"/>
        <v>0</v>
      </c>
      <c r="Q144" s="12">
        <v>0</v>
      </c>
      <c r="R144" s="11">
        <f t="shared" si="14"/>
        <v>1</v>
      </c>
      <c r="S144" s="11">
        <f t="shared" si="16"/>
        <v>1</v>
      </c>
    </row>
    <row r="145" spans="1:19" x14ac:dyDescent="0.3">
      <c r="B145">
        <v>2391</v>
      </c>
      <c r="C145" s="11">
        <v>1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J145">
        <v>2391</v>
      </c>
      <c r="K145" s="12">
        <v>1</v>
      </c>
      <c r="L145" s="12">
        <f t="shared" si="19"/>
        <v>1</v>
      </c>
      <c r="M145" s="11">
        <f t="shared" si="17"/>
        <v>2</v>
      </c>
      <c r="N145" s="12">
        <v>0</v>
      </c>
      <c r="O145" s="12">
        <v>0</v>
      </c>
      <c r="P145" s="12">
        <f t="shared" si="18"/>
        <v>0</v>
      </c>
      <c r="Q145" s="12">
        <v>0</v>
      </c>
      <c r="R145" s="11">
        <f t="shared" si="14"/>
        <v>1</v>
      </c>
      <c r="S145" s="11">
        <f t="shared" si="16"/>
        <v>1</v>
      </c>
    </row>
    <row r="146" spans="1:19" x14ac:dyDescent="0.3">
      <c r="B146">
        <v>2394</v>
      </c>
      <c r="C146" s="11">
        <v>1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J146">
        <v>2394</v>
      </c>
      <c r="K146" s="12">
        <v>1</v>
      </c>
      <c r="L146" s="12">
        <f t="shared" si="19"/>
        <v>1</v>
      </c>
      <c r="M146" s="11">
        <f t="shared" si="17"/>
        <v>2</v>
      </c>
      <c r="N146" s="12">
        <v>0</v>
      </c>
      <c r="O146" s="12">
        <v>0</v>
      </c>
      <c r="P146" s="12">
        <f t="shared" si="18"/>
        <v>0</v>
      </c>
      <c r="Q146" s="12">
        <v>0</v>
      </c>
      <c r="R146" s="11">
        <f t="shared" si="14"/>
        <v>1</v>
      </c>
      <c r="S146" s="11">
        <f t="shared" si="16"/>
        <v>1</v>
      </c>
    </row>
    <row r="147" spans="1:19" x14ac:dyDescent="0.3">
      <c r="B147">
        <v>2396</v>
      </c>
      <c r="C147" s="11">
        <v>1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J147">
        <v>2396</v>
      </c>
      <c r="K147" s="12">
        <v>1</v>
      </c>
      <c r="L147" s="12">
        <f t="shared" si="19"/>
        <v>1</v>
      </c>
      <c r="M147" s="11">
        <f t="shared" si="17"/>
        <v>2</v>
      </c>
      <c r="N147" s="12">
        <v>0</v>
      </c>
      <c r="O147" s="12">
        <v>0</v>
      </c>
      <c r="P147" s="12">
        <f t="shared" si="18"/>
        <v>0</v>
      </c>
      <c r="Q147" s="12">
        <v>0</v>
      </c>
      <c r="R147" s="11">
        <f t="shared" si="14"/>
        <v>1</v>
      </c>
      <c r="S147" s="11">
        <f t="shared" si="16"/>
        <v>1</v>
      </c>
    </row>
    <row r="148" spans="1:19" x14ac:dyDescent="0.3">
      <c r="A148" s="1">
        <v>43030</v>
      </c>
      <c r="B148">
        <v>2403</v>
      </c>
      <c r="C148" s="11">
        <v>0</v>
      </c>
      <c r="D148" s="11">
        <v>1</v>
      </c>
      <c r="E148" s="11">
        <v>0</v>
      </c>
      <c r="F148" s="11">
        <v>0</v>
      </c>
      <c r="G148" s="11">
        <v>0</v>
      </c>
      <c r="H148" s="11">
        <v>0</v>
      </c>
      <c r="J148">
        <v>2403</v>
      </c>
      <c r="K148" s="12">
        <v>1</v>
      </c>
      <c r="L148" s="12">
        <f t="shared" si="19"/>
        <v>1</v>
      </c>
      <c r="M148" s="11">
        <f t="shared" si="17"/>
        <v>2</v>
      </c>
      <c r="N148" s="12">
        <v>0</v>
      </c>
      <c r="O148" s="12">
        <v>0</v>
      </c>
      <c r="P148" s="12">
        <f t="shared" si="18"/>
        <v>0</v>
      </c>
      <c r="Q148" s="12">
        <v>0</v>
      </c>
      <c r="R148" s="11">
        <f t="shared" si="14"/>
        <v>1</v>
      </c>
      <c r="S148" s="11">
        <f t="shared" si="16"/>
        <v>1</v>
      </c>
    </row>
    <row r="149" spans="1:19" x14ac:dyDescent="0.3">
      <c r="A149" s="1">
        <v>43030</v>
      </c>
      <c r="B149">
        <v>2404</v>
      </c>
      <c r="C149" s="11">
        <v>0</v>
      </c>
      <c r="D149" s="11">
        <v>1</v>
      </c>
      <c r="E149" s="11">
        <v>0</v>
      </c>
      <c r="F149" s="11">
        <v>0</v>
      </c>
      <c r="G149" s="11">
        <v>0</v>
      </c>
      <c r="H149" s="11">
        <v>0</v>
      </c>
      <c r="J149">
        <v>2404</v>
      </c>
      <c r="K149" s="12">
        <v>1</v>
      </c>
      <c r="L149" s="12">
        <f t="shared" si="19"/>
        <v>1</v>
      </c>
      <c r="M149" s="11">
        <f t="shared" si="17"/>
        <v>2</v>
      </c>
      <c r="N149" s="12">
        <v>0</v>
      </c>
      <c r="O149" s="12">
        <v>0</v>
      </c>
      <c r="P149" s="12">
        <f t="shared" si="18"/>
        <v>0</v>
      </c>
      <c r="Q149" s="12">
        <v>0</v>
      </c>
      <c r="R149" s="11">
        <f t="shared" si="14"/>
        <v>1</v>
      </c>
      <c r="S149" s="11">
        <f t="shared" si="16"/>
        <v>1</v>
      </c>
    </row>
    <row r="150" spans="1:19" x14ac:dyDescent="0.3">
      <c r="A150" s="1">
        <v>43030</v>
      </c>
      <c r="B150">
        <v>2405</v>
      </c>
      <c r="C150" s="11">
        <v>0</v>
      </c>
      <c r="D150" s="11">
        <v>1</v>
      </c>
      <c r="E150" s="11">
        <v>0</v>
      </c>
      <c r="F150" s="11">
        <v>0</v>
      </c>
      <c r="G150" s="11">
        <v>0</v>
      </c>
      <c r="H150" s="11">
        <v>0</v>
      </c>
      <c r="J150">
        <v>2405</v>
      </c>
      <c r="K150" s="12">
        <v>1</v>
      </c>
      <c r="L150" s="12">
        <f t="shared" si="19"/>
        <v>1</v>
      </c>
      <c r="M150" s="11">
        <f t="shared" si="17"/>
        <v>2</v>
      </c>
      <c r="N150" s="12">
        <v>0</v>
      </c>
      <c r="O150" s="12">
        <v>0</v>
      </c>
      <c r="P150" s="12">
        <f t="shared" si="18"/>
        <v>0</v>
      </c>
      <c r="Q150" s="12">
        <v>0</v>
      </c>
      <c r="R150" s="11">
        <f t="shared" si="14"/>
        <v>1</v>
      </c>
      <c r="S150" s="11">
        <f t="shared" si="16"/>
        <v>1</v>
      </c>
    </row>
    <row r="151" spans="1:19" x14ac:dyDescent="0.3">
      <c r="A151" s="1">
        <v>43030</v>
      </c>
      <c r="B151">
        <v>2406</v>
      </c>
      <c r="C151" s="11">
        <v>1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J151">
        <v>2406</v>
      </c>
      <c r="K151" s="12">
        <v>1</v>
      </c>
      <c r="L151" s="12">
        <f t="shared" si="19"/>
        <v>1</v>
      </c>
      <c r="M151" s="11">
        <f t="shared" si="17"/>
        <v>2</v>
      </c>
      <c r="N151" s="12">
        <v>0</v>
      </c>
      <c r="O151" s="12">
        <v>0</v>
      </c>
      <c r="P151" s="12">
        <f t="shared" si="18"/>
        <v>0</v>
      </c>
      <c r="Q151" s="12">
        <v>0</v>
      </c>
      <c r="R151" s="11">
        <f t="shared" si="14"/>
        <v>1</v>
      </c>
      <c r="S151" s="11">
        <f t="shared" si="16"/>
        <v>1</v>
      </c>
    </row>
    <row r="152" spans="1:19" x14ac:dyDescent="0.3">
      <c r="A152" s="1">
        <v>43030</v>
      </c>
      <c r="B152">
        <v>2408</v>
      </c>
      <c r="C152" s="11">
        <v>1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J152">
        <v>2408</v>
      </c>
      <c r="K152" s="12">
        <v>1</v>
      </c>
      <c r="L152" s="12">
        <f t="shared" si="19"/>
        <v>1</v>
      </c>
      <c r="M152" s="11">
        <f t="shared" si="17"/>
        <v>2</v>
      </c>
      <c r="N152" s="12">
        <v>0</v>
      </c>
      <c r="O152" s="12">
        <v>0</v>
      </c>
      <c r="P152" s="12">
        <f t="shared" si="18"/>
        <v>0</v>
      </c>
      <c r="Q152" s="12">
        <v>0</v>
      </c>
      <c r="R152" s="11">
        <f t="shared" si="14"/>
        <v>1</v>
      </c>
      <c r="S152" s="11">
        <f t="shared" si="16"/>
        <v>1</v>
      </c>
    </row>
    <row r="153" spans="1:19" x14ac:dyDescent="0.3">
      <c r="A153" s="1">
        <v>43030</v>
      </c>
      <c r="B153">
        <v>2410</v>
      </c>
      <c r="C153" s="11">
        <v>0</v>
      </c>
      <c r="D153" s="11">
        <v>0</v>
      </c>
      <c r="E153" s="11">
        <v>1</v>
      </c>
      <c r="F153" s="11">
        <v>0</v>
      </c>
      <c r="G153" s="11">
        <v>0</v>
      </c>
      <c r="H153" s="11">
        <v>0</v>
      </c>
      <c r="J153">
        <v>2410</v>
      </c>
      <c r="K153" s="12">
        <v>1</v>
      </c>
      <c r="L153" s="12">
        <f t="shared" si="19"/>
        <v>1</v>
      </c>
      <c r="M153" s="11">
        <f t="shared" si="17"/>
        <v>2</v>
      </c>
      <c r="N153" s="12">
        <v>0</v>
      </c>
      <c r="O153" s="12">
        <v>0</v>
      </c>
      <c r="P153" s="12">
        <f t="shared" si="18"/>
        <v>0</v>
      </c>
      <c r="Q153" s="12">
        <v>0</v>
      </c>
      <c r="R153" s="11">
        <f t="shared" si="14"/>
        <v>1</v>
      </c>
      <c r="S153" s="11">
        <f t="shared" si="16"/>
        <v>1</v>
      </c>
    </row>
    <row r="154" spans="1:19" x14ac:dyDescent="0.3">
      <c r="A154" s="1">
        <v>43030</v>
      </c>
      <c r="B154">
        <v>2411</v>
      </c>
      <c r="C154" s="11">
        <v>1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J154">
        <v>2411</v>
      </c>
      <c r="K154" s="12">
        <v>1</v>
      </c>
      <c r="L154" s="12">
        <f t="shared" si="19"/>
        <v>1</v>
      </c>
      <c r="M154" s="11">
        <f t="shared" si="17"/>
        <v>2</v>
      </c>
      <c r="N154" s="12">
        <v>0</v>
      </c>
      <c r="O154" s="12">
        <v>0</v>
      </c>
      <c r="P154" s="12">
        <f t="shared" si="18"/>
        <v>0</v>
      </c>
      <c r="Q154" s="12">
        <v>0</v>
      </c>
      <c r="R154" s="11">
        <f t="shared" si="14"/>
        <v>1</v>
      </c>
      <c r="S154" s="11">
        <f t="shared" si="16"/>
        <v>1</v>
      </c>
    </row>
    <row r="155" spans="1:19" x14ac:dyDescent="0.3">
      <c r="A155" s="1">
        <v>43030</v>
      </c>
      <c r="B155">
        <v>2412</v>
      </c>
      <c r="C155" s="11">
        <v>0</v>
      </c>
      <c r="D155" s="11">
        <v>1</v>
      </c>
      <c r="E155" s="11">
        <v>0</v>
      </c>
      <c r="F155" s="11">
        <v>0</v>
      </c>
      <c r="G155" s="11">
        <v>0</v>
      </c>
      <c r="H155" s="11">
        <v>0</v>
      </c>
      <c r="J155">
        <v>2412</v>
      </c>
      <c r="K155" s="12">
        <v>1</v>
      </c>
      <c r="L155" s="12">
        <f t="shared" si="19"/>
        <v>1</v>
      </c>
      <c r="M155" s="11">
        <f t="shared" si="17"/>
        <v>2</v>
      </c>
      <c r="N155" s="12">
        <v>0</v>
      </c>
      <c r="O155" s="12">
        <v>0</v>
      </c>
      <c r="P155" s="12">
        <f t="shared" si="18"/>
        <v>0</v>
      </c>
      <c r="Q155" s="12">
        <v>0</v>
      </c>
      <c r="R155" s="11">
        <f t="shared" si="14"/>
        <v>1</v>
      </c>
      <c r="S155" s="11">
        <f t="shared" si="16"/>
        <v>1</v>
      </c>
    </row>
    <row r="156" spans="1:19" x14ac:dyDescent="0.3">
      <c r="A156" s="1">
        <v>43030</v>
      </c>
      <c r="B156">
        <v>2414</v>
      </c>
      <c r="C156" s="11">
        <v>1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J156">
        <v>2414</v>
      </c>
      <c r="K156" s="12">
        <v>1</v>
      </c>
      <c r="L156" s="12">
        <f t="shared" si="19"/>
        <v>1</v>
      </c>
      <c r="M156" s="11">
        <f t="shared" si="17"/>
        <v>2</v>
      </c>
      <c r="N156" s="12">
        <v>0</v>
      </c>
      <c r="O156" s="12">
        <v>0</v>
      </c>
      <c r="P156" s="12">
        <f t="shared" si="18"/>
        <v>0</v>
      </c>
      <c r="Q156" s="12">
        <v>0</v>
      </c>
      <c r="R156" s="11">
        <f t="shared" ref="R156:R219" si="20">+K156+N156</f>
        <v>1</v>
      </c>
      <c r="S156" s="11">
        <f t="shared" si="16"/>
        <v>1</v>
      </c>
    </row>
    <row r="157" spans="1:19" x14ac:dyDescent="0.3">
      <c r="A157" s="1">
        <v>43030</v>
      </c>
      <c r="B157">
        <v>2415</v>
      </c>
      <c r="C157" s="11">
        <v>0</v>
      </c>
      <c r="D157" s="11">
        <v>1</v>
      </c>
      <c r="E157" s="11">
        <v>0</v>
      </c>
      <c r="F157" s="11">
        <v>0</v>
      </c>
      <c r="G157" s="11">
        <v>0</v>
      </c>
      <c r="H157" s="11">
        <v>0</v>
      </c>
      <c r="J157">
        <v>2415</v>
      </c>
      <c r="K157" s="12">
        <v>1</v>
      </c>
      <c r="L157" s="12">
        <f t="shared" si="19"/>
        <v>1</v>
      </c>
      <c r="M157" s="11">
        <f t="shared" si="17"/>
        <v>2</v>
      </c>
      <c r="N157" s="12">
        <v>0</v>
      </c>
      <c r="O157" s="12">
        <v>0</v>
      </c>
      <c r="P157" s="12">
        <f t="shared" si="18"/>
        <v>0</v>
      </c>
      <c r="Q157" s="12">
        <v>0</v>
      </c>
      <c r="R157" s="11">
        <f t="shared" si="20"/>
        <v>1</v>
      </c>
      <c r="S157" s="11">
        <f t="shared" si="16"/>
        <v>1</v>
      </c>
    </row>
    <row r="158" spans="1:19" x14ac:dyDescent="0.3">
      <c r="A158" s="1">
        <v>43030</v>
      </c>
      <c r="B158">
        <v>2420</v>
      </c>
      <c r="C158" s="11">
        <v>1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J158">
        <v>2420</v>
      </c>
      <c r="K158" s="12">
        <v>1</v>
      </c>
      <c r="L158" s="12">
        <f t="shared" si="19"/>
        <v>1</v>
      </c>
      <c r="M158" s="11">
        <f t="shared" si="17"/>
        <v>2</v>
      </c>
      <c r="N158" s="12">
        <v>0</v>
      </c>
      <c r="O158" s="12">
        <v>0</v>
      </c>
      <c r="P158" s="12">
        <f t="shared" si="18"/>
        <v>0</v>
      </c>
      <c r="Q158" s="12">
        <v>0</v>
      </c>
      <c r="R158" s="11">
        <f t="shared" si="20"/>
        <v>1</v>
      </c>
      <c r="S158" s="11">
        <f t="shared" si="16"/>
        <v>1</v>
      </c>
    </row>
    <row r="159" spans="1:19" x14ac:dyDescent="0.3">
      <c r="A159" s="1">
        <v>43030</v>
      </c>
      <c r="B159">
        <v>2423</v>
      </c>
      <c r="C159" s="11">
        <v>0</v>
      </c>
      <c r="D159" s="11">
        <v>1</v>
      </c>
      <c r="E159" s="11">
        <v>0</v>
      </c>
      <c r="F159" s="11">
        <v>0</v>
      </c>
      <c r="G159" s="11">
        <v>0</v>
      </c>
      <c r="H159" s="11">
        <v>0</v>
      </c>
      <c r="J159">
        <v>2423</v>
      </c>
      <c r="K159" s="12">
        <v>1</v>
      </c>
      <c r="L159" s="12">
        <f t="shared" si="19"/>
        <v>1</v>
      </c>
      <c r="M159" s="11">
        <f t="shared" si="17"/>
        <v>2</v>
      </c>
      <c r="N159" s="12">
        <v>0</v>
      </c>
      <c r="O159" s="12">
        <v>0</v>
      </c>
      <c r="P159" s="12">
        <f t="shared" si="18"/>
        <v>0</v>
      </c>
      <c r="Q159" s="12">
        <v>0</v>
      </c>
      <c r="R159" s="11">
        <f t="shared" si="20"/>
        <v>1</v>
      </c>
      <c r="S159" s="11">
        <f t="shared" si="16"/>
        <v>1</v>
      </c>
    </row>
    <row r="160" spans="1:19" x14ac:dyDescent="0.3">
      <c r="A160" s="1">
        <v>43030</v>
      </c>
      <c r="B160">
        <v>2427</v>
      </c>
      <c r="C160" s="11">
        <v>0</v>
      </c>
      <c r="D160" s="11">
        <v>1</v>
      </c>
      <c r="E160" s="11">
        <v>0</v>
      </c>
      <c r="F160" s="11">
        <v>0</v>
      </c>
      <c r="G160" s="11">
        <v>0</v>
      </c>
      <c r="H160" s="11">
        <v>0</v>
      </c>
      <c r="J160">
        <v>2427</v>
      </c>
      <c r="K160" s="12">
        <v>1</v>
      </c>
      <c r="L160" s="12">
        <f t="shared" si="19"/>
        <v>1</v>
      </c>
      <c r="M160" s="11">
        <f t="shared" si="17"/>
        <v>2</v>
      </c>
      <c r="N160" s="12">
        <v>0</v>
      </c>
      <c r="O160" s="12">
        <v>0</v>
      </c>
      <c r="P160" s="12">
        <f t="shared" si="18"/>
        <v>0</v>
      </c>
      <c r="Q160" s="12">
        <v>0</v>
      </c>
      <c r="R160" s="11">
        <f t="shared" si="20"/>
        <v>1</v>
      </c>
      <c r="S160" s="11">
        <f t="shared" si="16"/>
        <v>1</v>
      </c>
    </row>
    <row r="161" spans="1:19" x14ac:dyDescent="0.3">
      <c r="A161" s="1">
        <v>43030</v>
      </c>
      <c r="B161">
        <v>2428</v>
      </c>
      <c r="C161" s="11">
        <v>0</v>
      </c>
      <c r="D161" s="11">
        <v>1</v>
      </c>
      <c r="E161" s="11">
        <v>0</v>
      </c>
      <c r="F161" s="11">
        <v>0</v>
      </c>
      <c r="G161" s="11">
        <v>0</v>
      </c>
      <c r="H161" s="11">
        <v>0</v>
      </c>
      <c r="J161">
        <v>2428</v>
      </c>
      <c r="K161" s="12">
        <v>1</v>
      </c>
      <c r="L161" s="12">
        <f t="shared" si="19"/>
        <v>1</v>
      </c>
      <c r="M161" s="11">
        <f t="shared" si="17"/>
        <v>2</v>
      </c>
      <c r="N161" s="12">
        <v>0</v>
      </c>
      <c r="O161" s="12">
        <v>0</v>
      </c>
      <c r="P161" s="12">
        <f t="shared" si="18"/>
        <v>0</v>
      </c>
      <c r="Q161" s="12">
        <v>0</v>
      </c>
      <c r="R161" s="11">
        <f t="shared" si="20"/>
        <v>1</v>
      </c>
      <c r="S161" s="11">
        <f t="shared" si="16"/>
        <v>1</v>
      </c>
    </row>
    <row r="162" spans="1:19" x14ac:dyDescent="0.3">
      <c r="A162" s="1">
        <v>43031</v>
      </c>
      <c r="B162">
        <v>2432</v>
      </c>
      <c r="C162" s="11">
        <v>0</v>
      </c>
      <c r="D162" s="11">
        <v>1</v>
      </c>
      <c r="E162" s="11">
        <v>0</v>
      </c>
      <c r="F162" s="11">
        <v>0</v>
      </c>
      <c r="G162" s="11">
        <v>0</v>
      </c>
      <c r="H162" s="11">
        <v>0</v>
      </c>
      <c r="J162">
        <v>2432</v>
      </c>
      <c r="K162" s="12">
        <v>1</v>
      </c>
      <c r="L162" s="12">
        <f t="shared" si="19"/>
        <v>1</v>
      </c>
      <c r="M162" s="11">
        <f t="shared" si="17"/>
        <v>2</v>
      </c>
      <c r="N162" s="12">
        <v>0</v>
      </c>
      <c r="O162" s="12">
        <v>0</v>
      </c>
      <c r="P162" s="12">
        <f t="shared" ref="P162:P181" si="21">+N162+O162</f>
        <v>0</v>
      </c>
      <c r="Q162" s="12">
        <v>0</v>
      </c>
      <c r="R162" s="11">
        <f t="shared" si="20"/>
        <v>1</v>
      </c>
      <c r="S162" s="11">
        <f t="shared" si="16"/>
        <v>1</v>
      </c>
    </row>
    <row r="163" spans="1:19" x14ac:dyDescent="0.3">
      <c r="A163" s="1">
        <v>43031</v>
      </c>
      <c r="B163">
        <v>2433</v>
      </c>
      <c r="C163" s="11">
        <v>0</v>
      </c>
      <c r="D163" s="11">
        <v>1</v>
      </c>
      <c r="E163" s="11">
        <v>0</v>
      </c>
      <c r="F163" s="11">
        <v>0</v>
      </c>
      <c r="G163" s="11">
        <v>0</v>
      </c>
      <c r="H163" s="11">
        <v>0</v>
      </c>
      <c r="J163">
        <v>2433</v>
      </c>
      <c r="K163" s="12">
        <v>1</v>
      </c>
      <c r="L163" s="12">
        <f t="shared" si="19"/>
        <v>1</v>
      </c>
      <c r="M163" s="11">
        <f t="shared" si="17"/>
        <v>2</v>
      </c>
      <c r="N163" s="12">
        <v>0</v>
      </c>
      <c r="O163" s="12">
        <v>0</v>
      </c>
      <c r="P163" s="12">
        <f t="shared" si="21"/>
        <v>0</v>
      </c>
      <c r="Q163" s="12">
        <v>0</v>
      </c>
      <c r="R163" s="11">
        <f t="shared" si="20"/>
        <v>1</v>
      </c>
      <c r="S163" s="11">
        <f t="shared" si="16"/>
        <v>1</v>
      </c>
    </row>
    <row r="164" spans="1:19" x14ac:dyDescent="0.3">
      <c r="A164" s="1">
        <v>43031</v>
      </c>
      <c r="B164">
        <v>2434</v>
      </c>
      <c r="C164" s="11">
        <v>0</v>
      </c>
      <c r="D164" s="11">
        <v>0</v>
      </c>
      <c r="E164" s="11">
        <v>1</v>
      </c>
      <c r="F164" s="11">
        <v>0</v>
      </c>
      <c r="G164" s="11">
        <v>0</v>
      </c>
      <c r="H164" s="11">
        <v>0</v>
      </c>
      <c r="J164">
        <v>2434</v>
      </c>
      <c r="K164" s="12">
        <v>1</v>
      </c>
      <c r="L164" s="12">
        <f t="shared" si="19"/>
        <v>1</v>
      </c>
      <c r="M164" s="11">
        <f t="shared" si="17"/>
        <v>2</v>
      </c>
      <c r="N164" s="12">
        <v>0</v>
      </c>
      <c r="O164" s="12">
        <v>0</v>
      </c>
      <c r="P164" s="12">
        <f t="shared" si="21"/>
        <v>0</v>
      </c>
      <c r="Q164" s="12">
        <v>0</v>
      </c>
      <c r="R164" s="11">
        <f t="shared" si="20"/>
        <v>1</v>
      </c>
      <c r="S164" s="11">
        <f t="shared" si="16"/>
        <v>1</v>
      </c>
    </row>
    <row r="165" spans="1:19" x14ac:dyDescent="0.3">
      <c r="A165" s="1">
        <v>43031</v>
      </c>
      <c r="B165">
        <v>2435</v>
      </c>
      <c r="C165" s="11">
        <v>0</v>
      </c>
      <c r="D165" s="11">
        <v>1</v>
      </c>
      <c r="E165" s="11">
        <v>0</v>
      </c>
      <c r="F165" s="11">
        <v>0</v>
      </c>
      <c r="G165" s="11">
        <v>0</v>
      </c>
      <c r="H165" s="11">
        <v>0</v>
      </c>
      <c r="J165">
        <v>2435</v>
      </c>
      <c r="K165" s="12">
        <v>1</v>
      </c>
      <c r="L165" s="12">
        <f t="shared" si="19"/>
        <v>1</v>
      </c>
      <c r="M165" s="11">
        <f t="shared" si="17"/>
        <v>2</v>
      </c>
      <c r="N165" s="12">
        <v>0</v>
      </c>
      <c r="O165" s="12">
        <v>0</v>
      </c>
      <c r="P165" s="12">
        <f t="shared" si="21"/>
        <v>0</v>
      </c>
      <c r="Q165" s="12">
        <v>0</v>
      </c>
      <c r="R165" s="11">
        <f t="shared" si="20"/>
        <v>1</v>
      </c>
      <c r="S165" s="11">
        <f t="shared" ref="S165:S228" si="22">+L165+O165</f>
        <v>1</v>
      </c>
    </row>
    <row r="166" spans="1:19" x14ac:dyDescent="0.3">
      <c r="A166" s="1">
        <v>43031</v>
      </c>
      <c r="B166">
        <v>2436</v>
      </c>
      <c r="C166" s="11">
        <v>0</v>
      </c>
      <c r="D166" s="11">
        <v>1</v>
      </c>
      <c r="E166" s="11">
        <v>0</v>
      </c>
      <c r="F166" s="11">
        <v>0</v>
      </c>
      <c r="G166" s="11">
        <v>0</v>
      </c>
      <c r="H166" s="11">
        <v>0</v>
      </c>
      <c r="J166">
        <v>2436</v>
      </c>
      <c r="K166" s="12">
        <v>1</v>
      </c>
      <c r="L166" s="12">
        <f t="shared" si="19"/>
        <v>1</v>
      </c>
      <c r="M166" s="11">
        <f t="shared" si="17"/>
        <v>2</v>
      </c>
      <c r="N166" s="12">
        <v>0</v>
      </c>
      <c r="O166" s="12">
        <v>0</v>
      </c>
      <c r="P166" s="12">
        <f t="shared" si="21"/>
        <v>0</v>
      </c>
      <c r="Q166" s="12">
        <v>0</v>
      </c>
      <c r="R166" s="11">
        <f t="shared" si="20"/>
        <v>1</v>
      </c>
      <c r="S166" s="11">
        <f t="shared" si="22"/>
        <v>1</v>
      </c>
    </row>
    <row r="167" spans="1:19" x14ac:dyDescent="0.3">
      <c r="A167" s="1">
        <v>43031</v>
      </c>
      <c r="B167">
        <v>2438</v>
      </c>
      <c r="C167" s="11">
        <v>0</v>
      </c>
      <c r="D167" s="11">
        <v>1</v>
      </c>
      <c r="E167" s="11">
        <v>0</v>
      </c>
      <c r="F167" s="11">
        <v>0</v>
      </c>
      <c r="G167" s="11">
        <v>0</v>
      </c>
      <c r="H167" s="11">
        <v>0</v>
      </c>
      <c r="J167">
        <v>2438</v>
      </c>
      <c r="K167" s="12">
        <v>1</v>
      </c>
      <c r="L167" s="12">
        <f t="shared" si="19"/>
        <v>1</v>
      </c>
      <c r="M167" s="11">
        <f t="shared" si="17"/>
        <v>2</v>
      </c>
      <c r="N167" s="12">
        <v>0</v>
      </c>
      <c r="O167" s="12">
        <v>0</v>
      </c>
      <c r="P167" s="12">
        <f t="shared" si="21"/>
        <v>0</v>
      </c>
      <c r="Q167" s="12">
        <v>0</v>
      </c>
      <c r="R167" s="11">
        <f t="shared" si="20"/>
        <v>1</v>
      </c>
      <c r="S167" s="11">
        <f t="shared" si="22"/>
        <v>1</v>
      </c>
    </row>
    <row r="168" spans="1:19" x14ac:dyDescent="0.3">
      <c r="A168" s="1">
        <v>43031</v>
      </c>
      <c r="B168">
        <v>2440</v>
      </c>
      <c r="C168" s="11">
        <v>0</v>
      </c>
      <c r="D168" s="11">
        <v>1</v>
      </c>
      <c r="E168" s="11">
        <v>0</v>
      </c>
      <c r="F168" s="11">
        <v>0</v>
      </c>
      <c r="G168" s="11">
        <v>0</v>
      </c>
      <c r="H168" s="11">
        <v>0</v>
      </c>
      <c r="J168">
        <v>2440</v>
      </c>
      <c r="K168" s="12">
        <v>1</v>
      </c>
      <c r="L168" s="12">
        <f t="shared" si="19"/>
        <v>1</v>
      </c>
      <c r="M168" s="11">
        <f t="shared" si="17"/>
        <v>2</v>
      </c>
      <c r="N168" s="12">
        <v>0</v>
      </c>
      <c r="O168" s="12">
        <v>0</v>
      </c>
      <c r="P168" s="12">
        <f t="shared" si="21"/>
        <v>0</v>
      </c>
      <c r="Q168" s="12">
        <v>0</v>
      </c>
      <c r="R168" s="11">
        <f t="shared" si="20"/>
        <v>1</v>
      </c>
      <c r="S168" s="11">
        <f t="shared" si="22"/>
        <v>1</v>
      </c>
    </row>
    <row r="169" spans="1:19" x14ac:dyDescent="0.3">
      <c r="A169" s="1">
        <v>43031</v>
      </c>
      <c r="B169">
        <v>2447</v>
      </c>
      <c r="C169" s="11">
        <v>1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J169">
        <v>2447</v>
      </c>
      <c r="K169" s="12">
        <v>1</v>
      </c>
      <c r="L169" s="12">
        <f t="shared" si="19"/>
        <v>1</v>
      </c>
      <c r="M169" s="11">
        <f t="shared" si="17"/>
        <v>2</v>
      </c>
      <c r="N169" s="12">
        <v>0</v>
      </c>
      <c r="O169" s="12">
        <v>0</v>
      </c>
      <c r="P169" s="12">
        <f t="shared" si="21"/>
        <v>0</v>
      </c>
      <c r="Q169" s="12">
        <v>0</v>
      </c>
      <c r="R169" s="11">
        <f t="shared" si="20"/>
        <v>1</v>
      </c>
      <c r="S169" s="11">
        <f t="shared" si="22"/>
        <v>1</v>
      </c>
    </row>
    <row r="170" spans="1:19" x14ac:dyDescent="0.3">
      <c r="A170" s="1">
        <v>43031</v>
      </c>
      <c r="B170">
        <v>2448</v>
      </c>
      <c r="C170" s="11">
        <v>0</v>
      </c>
      <c r="D170" s="11">
        <v>1</v>
      </c>
      <c r="E170" s="11">
        <v>0</v>
      </c>
      <c r="F170" s="11">
        <v>0</v>
      </c>
      <c r="G170" s="11">
        <v>0</v>
      </c>
      <c r="H170" s="11">
        <v>0</v>
      </c>
      <c r="J170">
        <v>2448</v>
      </c>
      <c r="K170" s="12">
        <v>1</v>
      </c>
      <c r="L170" s="12">
        <f t="shared" si="19"/>
        <v>1</v>
      </c>
      <c r="M170" s="11">
        <f t="shared" si="17"/>
        <v>2</v>
      </c>
      <c r="N170" s="12">
        <v>0</v>
      </c>
      <c r="O170" s="12">
        <v>0</v>
      </c>
      <c r="P170" s="12">
        <f t="shared" si="21"/>
        <v>0</v>
      </c>
      <c r="Q170" s="12">
        <v>0</v>
      </c>
      <c r="R170" s="11">
        <f t="shared" si="20"/>
        <v>1</v>
      </c>
      <c r="S170" s="11">
        <f t="shared" si="22"/>
        <v>1</v>
      </c>
    </row>
    <row r="171" spans="1:19" x14ac:dyDescent="0.3">
      <c r="A171" s="1">
        <v>43031</v>
      </c>
      <c r="B171">
        <v>2452</v>
      </c>
      <c r="C171" s="11">
        <v>0</v>
      </c>
      <c r="D171" s="11">
        <v>1</v>
      </c>
      <c r="E171" s="11">
        <v>0</v>
      </c>
      <c r="F171" s="11">
        <v>0</v>
      </c>
      <c r="G171" s="11">
        <v>0</v>
      </c>
      <c r="H171" s="11">
        <v>0</v>
      </c>
      <c r="J171">
        <v>2452</v>
      </c>
      <c r="K171" s="12">
        <v>1</v>
      </c>
      <c r="L171" s="12">
        <f t="shared" si="19"/>
        <v>1</v>
      </c>
      <c r="M171" s="11">
        <f t="shared" si="17"/>
        <v>2</v>
      </c>
      <c r="N171" s="12">
        <v>0</v>
      </c>
      <c r="O171" s="12">
        <v>0</v>
      </c>
      <c r="P171" s="12">
        <f t="shared" si="21"/>
        <v>0</v>
      </c>
      <c r="Q171" s="12">
        <v>0</v>
      </c>
      <c r="R171" s="11">
        <f t="shared" si="20"/>
        <v>1</v>
      </c>
      <c r="S171" s="11">
        <f t="shared" si="22"/>
        <v>1</v>
      </c>
    </row>
    <row r="172" spans="1:19" x14ac:dyDescent="0.3">
      <c r="A172" s="1">
        <v>43032</v>
      </c>
      <c r="B172">
        <v>2459</v>
      </c>
      <c r="C172" s="11">
        <v>1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J172">
        <v>2459</v>
      </c>
      <c r="K172" s="12">
        <v>1</v>
      </c>
      <c r="L172" s="12">
        <f t="shared" si="19"/>
        <v>1</v>
      </c>
      <c r="M172" s="11">
        <f t="shared" si="17"/>
        <v>2</v>
      </c>
      <c r="N172" s="12">
        <v>0</v>
      </c>
      <c r="O172" s="12">
        <v>0</v>
      </c>
      <c r="P172" s="12">
        <f t="shared" si="21"/>
        <v>0</v>
      </c>
      <c r="Q172" s="12">
        <v>0</v>
      </c>
      <c r="R172" s="11">
        <f t="shared" si="20"/>
        <v>1</v>
      </c>
      <c r="S172" s="11">
        <f t="shared" si="22"/>
        <v>1</v>
      </c>
    </row>
    <row r="173" spans="1:19" x14ac:dyDescent="0.3">
      <c r="A173" s="1">
        <v>43032</v>
      </c>
      <c r="B173">
        <v>2460</v>
      </c>
      <c r="C173" s="11">
        <v>1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J173">
        <v>2460</v>
      </c>
      <c r="K173" s="12">
        <v>1</v>
      </c>
      <c r="L173" s="12">
        <f t="shared" si="19"/>
        <v>1</v>
      </c>
      <c r="M173" s="11">
        <f t="shared" si="17"/>
        <v>2</v>
      </c>
      <c r="N173" s="12">
        <v>0</v>
      </c>
      <c r="O173" s="12">
        <v>0</v>
      </c>
      <c r="P173" s="12">
        <f t="shared" si="21"/>
        <v>0</v>
      </c>
      <c r="Q173" s="12">
        <v>0</v>
      </c>
      <c r="R173" s="11">
        <f t="shared" si="20"/>
        <v>1</v>
      </c>
      <c r="S173" s="11">
        <f t="shared" si="22"/>
        <v>1</v>
      </c>
    </row>
    <row r="174" spans="1:19" x14ac:dyDescent="0.3">
      <c r="A174" s="1">
        <v>43032</v>
      </c>
      <c r="B174">
        <v>2461</v>
      </c>
      <c r="C174" s="11">
        <v>0</v>
      </c>
      <c r="D174" s="11">
        <v>0</v>
      </c>
      <c r="E174" s="11">
        <v>1</v>
      </c>
      <c r="F174" s="11">
        <v>0</v>
      </c>
      <c r="G174" s="11">
        <v>0</v>
      </c>
      <c r="H174" s="11">
        <v>0</v>
      </c>
      <c r="J174">
        <v>2461</v>
      </c>
      <c r="K174" s="12">
        <v>1</v>
      </c>
      <c r="L174" s="12">
        <f t="shared" si="19"/>
        <v>1</v>
      </c>
      <c r="M174" s="11">
        <f t="shared" si="17"/>
        <v>2</v>
      </c>
      <c r="N174" s="12">
        <v>0</v>
      </c>
      <c r="O174" s="12">
        <v>0</v>
      </c>
      <c r="P174" s="12">
        <f t="shared" si="21"/>
        <v>0</v>
      </c>
      <c r="Q174" s="12">
        <v>0</v>
      </c>
      <c r="R174" s="11">
        <f t="shared" si="20"/>
        <v>1</v>
      </c>
      <c r="S174" s="11">
        <f t="shared" si="22"/>
        <v>1</v>
      </c>
    </row>
    <row r="175" spans="1:19" x14ac:dyDescent="0.3">
      <c r="A175" s="1">
        <v>43032</v>
      </c>
      <c r="B175">
        <v>2463</v>
      </c>
      <c r="C175" s="11">
        <v>0</v>
      </c>
      <c r="D175" s="11">
        <v>0</v>
      </c>
      <c r="E175" s="11">
        <v>1</v>
      </c>
      <c r="F175" s="11">
        <v>0</v>
      </c>
      <c r="G175" s="11">
        <v>0</v>
      </c>
      <c r="H175" s="11">
        <v>0</v>
      </c>
      <c r="J175">
        <v>2463</v>
      </c>
      <c r="K175" s="12">
        <v>1</v>
      </c>
      <c r="L175" s="12">
        <f t="shared" si="19"/>
        <v>1</v>
      </c>
      <c r="M175" s="11">
        <f t="shared" si="17"/>
        <v>2</v>
      </c>
      <c r="N175" s="12">
        <v>0</v>
      </c>
      <c r="O175" s="12">
        <v>0</v>
      </c>
      <c r="P175" s="12">
        <f t="shared" si="21"/>
        <v>0</v>
      </c>
      <c r="Q175" s="12">
        <v>0</v>
      </c>
      <c r="R175" s="11">
        <f t="shared" si="20"/>
        <v>1</v>
      </c>
      <c r="S175" s="11">
        <f t="shared" si="22"/>
        <v>1</v>
      </c>
    </row>
    <row r="176" spans="1:19" x14ac:dyDescent="0.3">
      <c r="A176" s="1">
        <v>43032</v>
      </c>
      <c r="B176">
        <v>2464</v>
      </c>
      <c r="C176" s="11">
        <v>0</v>
      </c>
      <c r="D176" s="11">
        <v>1</v>
      </c>
      <c r="E176" s="11">
        <v>0</v>
      </c>
      <c r="F176" s="11">
        <v>0</v>
      </c>
      <c r="G176" s="11">
        <v>0</v>
      </c>
      <c r="H176" s="11">
        <v>0</v>
      </c>
      <c r="J176">
        <v>2464</v>
      </c>
      <c r="K176" s="12">
        <v>1</v>
      </c>
      <c r="L176" s="12">
        <f t="shared" si="19"/>
        <v>1</v>
      </c>
      <c r="M176" s="11">
        <f t="shared" si="17"/>
        <v>2</v>
      </c>
      <c r="N176" s="12">
        <v>0</v>
      </c>
      <c r="O176" s="12">
        <v>0</v>
      </c>
      <c r="P176" s="12">
        <f t="shared" si="21"/>
        <v>0</v>
      </c>
      <c r="Q176" s="12">
        <v>0</v>
      </c>
      <c r="R176" s="11">
        <f t="shared" si="20"/>
        <v>1</v>
      </c>
      <c r="S176" s="11">
        <f t="shared" si="22"/>
        <v>1</v>
      </c>
    </row>
    <row r="177" spans="1:19" x14ac:dyDescent="0.3">
      <c r="A177" s="1">
        <v>43032</v>
      </c>
      <c r="B177">
        <v>2465</v>
      </c>
      <c r="C177" s="11">
        <v>1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J177">
        <v>2465</v>
      </c>
      <c r="K177" s="12">
        <v>1</v>
      </c>
      <c r="L177" s="12">
        <f t="shared" si="19"/>
        <v>1</v>
      </c>
      <c r="M177" s="11">
        <f t="shared" si="17"/>
        <v>2</v>
      </c>
      <c r="N177" s="12">
        <v>0</v>
      </c>
      <c r="O177" s="12">
        <v>0</v>
      </c>
      <c r="P177" s="12">
        <f t="shared" si="21"/>
        <v>0</v>
      </c>
      <c r="Q177" s="12">
        <v>0</v>
      </c>
      <c r="R177" s="11">
        <f t="shared" si="20"/>
        <v>1</v>
      </c>
      <c r="S177" s="11">
        <f t="shared" si="22"/>
        <v>1</v>
      </c>
    </row>
    <row r="178" spans="1:19" x14ac:dyDescent="0.3">
      <c r="A178" s="1">
        <v>43032</v>
      </c>
      <c r="B178">
        <v>2473</v>
      </c>
      <c r="C178" s="11">
        <v>1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J178">
        <v>2473</v>
      </c>
      <c r="K178" s="11">
        <v>1</v>
      </c>
      <c r="L178" s="12">
        <f t="shared" si="19"/>
        <v>1</v>
      </c>
      <c r="M178" s="11">
        <f t="shared" si="17"/>
        <v>2</v>
      </c>
      <c r="N178" s="12">
        <v>0</v>
      </c>
      <c r="O178" s="12">
        <v>0</v>
      </c>
      <c r="P178" s="12">
        <f t="shared" si="21"/>
        <v>0</v>
      </c>
      <c r="Q178" s="12">
        <v>0</v>
      </c>
      <c r="R178" s="11">
        <f t="shared" si="20"/>
        <v>1</v>
      </c>
      <c r="S178" s="11">
        <f t="shared" si="22"/>
        <v>1</v>
      </c>
    </row>
    <row r="179" spans="1:19" x14ac:dyDescent="0.3">
      <c r="A179" s="1">
        <v>43032</v>
      </c>
      <c r="B179">
        <v>2478</v>
      </c>
      <c r="C179" s="11">
        <v>1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J179">
        <v>2478</v>
      </c>
      <c r="K179" s="12">
        <v>1</v>
      </c>
      <c r="L179" s="12">
        <f t="shared" si="19"/>
        <v>1</v>
      </c>
      <c r="M179" s="11">
        <f t="shared" si="17"/>
        <v>2</v>
      </c>
      <c r="N179" s="12">
        <v>0</v>
      </c>
      <c r="O179" s="12">
        <v>0</v>
      </c>
      <c r="P179" s="12">
        <f t="shared" si="21"/>
        <v>0</v>
      </c>
      <c r="Q179" s="12">
        <v>0</v>
      </c>
      <c r="R179" s="11">
        <f t="shared" si="20"/>
        <v>1</v>
      </c>
      <c r="S179" s="11">
        <f t="shared" si="22"/>
        <v>1</v>
      </c>
    </row>
    <row r="180" spans="1:19" x14ac:dyDescent="0.3">
      <c r="A180" s="1">
        <v>43032</v>
      </c>
      <c r="B180">
        <v>2482</v>
      </c>
      <c r="C180" s="11">
        <v>1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J180">
        <v>2482</v>
      </c>
      <c r="K180" s="12">
        <v>1</v>
      </c>
      <c r="L180" s="12">
        <f t="shared" si="19"/>
        <v>1</v>
      </c>
      <c r="M180" s="11">
        <f t="shared" si="17"/>
        <v>2</v>
      </c>
      <c r="N180" s="12">
        <v>0</v>
      </c>
      <c r="O180" s="12">
        <v>0</v>
      </c>
      <c r="P180" s="12">
        <f t="shared" si="21"/>
        <v>0</v>
      </c>
      <c r="Q180" s="12">
        <v>0</v>
      </c>
      <c r="R180" s="11">
        <f t="shared" si="20"/>
        <v>1</v>
      </c>
      <c r="S180" s="11">
        <f t="shared" si="22"/>
        <v>1</v>
      </c>
    </row>
    <row r="181" spans="1:19" x14ac:dyDescent="0.3">
      <c r="A181" s="1">
        <v>43032</v>
      </c>
      <c r="B181">
        <v>2483</v>
      </c>
      <c r="C181" s="11">
        <v>1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J181">
        <v>2483</v>
      </c>
      <c r="K181" s="12">
        <v>1</v>
      </c>
      <c r="L181" s="12">
        <f t="shared" si="19"/>
        <v>1</v>
      </c>
      <c r="M181" s="11">
        <f t="shared" si="17"/>
        <v>2</v>
      </c>
      <c r="N181" s="12">
        <v>0</v>
      </c>
      <c r="O181" s="12">
        <v>0</v>
      </c>
      <c r="P181" s="12">
        <f t="shared" si="21"/>
        <v>0</v>
      </c>
      <c r="Q181" s="12">
        <v>0</v>
      </c>
      <c r="R181" s="11">
        <f t="shared" si="20"/>
        <v>1</v>
      </c>
      <c r="S181" s="11">
        <f t="shared" si="22"/>
        <v>1</v>
      </c>
    </row>
    <row r="182" spans="1:19" x14ac:dyDescent="0.3">
      <c r="B182">
        <v>2393</v>
      </c>
      <c r="C182" s="11">
        <v>0</v>
      </c>
      <c r="D182" s="11">
        <v>0</v>
      </c>
      <c r="E182" s="11">
        <v>1</v>
      </c>
      <c r="F182" s="11">
        <v>0</v>
      </c>
      <c r="G182" s="11">
        <v>0</v>
      </c>
      <c r="H182" s="11">
        <v>0</v>
      </c>
      <c r="J182">
        <v>2393</v>
      </c>
      <c r="K182" s="12">
        <v>1</v>
      </c>
      <c r="L182" s="12">
        <f t="shared" si="19"/>
        <v>1</v>
      </c>
      <c r="M182" s="11">
        <f t="shared" si="17"/>
        <v>2</v>
      </c>
      <c r="N182" s="12">
        <v>0</v>
      </c>
      <c r="O182" s="12">
        <v>0</v>
      </c>
      <c r="P182" s="12">
        <v>0</v>
      </c>
      <c r="Q182" s="12">
        <v>0</v>
      </c>
      <c r="R182" s="11">
        <f t="shared" si="20"/>
        <v>1</v>
      </c>
      <c r="S182" s="11">
        <f t="shared" si="22"/>
        <v>1</v>
      </c>
    </row>
    <row r="183" spans="1:19" x14ac:dyDescent="0.3">
      <c r="A183" s="1">
        <v>43019</v>
      </c>
      <c r="B183">
        <v>2211</v>
      </c>
      <c r="C183" s="11">
        <v>0</v>
      </c>
      <c r="D183" s="11">
        <v>0</v>
      </c>
      <c r="E183" s="11">
        <v>0</v>
      </c>
      <c r="F183" s="11">
        <v>1</v>
      </c>
      <c r="G183" s="11">
        <v>0</v>
      </c>
      <c r="H183" s="11">
        <v>1</v>
      </c>
      <c r="J183">
        <v>2211</v>
      </c>
      <c r="K183" s="12">
        <v>0</v>
      </c>
      <c r="L183" s="12">
        <f t="shared" si="19"/>
        <v>0</v>
      </c>
      <c r="M183" s="11">
        <f t="shared" si="17"/>
        <v>0</v>
      </c>
      <c r="N183" s="12">
        <v>0</v>
      </c>
      <c r="O183" s="12">
        <v>1</v>
      </c>
      <c r="P183" s="12">
        <f t="shared" ref="P183:P214" si="23">+N183+O183</f>
        <v>1</v>
      </c>
      <c r="Q183" s="12">
        <v>0</v>
      </c>
      <c r="R183" s="11">
        <f t="shared" si="20"/>
        <v>0</v>
      </c>
      <c r="S183" s="11">
        <f t="shared" si="22"/>
        <v>1</v>
      </c>
    </row>
    <row r="184" spans="1:19" x14ac:dyDescent="0.3">
      <c r="A184" s="1">
        <v>43019</v>
      </c>
      <c r="B184">
        <v>2213</v>
      </c>
      <c r="C184" s="11">
        <v>0</v>
      </c>
      <c r="D184" s="11">
        <v>0</v>
      </c>
      <c r="E184" s="11">
        <v>0</v>
      </c>
      <c r="F184" s="11">
        <v>0</v>
      </c>
      <c r="G184" s="11">
        <v>1</v>
      </c>
      <c r="H184" s="11">
        <v>1</v>
      </c>
      <c r="J184">
        <v>2213</v>
      </c>
      <c r="K184" s="12">
        <v>0</v>
      </c>
      <c r="L184" s="12">
        <f t="shared" si="19"/>
        <v>0</v>
      </c>
      <c r="M184" s="11">
        <f t="shared" si="17"/>
        <v>0</v>
      </c>
      <c r="N184" s="12">
        <v>0</v>
      </c>
      <c r="O184" s="12">
        <v>1</v>
      </c>
      <c r="P184" s="12">
        <f t="shared" si="23"/>
        <v>1</v>
      </c>
      <c r="Q184" s="12">
        <v>0</v>
      </c>
      <c r="R184" s="11">
        <f t="shared" si="20"/>
        <v>0</v>
      </c>
      <c r="S184" s="11">
        <f t="shared" si="22"/>
        <v>1</v>
      </c>
    </row>
    <row r="185" spans="1:19" x14ac:dyDescent="0.3">
      <c r="A185" s="1">
        <v>43019</v>
      </c>
      <c r="B185">
        <v>2214</v>
      </c>
      <c r="C185" s="11">
        <v>0</v>
      </c>
      <c r="D185" s="11">
        <v>0</v>
      </c>
      <c r="E185" s="11">
        <v>0</v>
      </c>
      <c r="F185" s="11">
        <v>1</v>
      </c>
      <c r="G185" s="11">
        <v>0</v>
      </c>
      <c r="H185" s="11">
        <v>1</v>
      </c>
      <c r="J185">
        <v>2214</v>
      </c>
      <c r="K185" s="12">
        <v>0</v>
      </c>
      <c r="L185" s="12">
        <f t="shared" si="19"/>
        <v>0</v>
      </c>
      <c r="M185" s="11">
        <f t="shared" si="17"/>
        <v>0</v>
      </c>
      <c r="N185" s="12">
        <v>0</v>
      </c>
      <c r="O185" s="12">
        <v>1</v>
      </c>
      <c r="P185" s="12">
        <f t="shared" si="23"/>
        <v>1</v>
      </c>
      <c r="Q185" s="12">
        <v>0</v>
      </c>
      <c r="R185" s="11">
        <f t="shared" si="20"/>
        <v>0</v>
      </c>
      <c r="S185" s="11">
        <f t="shared" si="22"/>
        <v>1</v>
      </c>
    </row>
    <row r="186" spans="1:19" x14ac:dyDescent="0.3">
      <c r="A186" s="1">
        <v>43024</v>
      </c>
      <c r="B186">
        <v>2273</v>
      </c>
      <c r="C186" s="11">
        <v>0</v>
      </c>
      <c r="D186" s="11">
        <v>0</v>
      </c>
      <c r="E186" s="11">
        <v>0</v>
      </c>
      <c r="F186" s="11">
        <v>1</v>
      </c>
      <c r="G186" s="11">
        <v>0</v>
      </c>
      <c r="H186" s="11">
        <v>1</v>
      </c>
      <c r="J186">
        <v>2273</v>
      </c>
      <c r="K186" s="12">
        <v>0</v>
      </c>
      <c r="L186" s="12">
        <f t="shared" si="19"/>
        <v>0</v>
      </c>
      <c r="M186" s="11">
        <f t="shared" si="17"/>
        <v>0</v>
      </c>
      <c r="N186" s="12">
        <v>0</v>
      </c>
      <c r="O186" s="12">
        <v>1</v>
      </c>
      <c r="P186" s="12">
        <f t="shared" si="23"/>
        <v>1</v>
      </c>
      <c r="Q186" s="12">
        <v>0</v>
      </c>
      <c r="R186" s="11">
        <f t="shared" si="20"/>
        <v>0</v>
      </c>
      <c r="S186" s="11">
        <f t="shared" si="22"/>
        <v>1</v>
      </c>
    </row>
    <row r="187" spans="1:19" x14ac:dyDescent="0.3">
      <c r="A187" s="1">
        <v>43026</v>
      </c>
      <c r="B187">
        <v>2302</v>
      </c>
      <c r="C187" s="11">
        <v>0</v>
      </c>
      <c r="D187" s="11">
        <v>0</v>
      </c>
      <c r="E187" s="11">
        <v>0</v>
      </c>
      <c r="F187" s="11">
        <v>1</v>
      </c>
      <c r="G187" s="11">
        <v>0</v>
      </c>
      <c r="H187" s="11">
        <v>1</v>
      </c>
      <c r="J187">
        <v>2302</v>
      </c>
      <c r="K187" s="12">
        <v>0</v>
      </c>
      <c r="L187" s="12">
        <f t="shared" si="19"/>
        <v>0</v>
      </c>
      <c r="M187" s="11">
        <f t="shared" si="17"/>
        <v>0</v>
      </c>
      <c r="N187" s="12">
        <v>0</v>
      </c>
      <c r="O187" s="12">
        <v>1</v>
      </c>
      <c r="P187" s="12">
        <f t="shared" si="23"/>
        <v>1</v>
      </c>
      <c r="Q187" s="12">
        <v>0</v>
      </c>
      <c r="R187" s="11">
        <f t="shared" si="20"/>
        <v>0</v>
      </c>
      <c r="S187" s="11">
        <f t="shared" si="22"/>
        <v>1</v>
      </c>
    </row>
    <row r="188" spans="1:19" x14ac:dyDescent="0.3">
      <c r="A188" s="1">
        <v>43026</v>
      </c>
      <c r="B188">
        <v>2303</v>
      </c>
      <c r="C188" s="11">
        <v>0</v>
      </c>
      <c r="D188" s="11">
        <v>0</v>
      </c>
      <c r="E188" s="11">
        <v>0</v>
      </c>
      <c r="F188" s="11">
        <v>1</v>
      </c>
      <c r="G188" s="11">
        <v>0</v>
      </c>
      <c r="H188" s="11">
        <v>1</v>
      </c>
      <c r="J188">
        <v>2303</v>
      </c>
      <c r="K188" s="12">
        <v>0</v>
      </c>
      <c r="L188" s="12">
        <f t="shared" si="19"/>
        <v>0</v>
      </c>
      <c r="M188" s="11">
        <f t="shared" si="17"/>
        <v>0</v>
      </c>
      <c r="N188" s="12">
        <v>0</v>
      </c>
      <c r="O188" s="12">
        <v>1</v>
      </c>
      <c r="P188" s="12">
        <f t="shared" si="23"/>
        <v>1</v>
      </c>
      <c r="Q188" s="12">
        <v>0</v>
      </c>
      <c r="R188" s="11">
        <f t="shared" si="20"/>
        <v>0</v>
      </c>
      <c r="S188" s="11">
        <f t="shared" si="22"/>
        <v>1</v>
      </c>
    </row>
    <row r="189" spans="1:19" x14ac:dyDescent="0.3">
      <c r="A189" s="1">
        <v>43026</v>
      </c>
      <c r="B189">
        <v>2315</v>
      </c>
      <c r="C189" s="11">
        <v>0</v>
      </c>
      <c r="D189" s="11">
        <v>0</v>
      </c>
      <c r="E189" s="11">
        <v>0</v>
      </c>
      <c r="F189" s="11">
        <v>1</v>
      </c>
      <c r="G189" s="11">
        <v>0</v>
      </c>
      <c r="H189" s="11">
        <v>1</v>
      </c>
      <c r="J189">
        <v>2315</v>
      </c>
      <c r="K189" s="12">
        <v>0</v>
      </c>
      <c r="L189" s="12">
        <f t="shared" si="19"/>
        <v>0</v>
      </c>
      <c r="M189" s="11">
        <f t="shared" si="17"/>
        <v>0</v>
      </c>
      <c r="N189" s="12">
        <v>0</v>
      </c>
      <c r="O189" s="12">
        <v>1</v>
      </c>
      <c r="P189" s="12">
        <f t="shared" si="23"/>
        <v>1</v>
      </c>
      <c r="Q189" s="12">
        <v>0</v>
      </c>
      <c r="R189" s="11">
        <f t="shared" si="20"/>
        <v>0</v>
      </c>
      <c r="S189" s="11">
        <f t="shared" si="22"/>
        <v>1</v>
      </c>
    </row>
    <row r="190" spans="1:19" x14ac:dyDescent="0.3">
      <c r="A190" s="1">
        <v>43027</v>
      </c>
      <c r="B190">
        <v>2318</v>
      </c>
      <c r="C190" s="11">
        <v>0</v>
      </c>
      <c r="D190" s="11">
        <v>0</v>
      </c>
      <c r="E190" s="11">
        <v>0</v>
      </c>
      <c r="F190" s="11">
        <v>0</v>
      </c>
      <c r="G190" s="11">
        <v>1</v>
      </c>
      <c r="H190" s="11">
        <v>1</v>
      </c>
      <c r="J190">
        <v>2318</v>
      </c>
      <c r="K190" s="12">
        <v>0</v>
      </c>
      <c r="L190" s="12">
        <f t="shared" si="19"/>
        <v>0</v>
      </c>
      <c r="M190" s="11">
        <f t="shared" si="17"/>
        <v>0</v>
      </c>
      <c r="N190" s="12">
        <v>0</v>
      </c>
      <c r="O190" s="12">
        <v>1</v>
      </c>
      <c r="P190" s="12">
        <f t="shared" si="23"/>
        <v>1</v>
      </c>
      <c r="Q190" s="12">
        <v>0</v>
      </c>
      <c r="R190" s="11">
        <f t="shared" si="20"/>
        <v>0</v>
      </c>
      <c r="S190" s="11">
        <f t="shared" si="22"/>
        <v>1</v>
      </c>
    </row>
    <row r="191" spans="1:19" x14ac:dyDescent="0.3">
      <c r="A191" s="1">
        <v>43027</v>
      </c>
      <c r="B191">
        <v>2319</v>
      </c>
      <c r="C191" s="11">
        <v>0</v>
      </c>
      <c r="D191" s="11">
        <v>0</v>
      </c>
      <c r="E191" s="11">
        <v>0</v>
      </c>
      <c r="F191" s="11">
        <v>1</v>
      </c>
      <c r="G191" s="11">
        <v>0</v>
      </c>
      <c r="H191" s="11">
        <v>1</v>
      </c>
      <c r="J191">
        <v>2319</v>
      </c>
      <c r="K191" s="12">
        <v>0</v>
      </c>
      <c r="L191" s="12">
        <f t="shared" si="19"/>
        <v>0</v>
      </c>
      <c r="M191" s="11">
        <f t="shared" si="17"/>
        <v>0</v>
      </c>
      <c r="N191" s="12">
        <v>0</v>
      </c>
      <c r="O191" s="12">
        <v>1</v>
      </c>
      <c r="P191" s="12">
        <f t="shared" si="23"/>
        <v>1</v>
      </c>
      <c r="Q191" s="12">
        <v>0</v>
      </c>
      <c r="R191" s="11">
        <f t="shared" si="20"/>
        <v>0</v>
      </c>
      <c r="S191" s="11">
        <f t="shared" si="22"/>
        <v>1</v>
      </c>
    </row>
    <row r="192" spans="1:19" x14ac:dyDescent="0.3">
      <c r="A192" s="1">
        <v>43027</v>
      </c>
      <c r="B192">
        <v>2322</v>
      </c>
      <c r="C192" s="11">
        <v>0</v>
      </c>
      <c r="D192" s="11">
        <v>0</v>
      </c>
      <c r="E192" s="11">
        <v>0</v>
      </c>
      <c r="F192" s="11">
        <v>1</v>
      </c>
      <c r="G192" s="11">
        <v>0</v>
      </c>
      <c r="H192" s="11">
        <v>1</v>
      </c>
      <c r="J192">
        <v>2322</v>
      </c>
      <c r="K192" s="12">
        <v>0</v>
      </c>
      <c r="L192" s="12">
        <f t="shared" si="19"/>
        <v>0</v>
      </c>
      <c r="M192" s="11">
        <f t="shared" si="17"/>
        <v>0</v>
      </c>
      <c r="N192" s="12">
        <v>0</v>
      </c>
      <c r="O192" s="12">
        <v>1</v>
      </c>
      <c r="P192" s="12">
        <f t="shared" si="23"/>
        <v>1</v>
      </c>
      <c r="Q192" s="12">
        <v>0</v>
      </c>
      <c r="R192" s="11">
        <f t="shared" si="20"/>
        <v>0</v>
      </c>
      <c r="S192" s="11">
        <f t="shared" si="22"/>
        <v>1</v>
      </c>
    </row>
    <row r="193" spans="1:19" x14ac:dyDescent="0.3">
      <c r="A193" s="1">
        <v>43027</v>
      </c>
      <c r="B193">
        <v>2323</v>
      </c>
      <c r="C193" s="11">
        <v>0</v>
      </c>
      <c r="D193" s="11">
        <v>0</v>
      </c>
      <c r="E193" s="11">
        <v>0</v>
      </c>
      <c r="F193" s="11">
        <v>1</v>
      </c>
      <c r="G193" s="11">
        <v>0</v>
      </c>
      <c r="H193" s="11">
        <v>1</v>
      </c>
      <c r="J193">
        <v>2323</v>
      </c>
      <c r="K193" s="12">
        <v>0</v>
      </c>
      <c r="L193" s="12">
        <f t="shared" si="19"/>
        <v>0</v>
      </c>
      <c r="M193" s="11">
        <f t="shared" si="17"/>
        <v>0</v>
      </c>
      <c r="N193" s="12">
        <v>0</v>
      </c>
      <c r="O193" s="12">
        <v>1</v>
      </c>
      <c r="P193" s="12">
        <f t="shared" si="23"/>
        <v>1</v>
      </c>
      <c r="Q193" s="12">
        <v>0</v>
      </c>
      <c r="R193" s="11">
        <f t="shared" si="20"/>
        <v>0</v>
      </c>
      <c r="S193" s="11">
        <f t="shared" si="22"/>
        <v>1</v>
      </c>
    </row>
    <row r="194" spans="1:19" x14ac:dyDescent="0.3">
      <c r="A194" s="1">
        <v>43027</v>
      </c>
      <c r="B194">
        <v>2332</v>
      </c>
      <c r="C194" s="11">
        <v>0</v>
      </c>
      <c r="D194" s="11">
        <v>0</v>
      </c>
      <c r="E194" s="11">
        <v>0</v>
      </c>
      <c r="F194" s="11">
        <v>1</v>
      </c>
      <c r="G194" s="11">
        <v>0</v>
      </c>
      <c r="H194" s="11">
        <v>1</v>
      </c>
      <c r="J194">
        <v>2332</v>
      </c>
      <c r="K194" s="12">
        <v>0</v>
      </c>
      <c r="L194" s="12">
        <f t="shared" si="19"/>
        <v>0</v>
      </c>
      <c r="M194" s="11">
        <f t="shared" ref="M194:M257" si="24">SUM(K194:L194)</f>
        <v>0</v>
      </c>
      <c r="N194" s="12">
        <v>0</v>
      </c>
      <c r="O194" s="12">
        <v>1</v>
      </c>
      <c r="P194" s="12">
        <f t="shared" si="23"/>
        <v>1</v>
      </c>
      <c r="Q194" s="12">
        <v>0</v>
      </c>
      <c r="R194" s="11">
        <f t="shared" si="20"/>
        <v>0</v>
      </c>
      <c r="S194" s="11">
        <f t="shared" si="22"/>
        <v>1</v>
      </c>
    </row>
    <row r="195" spans="1:19" x14ac:dyDescent="0.3">
      <c r="A195" s="1">
        <v>43027</v>
      </c>
      <c r="B195">
        <v>2333</v>
      </c>
      <c r="C195" s="11">
        <v>0</v>
      </c>
      <c r="D195" s="11">
        <v>0</v>
      </c>
      <c r="E195" s="11">
        <v>0</v>
      </c>
      <c r="F195" s="11">
        <v>1</v>
      </c>
      <c r="G195" s="11">
        <v>0</v>
      </c>
      <c r="H195" s="11">
        <v>1</v>
      </c>
      <c r="J195">
        <v>2333</v>
      </c>
      <c r="K195" s="12">
        <v>0</v>
      </c>
      <c r="L195" s="12">
        <f t="shared" si="19"/>
        <v>0</v>
      </c>
      <c r="M195" s="11">
        <f t="shared" si="24"/>
        <v>0</v>
      </c>
      <c r="N195" s="12">
        <v>0</v>
      </c>
      <c r="O195" s="12">
        <v>1</v>
      </c>
      <c r="P195" s="12">
        <f t="shared" si="23"/>
        <v>1</v>
      </c>
      <c r="Q195" s="12">
        <v>0</v>
      </c>
      <c r="R195" s="11">
        <f t="shared" si="20"/>
        <v>0</v>
      </c>
      <c r="S195" s="11">
        <f t="shared" si="22"/>
        <v>1</v>
      </c>
    </row>
    <row r="196" spans="1:19" x14ac:dyDescent="0.3">
      <c r="A196" s="1">
        <v>43027</v>
      </c>
      <c r="B196">
        <v>2334</v>
      </c>
      <c r="C196" s="11">
        <v>0</v>
      </c>
      <c r="D196" s="11">
        <v>0</v>
      </c>
      <c r="E196" s="11">
        <v>0</v>
      </c>
      <c r="F196" s="11">
        <v>0</v>
      </c>
      <c r="G196" s="11">
        <v>1</v>
      </c>
      <c r="H196" s="11">
        <v>1</v>
      </c>
      <c r="J196">
        <v>2334</v>
      </c>
      <c r="K196" s="12">
        <v>0</v>
      </c>
      <c r="L196" s="12">
        <f t="shared" si="19"/>
        <v>0</v>
      </c>
      <c r="M196" s="11">
        <f t="shared" si="24"/>
        <v>0</v>
      </c>
      <c r="N196" s="12">
        <v>0</v>
      </c>
      <c r="O196" s="12">
        <v>1</v>
      </c>
      <c r="P196" s="12">
        <f t="shared" si="23"/>
        <v>1</v>
      </c>
      <c r="Q196" s="12">
        <v>0</v>
      </c>
      <c r="R196" s="11">
        <f t="shared" si="20"/>
        <v>0</v>
      </c>
      <c r="S196" s="11">
        <f t="shared" si="22"/>
        <v>1</v>
      </c>
    </row>
    <row r="197" spans="1:19" x14ac:dyDescent="0.3">
      <c r="A197" s="1">
        <v>43027</v>
      </c>
      <c r="B197">
        <v>2338</v>
      </c>
      <c r="C197" s="11">
        <v>0</v>
      </c>
      <c r="D197" s="11">
        <v>0</v>
      </c>
      <c r="E197" s="11">
        <v>0</v>
      </c>
      <c r="F197" s="11">
        <v>0</v>
      </c>
      <c r="G197" s="11">
        <v>1</v>
      </c>
      <c r="H197" s="11">
        <v>1</v>
      </c>
      <c r="J197">
        <v>2338</v>
      </c>
      <c r="K197" s="12">
        <v>0</v>
      </c>
      <c r="L197" s="12">
        <f t="shared" si="19"/>
        <v>0</v>
      </c>
      <c r="M197" s="11">
        <f t="shared" si="24"/>
        <v>0</v>
      </c>
      <c r="N197" s="12">
        <v>0</v>
      </c>
      <c r="O197" s="12">
        <v>1</v>
      </c>
      <c r="P197" s="12">
        <f t="shared" si="23"/>
        <v>1</v>
      </c>
      <c r="Q197" s="12">
        <v>0</v>
      </c>
      <c r="R197" s="11">
        <f t="shared" si="20"/>
        <v>0</v>
      </c>
      <c r="S197" s="11">
        <f t="shared" si="22"/>
        <v>1</v>
      </c>
    </row>
    <row r="198" spans="1:19" x14ac:dyDescent="0.3">
      <c r="A198" s="1">
        <v>43027</v>
      </c>
      <c r="B198">
        <v>2339</v>
      </c>
      <c r="C198" s="11">
        <v>0</v>
      </c>
      <c r="D198" s="11">
        <v>0</v>
      </c>
      <c r="E198" s="11">
        <v>0</v>
      </c>
      <c r="F198" s="11">
        <v>0</v>
      </c>
      <c r="G198" s="11">
        <v>1</v>
      </c>
      <c r="H198" s="11">
        <v>1</v>
      </c>
      <c r="J198">
        <v>2339</v>
      </c>
      <c r="K198" s="12">
        <v>0</v>
      </c>
      <c r="L198" s="12">
        <f t="shared" si="19"/>
        <v>0</v>
      </c>
      <c r="M198" s="11">
        <f t="shared" si="24"/>
        <v>0</v>
      </c>
      <c r="N198" s="12">
        <v>0</v>
      </c>
      <c r="O198" s="12">
        <v>1</v>
      </c>
      <c r="P198" s="12">
        <f t="shared" si="23"/>
        <v>1</v>
      </c>
      <c r="Q198" s="12">
        <v>0</v>
      </c>
      <c r="R198" s="11">
        <f t="shared" si="20"/>
        <v>0</v>
      </c>
      <c r="S198" s="11">
        <f t="shared" si="22"/>
        <v>1</v>
      </c>
    </row>
    <row r="199" spans="1:19" x14ac:dyDescent="0.3">
      <c r="A199" s="1">
        <v>43027</v>
      </c>
      <c r="B199">
        <v>2342</v>
      </c>
      <c r="C199" s="11">
        <v>0</v>
      </c>
      <c r="D199" s="11">
        <v>0</v>
      </c>
      <c r="E199" s="11">
        <v>0</v>
      </c>
      <c r="F199" s="11">
        <v>1</v>
      </c>
      <c r="G199" s="11">
        <v>0</v>
      </c>
      <c r="H199" s="11">
        <v>1</v>
      </c>
      <c r="J199">
        <v>2342</v>
      </c>
      <c r="K199" s="12">
        <v>0</v>
      </c>
      <c r="L199" s="12">
        <f t="shared" si="19"/>
        <v>0</v>
      </c>
      <c r="M199" s="11">
        <f t="shared" si="24"/>
        <v>0</v>
      </c>
      <c r="N199" s="12">
        <v>0</v>
      </c>
      <c r="O199" s="12">
        <v>1</v>
      </c>
      <c r="P199" s="12">
        <f t="shared" si="23"/>
        <v>1</v>
      </c>
      <c r="Q199" s="12">
        <v>0</v>
      </c>
      <c r="R199" s="11">
        <f t="shared" si="20"/>
        <v>0</v>
      </c>
      <c r="S199" s="11">
        <f t="shared" si="22"/>
        <v>1</v>
      </c>
    </row>
    <row r="200" spans="1:19" x14ac:dyDescent="0.3">
      <c r="A200" s="1">
        <v>43028</v>
      </c>
      <c r="B200">
        <v>2353</v>
      </c>
      <c r="C200" s="11">
        <v>0</v>
      </c>
      <c r="D200" s="11">
        <v>0</v>
      </c>
      <c r="E200" s="11">
        <v>0</v>
      </c>
      <c r="F200" s="11">
        <v>1</v>
      </c>
      <c r="G200" s="11">
        <v>0</v>
      </c>
      <c r="H200" s="11">
        <v>1</v>
      </c>
      <c r="J200">
        <v>2353</v>
      </c>
      <c r="K200" s="12">
        <v>0</v>
      </c>
      <c r="L200" s="12">
        <f t="shared" si="19"/>
        <v>0</v>
      </c>
      <c r="M200" s="11">
        <f t="shared" si="24"/>
        <v>0</v>
      </c>
      <c r="N200" s="12">
        <v>0</v>
      </c>
      <c r="O200" s="12">
        <v>1</v>
      </c>
      <c r="P200" s="12">
        <f t="shared" si="23"/>
        <v>1</v>
      </c>
      <c r="Q200" s="12">
        <v>0</v>
      </c>
      <c r="R200" s="11">
        <f t="shared" si="20"/>
        <v>0</v>
      </c>
      <c r="S200" s="11">
        <f t="shared" si="22"/>
        <v>1</v>
      </c>
    </row>
    <row r="201" spans="1:19" x14ac:dyDescent="0.3">
      <c r="B201">
        <v>2387</v>
      </c>
      <c r="C201" s="11">
        <v>0</v>
      </c>
      <c r="D201" s="11">
        <v>0</v>
      </c>
      <c r="E201" s="11">
        <v>0</v>
      </c>
      <c r="F201" s="11">
        <v>0</v>
      </c>
      <c r="G201" s="11">
        <v>1</v>
      </c>
      <c r="H201" s="11">
        <v>1</v>
      </c>
      <c r="J201">
        <v>2387</v>
      </c>
      <c r="K201" s="12">
        <v>0</v>
      </c>
      <c r="L201" s="12">
        <f t="shared" si="19"/>
        <v>0</v>
      </c>
      <c r="M201" s="11">
        <f t="shared" si="24"/>
        <v>0</v>
      </c>
      <c r="N201" s="12">
        <v>0</v>
      </c>
      <c r="O201" s="12">
        <v>1</v>
      </c>
      <c r="P201" s="12">
        <f t="shared" si="23"/>
        <v>1</v>
      </c>
      <c r="Q201" s="12">
        <v>0</v>
      </c>
      <c r="R201" s="11">
        <f t="shared" si="20"/>
        <v>0</v>
      </c>
      <c r="S201" s="11">
        <f t="shared" si="22"/>
        <v>1</v>
      </c>
    </row>
    <row r="202" spans="1:19" x14ac:dyDescent="0.3">
      <c r="A202" s="1">
        <v>43031</v>
      </c>
      <c r="B202">
        <v>2431</v>
      </c>
      <c r="C202" s="11">
        <v>0</v>
      </c>
      <c r="D202" s="11">
        <v>0</v>
      </c>
      <c r="E202" s="11">
        <v>0</v>
      </c>
      <c r="F202" s="11">
        <v>1</v>
      </c>
      <c r="G202" s="11">
        <v>0</v>
      </c>
      <c r="H202" s="11">
        <v>1</v>
      </c>
      <c r="J202">
        <v>2431</v>
      </c>
      <c r="K202" s="12">
        <v>0</v>
      </c>
      <c r="L202" s="12">
        <f t="shared" ref="L202:L265" si="25">+C202+D202+E202</f>
        <v>0</v>
      </c>
      <c r="M202" s="11">
        <f t="shared" si="24"/>
        <v>0</v>
      </c>
      <c r="N202" s="12">
        <v>0</v>
      </c>
      <c r="O202" s="12">
        <v>1</v>
      </c>
      <c r="P202" s="12">
        <f t="shared" si="23"/>
        <v>1</v>
      </c>
      <c r="Q202" s="12">
        <v>0</v>
      </c>
      <c r="R202" s="11">
        <f t="shared" si="20"/>
        <v>0</v>
      </c>
      <c r="S202" s="11">
        <f t="shared" si="22"/>
        <v>1</v>
      </c>
    </row>
    <row r="203" spans="1:19" x14ac:dyDescent="0.3">
      <c r="A203" s="1">
        <v>43031</v>
      </c>
      <c r="B203">
        <v>2457</v>
      </c>
      <c r="C203" s="11">
        <v>0</v>
      </c>
      <c r="D203" s="11">
        <v>0</v>
      </c>
      <c r="E203" s="11">
        <v>0</v>
      </c>
      <c r="F203" s="11">
        <v>1</v>
      </c>
      <c r="G203" s="11">
        <v>0</v>
      </c>
      <c r="H203" s="11">
        <v>1</v>
      </c>
      <c r="J203">
        <v>2457</v>
      </c>
      <c r="K203" s="12">
        <v>0</v>
      </c>
      <c r="L203" s="12">
        <f t="shared" si="25"/>
        <v>0</v>
      </c>
      <c r="M203" s="11">
        <f t="shared" si="24"/>
        <v>0</v>
      </c>
      <c r="N203" s="12">
        <v>0</v>
      </c>
      <c r="O203" s="12">
        <v>1</v>
      </c>
      <c r="P203" s="12">
        <f t="shared" si="23"/>
        <v>1</v>
      </c>
      <c r="Q203" s="12">
        <v>0</v>
      </c>
      <c r="R203" s="11">
        <f t="shared" si="20"/>
        <v>0</v>
      </c>
      <c r="S203" s="11">
        <f t="shared" si="22"/>
        <v>1</v>
      </c>
    </row>
    <row r="204" spans="1:19" x14ac:dyDescent="0.3">
      <c r="A204" s="1">
        <v>43020</v>
      </c>
      <c r="B204">
        <v>2236</v>
      </c>
      <c r="C204" s="11">
        <v>0</v>
      </c>
      <c r="D204" s="11">
        <v>1</v>
      </c>
      <c r="E204" s="11">
        <v>0</v>
      </c>
      <c r="F204" s="11">
        <v>0</v>
      </c>
      <c r="G204" s="11">
        <v>0</v>
      </c>
      <c r="H204" s="11">
        <v>0</v>
      </c>
      <c r="J204">
        <v>2236</v>
      </c>
      <c r="K204" s="12">
        <v>0</v>
      </c>
      <c r="L204" s="12">
        <f t="shared" si="25"/>
        <v>1</v>
      </c>
      <c r="M204" s="11">
        <f t="shared" si="24"/>
        <v>1</v>
      </c>
      <c r="N204" s="12">
        <v>1</v>
      </c>
      <c r="O204" s="12">
        <v>0</v>
      </c>
      <c r="P204" s="12">
        <f t="shared" si="23"/>
        <v>1</v>
      </c>
      <c r="Q204" s="12">
        <v>0</v>
      </c>
      <c r="R204" s="11">
        <f t="shared" si="20"/>
        <v>1</v>
      </c>
      <c r="S204" s="11">
        <f t="shared" si="22"/>
        <v>1</v>
      </c>
    </row>
    <row r="205" spans="1:19" x14ac:dyDescent="0.3">
      <c r="A205" s="1">
        <v>43021</v>
      </c>
      <c r="B205">
        <v>2251</v>
      </c>
      <c r="C205" s="11">
        <v>1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J205">
        <v>2251</v>
      </c>
      <c r="K205" s="12">
        <v>0</v>
      </c>
      <c r="L205" s="12">
        <f t="shared" si="25"/>
        <v>1</v>
      </c>
      <c r="M205" s="11">
        <f t="shared" si="24"/>
        <v>1</v>
      </c>
      <c r="N205" s="12">
        <v>1</v>
      </c>
      <c r="O205" s="12">
        <v>0</v>
      </c>
      <c r="P205" s="12">
        <f t="shared" si="23"/>
        <v>1</v>
      </c>
      <c r="Q205" s="12">
        <v>0</v>
      </c>
      <c r="R205" s="11">
        <f t="shared" si="20"/>
        <v>1</v>
      </c>
      <c r="S205" s="11">
        <f t="shared" si="22"/>
        <v>1</v>
      </c>
    </row>
    <row r="206" spans="1:19" x14ac:dyDescent="0.3">
      <c r="A206" s="1">
        <v>43024</v>
      </c>
      <c r="B206">
        <v>2269</v>
      </c>
      <c r="C206" s="11">
        <v>1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J206">
        <v>2269</v>
      </c>
      <c r="K206" s="12">
        <v>0</v>
      </c>
      <c r="L206" s="12">
        <f t="shared" si="25"/>
        <v>1</v>
      </c>
      <c r="M206" s="11">
        <f t="shared" si="24"/>
        <v>1</v>
      </c>
      <c r="N206" s="12">
        <v>1</v>
      </c>
      <c r="O206" s="12">
        <v>0</v>
      </c>
      <c r="P206" s="12">
        <f t="shared" si="23"/>
        <v>1</v>
      </c>
      <c r="Q206" s="12">
        <v>0</v>
      </c>
      <c r="R206" s="11">
        <f t="shared" si="20"/>
        <v>1</v>
      </c>
      <c r="S206" s="11">
        <f t="shared" si="22"/>
        <v>1</v>
      </c>
    </row>
    <row r="207" spans="1:19" x14ac:dyDescent="0.3">
      <c r="A207" s="1">
        <v>43024</v>
      </c>
      <c r="B207">
        <v>2270</v>
      </c>
      <c r="C207" s="11">
        <v>1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J207">
        <v>2270</v>
      </c>
      <c r="K207" s="12">
        <v>0</v>
      </c>
      <c r="L207" s="12">
        <f t="shared" si="25"/>
        <v>1</v>
      </c>
      <c r="M207" s="11">
        <f t="shared" si="24"/>
        <v>1</v>
      </c>
      <c r="N207" s="12">
        <v>1</v>
      </c>
      <c r="O207" s="12">
        <v>0</v>
      </c>
      <c r="P207" s="12">
        <f t="shared" si="23"/>
        <v>1</v>
      </c>
      <c r="Q207" s="12">
        <v>0</v>
      </c>
      <c r="R207" s="11">
        <f t="shared" si="20"/>
        <v>1</v>
      </c>
      <c r="S207" s="11">
        <f t="shared" si="22"/>
        <v>1</v>
      </c>
    </row>
    <row r="208" spans="1:19" x14ac:dyDescent="0.3">
      <c r="A208" s="1">
        <v>43026</v>
      </c>
      <c r="B208">
        <v>2294</v>
      </c>
      <c r="C208" s="11">
        <v>0</v>
      </c>
      <c r="D208" s="11">
        <v>0</v>
      </c>
      <c r="E208" s="11">
        <v>1</v>
      </c>
      <c r="F208" s="11">
        <v>0</v>
      </c>
      <c r="G208" s="11">
        <v>0</v>
      </c>
      <c r="H208" s="11">
        <v>0</v>
      </c>
      <c r="J208">
        <v>2294</v>
      </c>
      <c r="K208" s="12">
        <v>0</v>
      </c>
      <c r="L208" s="12">
        <f t="shared" si="25"/>
        <v>1</v>
      </c>
      <c r="M208" s="11">
        <f t="shared" si="24"/>
        <v>1</v>
      </c>
      <c r="N208" s="12">
        <v>1</v>
      </c>
      <c r="O208" s="12">
        <v>0</v>
      </c>
      <c r="P208" s="12">
        <f t="shared" si="23"/>
        <v>1</v>
      </c>
      <c r="Q208" s="12">
        <v>0</v>
      </c>
      <c r="R208" s="11">
        <f t="shared" si="20"/>
        <v>1</v>
      </c>
      <c r="S208" s="11">
        <f t="shared" si="22"/>
        <v>1</v>
      </c>
    </row>
    <row r="209" spans="1:19" x14ac:dyDescent="0.3">
      <c r="A209" s="1">
        <v>43028</v>
      </c>
      <c r="B209">
        <v>2349</v>
      </c>
      <c r="C209" s="11">
        <v>1</v>
      </c>
      <c r="D209" s="11">
        <v>0</v>
      </c>
      <c r="E209" s="11">
        <v>0</v>
      </c>
      <c r="F209" s="11">
        <v>0</v>
      </c>
      <c r="G209" s="11">
        <v>0</v>
      </c>
      <c r="H209" s="11">
        <v>0</v>
      </c>
      <c r="J209">
        <v>2349</v>
      </c>
      <c r="K209" s="12">
        <v>0</v>
      </c>
      <c r="L209" s="12">
        <f t="shared" si="25"/>
        <v>1</v>
      </c>
      <c r="M209" s="11">
        <f t="shared" si="24"/>
        <v>1</v>
      </c>
      <c r="N209" s="12">
        <v>1</v>
      </c>
      <c r="O209" s="12">
        <v>0</v>
      </c>
      <c r="P209" s="12">
        <f t="shared" si="23"/>
        <v>1</v>
      </c>
      <c r="Q209" s="12">
        <v>0</v>
      </c>
      <c r="R209" s="11">
        <f t="shared" si="20"/>
        <v>1</v>
      </c>
      <c r="S209" s="11">
        <f t="shared" si="22"/>
        <v>1</v>
      </c>
    </row>
    <row r="210" spans="1:19" x14ac:dyDescent="0.3">
      <c r="A210" s="1">
        <v>43028</v>
      </c>
      <c r="B210">
        <v>2368</v>
      </c>
      <c r="C210" s="11">
        <v>1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J210">
        <v>2368</v>
      </c>
      <c r="K210" s="12">
        <v>0</v>
      </c>
      <c r="L210" s="12">
        <f t="shared" si="25"/>
        <v>1</v>
      </c>
      <c r="M210" s="11">
        <f t="shared" si="24"/>
        <v>1</v>
      </c>
      <c r="N210" s="12">
        <v>1</v>
      </c>
      <c r="O210" s="12">
        <v>0</v>
      </c>
      <c r="P210" s="12">
        <f t="shared" si="23"/>
        <v>1</v>
      </c>
      <c r="Q210" s="12">
        <v>0</v>
      </c>
      <c r="R210" s="11">
        <f t="shared" si="20"/>
        <v>1</v>
      </c>
      <c r="S210" s="11">
        <f t="shared" si="22"/>
        <v>1</v>
      </c>
    </row>
    <row r="211" spans="1:19" x14ac:dyDescent="0.3">
      <c r="A211" s="1">
        <v>43030</v>
      </c>
      <c r="B211">
        <v>2409</v>
      </c>
      <c r="C211" s="11">
        <v>0</v>
      </c>
      <c r="D211" s="11">
        <v>0</v>
      </c>
      <c r="E211" s="11">
        <v>1</v>
      </c>
      <c r="F211" s="11">
        <v>0</v>
      </c>
      <c r="G211" s="11">
        <v>0</v>
      </c>
      <c r="H211" s="11">
        <v>0</v>
      </c>
      <c r="J211">
        <v>2409</v>
      </c>
      <c r="K211" s="12">
        <v>0</v>
      </c>
      <c r="L211" s="12">
        <f t="shared" si="25"/>
        <v>1</v>
      </c>
      <c r="M211" s="11">
        <f t="shared" si="24"/>
        <v>1</v>
      </c>
      <c r="N211" s="12">
        <v>1</v>
      </c>
      <c r="O211" s="12">
        <v>0</v>
      </c>
      <c r="P211" s="12">
        <f t="shared" si="23"/>
        <v>1</v>
      </c>
      <c r="Q211" s="12">
        <v>0</v>
      </c>
      <c r="R211" s="11">
        <f t="shared" si="20"/>
        <v>1</v>
      </c>
      <c r="S211" s="11">
        <f t="shared" si="22"/>
        <v>1</v>
      </c>
    </row>
    <row r="212" spans="1:19" x14ac:dyDescent="0.3">
      <c r="A212" s="1">
        <v>43030</v>
      </c>
      <c r="B212">
        <v>2425</v>
      </c>
      <c r="C212" s="11">
        <v>0</v>
      </c>
      <c r="D212" s="11">
        <v>1</v>
      </c>
      <c r="E212" s="11">
        <v>0</v>
      </c>
      <c r="F212" s="11">
        <v>0</v>
      </c>
      <c r="G212" s="11">
        <v>0</v>
      </c>
      <c r="H212" s="11">
        <v>0</v>
      </c>
      <c r="J212">
        <v>2425</v>
      </c>
      <c r="K212" s="12">
        <v>0</v>
      </c>
      <c r="L212" s="12">
        <f t="shared" si="25"/>
        <v>1</v>
      </c>
      <c r="M212" s="11">
        <f t="shared" si="24"/>
        <v>1</v>
      </c>
      <c r="N212" s="12">
        <v>1</v>
      </c>
      <c r="O212" s="12">
        <v>0</v>
      </c>
      <c r="P212" s="12">
        <f t="shared" si="23"/>
        <v>1</v>
      </c>
      <c r="Q212" s="12">
        <v>0</v>
      </c>
      <c r="R212" s="11">
        <f t="shared" si="20"/>
        <v>1</v>
      </c>
      <c r="S212" s="11">
        <f t="shared" si="22"/>
        <v>1</v>
      </c>
    </row>
    <row r="213" spans="1:19" x14ac:dyDescent="0.3">
      <c r="A213" s="1">
        <v>43031</v>
      </c>
      <c r="B213">
        <v>2456</v>
      </c>
      <c r="C213" s="11">
        <v>0</v>
      </c>
      <c r="D213" s="11">
        <v>0</v>
      </c>
      <c r="E213" s="11">
        <v>1</v>
      </c>
      <c r="F213" s="11">
        <v>0</v>
      </c>
      <c r="G213" s="11">
        <v>0</v>
      </c>
      <c r="H213" s="11">
        <v>0</v>
      </c>
      <c r="J213">
        <v>2456</v>
      </c>
      <c r="K213" s="12">
        <v>0</v>
      </c>
      <c r="L213" s="12">
        <f t="shared" si="25"/>
        <v>1</v>
      </c>
      <c r="M213" s="11">
        <f t="shared" si="24"/>
        <v>1</v>
      </c>
      <c r="N213" s="12">
        <v>1</v>
      </c>
      <c r="O213" s="12">
        <v>0</v>
      </c>
      <c r="P213" s="12">
        <f t="shared" si="23"/>
        <v>1</v>
      </c>
      <c r="Q213" s="12">
        <v>0</v>
      </c>
      <c r="R213" s="11">
        <f t="shared" si="20"/>
        <v>1</v>
      </c>
      <c r="S213" s="11">
        <f t="shared" si="22"/>
        <v>1</v>
      </c>
    </row>
    <row r="214" spans="1:19" x14ac:dyDescent="0.3">
      <c r="A214" s="1">
        <v>43019</v>
      </c>
      <c r="B214">
        <v>2190</v>
      </c>
      <c r="C214" s="11">
        <v>0</v>
      </c>
      <c r="D214" s="11">
        <v>0</v>
      </c>
      <c r="E214" s="11">
        <v>0</v>
      </c>
      <c r="F214" s="11">
        <v>1</v>
      </c>
      <c r="G214" s="11">
        <v>0</v>
      </c>
      <c r="H214" s="11">
        <v>1</v>
      </c>
      <c r="J214">
        <v>2190</v>
      </c>
      <c r="K214" s="12">
        <v>1</v>
      </c>
      <c r="L214" s="12">
        <f t="shared" si="25"/>
        <v>0</v>
      </c>
      <c r="M214" s="11">
        <f t="shared" si="24"/>
        <v>1</v>
      </c>
      <c r="N214" s="12">
        <v>0</v>
      </c>
      <c r="O214" s="12">
        <v>1</v>
      </c>
      <c r="P214" s="12">
        <f t="shared" si="23"/>
        <v>1</v>
      </c>
      <c r="Q214" s="12">
        <v>0</v>
      </c>
      <c r="R214" s="11">
        <f t="shared" si="20"/>
        <v>1</v>
      </c>
      <c r="S214" s="11">
        <f t="shared" si="22"/>
        <v>1</v>
      </c>
    </row>
    <row r="215" spans="1:19" x14ac:dyDescent="0.3">
      <c r="A215" s="1">
        <v>43019</v>
      </c>
      <c r="B215">
        <v>2203</v>
      </c>
      <c r="C215" s="11">
        <v>0</v>
      </c>
      <c r="D215" s="11">
        <v>0</v>
      </c>
      <c r="E215" s="11">
        <v>0</v>
      </c>
      <c r="F215" s="11">
        <v>0</v>
      </c>
      <c r="G215" s="11">
        <v>1</v>
      </c>
      <c r="H215" s="11">
        <v>1</v>
      </c>
      <c r="J215">
        <v>2203</v>
      </c>
      <c r="K215" s="12">
        <v>1</v>
      </c>
      <c r="L215" s="12">
        <f t="shared" si="25"/>
        <v>0</v>
      </c>
      <c r="M215" s="11">
        <f t="shared" si="24"/>
        <v>1</v>
      </c>
      <c r="N215" s="12">
        <v>0</v>
      </c>
      <c r="O215" s="12">
        <v>1</v>
      </c>
      <c r="P215" s="12">
        <f t="shared" ref="P215:P246" si="26">+N215+O215</f>
        <v>1</v>
      </c>
      <c r="Q215" s="12">
        <v>0</v>
      </c>
      <c r="R215" s="11">
        <f t="shared" si="20"/>
        <v>1</v>
      </c>
      <c r="S215" s="11">
        <f t="shared" si="22"/>
        <v>1</v>
      </c>
    </row>
    <row r="216" spans="1:19" x14ac:dyDescent="0.3">
      <c r="A216" s="1">
        <v>43020</v>
      </c>
      <c r="B216">
        <v>2237</v>
      </c>
      <c r="C216" s="11">
        <v>0</v>
      </c>
      <c r="D216" s="11">
        <v>0</v>
      </c>
      <c r="E216" s="11">
        <v>0</v>
      </c>
      <c r="F216" s="11">
        <v>0</v>
      </c>
      <c r="G216" s="11">
        <v>1</v>
      </c>
      <c r="H216" s="11">
        <v>1</v>
      </c>
      <c r="J216">
        <v>2237</v>
      </c>
      <c r="K216" s="12">
        <v>1</v>
      </c>
      <c r="L216" s="12">
        <f t="shared" si="25"/>
        <v>0</v>
      </c>
      <c r="M216" s="11">
        <f t="shared" si="24"/>
        <v>1</v>
      </c>
      <c r="N216" s="12">
        <v>0</v>
      </c>
      <c r="O216" s="12">
        <v>1</v>
      </c>
      <c r="P216" s="12">
        <f t="shared" si="26"/>
        <v>1</v>
      </c>
      <c r="Q216" s="12">
        <v>0</v>
      </c>
      <c r="R216" s="11">
        <f t="shared" si="20"/>
        <v>1</v>
      </c>
      <c r="S216" s="11">
        <f t="shared" si="22"/>
        <v>1</v>
      </c>
    </row>
    <row r="217" spans="1:19" x14ac:dyDescent="0.3">
      <c r="A217" s="1">
        <v>43021</v>
      </c>
      <c r="B217">
        <v>2245</v>
      </c>
      <c r="C217" s="11">
        <v>0</v>
      </c>
      <c r="D217" s="11">
        <v>0</v>
      </c>
      <c r="E217" s="11">
        <v>0</v>
      </c>
      <c r="F217" s="11">
        <v>0</v>
      </c>
      <c r="G217" s="11">
        <v>1</v>
      </c>
      <c r="H217" s="11">
        <v>1</v>
      </c>
      <c r="J217">
        <v>2245</v>
      </c>
      <c r="K217" s="12">
        <v>1</v>
      </c>
      <c r="L217" s="12">
        <f t="shared" si="25"/>
        <v>0</v>
      </c>
      <c r="M217" s="11">
        <f t="shared" si="24"/>
        <v>1</v>
      </c>
      <c r="N217" s="12">
        <v>0</v>
      </c>
      <c r="O217" s="12">
        <v>1</v>
      </c>
      <c r="P217" s="12">
        <f t="shared" si="26"/>
        <v>1</v>
      </c>
      <c r="Q217" s="12">
        <v>0</v>
      </c>
      <c r="R217" s="11">
        <f t="shared" si="20"/>
        <v>1</v>
      </c>
      <c r="S217" s="11">
        <f t="shared" si="22"/>
        <v>1</v>
      </c>
    </row>
    <row r="218" spans="1:19" x14ac:dyDescent="0.3">
      <c r="A218" s="1">
        <v>43025</v>
      </c>
      <c r="B218">
        <v>2291</v>
      </c>
      <c r="C218" s="11">
        <v>0</v>
      </c>
      <c r="D218" s="11">
        <v>0</v>
      </c>
      <c r="E218" s="11">
        <v>0</v>
      </c>
      <c r="F218" s="11">
        <v>0</v>
      </c>
      <c r="G218" s="11">
        <v>1</v>
      </c>
      <c r="H218" s="11">
        <v>1</v>
      </c>
      <c r="J218">
        <v>2291</v>
      </c>
      <c r="K218" s="12">
        <v>1</v>
      </c>
      <c r="L218" s="12">
        <f t="shared" si="25"/>
        <v>0</v>
      </c>
      <c r="M218" s="11">
        <f t="shared" si="24"/>
        <v>1</v>
      </c>
      <c r="N218" s="12">
        <v>0</v>
      </c>
      <c r="O218" s="12">
        <v>1</v>
      </c>
      <c r="P218" s="12">
        <f t="shared" si="26"/>
        <v>1</v>
      </c>
      <c r="Q218" s="12">
        <v>0</v>
      </c>
      <c r="R218" s="11">
        <f t="shared" si="20"/>
        <v>1</v>
      </c>
      <c r="S218" s="11">
        <f t="shared" si="22"/>
        <v>1</v>
      </c>
    </row>
    <row r="219" spans="1:19" x14ac:dyDescent="0.3">
      <c r="B219">
        <v>2388</v>
      </c>
      <c r="C219" s="11">
        <v>0</v>
      </c>
      <c r="D219" s="11">
        <v>0</v>
      </c>
      <c r="E219" s="11">
        <v>0</v>
      </c>
      <c r="F219" s="11">
        <v>0</v>
      </c>
      <c r="G219" s="11">
        <v>1</v>
      </c>
      <c r="H219" s="11">
        <v>1</v>
      </c>
      <c r="J219">
        <v>2388</v>
      </c>
      <c r="K219" s="12">
        <v>1</v>
      </c>
      <c r="L219" s="12">
        <f t="shared" si="25"/>
        <v>0</v>
      </c>
      <c r="M219" s="11">
        <f t="shared" si="24"/>
        <v>1</v>
      </c>
      <c r="N219" s="12">
        <v>0</v>
      </c>
      <c r="O219" s="12">
        <v>1</v>
      </c>
      <c r="P219" s="12">
        <f t="shared" si="26"/>
        <v>1</v>
      </c>
      <c r="Q219" s="12">
        <v>0</v>
      </c>
      <c r="R219" s="11">
        <f t="shared" si="20"/>
        <v>1</v>
      </c>
      <c r="S219" s="11">
        <f t="shared" si="22"/>
        <v>1</v>
      </c>
    </row>
    <row r="220" spans="1:19" x14ac:dyDescent="0.3">
      <c r="B220">
        <v>2397</v>
      </c>
      <c r="C220" s="11">
        <v>0</v>
      </c>
      <c r="D220" s="11">
        <v>0</v>
      </c>
      <c r="E220" s="11">
        <v>0</v>
      </c>
      <c r="F220" s="11">
        <v>0</v>
      </c>
      <c r="G220" s="11">
        <v>1</v>
      </c>
      <c r="H220" s="11">
        <v>1</v>
      </c>
      <c r="J220">
        <v>2397</v>
      </c>
      <c r="K220" s="12">
        <v>1</v>
      </c>
      <c r="L220" s="12">
        <f t="shared" si="25"/>
        <v>0</v>
      </c>
      <c r="M220" s="11">
        <f t="shared" si="24"/>
        <v>1</v>
      </c>
      <c r="N220" s="12">
        <v>0</v>
      </c>
      <c r="O220" s="12">
        <v>1</v>
      </c>
      <c r="P220" s="12">
        <f t="shared" si="26"/>
        <v>1</v>
      </c>
      <c r="Q220" s="12">
        <v>0</v>
      </c>
      <c r="R220" s="11">
        <f t="shared" ref="R220:R283" si="27">+K220+N220</f>
        <v>1</v>
      </c>
      <c r="S220" s="11">
        <f t="shared" si="22"/>
        <v>1</v>
      </c>
    </row>
    <row r="221" spans="1:19" x14ac:dyDescent="0.3">
      <c r="A221" s="1">
        <v>43032</v>
      </c>
      <c r="B221">
        <v>2469</v>
      </c>
      <c r="C221" s="11">
        <v>0</v>
      </c>
      <c r="D221" s="11">
        <v>0</v>
      </c>
      <c r="E221" s="11">
        <v>0</v>
      </c>
      <c r="F221" s="11">
        <v>1</v>
      </c>
      <c r="G221" s="11">
        <v>0</v>
      </c>
      <c r="H221" s="11">
        <v>1</v>
      </c>
      <c r="J221">
        <v>2469</v>
      </c>
      <c r="K221" s="12">
        <v>1</v>
      </c>
      <c r="L221" s="12">
        <f t="shared" si="25"/>
        <v>0</v>
      </c>
      <c r="M221" s="11">
        <f t="shared" si="24"/>
        <v>1</v>
      </c>
      <c r="N221" s="12">
        <v>0</v>
      </c>
      <c r="O221" s="12">
        <v>1</v>
      </c>
      <c r="P221" s="12">
        <f t="shared" si="26"/>
        <v>1</v>
      </c>
      <c r="Q221" s="12">
        <v>0</v>
      </c>
      <c r="R221" s="11">
        <f t="shared" si="27"/>
        <v>1</v>
      </c>
      <c r="S221" s="11">
        <f t="shared" si="22"/>
        <v>1</v>
      </c>
    </row>
    <row r="222" spans="1:19" x14ac:dyDescent="0.3">
      <c r="A222" s="1">
        <v>43019</v>
      </c>
      <c r="B222">
        <v>2186</v>
      </c>
      <c r="C222" s="11">
        <v>0</v>
      </c>
      <c r="D222" s="11">
        <v>0</v>
      </c>
      <c r="E222" s="11">
        <v>0</v>
      </c>
      <c r="F222" s="11">
        <v>1</v>
      </c>
      <c r="G222" s="11">
        <v>0</v>
      </c>
      <c r="H222" s="11">
        <v>1</v>
      </c>
      <c r="J222">
        <v>2186</v>
      </c>
      <c r="K222" s="12">
        <v>0</v>
      </c>
      <c r="L222" s="12">
        <f t="shared" si="25"/>
        <v>0</v>
      </c>
      <c r="M222" s="11">
        <f t="shared" si="24"/>
        <v>0</v>
      </c>
      <c r="N222" s="12">
        <v>1</v>
      </c>
      <c r="O222" s="12">
        <v>1</v>
      </c>
      <c r="P222" s="12">
        <f t="shared" si="26"/>
        <v>2</v>
      </c>
      <c r="Q222" s="12">
        <v>0</v>
      </c>
      <c r="R222" s="11">
        <f t="shared" si="27"/>
        <v>1</v>
      </c>
      <c r="S222" s="11">
        <f t="shared" si="22"/>
        <v>1</v>
      </c>
    </row>
    <row r="223" spans="1:19" x14ac:dyDescent="0.3">
      <c r="A223" s="1">
        <v>43019</v>
      </c>
      <c r="B223">
        <v>2189</v>
      </c>
      <c r="C223" s="11">
        <v>0</v>
      </c>
      <c r="D223" s="11">
        <v>0</v>
      </c>
      <c r="E223" s="11">
        <v>0</v>
      </c>
      <c r="F223" s="11">
        <v>0</v>
      </c>
      <c r="G223" s="11">
        <v>1</v>
      </c>
      <c r="H223" s="11">
        <v>1</v>
      </c>
      <c r="J223">
        <v>2189</v>
      </c>
      <c r="K223" s="12">
        <v>0</v>
      </c>
      <c r="L223" s="12">
        <f t="shared" si="25"/>
        <v>0</v>
      </c>
      <c r="M223" s="11">
        <f t="shared" si="24"/>
        <v>0</v>
      </c>
      <c r="N223" s="12">
        <v>1</v>
      </c>
      <c r="O223" s="12">
        <v>1</v>
      </c>
      <c r="P223" s="12">
        <f t="shared" si="26"/>
        <v>2</v>
      </c>
      <c r="Q223" s="12">
        <v>0</v>
      </c>
      <c r="R223" s="11">
        <f t="shared" si="27"/>
        <v>1</v>
      </c>
      <c r="S223" s="11">
        <f t="shared" si="22"/>
        <v>1</v>
      </c>
    </row>
    <row r="224" spans="1:19" x14ac:dyDescent="0.3">
      <c r="A224" s="1">
        <v>43019</v>
      </c>
      <c r="B224">
        <v>2200</v>
      </c>
      <c r="C224" s="11">
        <v>0</v>
      </c>
      <c r="D224" s="11">
        <v>0</v>
      </c>
      <c r="E224" s="11">
        <v>0</v>
      </c>
      <c r="F224" s="11">
        <v>0</v>
      </c>
      <c r="G224" s="11">
        <v>1</v>
      </c>
      <c r="H224" s="11">
        <v>1</v>
      </c>
      <c r="J224">
        <v>2200</v>
      </c>
      <c r="K224" s="12">
        <v>0</v>
      </c>
      <c r="L224" s="12">
        <f t="shared" si="25"/>
        <v>0</v>
      </c>
      <c r="M224" s="11">
        <f t="shared" si="24"/>
        <v>0</v>
      </c>
      <c r="N224" s="12">
        <v>1</v>
      </c>
      <c r="O224" s="12">
        <v>1</v>
      </c>
      <c r="P224" s="12">
        <f t="shared" si="26"/>
        <v>2</v>
      </c>
      <c r="Q224" s="12">
        <v>0</v>
      </c>
      <c r="R224" s="11">
        <f t="shared" si="27"/>
        <v>1</v>
      </c>
      <c r="S224" s="11">
        <f t="shared" si="22"/>
        <v>1</v>
      </c>
    </row>
    <row r="225" spans="1:19" x14ac:dyDescent="0.3">
      <c r="A225" s="1">
        <v>43020</v>
      </c>
      <c r="B225">
        <v>2220</v>
      </c>
      <c r="C225" s="11">
        <v>0</v>
      </c>
      <c r="D225" s="11">
        <v>0</v>
      </c>
      <c r="E225" s="11">
        <v>0</v>
      </c>
      <c r="F225" s="11">
        <v>1</v>
      </c>
      <c r="G225" s="11">
        <v>0</v>
      </c>
      <c r="H225" s="11">
        <v>1</v>
      </c>
      <c r="J225">
        <v>2220</v>
      </c>
      <c r="K225" s="12">
        <v>0</v>
      </c>
      <c r="L225" s="12">
        <f t="shared" si="25"/>
        <v>0</v>
      </c>
      <c r="M225" s="11">
        <f t="shared" si="24"/>
        <v>0</v>
      </c>
      <c r="N225" s="12">
        <v>1</v>
      </c>
      <c r="O225" s="12">
        <v>1</v>
      </c>
      <c r="P225" s="12">
        <f t="shared" si="26"/>
        <v>2</v>
      </c>
      <c r="Q225" s="12">
        <v>0</v>
      </c>
      <c r="R225" s="11">
        <f t="shared" si="27"/>
        <v>1</v>
      </c>
      <c r="S225" s="11">
        <f t="shared" si="22"/>
        <v>1</v>
      </c>
    </row>
    <row r="226" spans="1:19" x14ac:dyDescent="0.3">
      <c r="A226" s="1">
        <v>43020</v>
      </c>
      <c r="B226">
        <v>2221</v>
      </c>
      <c r="C226" s="11">
        <v>0</v>
      </c>
      <c r="D226" s="11">
        <v>0</v>
      </c>
      <c r="E226" s="11">
        <v>0</v>
      </c>
      <c r="F226" s="11">
        <v>0</v>
      </c>
      <c r="G226" s="11">
        <v>1</v>
      </c>
      <c r="H226" s="11">
        <v>1</v>
      </c>
      <c r="J226">
        <v>2221</v>
      </c>
      <c r="K226" s="12">
        <v>0</v>
      </c>
      <c r="L226" s="12">
        <f t="shared" si="25"/>
        <v>0</v>
      </c>
      <c r="M226" s="11">
        <f t="shared" si="24"/>
        <v>0</v>
      </c>
      <c r="N226" s="12">
        <v>1</v>
      </c>
      <c r="O226" s="12">
        <v>1</v>
      </c>
      <c r="P226" s="12">
        <f t="shared" si="26"/>
        <v>2</v>
      </c>
      <c r="Q226" s="12">
        <v>0</v>
      </c>
      <c r="R226" s="11">
        <f t="shared" si="27"/>
        <v>1</v>
      </c>
      <c r="S226" s="11">
        <f t="shared" si="22"/>
        <v>1</v>
      </c>
    </row>
    <row r="227" spans="1:19" x14ac:dyDescent="0.3">
      <c r="A227" s="1">
        <v>43020</v>
      </c>
      <c r="B227">
        <v>2238</v>
      </c>
      <c r="C227" s="11">
        <v>0</v>
      </c>
      <c r="D227" s="11">
        <v>0</v>
      </c>
      <c r="E227" s="11">
        <v>0</v>
      </c>
      <c r="F227" s="11">
        <v>1</v>
      </c>
      <c r="G227" s="11">
        <v>0</v>
      </c>
      <c r="H227" s="11">
        <v>1</v>
      </c>
      <c r="J227">
        <v>2238</v>
      </c>
      <c r="K227" s="12">
        <v>0</v>
      </c>
      <c r="L227" s="12">
        <f t="shared" si="25"/>
        <v>0</v>
      </c>
      <c r="M227" s="11">
        <f t="shared" si="24"/>
        <v>0</v>
      </c>
      <c r="N227" s="12">
        <v>1</v>
      </c>
      <c r="O227" s="12">
        <v>1</v>
      </c>
      <c r="P227" s="12">
        <f t="shared" si="26"/>
        <v>2</v>
      </c>
      <c r="Q227" s="12">
        <v>0</v>
      </c>
      <c r="R227" s="11">
        <f t="shared" si="27"/>
        <v>1</v>
      </c>
      <c r="S227" s="11">
        <f t="shared" si="22"/>
        <v>1</v>
      </c>
    </row>
    <row r="228" spans="1:19" x14ac:dyDescent="0.3">
      <c r="A228" s="1">
        <v>43020</v>
      </c>
      <c r="B228">
        <v>2241</v>
      </c>
      <c r="C228" s="11">
        <v>0</v>
      </c>
      <c r="D228" s="11">
        <v>0</v>
      </c>
      <c r="E228" s="11">
        <v>0</v>
      </c>
      <c r="F228" s="11">
        <v>0</v>
      </c>
      <c r="G228" s="11">
        <v>1</v>
      </c>
      <c r="H228" s="11">
        <v>1</v>
      </c>
      <c r="I228" t="s">
        <v>80</v>
      </c>
      <c r="J228">
        <v>2241</v>
      </c>
      <c r="K228" s="12">
        <v>0</v>
      </c>
      <c r="L228" s="12">
        <f t="shared" si="25"/>
        <v>0</v>
      </c>
      <c r="M228" s="11">
        <f t="shared" si="24"/>
        <v>0</v>
      </c>
      <c r="N228" s="12">
        <v>1</v>
      </c>
      <c r="O228" s="12">
        <v>1</v>
      </c>
      <c r="P228" s="12">
        <f t="shared" si="26"/>
        <v>2</v>
      </c>
      <c r="Q228" s="12">
        <v>0</v>
      </c>
      <c r="R228" s="11">
        <f t="shared" si="27"/>
        <v>1</v>
      </c>
      <c r="S228" s="11">
        <f t="shared" si="22"/>
        <v>1</v>
      </c>
    </row>
    <row r="229" spans="1:19" x14ac:dyDescent="0.3">
      <c r="A229" s="1">
        <v>43021</v>
      </c>
      <c r="B229">
        <v>2252</v>
      </c>
      <c r="C229" s="11">
        <v>0</v>
      </c>
      <c r="D229" s="11">
        <v>0</v>
      </c>
      <c r="E229" s="11">
        <v>0</v>
      </c>
      <c r="F229" s="11">
        <v>0</v>
      </c>
      <c r="G229" s="11">
        <v>1</v>
      </c>
      <c r="H229" s="11">
        <v>1</v>
      </c>
      <c r="J229">
        <v>2252</v>
      </c>
      <c r="K229" s="12">
        <v>0</v>
      </c>
      <c r="L229" s="12">
        <f t="shared" si="25"/>
        <v>0</v>
      </c>
      <c r="M229" s="11">
        <f t="shared" si="24"/>
        <v>0</v>
      </c>
      <c r="N229" s="12">
        <v>1</v>
      </c>
      <c r="O229" s="12">
        <v>1</v>
      </c>
      <c r="P229" s="12">
        <f t="shared" si="26"/>
        <v>2</v>
      </c>
      <c r="Q229" s="12">
        <v>0</v>
      </c>
      <c r="R229" s="11">
        <f t="shared" si="27"/>
        <v>1</v>
      </c>
      <c r="S229" s="11">
        <f t="shared" ref="S229:S292" si="28">+L229+O229</f>
        <v>1</v>
      </c>
    </row>
    <row r="230" spans="1:19" x14ac:dyDescent="0.3">
      <c r="A230" s="1">
        <v>43021</v>
      </c>
      <c r="B230">
        <v>2253</v>
      </c>
      <c r="C230" s="11">
        <v>0</v>
      </c>
      <c r="D230" s="11">
        <v>0</v>
      </c>
      <c r="E230" s="11">
        <v>0</v>
      </c>
      <c r="F230" s="11">
        <v>0</v>
      </c>
      <c r="G230" s="11">
        <v>1</v>
      </c>
      <c r="H230" s="11">
        <v>1</v>
      </c>
      <c r="J230">
        <v>2253</v>
      </c>
      <c r="K230" s="12">
        <v>0</v>
      </c>
      <c r="L230" s="12">
        <f t="shared" si="25"/>
        <v>0</v>
      </c>
      <c r="M230" s="11">
        <f t="shared" si="24"/>
        <v>0</v>
      </c>
      <c r="N230" s="12">
        <v>1</v>
      </c>
      <c r="O230" s="12">
        <v>1</v>
      </c>
      <c r="P230" s="12">
        <f t="shared" si="26"/>
        <v>2</v>
      </c>
      <c r="Q230" s="12">
        <v>0</v>
      </c>
      <c r="R230" s="11">
        <f t="shared" si="27"/>
        <v>1</v>
      </c>
      <c r="S230" s="11">
        <f t="shared" si="28"/>
        <v>1</v>
      </c>
    </row>
    <row r="231" spans="1:19" x14ac:dyDescent="0.3">
      <c r="A231" s="1">
        <v>43024</v>
      </c>
      <c r="B231">
        <v>2256</v>
      </c>
      <c r="C231" s="11">
        <v>0</v>
      </c>
      <c r="D231" s="11">
        <v>0</v>
      </c>
      <c r="E231" s="11">
        <v>0</v>
      </c>
      <c r="F231" s="11">
        <v>1</v>
      </c>
      <c r="G231" s="11">
        <v>0</v>
      </c>
      <c r="H231" s="11">
        <v>1</v>
      </c>
      <c r="I231" t="s">
        <v>81</v>
      </c>
      <c r="J231">
        <v>2256</v>
      </c>
      <c r="K231" s="12">
        <v>0</v>
      </c>
      <c r="L231" s="12">
        <f t="shared" si="25"/>
        <v>0</v>
      </c>
      <c r="M231" s="11">
        <f t="shared" si="24"/>
        <v>0</v>
      </c>
      <c r="N231" s="12">
        <v>1</v>
      </c>
      <c r="O231" s="12">
        <v>1</v>
      </c>
      <c r="P231" s="12">
        <f t="shared" si="26"/>
        <v>2</v>
      </c>
      <c r="Q231" s="12">
        <v>0</v>
      </c>
      <c r="R231" s="11">
        <f t="shared" si="27"/>
        <v>1</v>
      </c>
      <c r="S231" s="11">
        <f t="shared" si="28"/>
        <v>1</v>
      </c>
    </row>
    <row r="232" spans="1:19" x14ac:dyDescent="0.3">
      <c r="A232" s="1">
        <v>43024</v>
      </c>
      <c r="B232">
        <v>2261</v>
      </c>
      <c r="C232" s="11">
        <v>0</v>
      </c>
      <c r="D232" s="11">
        <v>0</v>
      </c>
      <c r="E232" s="11">
        <v>0</v>
      </c>
      <c r="F232" s="11">
        <v>0</v>
      </c>
      <c r="G232" s="11">
        <v>1</v>
      </c>
      <c r="H232" s="11">
        <v>1</v>
      </c>
      <c r="J232">
        <v>2261</v>
      </c>
      <c r="K232" s="12">
        <v>0</v>
      </c>
      <c r="L232" s="12">
        <f t="shared" si="25"/>
        <v>0</v>
      </c>
      <c r="M232" s="11">
        <f t="shared" si="24"/>
        <v>0</v>
      </c>
      <c r="N232" s="12">
        <v>1</v>
      </c>
      <c r="O232" s="12">
        <v>1</v>
      </c>
      <c r="P232" s="12">
        <f t="shared" si="26"/>
        <v>2</v>
      </c>
      <c r="Q232" s="12">
        <v>0</v>
      </c>
      <c r="R232" s="11">
        <f t="shared" si="27"/>
        <v>1</v>
      </c>
      <c r="S232" s="11">
        <f t="shared" si="28"/>
        <v>1</v>
      </c>
    </row>
    <row r="233" spans="1:19" x14ac:dyDescent="0.3">
      <c r="A233" s="1">
        <v>43024</v>
      </c>
      <c r="B233">
        <v>2265</v>
      </c>
      <c r="C233" s="11">
        <v>0</v>
      </c>
      <c r="D233" s="11">
        <v>0</v>
      </c>
      <c r="E233" s="11">
        <v>0</v>
      </c>
      <c r="F233" s="11">
        <v>0</v>
      </c>
      <c r="G233" s="11">
        <v>1</v>
      </c>
      <c r="H233" s="11">
        <v>1</v>
      </c>
      <c r="J233">
        <v>2265</v>
      </c>
      <c r="K233" s="12">
        <v>0</v>
      </c>
      <c r="L233" s="12">
        <f t="shared" si="25"/>
        <v>0</v>
      </c>
      <c r="M233" s="11">
        <f t="shared" si="24"/>
        <v>0</v>
      </c>
      <c r="N233" s="12">
        <v>1</v>
      </c>
      <c r="O233" s="12">
        <v>1</v>
      </c>
      <c r="P233" s="12">
        <f t="shared" si="26"/>
        <v>2</v>
      </c>
      <c r="Q233" s="12">
        <v>0</v>
      </c>
      <c r="R233" s="11">
        <f t="shared" si="27"/>
        <v>1</v>
      </c>
      <c r="S233" s="11">
        <f t="shared" si="28"/>
        <v>1</v>
      </c>
    </row>
    <row r="234" spans="1:19" x14ac:dyDescent="0.3">
      <c r="A234" s="1">
        <v>43025</v>
      </c>
      <c r="B234">
        <v>2281</v>
      </c>
      <c r="C234" s="11">
        <v>0</v>
      </c>
      <c r="D234" s="11">
        <v>0</v>
      </c>
      <c r="E234" s="11">
        <v>0</v>
      </c>
      <c r="F234" s="11">
        <v>0</v>
      </c>
      <c r="G234" s="11">
        <v>1</v>
      </c>
      <c r="H234" s="11">
        <v>1</v>
      </c>
      <c r="J234">
        <v>2281</v>
      </c>
      <c r="K234" s="12">
        <v>0</v>
      </c>
      <c r="L234" s="12">
        <f t="shared" si="25"/>
        <v>0</v>
      </c>
      <c r="M234" s="11">
        <f t="shared" si="24"/>
        <v>0</v>
      </c>
      <c r="N234" s="12">
        <v>1</v>
      </c>
      <c r="O234" s="12">
        <v>1</v>
      </c>
      <c r="P234" s="12">
        <f t="shared" si="26"/>
        <v>2</v>
      </c>
      <c r="Q234" s="12">
        <v>0</v>
      </c>
      <c r="R234" s="11">
        <f t="shared" si="27"/>
        <v>1</v>
      </c>
      <c r="S234" s="11">
        <f t="shared" si="28"/>
        <v>1</v>
      </c>
    </row>
    <row r="235" spans="1:19" x14ac:dyDescent="0.3">
      <c r="A235" s="1">
        <v>43025</v>
      </c>
      <c r="B235">
        <v>2284</v>
      </c>
      <c r="C235" s="11">
        <v>0</v>
      </c>
      <c r="D235" s="11">
        <v>0</v>
      </c>
      <c r="E235" s="11">
        <v>0</v>
      </c>
      <c r="F235" s="11">
        <v>1</v>
      </c>
      <c r="G235" s="11">
        <v>0</v>
      </c>
      <c r="H235" s="11">
        <v>1</v>
      </c>
      <c r="J235">
        <v>2284</v>
      </c>
      <c r="K235" s="12">
        <v>0</v>
      </c>
      <c r="L235" s="12">
        <f t="shared" si="25"/>
        <v>0</v>
      </c>
      <c r="M235" s="11">
        <f t="shared" si="24"/>
        <v>0</v>
      </c>
      <c r="N235" s="12">
        <v>1</v>
      </c>
      <c r="O235" s="12">
        <v>1</v>
      </c>
      <c r="P235" s="12">
        <f t="shared" si="26"/>
        <v>2</v>
      </c>
      <c r="Q235" s="12">
        <v>0</v>
      </c>
      <c r="R235" s="11">
        <f t="shared" si="27"/>
        <v>1</v>
      </c>
      <c r="S235" s="11">
        <f t="shared" si="28"/>
        <v>1</v>
      </c>
    </row>
    <row r="236" spans="1:19" x14ac:dyDescent="0.3">
      <c r="A236" s="1">
        <v>43025</v>
      </c>
      <c r="B236">
        <v>2288</v>
      </c>
      <c r="C236" s="11">
        <v>0</v>
      </c>
      <c r="D236" s="11">
        <v>0</v>
      </c>
      <c r="E236" s="11">
        <v>0</v>
      </c>
      <c r="F236" s="11">
        <v>1</v>
      </c>
      <c r="G236" s="11">
        <v>0</v>
      </c>
      <c r="H236" s="11">
        <v>1</v>
      </c>
      <c r="J236">
        <v>2288</v>
      </c>
      <c r="K236" s="12">
        <v>0</v>
      </c>
      <c r="L236" s="12">
        <f t="shared" si="25"/>
        <v>0</v>
      </c>
      <c r="M236" s="11">
        <f t="shared" si="24"/>
        <v>0</v>
      </c>
      <c r="N236" s="12">
        <v>1</v>
      </c>
      <c r="O236" s="12">
        <v>1</v>
      </c>
      <c r="P236" s="12">
        <f t="shared" si="26"/>
        <v>2</v>
      </c>
      <c r="Q236" s="12">
        <v>0</v>
      </c>
      <c r="R236" s="11">
        <f t="shared" si="27"/>
        <v>1</v>
      </c>
      <c r="S236" s="11">
        <f t="shared" si="28"/>
        <v>1</v>
      </c>
    </row>
    <row r="237" spans="1:19" x14ac:dyDescent="0.3">
      <c r="A237" s="1">
        <v>43026</v>
      </c>
      <c r="B237">
        <v>2295</v>
      </c>
      <c r="C237" s="11">
        <v>0</v>
      </c>
      <c r="D237" s="11">
        <v>0</v>
      </c>
      <c r="E237" s="11">
        <v>0</v>
      </c>
      <c r="F237" s="11">
        <v>0</v>
      </c>
      <c r="G237" s="11">
        <v>1</v>
      </c>
      <c r="H237" s="11">
        <v>1</v>
      </c>
      <c r="J237">
        <v>2295</v>
      </c>
      <c r="K237" s="12">
        <v>0</v>
      </c>
      <c r="L237" s="12">
        <f t="shared" si="25"/>
        <v>0</v>
      </c>
      <c r="M237" s="11">
        <f t="shared" si="24"/>
        <v>0</v>
      </c>
      <c r="N237" s="12">
        <v>1</v>
      </c>
      <c r="O237" s="12">
        <v>1</v>
      </c>
      <c r="P237" s="12">
        <f t="shared" si="26"/>
        <v>2</v>
      </c>
      <c r="Q237" s="12">
        <v>0</v>
      </c>
      <c r="R237" s="11">
        <f t="shared" si="27"/>
        <v>1</v>
      </c>
      <c r="S237" s="11">
        <f t="shared" si="28"/>
        <v>1</v>
      </c>
    </row>
    <row r="238" spans="1:19" x14ac:dyDescent="0.3">
      <c r="A238" s="1">
        <v>43026</v>
      </c>
      <c r="B238">
        <v>2297</v>
      </c>
      <c r="C238" s="11">
        <v>0</v>
      </c>
      <c r="D238" s="11">
        <v>0</v>
      </c>
      <c r="E238" s="11">
        <v>0</v>
      </c>
      <c r="F238" s="11">
        <v>1</v>
      </c>
      <c r="G238" s="11">
        <v>0</v>
      </c>
      <c r="H238" s="11">
        <v>1</v>
      </c>
      <c r="J238">
        <v>2297</v>
      </c>
      <c r="K238" s="12">
        <v>0</v>
      </c>
      <c r="L238" s="12">
        <f t="shared" si="25"/>
        <v>0</v>
      </c>
      <c r="M238" s="11">
        <f t="shared" si="24"/>
        <v>0</v>
      </c>
      <c r="N238" s="12">
        <v>1</v>
      </c>
      <c r="O238" s="12">
        <v>1</v>
      </c>
      <c r="P238" s="12">
        <f t="shared" si="26"/>
        <v>2</v>
      </c>
      <c r="Q238" s="12">
        <v>0</v>
      </c>
      <c r="R238" s="11">
        <f t="shared" si="27"/>
        <v>1</v>
      </c>
      <c r="S238" s="11">
        <f t="shared" si="28"/>
        <v>1</v>
      </c>
    </row>
    <row r="239" spans="1:19" x14ac:dyDescent="0.3">
      <c r="A239" s="1">
        <v>43026</v>
      </c>
      <c r="B239">
        <v>2306</v>
      </c>
      <c r="C239" s="11">
        <v>0</v>
      </c>
      <c r="D239" s="11">
        <v>0</v>
      </c>
      <c r="E239" s="11">
        <v>0</v>
      </c>
      <c r="F239" s="11">
        <v>0</v>
      </c>
      <c r="G239" s="11">
        <v>1</v>
      </c>
      <c r="H239" s="11">
        <v>1</v>
      </c>
      <c r="J239">
        <v>2306</v>
      </c>
      <c r="K239" s="12">
        <v>0</v>
      </c>
      <c r="L239" s="12">
        <f t="shared" si="25"/>
        <v>0</v>
      </c>
      <c r="M239" s="11">
        <f t="shared" si="24"/>
        <v>0</v>
      </c>
      <c r="N239" s="12">
        <v>1</v>
      </c>
      <c r="O239" s="12">
        <v>1</v>
      </c>
      <c r="P239" s="12">
        <f t="shared" si="26"/>
        <v>2</v>
      </c>
      <c r="Q239" s="12">
        <v>0</v>
      </c>
      <c r="R239" s="11">
        <f t="shared" si="27"/>
        <v>1</v>
      </c>
      <c r="S239" s="11">
        <f t="shared" si="28"/>
        <v>1</v>
      </c>
    </row>
    <row r="240" spans="1:19" x14ac:dyDescent="0.3">
      <c r="A240" s="1">
        <v>43026</v>
      </c>
      <c r="B240">
        <v>2308</v>
      </c>
      <c r="C240" s="11">
        <v>0</v>
      </c>
      <c r="D240" s="11">
        <v>0</v>
      </c>
      <c r="E240" s="11">
        <v>0</v>
      </c>
      <c r="F240" s="11">
        <v>1</v>
      </c>
      <c r="G240" s="11">
        <v>0</v>
      </c>
      <c r="H240" s="11">
        <v>1</v>
      </c>
      <c r="J240">
        <v>2308</v>
      </c>
      <c r="K240" s="12">
        <v>0</v>
      </c>
      <c r="L240" s="12">
        <f t="shared" si="25"/>
        <v>0</v>
      </c>
      <c r="M240" s="11">
        <f t="shared" si="24"/>
        <v>0</v>
      </c>
      <c r="N240" s="12">
        <v>1</v>
      </c>
      <c r="O240" s="12">
        <v>1</v>
      </c>
      <c r="P240" s="12">
        <f t="shared" si="26"/>
        <v>2</v>
      </c>
      <c r="Q240" s="12">
        <v>0</v>
      </c>
      <c r="R240" s="11">
        <f t="shared" si="27"/>
        <v>1</v>
      </c>
      <c r="S240" s="11">
        <f t="shared" si="28"/>
        <v>1</v>
      </c>
    </row>
    <row r="241" spans="1:19" x14ac:dyDescent="0.3">
      <c r="A241" s="1">
        <v>43026</v>
      </c>
      <c r="B241">
        <v>2311</v>
      </c>
      <c r="C241" s="11">
        <v>0</v>
      </c>
      <c r="D241" s="11">
        <v>0</v>
      </c>
      <c r="E241" s="11">
        <v>0</v>
      </c>
      <c r="F241" s="11">
        <v>1</v>
      </c>
      <c r="G241" s="11">
        <v>0</v>
      </c>
      <c r="H241" s="11">
        <v>1</v>
      </c>
      <c r="J241">
        <v>2311</v>
      </c>
      <c r="K241" s="12">
        <v>0</v>
      </c>
      <c r="L241" s="12">
        <f t="shared" si="25"/>
        <v>0</v>
      </c>
      <c r="M241" s="11">
        <f t="shared" si="24"/>
        <v>0</v>
      </c>
      <c r="N241" s="12">
        <v>1</v>
      </c>
      <c r="O241" s="12">
        <v>1</v>
      </c>
      <c r="P241" s="12">
        <f t="shared" si="26"/>
        <v>2</v>
      </c>
      <c r="Q241" s="12">
        <v>0</v>
      </c>
      <c r="R241" s="11">
        <f t="shared" si="27"/>
        <v>1</v>
      </c>
      <c r="S241" s="11">
        <f t="shared" si="28"/>
        <v>1</v>
      </c>
    </row>
    <row r="242" spans="1:19" x14ac:dyDescent="0.3">
      <c r="A242" s="1">
        <v>43026</v>
      </c>
      <c r="B242">
        <v>2312</v>
      </c>
      <c r="C242" s="11">
        <v>0</v>
      </c>
      <c r="D242" s="11">
        <v>0</v>
      </c>
      <c r="E242" s="11">
        <v>0</v>
      </c>
      <c r="F242" s="11">
        <v>1</v>
      </c>
      <c r="G242" s="11">
        <v>0</v>
      </c>
      <c r="H242" s="11">
        <v>1</v>
      </c>
      <c r="J242">
        <v>2312</v>
      </c>
      <c r="K242" s="12">
        <v>0</v>
      </c>
      <c r="L242" s="12">
        <f t="shared" si="25"/>
        <v>0</v>
      </c>
      <c r="M242" s="11">
        <f t="shared" si="24"/>
        <v>0</v>
      </c>
      <c r="N242" s="12">
        <v>1</v>
      </c>
      <c r="O242" s="12">
        <v>1</v>
      </c>
      <c r="P242" s="12">
        <f t="shared" si="26"/>
        <v>2</v>
      </c>
      <c r="Q242" s="12">
        <v>0</v>
      </c>
      <c r="R242" s="11">
        <f t="shared" si="27"/>
        <v>1</v>
      </c>
      <c r="S242" s="11">
        <f t="shared" si="28"/>
        <v>1</v>
      </c>
    </row>
    <row r="243" spans="1:19" x14ac:dyDescent="0.3">
      <c r="A243" s="1">
        <v>43026</v>
      </c>
      <c r="B243">
        <v>2314</v>
      </c>
      <c r="C243" s="11">
        <v>0</v>
      </c>
      <c r="D243" s="11">
        <v>0</v>
      </c>
      <c r="E243" s="11">
        <v>0</v>
      </c>
      <c r="F243" s="11">
        <v>1</v>
      </c>
      <c r="G243" s="11">
        <v>0</v>
      </c>
      <c r="H243" s="11">
        <v>1</v>
      </c>
      <c r="J243">
        <v>2314</v>
      </c>
      <c r="K243" s="12">
        <v>0</v>
      </c>
      <c r="L243" s="12">
        <f t="shared" si="25"/>
        <v>0</v>
      </c>
      <c r="M243" s="11">
        <f t="shared" si="24"/>
        <v>0</v>
      </c>
      <c r="N243" s="12">
        <v>1</v>
      </c>
      <c r="O243" s="12">
        <v>1</v>
      </c>
      <c r="P243" s="12">
        <f t="shared" si="26"/>
        <v>2</v>
      </c>
      <c r="Q243" s="12">
        <v>0</v>
      </c>
      <c r="R243" s="11">
        <f t="shared" si="27"/>
        <v>1</v>
      </c>
      <c r="S243" s="11">
        <f t="shared" si="28"/>
        <v>1</v>
      </c>
    </row>
    <row r="244" spans="1:19" x14ac:dyDescent="0.3">
      <c r="A244" s="1">
        <v>43028</v>
      </c>
      <c r="B244">
        <v>2343</v>
      </c>
      <c r="C244" s="11">
        <v>0</v>
      </c>
      <c r="D244" s="11">
        <v>0</v>
      </c>
      <c r="E244" s="11">
        <v>0</v>
      </c>
      <c r="F244" s="11">
        <v>1</v>
      </c>
      <c r="G244" s="11">
        <v>0</v>
      </c>
      <c r="H244" s="11">
        <v>1</v>
      </c>
      <c r="J244">
        <v>2343</v>
      </c>
      <c r="K244" s="12">
        <v>0</v>
      </c>
      <c r="L244" s="12">
        <f t="shared" si="25"/>
        <v>0</v>
      </c>
      <c r="M244" s="11">
        <f t="shared" si="24"/>
        <v>0</v>
      </c>
      <c r="N244" s="12">
        <v>1</v>
      </c>
      <c r="O244" s="12">
        <v>1</v>
      </c>
      <c r="P244" s="12">
        <f t="shared" si="26"/>
        <v>2</v>
      </c>
      <c r="Q244" s="12">
        <v>0</v>
      </c>
      <c r="R244" s="11">
        <f t="shared" si="27"/>
        <v>1</v>
      </c>
      <c r="S244" s="11">
        <f t="shared" si="28"/>
        <v>1</v>
      </c>
    </row>
    <row r="245" spans="1:19" x14ac:dyDescent="0.3">
      <c r="A245" s="1">
        <v>43028</v>
      </c>
      <c r="B245">
        <v>2344</v>
      </c>
      <c r="C245" s="11">
        <v>0</v>
      </c>
      <c r="D245" s="11">
        <v>0</v>
      </c>
      <c r="E245" s="11">
        <v>0</v>
      </c>
      <c r="F245" s="11">
        <v>1</v>
      </c>
      <c r="G245" s="11">
        <v>0</v>
      </c>
      <c r="H245" s="11">
        <v>1</v>
      </c>
      <c r="J245">
        <v>2344</v>
      </c>
      <c r="K245" s="12">
        <v>0</v>
      </c>
      <c r="L245" s="12">
        <f t="shared" si="25"/>
        <v>0</v>
      </c>
      <c r="M245" s="11">
        <f t="shared" si="24"/>
        <v>0</v>
      </c>
      <c r="N245" s="12">
        <v>1</v>
      </c>
      <c r="O245" s="12">
        <v>1</v>
      </c>
      <c r="P245" s="12">
        <f t="shared" si="26"/>
        <v>2</v>
      </c>
      <c r="Q245" s="12">
        <v>0</v>
      </c>
      <c r="R245" s="11">
        <f t="shared" si="27"/>
        <v>1</v>
      </c>
      <c r="S245" s="11">
        <f t="shared" si="28"/>
        <v>1</v>
      </c>
    </row>
    <row r="246" spans="1:19" x14ac:dyDescent="0.3">
      <c r="A246" s="1">
        <v>43028</v>
      </c>
      <c r="B246">
        <v>2345</v>
      </c>
      <c r="C246" s="11">
        <v>0</v>
      </c>
      <c r="D246" s="11">
        <v>0</v>
      </c>
      <c r="E246" s="11">
        <v>0</v>
      </c>
      <c r="F246" s="11">
        <v>1</v>
      </c>
      <c r="G246" s="11">
        <v>0</v>
      </c>
      <c r="H246" s="11">
        <v>1</v>
      </c>
      <c r="J246">
        <v>2345</v>
      </c>
      <c r="K246" s="12">
        <v>0</v>
      </c>
      <c r="L246" s="12">
        <f t="shared" si="25"/>
        <v>0</v>
      </c>
      <c r="M246" s="11">
        <f t="shared" si="24"/>
        <v>0</v>
      </c>
      <c r="N246" s="12">
        <v>1</v>
      </c>
      <c r="O246" s="12">
        <v>1</v>
      </c>
      <c r="P246" s="12">
        <f t="shared" si="26"/>
        <v>2</v>
      </c>
      <c r="Q246" s="12">
        <v>0</v>
      </c>
      <c r="R246" s="11">
        <f t="shared" si="27"/>
        <v>1</v>
      </c>
      <c r="S246" s="11">
        <f t="shared" si="28"/>
        <v>1</v>
      </c>
    </row>
    <row r="247" spans="1:19" x14ac:dyDescent="0.3">
      <c r="A247" s="1">
        <v>43028</v>
      </c>
      <c r="B247">
        <v>2346</v>
      </c>
      <c r="C247" s="11">
        <v>0</v>
      </c>
      <c r="D247" s="11">
        <v>0</v>
      </c>
      <c r="E247" s="11">
        <v>0</v>
      </c>
      <c r="F247" s="11">
        <v>1</v>
      </c>
      <c r="G247" s="11">
        <v>0</v>
      </c>
      <c r="H247" s="11">
        <v>1</v>
      </c>
      <c r="J247">
        <v>2346</v>
      </c>
      <c r="K247" s="12">
        <v>0</v>
      </c>
      <c r="L247" s="12">
        <f t="shared" si="25"/>
        <v>0</v>
      </c>
      <c r="M247" s="11">
        <f t="shared" si="24"/>
        <v>0</v>
      </c>
      <c r="N247" s="12">
        <v>1</v>
      </c>
      <c r="O247" s="12">
        <v>1</v>
      </c>
      <c r="P247" s="12">
        <f t="shared" ref="P247:P278" si="29">+N247+O247</f>
        <v>2</v>
      </c>
      <c r="Q247" s="12">
        <v>0</v>
      </c>
      <c r="R247" s="11">
        <f t="shared" si="27"/>
        <v>1</v>
      </c>
      <c r="S247" s="11">
        <f t="shared" si="28"/>
        <v>1</v>
      </c>
    </row>
    <row r="248" spans="1:19" x14ac:dyDescent="0.3">
      <c r="A248" s="1">
        <v>43028</v>
      </c>
      <c r="B248">
        <v>2350</v>
      </c>
      <c r="C248" s="11">
        <v>0</v>
      </c>
      <c r="D248" s="11">
        <v>0</v>
      </c>
      <c r="E248" s="11">
        <v>0</v>
      </c>
      <c r="F248" s="11">
        <v>1</v>
      </c>
      <c r="G248" s="11">
        <v>0</v>
      </c>
      <c r="H248" s="11">
        <v>1</v>
      </c>
      <c r="J248">
        <v>2350</v>
      </c>
      <c r="K248" s="12">
        <v>0</v>
      </c>
      <c r="L248" s="12">
        <f t="shared" si="25"/>
        <v>0</v>
      </c>
      <c r="M248" s="11">
        <f t="shared" si="24"/>
        <v>0</v>
      </c>
      <c r="N248" s="12">
        <v>1</v>
      </c>
      <c r="O248" s="12">
        <v>1</v>
      </c>
      <c r="P248" s="12">
        <f t="shared" si="29"/>
        <v>2</v>
      </c>
      <c r="Q248" s="12">
        <v>0</v>
      </c>
      <c r="R248" s="11">
        <f t="shared" si="27"/>
        <v>1</v>
      </c>
      <c r="S248" s="11">
        <f t="shared" si="28"/>
        <v>1</v>
      </c>
    </row>
    <row r="249" spans="1:19" x14ac:dyDescent="0.3">
      <c r="A249" s="1">
        <v>43028</v>
      </c>
      <c r="B249">
        <v>2351</v>
      </c>
      <c r="C249" s="11">
        <v>0</v>
      </c>
      <c r="D249" s="11">
        <v>0</v>
      </c>
      <c r="E249" s="11">
        <v>0</v>
      </c>
      <c r="F249" s="11">
        <v>1</v>
      </c>
      <c r="G249" s="11">
        <v>0</v>
      </c>
      <c r="H249" s="11">
        <v>1</v>
      </c>
      <c r="J249">
        <v>2351</v>
      </c>
      <c r="K249" s="12">
        <v>0</v>
      </c>
      <c r="L249" s="12">
        <f t="shared" si="25"/>
        <v>0</v>
      </c>
      <c r="M249" s="11">
        <f t="shared" si="24"/>
        <v>0</v>
      </c>
      <c r="N249" s="12">
        <v>1</v>
      </c>
      <c r="O249" s="12">
        <v>1</v>
      </c>
      <c r="P249" s="12">
        <f t="shared" si="29"/>
        <v>2</v>
      </c>
      <c r="Q249" s="12">
        <v>0</v>
      </c>
      <c r="R249" s="11">
        <f t="shared" si="27"/>
        <v>1</v>
      </c>
      <c r="S249" s="11">
        <f t="shared" si="28"/>
        <v>1</v>
      </c>
    </row>
    <row r="250" spans="1:19" x14ac:dyDescent="0.3">
      <c r="A250" s="1">
        <v>43028</v>
      </c>
      <c r="B250">
        <v>2357</v>
      </c>
      <c r="C250" s="11">
        <v>0</v>
      </c>
      <c r="D250" s="11">
        <v>0</v>
      </c>
      <c r="E250" s="11">
        <v>0</v>
      </c>
      <c r="F250" s="11">
        <v>1</v>
      </c>
      <c r="G250" s="11">
        <v>0</v>
      </c>
      <c r="H250" s="11">
        <v>1</v>
      </c>
      <c r="I250" t="s">
        <v>80</v>
      </c>
      <c r="J250">
        <v>2357</v>
      </c>
      <c r="K250" s="12">
        <v>0</v>
      </c>
      <c r="L250" s="12">
        <f t="shared" si="25"/>
        <v>0</v>
      </c>
      <c r="M250" s="11">
        <f t="shared" si="24"/>
        <v>0</v>
      </c>
      <c r="N250" s="12">
        <v>1</v>
      </c>
      <c r="O250" s="12">
        <v>1</v>
      </c>
      <c r="P250" s="12">
        <f t="shared" si="29"/>
        <v>2</v>
      </c>
      <c r="Q250" s="12">
        <v>0</v>
      </c>
      <c r="R250" s="11">
        <f t="shared" si="27"/>
        <v>1</v>
      </c>
      <c r="S250" s="11">
        <f t="shared" si="28"/>
        <v>1</v>
      </c>
    </row>
    <row r="251" spans="1:19" x14ac:dyDescent="0.3">
      <c r="A251" s="1">
        <v>43028</v>
      </c>
      <c r="B251">
        <v>2365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1</v>
      </c>
      <c r="J251">
        <v>2365</v>
      </c>
      <c r="K251" s="12">
        <v>0</v>
      </c>
      <c r="L251" s="12">
        <f t="shared" si="25"/>
        <v>0</v>
      </c>
      <c r="M251" s="11">
        <f t="shared" si="24"/>
        <v>0</v>
      </c>
      <c r="N251" s="12">
        <v>1</v>
      </c>
      <c r="O251" s="12">
        <v>1</v>
      </c>
      <c r="P251" s="12">
        <f t="shared" si="29"/>
        <v>2</v>
      </c>
      <c r="Q251" s="12">
        <v>0</v>
      </c>
      <c r="R251" s="11">
        <f t="shared" si="27"/>
        <v>1</v>
      </c>
      <c r="S251" s="11">
        <f t="shared" si="28"/>
        <v>1</v>
      </c>
    </row>
    <row r="252" spans="1:19" x14ac:dyDescent="0.3">
      <c r="A252" s="1">
        <v>43028</v>
      </c>
      <c r="B252">
        <v>2367</v>
      </c>
      <c r="C252" s="11">
        <v>0</v>
      </c>
      <c r="D252" s="11">
        <v>0</v>
      </c>
      <c r="E252" s="11">
        <v>0</v>
      </c>
      <c r="F252" s="11">
        <v>1</v>
      </c>
      <c r="G252" s="11">
        <v>0</v>
      </c>
      <c r="H252" s="11">
        <v>1</v>
      </c>
      <c r="J252">
        <v>2367</v>
      </c>
      <c r="K252" s="12">
        <v>0</v>
      </c>
      <c r="L252" s="12">
        <f t="shared" si="25"/>
        <v>0</v>
      </c>
      <c r="M252" s="11">
        <f t="shared" si="24"/>
        <v>0</v>
      </c>
      <c r="N252" s="12">
        <v>1</v>
      </c>
      <c r="O252" s="12">
        <v>1</v>
      </c>
      <c r="P252" s="12">
        <f t="shared" si="29"/>
        <v>2</v>
      </c>
      <c r="Q252" s="12">
        <v>0</v>
      </c>
      <c r="R252" s="11">
        <f t="shared" si="27"/>
        <v>1</v>
      </c>
      <c r="S252" s="11">
        <f t="shared" si="28"/>
        <v>1</v>
      </c>
    </row>
    <row r="253" spans="1:19" x14ac:dyDescent="0.3">
      <c r="A253" s="1">
        <v>43028</v>
      </c>
      <c r="B253">
        <v>2369</v>
      </c>
      <c r="C253" s="11">
        <v>0</v>
      </c>
      <c r="D253" s="11">
        <v>0</v>
      </c>
      <c r="E253" s="11">
        <v>0</v>
      </c>
      <c r="F253" s="11">
        <v>1</v>
      </c>
      <c r="G253" s="11">
        <v>0</v>
      </c>
      <c r="H253" s="11">
        <v>1</v>
      </c>
      <c r="I253" t="s">
        <v>80</v>
      </c>
      <c r="J253">
        <v>2369</v>
      </c>
      <c r="K253" s="12">
        <v>0</v>
      </c>
      <c r="L253" s="12">
        <f t="shared" si="25"/>
        <v>0</v>
      </c>
      <c r="M253" s="11">
        <f t="shared" si="24"/>
        <v>0</v>
      </c>
      <c r="N253" s="12">
        <v>1</v>
      </c>
      <c r="O253" s="12">
        <v>1</v>
      </c>
      <c r="P253" s="12">
        <f t="shared" si="29"/>
        <v>2</v>
      </c>
      <c r="Q253" s="12">
        <v>0</v>
      </c>
      <c r="R253" s="11">
        <f t="shared" si="27"/>
        <v>1</v>
      </c>
      <c r="S253" s="11">
        <f t="shared" si="28"/>
        <v>1</v>
      </c>
    </row>
    <row r="254" spans="1:19" x14ac:dyDescent="0.3">
      <c r="A254" s="1">
        <v>43029</v>
      </c>
      <c r="B254">
        <v>2376</v>
      </c>
      <c r="C254" s="11">
        <v>0</v>
      </c>
      <c r="D254" s="11">
        <v>0</v>
      </c>
      <c r="E254" s="11">
        <v>0</v>
      </c>
      <c r="F254" s="11">
        <v>1</v>
      </c>
      <c r="G254" s="11">
        <v>0</v>
      </c>
      <c r="H254" s="11">
        <v>1</v>
      </c>
      <c r="J254">
        <v>2376</v>
      </c>
      <c r="K254" s="12">
        <v>0</v>
      </c>
      <c r="L254" s="12">
        <f t="shared" si="25"/>
        <v>0</v>
      </c>
      <c r="M254" s="11">
        <f t="shared" si="24"/>
        <v>0</v>
      </c>
      <c r="N254" s="12">
        <v>1</v>
      </c>
      <c r="O254" s="12">
        <v>1</v>
      </c>
      <c r="P254" s="12">
        <f t="shared" si="29"/>
        <v>2</v>
      </c>
      <c r="Q254" s="12">
        <v>0</v>
      </c>
      <c r="R254" s="11">
        <f t="shared" si="27"/>
        <v>1</v>
      </c>
      <c r="S254" s="11">
        <f t="shared" si="28"/>
        <v>1</v>
      </c>
    </row>
    <row r="255" spans="1:19" x14ac:dyDescent="0.3">
      <c r="A255" s="1">
        <v>43029</v>
      </c>
      <c r="B255">
        <v>2378</v>
      </c>
      <c r="C255" s="11">
        <v>0</v>
      </c>
      <c r="D255" s="11">
        <v>0</v>
      </c>
      <c r="E255" s="11">
        <v>0</v>
      </c>
      <c r="F255" s="11">
        <v>0</v>
      </c>
      <c r="G255" s="11">
        <v>1</v>
      </c>
      <c r="H255" s="11">
        <v>1</v>
      </c>
      <c r="I255" t="s">
        <v>80</v>
      </c>
      <c r="J255">
        <v>2378</v>
      </c>
      <c r="K255" s="12">
        <v>0</v>
      </c>
      <c r="L255" s="12">
        <f t="shared" si="25"/>
        <v>0</v>
      </c>
      <c r="M255" s="11">
        <f t="shared" si="24"/>
        <v>0</v>
      </c>
      <c r="N255" s="12">
        <v>1</v>
      </c>
      <c r="O255" s="12">
        <v>1</v>
      </c>
      <c r="P255" s="12">
        <f t="shared" si="29"/>
        <v>2</v>
      </c>
      <c r="Q255" s="12">
        <v>0</v>
      </c>
      <c r="R255" s="11">
        <f t="shared" si="27"/>
        <v>1</v>
      </c>
      <c r="S255" s="11">
        <f t="shared" si="28"/>
        <v>1</v>
      </c>
    </row>
    <row r="256" spans="1:19" x14ac:dyDescent="0.3">
      <c r="A256" s="1">
        <v>43029</v>
      </c>
      <c r="B256">
        <v>2382</v>
      </c>
      <c r="C256" s="11">
        <v>0</v>
      </c>
      <c r="D256" s="11">
        <v>0</v>
      </c>
      <c r="E256" s="11">
        <v>0</v>
      </c>
      <c r="F256" s="11">
        <v>1</v>
      </c>
      <c r="G256" s="11">
        <v>0</v>
      </c>
      <c r="H256" s="11">
        <v>1</v>
      </c>
      <c r="J256">
        <v>2382</v>
      </c>
      <c r="K256" s="12">
        <v>0</v>
      </c>
      <c r="L256" s="12">
        <f t="shared" si="25"/>
        <v>0</v>
      </c>
      <c r="M256" s="11">
        <f t="shared" si="24"/>
        <v>0</v>
      </c>
      <c r="N256" s="12">
        <v>1</v>
      </c>
      <c r="O256" s="12">
        <v>1</v>
      </c>
      <c r="P256" s="12">
        <f t="shared" si="29"/>
        <v>2</v>
      </c>
      <c r="Q256" s="12">
        <v>0</v>
      </c>
      <c r="R256" s="11">
        <f t="shared" si="27"/>
        <v>1</v>
      </c>
      <c r="S256" s="11">
        <f t="shared" si="28"/>
        <v>1</v>
      </c>
    </row>
    <row r="257" spans="1:19" x14ac:dyDescent="0.3">
      <c r="A257" s="1">
        <v>43029</v>
      </c>
      <c r="B257">
        <v>2386</v>
      </c>
      <c r="C257" s="11">
        <v>0</v>
      </c>
      <c r="D257" s="11">
        <v>0</v>
      </c>
      <c r="E257" s="11">
        <v>0</v>
      </c>
      <c r="F257" s="11">
        <v>0</v>
      </c>
      <c r="G257" s="11">
        <v>1</v>
      </c>
      <c r="H257" s="11">
        <v>1</v>
      </c>
      <c r="J257">
        <v>2386</v>
      </c>
      <c r="K257" s="12">
        <v>0</v>
      </c>
      <c r="L257" s="12">
        <f t="shared" si="25"/>
        <v>0</v>
      </c>
      <c r="M257" s="11">
        <f t="shared" si="24"/>
        <v>0</v>
      </c>
      <c r="N257" s="12">
        <v>1</v>
      </c>
      <c r="O257" s="12">
        <v>1</v>
      </c>
      <c r="P257" s="12">
        <f t="shared" si="29"/>
        <v>2</v>
      </c>
      <c r="Q257" s="12">
        <v>0</v>
      </c>
      <c r="R257" s="11">
        <f t="shared" si="27"/>
        <v>1</v>
      </c>
      <c r="S257" s="11">
        <f t="shared" si="28"/>
        <v>1</v>
      </c>
    </row>
    <row r="258" spans="1:19" x14ac:dyDescent="0.3">
      <c r="A258" s="1">
        <v>43029</v>
      </c>
      <c r="B258">
        <v>2389</v>
      </c>
      <c r="C258" s="11">
        <v>0</v>
      </c>
      <c r="D258" s="11">
        <v>0</v>
      </c>
      <c r="E258" s="11">
        <v>0</v>
      </c>
      <c r="F258" s="11">
        <v>1</v>
      </c>
      <c r="G258" s="11">
        <v>0</v>
      </c>
      <c r="H258" s="11">
        <v>1</v>
      </c>
      <c r="J258">
        <v>2389</v>
      </c>
      <c r="K258" s="12">
        <v>0</v>
      </c>
      <c r="L258" s="12">
        <f t="shared" si="25"/>
        <v>0</v>
      </c>
      <c r="M258" s="11">
        <f t="shared" ref="M258:M299" si="30">SUM(K258:L258)</f>
        <v>0</v>
      </c>
      <c r="N258" s="12">
        <v>1</v>
      </c>
      <c r="O258" s="12">
        <v>1</v>
      </c>
      <c r="P258" s="12">
        <f t="shared" si="29"/>
        <v>2</v>
      </c>
      <c r="Q258" s="12">
        <v>0</v>
      </c>
      <c r="R258" s="11">
        <f t="shared" si="27"/>
        <v>1</v>
      </c>
      <c r="S258" s="11">
        <f t="shared" si="28"/>
        <v>1</v>
      </c>
    </row>
    <row r="259" spans="1:19" x14ac:dyDescent="0.3">
      <c r="A259" s="1">
        <v>43029</v>
      </c>
      <c r="B259">
        <v>2390</v>
      </c>
      <c r="C259" s="11">
        <v>0</v>
      </c>
      <c r="D259" s="11">
        <v>0</v>
      </c>
      <c r="E259" s="11">
        <v>0</v>
      </c>
      <c r="F259" s="11">
        <v>0</v>
      </c>
      <c r="G259" s="11">
        <v>1</v>
      </c>
      <c r="H259" s="11">
        <v>1</v>
      </c>
      <c r="J259">
        <v>2390</v>
      </c>
      <c r="K259" s="12">
        <v>0</v>
      </c>
      <c r="L259" s="12">
        <f t="shared" si="25"/>
        <v>0</v>
      </c>
      <c r="M259" s="11">
        <f t="shared" si="30"/>
        <v>0</v>
      </c>
      <c r="N259" s="12">
        <v>1</v>
      </c>
      <c r="O259" s="12">
        <v>1</v>
      </c>
      <c r="P259" s="12">
        <f t="shared" si="29"/>
        <v>2</v>
      </c>
      <c r="Q259" s="12">
        <v>0</v>
      </c>
      <c r="R259" s="11">
        <f t="shared" si="27"/>
        <v>1</v>
      </c>
      <c r="S259" s="11">
        <f t="shared" si="28"/>
        <v>1</v>
      </c>
    </row>
    <row r="260" spans="1:19" x14ac:dyDescent="0.3">
      <c r="A260" s="1">
        <v>43029</v>
      </c>
      <c r="B260">
        <v>2392</v>
      </c>
      <c r="C260" s="11">
        <v>0</v>
      </c>
      <c r="D260" s="11">
        <v>0</v>
      </c>
      <c r="E260" s="11">
        <v>0</v>
      </c>
      <c r="F260" s="11">
        <v>1</v>
      </c>
      <c r="G260" s="11">
        <v>0</v>
      </c>
      <c r="H260" s="11">
        <v>1</v>
      </c>
      <c r="J260">
        <v>2392</v>
      </c>
      <c r="K260" s="12">
        <v>0</v>
      </c>
      <c r="L260" s="12">
        <f t="shared" si="25"/>
        <v>0</v>
      </c>
      <c r="M260" s="11">
        <f t="shared" si="30"/>
        <v>0</v>
      </c>
      <c r="N260" s="12">
        <v>1</v>
      </c>
      <c r="O260" s="12">
        <v>1</v>
      </c>
      <c r="P260" s="12">
        <f t="shared" si="29"/>
        <v>2</v>
      </c>
      <c r="Q260" s="12">
        <v>0</v>
      </c>
      <c r="R260" s="11">
        <f t="shared" si="27"/>
        <v>1</v>
      </c>
      <c r="S260" s="11">
        <f t="shared" si="28"/>
        <v>1</v>
      </c>
    </row>
    <row r="261" spans="1:19" x14ac:dyDescent="0.3">
      <c r="A261" s="1">
        <v>43029</v>
      </c>
      <c r="B261">
        <v>2395</v>
      </c>
      <c r="C261" s="11">
        <v>0</v>
      </c>
      <c r="D261" s="11">
        <v>0</v>
      </c>
      <c r="E261" s="11">
        <v>0</v>
      </c>
      <c r="F261" s="11">
        <v>1</v>
      </c>
      <c r="G261" s="11">
        <v>0</v>
      </c>
      <c r="H261" s="11">
        <v>1</v>
      </c>
      <c r="I261" t="s">
        <v>82</v>
      </c>
      <c r="J261">
        <v>2395</v>
      </c>
      <c r="K261" s="12">
        <v>0</v>
      </c>
      <c r="L261" s="12">
        <f t="shared" si="25"/>
        <v>0</v>
      </c>
      <c r="M261" s="11">
        <f t="shared" si="30"/>
        <v>0</v>
      </c>
      <c r="N261" s="12">
        <v>1</v>
      </c>
      <c r="O261" s="12">
        <v>1</v>
      </c>
      <c r="P261" s="12">
        <f t="shared" si="29"/>
        <v>2</v>
      </c>
      <c r="Q261" s="12">
        <v>0</v>
      </c>
      <c r="R261" s="11">
        <f t="shared" si="27"/>
        <v>1</v>
      </c>
      <c r="S261" s="11">
        <f t="shared" si="28"/>
        <v>1</v>
      </c>
    </row>
    <row r="262" spans="1:19" x14ac:dyDescent="0.3">
      <c r="A262" s="1">
        <v>43029</v>
      </c>
      <c r="B262">
        <v>2398</v>
      </c>
      <c r="C262" s="11">
        <v>0</v>
      </c>
      <c r="D262" s="11">
        <v>0</v>
      </c>
      <c r="E262" s="11">
        <v>0</v>
      </c>
      <c r="F262" s="11">
        <v>1</v>
      </c>
      <c r="G262" s="11">
        <v>0</v>
      </c>
      <c r="H262" s="11">
        <v>1</v>
      </c>
      <c r="J262">
        <v>2398</v>
      </c>
      <c r="K262" s="12">
        <v>0</v>
      </c>
      <c r="L262" s="12">
        <f t="shared" si="25"/>
        <v>0</v>
      </c>
      <c r="M262" s="11">
        <f t="shared" si="30"/>
        <v>0</v>
      </c>
      <c r="N262" s="12">
        <v>1</v>
      </c>
      <c r="O262" s="12">
        <v>1</v>
      </c>
      <c r="P262" s="12">
        <f t="shared" si="29"/>
        <v>2</v>
      </c>
      <c r="Q262" s="12">
        <v>0</v>
      </c>
      <c r="R262" s="11">
        <f t="shared" si="27"/>
        <v>1</v>
      </c>
      <c r="S262" s="11">
        <f t="shared" si="28"/>
        <v>1</v>
      </c>
    </row>
    <row r="263" spans="1:19" x14ac:dyDescent="0.3">
      <c r="A263" s="1">
        <v>43030</v>
      </c>
      <c r="B263">
        <v>2401</v>
      </c>
      <c r="C263" s="11">
        <v>0</v>
      </c>
      <c r="D263" s="11">
        <v>0</v>
      </c>
      <c r="E263" s="11">
        <v>0</v>
      </c>
      <c r="F263" s="11">
        <v>1</v>
      </c>
      <c r="G263" s="11">
        <v>0</v>
      </c>
      <c r="H263" s="11">
        <v>1</v>
      </c>
      <c r="J263">
        <v>2401</v>
      </c>
      <c r="K263" s="12">
        <v>0</v>
      </c>
      <c r="L263" s="12">
        <f t="shared" si="25"/>
        <v>0</v>
      </c>
      <c r="M263" s="11">
        <f t="shared" si="30"/>
        <v>0</v>
      </c>
      <c r="N263" s="12">
        <v>1</v>
      </c>
      <c r="O263" s="12">
        <v>1</v>
      </c>
      <c r="P263" s="12">
        <f t="shared" si="29"/>
        <v>2</v>
      </c>
      <c r="Q263" s="12">
        <v>0</v>
      </c>
      <c r="R263" s="11">
        <f t="shared" si="27"/>
        <v>1</v>
      </c>
      <c r="S263" s="11">
        <f t="shared" si="28"/>
        <v>1</v>
      </c>
    </row>
    <row r="264" spans="1:19" x14ac:dyDescent="0.3">
      <c r="A264" s="1">
        <v>43030</v>
      </c>
      <c r="B264">
        <v>2402</v>
      </c>
      <c r="C264" s="11">
        <v>0</v>
      </c>
      <c r="D264" s="11">
        <v>0</v>
      </c>
      <c r="E264" s="11">
        <v>0</v>
      </c>
      <c r="F264" s="11">
        <v>1</v>
      </c>
      <c r="G264" s="11">
        <v>0</v>
      </c>
      <c r="H264" s="11">
        <v>1</v>
      </c>
      <c r="J264">
        <v>2402</v>
      </c>
      <c r="K264" s="12">
        <v>0</v>
      </c>
      <c r="L264" s="12">
        <f t="shared" si="25"/>
        <v>0</v>
      </c>
      <c r="M264" s="11">
        <f t="shared" si="30"/>
        <v>0</v>
      </c>
      <c r="N264" s="12">
        <v>1</v>
      </c>
      <c r="O264" s="12">
        <v>1</v>
      </c>
      <c r="P264" s="12">
        <f t="shared" si="29"/>
        <v>2</v>
      </c>
      <c r="Q264" s="12">
        <v>0</v>
      </c>
      <c r="R264" s="11">
        <f t="shared" si="27"/>
        <v>1</v>
      </c>
      <c r="S264" s="11">
        <f t="shared" si="28"/>
        <v>1</v>
      </c>
    </row>
    <row r="265" spans="1:19" x14ac:dyDescent="0.3">
      <c r="A265" s="1">
        <v>43030</v>
      </c>
      <c r="B265">
        <v>2407</v>
      </c>
      <c r="C265" s="11">
        <v>0</v>
      </c>
      <c r="D265" s="11">
        <v>0</v>
      </c>
      <c r="E265" s="11">
        <v>0</v>
      </c>
      <c r="F265" s="11">
        <v>1</v>
      </c>
      <c r="G265" s="11">
        <v>0</v>
      </c>
      <c r="H265" s="11">
        <v>1</v>
      </c>
      <c r="J265">
        <v>2407</v>
      </c>
      <c r="K265" s="12">
        <v>0</v>
      </c>
      <c r="L265" s="12">
        <f t="shared" si="25"/>
        <v>0</v>
      </c>
      <c r="M265" s="11">
        <f t="shared" si="30"/>
        <v>0</v>
      </c>
      <c r="N265" s="12">
        <v>1</v>
      </c>
      <c r="O265" s="12">
        <v>1</v>
      </c>
      <c r="P265" s="12">
        <f t="shared" si="29"/>
        <v>2</v>
      </c>
      <c r="Q265" s="12">
        <v>0</v>
      </c>
      <c r="R265" s="11">
        <f t="shared" si="27"/>
        <v>1</v>
      </c>
      <c r="S265" s="11">
        <f t="shared" si="28"/>
        <v>1</v>
      </c>
    </row>
    <row r="266" spans="1:19" x14ac:dyDescent="0.3">
      <c r="A266" s="1">
        <v>43030</v>
      </c>
      <c r="B266">
        <v>2413</v>
      </c>
      <c r="C266" s="11">
        <v>0</v>
      </c>
      <c r="D266" s="11">
        <v>0</v>
      </c>
      <c r="E266" s="11">
        <v>0</v>
      </c>
      <c r="F266" s="11">
        <v>0</v>
      </c>
      <c r="G266" s="11">
        <v>1</v>
      </c>
      <c r="H266" s="11">
        <v>1</v>
      </c>
      <c r="I266" t="s">
        <v>80</v>
      </c>
      <c r="J266">
        <v>2413</v>
      </c>
      <c r="K266" s="12">
        <v>0</v>
      </c>
      <c r="L266" s="12">
        <f t="shared" ref="L266:L298" si="31">+C266+D266+E266</f>
        <v>0</v>
      </c>
      <c r="M266" s="11">
        <f t="shared" si="30"/>
        <v>0</v>
      </c>
      <c r="N266" s="12">
        <v>1</v>
      </c>
      <c r="O266" s="12">
        <v>1</v>
      </c>
      <c r="P266" s="12">
        <f t="shared" si="29"/>
        <v>2</v>
      </c>
      <c r="Q266" s="12">
        <v>0</v>
      </c>
      <c r="R266" s="11">
        <f t="shared" si="27"/>
        <v>1</v>
      </c>
      <c r="S266" s="11">
        <f t="shared" si="28"/>
        <v>1</v>
      </c>
    </row>
    <row r="267" spans="1:19" x14ac:dyDescent="0.3">
      <c r="A267" s="1">
        <v>43030</v>
      </c>
      <c r="B267">
        <v>2419</v>
      </c>
      <c r="C267" s="11">
        <v>0</v>
      </c>
      <c r="D267" s="11">
        <v>0</v>
      </c>
      <c r="E267" s="11">
        <v>0</v>
      </c>
      <c r="F267" s="11">
        <v>0</v>
      </c>
      <c r="G267" s="11">
        <v>1</v>
      </c>
      <c r="H267" s="11">
        <v>1</v>
      </c>
      <c r="J267">
        <v>2419</v>
      </c>
      <c r="K267" s="12">
        <v>0</v>
      </c>
      <c r="L267" s="12">
        <f t="shared" si="31"/>
        <v>0</v>
      </c>
      <c r="M267" s="11">
        <f t="shared" si="30"/>
        <v>0</v>
      </c>
      <c r="N267" s="12">
        <v>1</v>
      </c>
      <c r="O267" s="12">
        <v>1</v>
      </c>
      <c r="P267" s="12">
        <f t="shared" si="29"/>
        <v>2</v>
      </c>
      <c r="Q267" s="12">
        <v>0</v>
      </c>
      <c r="R267" s="11">
        <f t="shared" si="27"/>
        <v>1</v>
      </c>
      <c r="S267" s="11">
        <f t="shared" si="28"/>
        <v>1</v>
      </c>
    </row>
    <row r="268" spans="1:19" x14ac:dyDescent="0.3">
      <c r="A268" s="1">
        <v>43030</v>
      </c>
      <c r="B268">
        <v>2421</v>
      </c>
      <c r="C268" s="11">
        <v>0</v>
      </c>
      <c r="D268" s="11">
        <v>0</v>
      </c>
      <c r="E268" s="11">
        <v>0</v>
      </c>
      <c r="F268" s="11">
        <v>1</v>
      </c>
      <c r="G268" s="11">
        <v>0</v>
      </c>
      <c r="H268" s="11">
        <v>1</v>
      </c>
      <c r="J268">
        <v>2421</v>
      </c>
      <c r="K268" s="12">
        <v>0</v>
      </c>
      <c r="L268" s="12">
        <f t="shared" si="31"/>
        <v>0</v>
      </c>
      <c r="M268" s="11">
        <f t="shared" si="30"/>
        <v>0</v>
      </c>
      <c r="N268" s="12">
        <v>1</v>
      </c>
      <c r="O268" s="12">
        <v>1</v>
      </c>
      <c r="P268" s="12">
        <f t="shared" si="29"/>
        <v>2</v>
      </c>
      <c r="Q268" s="12">
        <v>0</v>
      </c>
      <c r="R268" s="11">
        <f t="shared" si="27"/>
        <v>1</v>
      </c>
      <c r="S268" s="11">
        <f t="shared" si="28"/>
        <v>1</v>
      </c>
    </row>
    <row r="269" spans="1:19" x14ac:dyDescent="0.3">
      <c r="A269" s="1">
        <v>43030</v>
      </c>
      <c r="B269">
        <v>2422</v>
      </c>
      <c r="C269" s="11">
        <v>0</v>
      </c>
      <c r="D269" s="11">
        <v>0</v>
      </c>
      <c r="E269" s="11">
        <v>0</v>
      </c>
      <c r="F269" s="11">
        <v>1</v>
      </c>
      <c r="G269" s="11">
        <v>0</v>
      </c>
      <c r="H269" s="11">
        <v>1</v>
      </c>
      <c r="J269">
        <v>2422</v>
      </c>
      <c r="K269" s="12">
        <v>0</v>
      </c>
      <c r="L269" s="12">
        <f t="shared" si="31"/>
        <v>0</v>
      </c>
      <c r="M269" s="11">
        <f t="shared" si="30"/>
        <v>0</v>
      </c>
      <c r="N269" s="12">
        <v>1</v>
      </c>
      <c r="O269" s="12">
        <v>1</v>
      </c>
      <c r="P269" s="12">
        <f t="shared" si="29"/>
        <v>2</v>
      </c>
      <c r="Q269" s="12">
        <v>0</v>
      </c>
      <c r="R269" s="11">
        <f t="shared" si="27"/>
        <v>1</v>
      </c>
      <c r="S269" s="11">
        <f t="shared" si="28"/>
        <v>1</v>
      </c>
    </row>
    <row r="270" spans="1:19" x14ac:dyDescent="0.3">
      <c r="A270" s="1">
        <v>43030</v>
      </c>
      <c r="B270">
        <v>2424</v>
      </c>
      <c r="C270" s="11">
        <v>0</v>
      </c>
      <c r="D270" s="11">
        <v>0</v>
      </c>
      <c r="E270" s="11">
        <v>0</v>
      </c>
      <c r="F270" s="11">
        <v>1</v>
      </c>
      <c r="G270" s="11">
        <v>0</v>
      </c>
      <c r="H270" s="11">
        <v>1</v>
      </c>
      <c r="J270">
        <v>2424</v>
      </c>
      <c r="K270" s="12">
        <v>0</v>
      </c>
      <c r="L270" s="12">
        <f t="shared" si="31"/>
        <v>0</v>
      </c>
      <c r="M270" s="11">
        <f t="shared" si="30"/>
        <v>0</v>
      </c>
      <c r="N270" s="12">
        <v>1</v>
      </c>
      <c r="O270" s="12">
        <v>1</v>
      </c>
      <c r="P270" s="12">
        <f t="shared" si="29"/>
        <v>2</v>
      </c>
      <c r="Q270" s="12">
        <v>0</v>
      </c>
      <c r="R270" s="11">
        <f t="shared" si="27"/>
        <v>1</v>
      </c>
      <c r="S270" s="11">
        <f t="shared" si="28"/>
        <v>1</v>
      </c>
    </row>
    <row r="271" spans="1:19" x14ac:dyDescent="0.3">
      <c r="A271" s="1">
        <v>43030</v>
      </c>
      <c r="B271">
        <v>2426</v>
      </c>
      <c r="C271" s="11">
        <v>0</v>
      </c>
      <c r="D271" s="11">
        <v>0</v>
      </c>
      <c r="E271" s="11">
        <v>0</v>
      </c>
      <c r="F271" s="11">
        <v>1</v>
      </c>
      <c r="G271" s="11">
        <v>0</v>
      </c>
      <c r="H271" s="11">
        <v>1</v>
      </c>
      <c r="J271">
        <v>2426</v>
      </c>
      <c r="K271" s="12">
        <v>0</v>
      </c>
      <c r="L271" s="12">
        <f t="shared" si="31"/>
        <v>0</v>
      </c>
      <c r="M271" s="11">
        <f t="shared" si="30"/>
        <v>0</v>
      </c>
      <c r="N271" s="12">
        <v>1</v>
      </c>
      <c r="O271" s="12">
        <v>1</v>
      </c>
      <c r="P271" s="12">
        <f t="shared" si="29"/>
        <v>2</v>
      </c>
      <c r="Q271" s="12">
        <v>0</v>
      </c>
      <c r="R271" s="11">
        <f t="shared" si="27"/>
        <v>1</v>
      </c>
      <c r="S271" s="11">
        <f t="shared" si="28"/>
        <v>1</v>
      </c>
    </row>
    <row r="272" spans="1:19" x14ac:dyDescent="0.3">
      <c r="A272" s="1">
        <v>43030</v>
      </c>
      <c r="B272">
        <v>2429</v>
      </c>
      <c r="C272" s="11">
        <v>0</v>
      </c>
      <c r="D272" s="11">
        <v>0</v>
      </c>
      <c r="E272" s="11">
        <v>0</v>
      </c>
      <c r="F272" s="11">
        <v>1</v>
      </c>
      <c r="G272" s="11">
        <v>0</v>
      </c>
      <c r="H272" s="11">
        <v>1</v>
      </c>
      <c r="J272">
        <v>2429</v>
      </c>
      <c r="K272" s="12">
        <v>0</v>
      </c>
      <c r="L272" s="12">
        <f t="shared" si="31"/>
        <v>0</v>
      </c>
      <c r="M272" s="11">
        <f t="shared" si="30"/>
        <v>0</v>
      </c>
      <c r="N272" s="12">
        <v>1</v>
      </c>
      <c r="O272" s="12">
        <v>1</v>
      </c>
      <c r="P272" s="12">
        <f t="shared" si="29"/>
        <v>2</v>
      </c>
      <c r="Q272" s="12">
        <v>0</v>
      </c>
      <c r="R272" s="11">
        <f t="shared" si="27"/>
        <v>1</v>
      </c>
      <c r="S272" s="11">
        <f t="shared" si="28"/>
        <v>1</v>
      </c>
    </row>
    <row r="273" spans="1:19" x14ac:dyDescent="0.3">
      <c r="A273" s="1">
        <v>43031</v>
      </c>
      <c r="B273">
        <v>2430</v>
      </c>
      <c r="C273" s="11">
        <v>0</v>
      </c>
      <c r="D273" s="11">
        <v>0</v>
      </c>
      <c r="E273" s="11">
        <v>0</v>
      </c>
      <c r="F273" s="11">
        <v>0</v>
      </c>
      <c r="G273" s="11">
        <v>1</v>
      </c>
      <c r="H273" s="11">
        <v>1</v>
      </c>
      <c r="J273">
        <v>2430</v>
      </c>
      <c r="K273" s="12">
        <v>0</v>
      </c>
      <c r="L273" s="12">
        <f t="shared" si="31"/>
        <v>0</v>
      </c>
      <c r="M273" s="11">
        <f t="shared" si="30"/>
        <v>0</v>
      </c>
      <c r="N273" s="12">
        <v>1</v>
      </c>
      <c r="O273" s="12">
        <v>1</v>
      </c>
      <c r="P273" s="12">
        <f t="shared" si="29"/>
        <v>2</v>
      </c>
      <c r="Q273" s="12">
        <v>0</v>
      </c>
      <c r="R273" s="11">
        <f t="shared" si="27"/>
        <v>1</v>
      </c>
      <c r="S273" s="11">
        <f t="shared" si="28"/>
        <v>1</v>
      </c>
    </row>
    <row r="274" spans="1:19" x14ac:dyDescent="0.3">
      <c r="A274" s="1">
        <v>43031</v>
      </c>
      <c r="B274">
        <v>2437</v>
      </c>
      <c r="C274" s="11">
        <v>0</v>
      </c>
      <c r="D274" s="11">
        <v>0</v>
      </c>
      <c r="E274" s="11">
        <v>0</v>
      </c>
      <c r="F274" s="11">
        <v>1</v>
      </c>
      <c r="G274" s="11">
        <v>0</v>
      </c>
      <c r="H274" s="11">
        <v>1</v>
      </c>
      <c r="J274">
        <v>2437</v>
      </c>
      <c r="K274" s="12">
        <v>0</v>
      </c>
      <c r="L274" s="12">
        <f t="shared" si="31"/>
        <v>0</v>
      </c>
      <c r="M274" s="11">
        <f t="shared" si="30"/>
        <v>0</v>
      </c>
      <c r="N274" s="12">
        <v>1</v>
      </c>
      <c r="O274" s="12">
        <v>1</v>
      </c>
      <c r="P274" s="12">
        <f t="shared" si="29"/>
        <v>2</v>
      </c>
      <c r="Q274" s="12">
        <v>0</v>
      </c>
      <c r="R274" s="11">
        <f t="shared" si="27"/>
        <v>1</v>
      </c>
      <c r="S274" s="11">
        <f t="shared" si="28"/>
        <v>1</v>
      </c>
    </row>
    <row r="275" spans="1:19" x14ac:dyDescent="0.3">
      <c r="A275" s="1">
        <v>43031</v>
      </c>
      <c r="B275">
        <v>2439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1</v>
      </c>
      <c r="J275">
        <v>2439</v>
      </c>
      <c r="K275" s="12">
        <v>0</v>
      </c>
      <c r="L275" s="12">
        <f t="shared" si="31"/>
        <v>0</v>
      </c>
      <c r="M275" s="11">
        <f t="shared" si="30"/>
        <v>0</v>
      </c>
      <c r="N275" s="12">
        <v>1</v>
      </c>
      <c r="O275" s="12">
        <v>1</v>
      </c>
      <c r="P275" s="12">
        <f t="shared" si="29"/>
        <v>2</v>
      </c>
      <c r="Q275" s="12">
        <v>0</v>
      </c>
      <c r="R275" s="11">
        <f t="shared" si="27"/>
        <v>1</v>
      </c>
      <c r="S275" s="11">
        <f t="shared" si="28"/>
        <v>1</v>
      </c>
    </row>
    <row r="276" spans="1:19" x14ac:dyDescent="0.3">
      <c r="A276" s="1">
        <v>43031</v>
      </c>
      <c r="B276">
        <v>2441</v>
      </c>
      <c r="C276" s="11">
        <v>0</v>
      </c>
      <c r="D276" s="11">
        <v>0</v>
      </c>
      <c r="E276" s="11">
        <v>0</v>
      </c>
      <c r="F276" s="11">
        <v>1</v>
      </c>
      <c r="G276" s="11">
        <v>0</v>
      </c>
      <c r="H276" s="11">
        <v>1</v>
      </c>
      <c r="J276">
        <v>2441</v>
      </c>
      <c r="K276" s="12">
        <v>0</v>
      </c>
      <c r="L276" s="12">
        <f t="shared" si="31"/>
        <v>0</v>
      </c>
      <c r="M276" s="11">
        <f t="shared" si="30"/>
        <v>0</v>
      </c>
      <c r="N276" s="12">
        <v>1</v>
      </c>
      <c r="O276" s="12">
        <v>1</v>
      </c>
      <c r="P276" s="12">
        <f t="shared" si="29"/>
        <v>2</v>
      </c>
      <c r="Q276" s="12">
        <v>0</v>
      </c>
      <c r="R276" s="11">
        <f t="shared" si="27"/>
        <v>1</v>
      </c>
      <c r="S276" s="11">
        <f t="shared" si="28"/>
        <v>1</v>
      </c>
    </row>
    <row r="277" spans="1:19" x14ac:dyDescent="0.3">
      <c r="A277" s="1">
        <v>43031</v>
      </c>
      <c r="B277">
        <v>2443</v>
      </c>
      <c r="C277" s="11">
        <v>0</v>
      </c>
      <c r="D277" s="11">
        <v>0</v>
      </c>
      <c r="E277" s="11">
        <v>0</v>
      </c>
      <c r="F277" s="11">
        <v>1</v>
      </c>
      <c r="G277" s="11">
        <v>0</v>
      </c>
      <c r="H277" s="11">
        <v>1</v>
      </c>
      <c r="J277">
        <v>2443</v>
      </c>
      <c r="K277" s="12">
        <v>0</v>
      </c>
      <c r="L277" s="12">
        <f t="shared" si="31"/>
        <v>0</v>
      </c>
      <c r="M277" s="11">
        <f t="shared" si="30"/>
        <v>0</v>
      </c>
      <c r="N277" s="12">
        <v>1</v>
      </c>
      <c r="O277" s="12">
        <v>1</v>
      </c>
      <c r="P277" s="12">
        <f t="shared" si="29"/>
        <v>2</v>
      </c>
      <c r="Q277" s="12">
        <v>0</v>
      </c>
      <c r="R277" s="11">
        <f t="shared" si="27"/>
        <v>1</v>
      </c>
      <c r="S277" s="11">
        <f t="shared" si="28"/>
        <v>1</v>
      </c>
    </row>
    <row r="278" spans="1:19" x14ac:dyDescent="0.3">
      <c r="A278" s="1">
        <v>43031</v>
      </c>
      <c r="B278">
        <v>2449</v>
      </c>
      <c r="C278" s="11">
        <v>0</v>
      </c>
      <c r="D278" s="11">
        <v>0</v>
      </c>
      <c r="E278" s="11">
        <v>0</v>
      </c>
      <c r="F278" s="11">
        <v>1</v>
      </c>
      <c r="G278" s="11">
        <v>0</v>
      </c>
      <c r="H278" s="11">
        <v>1</v>
      </c>
      <c r="J278">
        <v>2449</v>
      </c>
      <c r="K278" s="12">
        <v>0</v>
      </c>
      <c r="L278" s="12">
        <f t="shared" si="31"/>
        <v>0</v>
      </c>
      <c r="M278" s="11">
        <f t="shared" si="30"/>
        <v>0</v>
      </c>
      <c r="N278" s="12">
        <v>1</v>
      </c>
      <c r="O278" s="12">
        <v>1</v>
      </c>
      <c r="P278" s="12">
        <f t="shared" si="29"/>
        <v>2</v>
      </c>
      <c r="Q278" s="12">
        <v>0</v>
      </c>
      <c r="R278" s="11">
        <f t="shared" si="27"/>
        <v>1</v>
      </c>
      <c r="S278" s="11">
        <f t="shared" si="28"/>
        <v>1</v>
      </c>
    </row>
    <row r="279" spans="1:19" x14ac:dyDescent="0.3">
      <c r="A279" s="1">
        <v>43031</v>
      </c>
      <c r="B279">
        <v>2450</v>
      </c>
      <c r="C279" s="11">
        <v>0</v>
      </c>
      <c r="D279" s="11">
        <v>0</v>
      </c>
      <c r="E279" s="11">
        <v>0</v>
      </c>
      <c r="F279" s="11">
        <v>1</v>
      </c>
      <c r="G279" s="11">
        <v>0</v>
      </c>
      <c r="H279" s="11">
        <v>1</v>
      </c>
      <c r="J279">
        <v>2450</v>
      </c>
      <c r="K279" s="12">
        <v>0</v>
      </c>
      <c r="L279" s="12">
        <f t="shared" si="31"/>
        <v>0</v>
      </c>
      <c r="M279" s="11">
        <f t="shared" si="30"/>
        <v>0</v>
      </c>
      <c r="N279" s="12">
        <v>1</v>
      </c>
      <c r="O279" s="12">
        <v>1</v>
      </c>
      <c r="P279" s="12">
        <f t="shared" ref="P279:P299" si="32">+N279+O279</f>
        <v>2</v>
      </c>
      <c r="Q279" s="12">
        <v>0</v>
      </c>
      <c r="R279" s="11">
        <f t="shared" si="27"/>
        <v>1</v>
      </c>
      <c r="S279" s="11">
        <f t="shared" si="28"/>
        <v>1</v>
      </c>
    </row>
    <row r="280" spans="1:19" x14ac:dyDescent="0.3">
      <c r="A280" s="1">
        <v>43031</v>
      </c>
      <c r="B280">
        <v>2451</v>
      </c>
      <c r="C280" s="11">
        <v>0</v>
      </c>
      <c r="D280" s="11">
        <v>0</v>
      </c>
      <c r="E280" s="11">
        <v>0</v>
      </c>
      <c r="F280" s="11">
        <v>1</v>
      </c>
      <c r="G280" s="11">
        <v>0</v>
      </c>
      <c r="H280" s="11">
        <v>1</v>
      </c>
      <c r="J280">
        <v>2451</v>
      </c>
      <c r="K280" s="12">
        <v>0</v>
      </c>
      <c r="L280" s="12">
        <f t="shared" si="31"/>
        <v>0</v>
      </c>
      <c r="M280" s="11">
        <f t="shared" si="30"/>
        <v>0</v>
      </c>
      <c r="N280" s="12">
        <v>1</v>
      </c>
      <c r="O280" s="12">
        <v>1</v>
      </c>
      <c r="P280" s="12">
        <f t="shared" si="32"/>
        <v>2</v>
      </c>
      <c r="Q280" s="12">
        <v>0</v>
      </c>
      <c r="R280" s="11">
        <f t="shared" si="27"/>
        <v>1</v>
      </c>
      <c r="S280" s="11">
        <f t="shared" si="28"/>
        <v>1</v>
      </c>
    </row>
    <row r="281" spans="1:19" x14ac:dyDescent="0.3">
      <c r="A281" s="1">
        <v>43031</v>
      </c>
      <c r="B281">
        <v>2454</v>
      </c>
      <c r="C281" s="11">
        <v>0</v>
      </c>
      <c r="D281" s="11">
        <v>0</v>
      </c>
      <c r="E281" s="11">
        <v>0</v>
      </c>
      <c r="F281" s="11">
        <v>1</v>
      </c>
      <c r="G281" s="11">
        <v>0</v>
      </c>
      <c r="H281" s="11">
        <v>1</v>
      </c>
      <c r="J281">
        <v>2454</v>
      </c>
      <c r="K281" s="12">
        <v>0</v>
      </c>
      <c r="L281" s="12">
        <f t="shared" si="31"/>
        <v>0</v>
      </c>
      <c r="M281" s="11">
        <f t="shared" si="30"/>
        <v>0</v>
      </c>
      <c r="N281" s="12">
        <v>1</v>
      </c>
      <c r="O281" s="12">
        <v>1</v>
      </c>
      <c r="P281" s="12">
        <f t="shared" si="32"/>
        <v>2</v>
      </c>
      <c r="Q281" s="12">
        <v>0</v>
      </c>
      <c r="R281" s="11">
        <f t="shared" si="27"/>
        <v>1</v>
      </c>
      <c r="S281" s="11">
        <f t="shared" si="28"/>
        <v>1</v>
      </c>
    </row>
    <row r="282" spans="1:19" x14ac:dyDescent="0.3">
      <c r="A282" s="1">
        <v>43031</v>
      </c>
      <c r="B282">
        <v>2455</v>
      </c>
      <c r="C282" s="11">
        <v>0</v>
      </c>
      <c r="D282" s="11">
        <v>0</v>
      </c>
      <c r="E282" s="11">
        <v>0</v>
      </c>
      <c r="F282" s="11">
        <v>1</v>
      </c>
      <c r="G282" s="11">
        <v>0</v>
      </c>
      <c r="H282" s="11">
        <v>1</v>
      </c>
      <c r="J282">
        <v>2455</v>
      </c>
      <c r="K282" s="12">
        <v>0</v>
      </c>
      <c r="L282" s="12">
        <f t="shared" si="31"/>
        <v>0</v>
      </c>
      <c r="M282" s="11">
        <f t="shared" si="30"/>
        <v>0</v>
      </c>
      <c r="N282" s="12">
        <v>1</v>
      </c>
      <c r="O282" s="12">
        <v>1</v>
      </c>
      <c r="P282" s="12">
        <f t="shared" si="32"/>
        <v>2</v>
      </c>
      <c r="Q282" s="12">
        <v>0</v>
      </c>
      <c r="R282" s="11">
        <f t="shared" si="27"/>
        <v>1</v>
      </c>
      <c r="S282" s="11">
        <f t="shared" si="28"/>
        <v>1</v>
      </c>
    </row>
    <row r="283" spans="1:19" x14ac:dyDescent="0.3">
      <c r="A283" s="1">
        <v>43032</v>
      </c>
      <c r="B283">
        <v>2458</v>
      </c>
      <c r="C283" s="11">
        <v>0</v>
      </c>
      <c r="D283" s="11">
        <v>0</v>
      </c>
      <c r="E283" s="11">
        <v>0</v>
      </c>
      <c r="F283" s="11">
        <v>1</v>
      </c>
      <c r="G283" s="11">
        <v>0</v>
      </c>
      <c r="H283" s="11">
        <v>1</v>
      </c>
      <c r="J283">
        <v>2458</v>
      </c>
      <c r="K283" s="12">
        <v>0</v>
      </c>
      <c r="L283" s="12">
        <f t="shared" si="31"/>
        <v>0</v>
      </c>
      <c r="M283" s="11">
        <f t="shared" si="30"/>
        <v>0</v>
      </c>
      <c r="N283" s="12">
        <v>1</v>
      </c>
      <c r="O283" s="12">
        <v>1</v>
      </c>
      <c r="P283" s="12">
        <f t="shared" si="32"/>
        <v>2</v>
      </c>
      <c r="Q283" s="12">
        <v>0</v>
      </c>
      <c r="R283" s="11">
        <f t="shared" si="27"/>
        <v>1</v>
      </c>
      <c r="S283" s="11">
        <f t="shared" si="28"/>
        <v>1</v>
      </c>
    </row>
    <row r="284" spans="1:19" x14ac:dyDescent="0.3">
      <c r="A284" s="1">
        <v>43032</v>
      </c>
      <c r="B284">
        <v>2462</v>
      </c>
      <c r="C284" s="11">
        <v>0</v>
      </c>
      <c r="D284" s="11">
        <v>0</v>
      </c>
      <c r="E284" s="11">
        <v>0</v>
      </c>
      <c r="F284" s="11">
        <v>1</v>
      </c>
      <c r="G284" s="11">
        <v>0</v>
      </c>
      <c r="H284" s="11">
        <v>1</v>
      </c>
      <c r="J284">
        <v>2462</v>
      </c>
      <c r="K284" s="12">
        <v>0</v>
      </c>
      <c r="L284" s="12">
        <f t="shared" si="31"/>
        <v>0</v>
      </c>
      <c r="M284" s="11">
        <f t="shared" si="30"/>
        <v>0</v>
      </c>
      <c r="N284" s="12">
        <v>1</v>
      </c>
      <c r="O284" s="12">
        <v>1</v>
      </c>
      <c r="P284" s="12">
        <f t="shared" si="32"/>
        <v>2</v>
      </c>
      <c r="Q284" s="12">
        <v>0</v>
      </c>
      <c r="R284" s="11">
        <f t="shared" ref="R284:R297" si="33">+K284+N284</f>
        <v>1</v>
      </c>
      <c r="S284" s="11">
        <f t="shared" si="28"/>
        <v>1</v>
      </c>
    </row>
    <row r="285" spans="1:19" x14ac:dyDescent="0.3">
      <c r="A285" s="1">
        <v>43032</v>
      </c>
      <c r="B285">
        <v>2466</v>
      </c>
      <c r="C285" s="11">
        <v>0</v>
      </c>
      <c r="D285" s="11">
        <v>0</v>
      </c>
      <c r="E285" s="11">
        <v>0</v>
      </c>
      <c r="F285" s="11">
        <v>0</v>
      </c>
      <c r="G285" s="11">
        <v>1</v>
      </c>
      <c r="H285" s="11">
        <v>1</v>
      </c>
      <c r="J285">
        <v>2466</v>
      </c>
      <c r="K285" s="12">
        <v>0</v>
      </c>
      <c r="L285" s="12">
        <f t="shared" si="31"/>
        <v>0</v>
      </c>
      <c r="M285" s="11">
        <f t="shared" si="30"/>
        <v>0</v>
      </c>
      <c r="N285" s="12">
        <v>1</v>
      </c>
      <c r="O285" s="12">
        <v>1</v>
      </c>
      <c r="P285" s="12">
        <f t="shared" si="32"/>
        <v>2</v>
      </c>
      <c r="Q285" s="12">
        <v>0</v>
      </c>
      <c r="R285" s="11">
        <f t="shared" si="33"/>
        <v>1</v>
      </c>
      <c r="S285" s="11">
        <f t="shared" si="28"/>
        <v>1</v>
      </c>
    </row>
    <row r="286" spans="1:19" x14ac:dyDescent="0.3">
      <c r="A286" s="1">
        <v>43032</v>
      </c>
      <c r="B286">
        <v>2467</v>
      </c>
      <c r="C286" s="11">
        <v>0</v>
      </c>
      <c r="D286" s="11">
        <v>0</v>
      </c>
      <c r="E286" s="11">
        <v>0</v>
      </c>
      <c r="F286" s="11">
        <v>1</v>
      </c>
      <c r="G286" s="11">
        <v>0</v>
      </c>
      <c r="H286" s="11">
        <v>1</v>
      </c>
      <c r="I286" t="s">
        <v>80</v>
      </c>
      <c r="J286">
        <v>2467</v>
      </c>
      <c r="K286" s="12">
        <v>0</v>
      </c>
      <c r="L286" s="12">
        <f t="shared" si="31"/>
        <v>0</v>
      </c>
      <c r="M286" s="11">
        <f t="shared" si="30"/>
        <v>0</v>
      </c>
      <c r="N286" s="12">
        <v>1</v>
      </c>
      <c r="O286" s="12">
        <v>1</v>
      </c>
      <c r="P286" s="12">
        <f t="shared" si="32"/>
        <v>2</v>
      </c>
      <c r="Q286" s="12">
        <v>0</v>
      </c>
      <c r="R286" s="11">
        <f t="shared" si="33"/>
        <v>1</v>
      </c>
      <c r="S286" s="11">
        <f t="shared" si="28"/>
        <v>1</v>
      </c>
    </row>
    <row r="287" spans="1:19" x14ac:dyDescent="0.3">
      <c r="A287" s="1">
        <v>43032</v>
      </c>
      <c r="B287">
        <v>2468</v>
      </c>
      <c r="C287" s="11">
        <v>0</v>
      </c>
      <c r="D287" s="11">
        <v>0</v>
      </c>
      <c r="E287" s="11">
        <v>0</v>
      </c>
      <c r="F287" s="11">
        <v>1</v>
      </c>
      <c r="G287" s="11">
        <v>0</v>
      </c>
      <c r="H287" s="11">
        <v>1</v>
      </c>
      <c r="J287">
        <v>2468</v>
      </c>
      <c r="K287" s="12">
        <v>0</v>
      </c>
      <c r="L287" s="12">
        <f t="shared" si="31"/>
        <v>0</v>
      </c>
      <c r="M287" s="11">
        <f t="shared" si="30"/>
        <v>0</v>
      </c>
      <c r="N287" s="12">
        <v>1</v>
      </c>
      <c r="O287" s="12">
        <v>1</v>
      </c>
      <c r="P287" s="12">
        <f t="shared" si="32"/>
        <v>2</v>
      </c>
      <c r="Q287" s="12">
        <v>0</v>
      </c>
      <c r="R287" s="11">
        <f t="shared" si="33"/>
        <v>1</v>
      </c>
      <c r="S287" s="11">
        <f t="shared" si="28"/>
        <v>1</v>
      </c>
    </row>
    <row r="288" spans="1:19" x14ac:dyDescent="0.3">
      <c r="A288" s="1">
        <v>43032</v>
      </c>
      <c r="B288">
        <v>2472</v>
      </c>
      <c r="C288" s="11">
        <v>0</v>
      </c>
      <c r="D288" s="11">
        <v>0</v>
      </c>
      <c r="E288" s="11">
        <v>0</v>
      </c>
      <c r="F288" s="11">
        <v>1</v>
      </c>
      <c r="G288" s="11">
        <v>0</v>
      </c>
      <c r="H288" s="11">
        <v>1</v>
      </c>
      <c r="J288">
        <v>2472</v>
      </c>
      <c r="K288" s="12">
        <v>0</v>
      </c>
      <c r="L288" s="12">
        <f t="shared" si="31"/>
        <v>0</v>
      </c>
      <c r="M288" s="11">
        <f t="shared" si="30"/>
        <v>0</v>
      </c>
      <c r="N288" s="12">
        <v>1</v>
      </c>
      <c r="O288" s="12">
        <v>1</v>
      </c>
      <c r="P288" s="12">
        <f t="shared" si="32"/>
        <v>2</v>
      </c>
      <c r="Q288" s="12">
        <v>0</v>
      </c>
      <c r="R288" s="11">
        <f t="shared" si="33"/>
        <v>1</v>
      </c>
      <c r="S288" s="11">
        <f t="shared" si="28"/>
        <v>1</v>
      </c>
    </row>
    <row r="289" spans="1:19" x14ac:dyDescent="0.3">
      <c r="A289" s="1">
        <v>43032</v>
      </c>
      <c r="B289">
        <v>2474</v>
      </c>
      <c r="C289" s="11">
        <v>0</v>
      </c>
      <c r="D289" s="11">
        <v>0</v>
      </c>
      <c r="E289" s="11">
        <v>0</v>
      </c>
      <c r="F289" s="11">
        <v>1</v>
      </c>
      <c r="G289" s="11">
        <v>0</v>
      </c>
      <c r="H289" s="11">
        <v>1</v>
      </c>
      <c r="J289">
        <v>2474</v>
      </c>
      <c r="K289" s="12">
        <v>0</v>
      </c>
      <c r="L289" s="12">
        <f t="shared" si="31"/>
        <v>0</v>
      </c>
      <c r="M289" s="11">
        <f t="shared" si="30"/>
        <v>0</v>
      </c>
      <c r="N289" s="12">
        <v>1</v>
      </c>
      <c r="O289" s="12">
        <v>1</v>
      </c>
      <c r="P289" s="12">
        <f t="shared" si="32"/>
        <v>2</v>
      </c>
      <c r="Q289" s="12">
        <v>0</v>
      </c>
      <c r="R289" s="11">
        <f t="shared" si="33"/>
        <v>1</v>
      </c>
      <c r="S289" s="11">
        <f t="shared" si="28"/>
        <v>1</v>
      </c>
    </row>
    <row r="290" spans="1:19" x14ac:dyDescent="0.3">
      <c r="A290" s="1">
        <v>43032</v>
      </c>
      <c r="B290">
        <v>2475</v>
      </c>
      <c r="C290" s="11">
        <v>0</v>
      </c>
      <c r="D290" s="11">
        <v>0</v>
      </c>
      <c r="E290" s="11">
        <v>0</v>
      </c>
      <c r="F290" s="11">
        <v>1</v>
      </c>
      <c r="G290" s="11">
        <v>0</v>
      </c>
      <c r="H290" s="11">
        <v>1</v>
      </c>
      <c r="J290">
        <v>2475</v>
      </c>
      <c r="K290" s="12">
        <v>0</v>
      </c>
      <c r="L290" s="12">
        <f t="shared" si="31"/>
        <v>0</v>
      </c>
      <c r="M290" s="11">
        <f t="shared" si="30"/>
        <v>0</v>
      </c>
      <c r="N290" s="12">
        <v>1</v>
      </c>
      <c r="O290" s="12">
        <v>1</v>
      </c>
      <c r="P290" s="12">
        <f t="shared" si="32"/>
        <v>2</v>
      </c>
      <c r="Q290" s="12">
        <v>0</v>
      </c>
      <c r="R290" s="11">
        <f t="shared" si="33"/>
        <v>1</v>
      </c>
      <c r="S290" s="11">
        <f t="shared" si="28"/>
        <v>1</v>
      </c>
    </row>
    <row r="291" spans="1:19" x14ac:dyDescent="0.3">
      <c r="A291" s="1">
        <v>43032</v>
      </c>
      <c r="B291">
        <v>2476</v>
      </c>
      <c r="C291" s="11">
        <v>0</v>
      </c>
      <c r="D291" s="11">
        <v>0</v>
      </c>
      <c r="E291" s="11">
        <v>0</v>
      </c>
      <c r="F291" s="11">
        <v>1</v>
      </c>
      <c r="G291" s="11">
        <v>0</v>
      </c>
      <c r="H291" s="11">
        <v>1</v>
      </c>
      <c r="J291">
        <v>2476</v>
      </c>
      <c r="K291" s="12">
        <v>0</v>
      </c>
      <c r="L291" s="12">
        <f t="shared" si="31"/>
        <v>0</v>
      </c>
      <c r="M291" s="11">
        <f t="shared" si="30"/>
        <v>0</v>
      </c>
      <c r="N291" s="12">
        <v>1</v>
      </c>
      <c r="O291" s="12">
        <v>1</v>
      </c>
      <c r="P291" s="12">
        <f t="shared" si="32"/>
        <v>2</v>
      </c>
      <c r="Q291" s="12">
        <v>0</v>
      </c>
      <c r="R291" s="11">
        <f t="shared" si="33"/>
        <v>1</v>
      </c>
      <c r="S291" s="11">
        <f t="shared" si="28"/>
        <v>1</v>
      </c>
    </row>
    <row r="292" spans="1:19" x14ac:dyDescent="0.3">
      <c r="A292" s="1">
        <v>43032</v>
      </c>
      <c r="B292">
        <v>2477</v>
      </c>
      <c r="C292" s="11">
        <v>0</v>
      </c>
      <c r="D292" s="11">
        <v>0</v>
      </c>
      <c r="E292" s="11">
        <v>0</v>
      </c>
      <c r="F292" s="11">
        <v>1</v>
      </c>
      <c r="G292" s="11">
        <v>0</v>
      </c>
      <c r="H292" s="11">
        <v>1</v>
      </c>
      <c r="J292">
        <v>2477</v>
      </c>
      <c r="K292" s="12">
        <v>0</v>
      </c>
      <c r="L292" s="12">
        <f t="shared" si="31"/>
        <v>0</v>
      </c>
      <c r="M292" s="11">
        <f t="shared" si="30"/>
        <v>0</v>
      </c>
      <c r="N292" s="12">
        <v>1</v>
      </c>
      <c r="O292" s="12">
        <v>1</v>
      </c>
      <c r="P292" s="12">
        <f t="shared" si="32"/>
        <v>2</v>
      </c>
      <c r="Q292" s="12">
        <v>0</v>
      </c>
      <c r="R292" s="11">
        <f t="shared" si="33"/>
        <v>1</v>
      </c>
      <c r="S292" s="11">
        <f t="shared" si="28"/>
        <v>1</v>
      </c>
    </row>
    <row r="293" spans="1:19" x14ac:dyDescent="0.3">
      <c r="A293" s="1">
        <v>43032</v>
      </c>
      <c r="B293">
        <v>2479</v>
      </c>
      <c r="C293" s="11">
        <v>0</v>
      </c>
      <c r="D293" s="11">
        <v>0</v>
      </c>
      <c r="E293" s="11">
        <v>0</v>
      </c>
      <c r="F293" s="11">
        <v>1</v>
      </c>
      <c r="G293" s="11">
        <v>0</v>
      </c>
      <c r="H293" s="11">
        <v>1</v>
      </c>
      <c r="J293">
        <v>2479</v>
      </c>
      <c r="K293" s="12">
        <v>0</v>
      </c>
      <c r="L293" s="12">
        <f t="shared" si="31"/>
        <v>0</v>
      </c>
      <c r="M293" s="11">
        <f t="shared" si="30"/>
        <v>0</v>
      </c>
      <c r="N293" s="12">
        <v>1</v>
      </c>
      <c r="O293" s="12">
        <v>1</v>
      </c>
      <c r="P293" s="12">
        <f t="shared" si="32"/>
        <v>2</v>
      </c>
      <c r="Q293" s="12">
        <v>0</v>
      </c>
      <c r="R293" s="11">
        <f t="shared" si="33"/>
        <v>1</v>
      </c>
      <c r="S293" s="11">
        <f t="shared" ref="S293:S299" si="34">+L293+O293</f>
        <v>1</v>
      </c>
    </row>
    <row r="294" spans="1:19" x14ac:dyDescent="0.3">
      <c r="A294" s="1">
        <v>43032</v>
      </c>
      <c r="B294">
        <v>2480</v>
      </c>
      <c r="C294" s="11">
        <v>0</v>
      </c>
      <c r="D294" s="11">
        <v>0</v>
      </c>
      <c r="E294" s="11">
        <v>0</v>
      </c>
      <c r="F294" s="11">
        <v>1</v>
      </c>
      <c r="G294" s="11">
        <v>0</v>
      </c>
      <c r="H294" s="11">
        <v>1</v>
      </c>
      <c r="J294">
        <v>2480</v>
      </c>
      <c r="K294" s="12">
        <v>0</v>
      </c>
      <c r="L294" s="12">
        <f t="shared" si="31"/>
        <v>0</v>
      </c>
      <c r="M294" s="11">
        <f t="shared" si="30"/>
        <v>0</v>
      </c>
      <c r="N294" s="12">
        <v>1</v>
      </c>
      <c r="O294" s="12">
        <v>1</v>
      </c>
      <c r="P294" s="12">
        <f t="shared" si="32"/>
        <v>2</v>
      </c>
      <c r="Q294" s="12">
        <v>0</v>
      </c>
      <c r="R294" s="11">
        <f t="shared" si="33"/>
        <v>1</v>
      </c>
      <c r="S294" s="11">
        <f t="shared" si="34"/>
        <v>1</v>
      </c>
    </row>
    <row r="295" spans="1:19" x14ac:dyDescent="0.3">
      <c r="A295" s="1">
        <v>43032</v>
      </c>
      <c r="B295">
        <v>2481</v>
      </c>
      <c r="C295" s="11">
        <v>0</v>
      </c>
      <c r="D295" s="11">
        <v>0</v>
      </c>
      <c r="E295" s="11">
        <v>0</v>
      </c>
      <c r="F295" s="11">
        <v>1</v>
      </c>
      <c r="G295" s="11">
        <v>0</v>
      </c>
      <c r="H295" s="11">
        <v>1</v>
      </c>
      <c r="J295">
        <v>2481</v>
      </c>
      <c r="K295" s="12">
        <v>0</v>
      </c>
      <c r="L295" s="12">
        <f t="shared" si="31"/>
        <v>0</v>
      </c>
      <c r="M295" s="11">
        <f t="shared" si="30"/>
        <v>0</v>
      </c>
      <c r="N295" s="12">
        <v>1</v>
      </c>
      <c r="O295" s="12">
        <v>1</v>
      </c>
      <c r="P295" s="12">
        <f t="shared" si="32"/>
        <v>2</v>
      </c>
      <c r="Q295" s="12">
        <v>0</v>
      </c>
      <c r="R295" s="11">
        <f t="shared" si="33"/>
        <v>1</v>
      </c>
      <c r="S295" s="11">
        <f t="shared" si="34"/>
        <v>1</v>
      </c>
    </row>
    <row r="296" spans="1:19" x14ac:dyDescent="0.3">
      <c r="A296" s="1">
        <v>43020</v>
      </c>
      <c r="B296">
        <v>2224</v>
      </c>
      <c r="C296" s="11">
        <v>0</v>
      </c>
      <c r="D296" s="11">
        <v>0</v>
      </c>
      <c r="E296" s="11">
        <v>0</v>
      </c>
      <c r="F296" s="11">
        <v>0</v>
      </c>
      <c r="G296" s="11">
        <v>1</v>
      </c>
      <c r="H296" s="11">
        <v>1</v>
      </c>
      <c r="I296" t="s">
        <v>80</v>
      </c>
      <c r="J296">
        <v>2224</v>
      </c>
      <c r="K296" s="12">
        <v>0</v>
      </c>
      <c r="L296" s="12">
        <f t="shared" si="31"/>
        <v>0</v>
      </c>
      <c r="M296" s="11">
        <f t="shared" si="30"/>
        <v>0</v>
      </c>
      <c r="N296" s="12">
        <v>1</v>
      </c>
      <c r="O296" s="12">
        <v>1</v>
      </c>
      <c r="P296" s="12">
        <f t="shared" si="32"/>
        <v>2</v>
      </c>
      <c r="Q296" s="12">
        <v>0</v>
      </c>
      <c r="R296" s="11">
        <f t="shared" si="33"/>
        <v>1</v>
      </c>
      <c r="S296" s="11">
        <f t="shared" si="34"/>
        <v>1</v>
      </c>
    </row>
    <row r="297" spans="1:19" x14ac:dyDescent="0.3">
      <c r="A297" s="1">
        <v>43028</v>
      </c>
      <c r="B297">
        <v>2372</v>
      </c>
      <c r="C297" s="11">
        <v>0</v>
      </c>
      <c r="D297" s="11">
        <v>0</v>
      </c>
      <c r="E297" s="11">
        <v>0</v>
      </c>
      <c r="F297" s="11">
        <v>0</v>
      </c>
      <c r="G297" s="11">
        <v>1</v>
      </c>
      <c r="H297" s="11">
        <v>1</v>
      </c>
      <c r="J297">
        <v>2372</v>
      </c>
      <c r="K297" s="12">
        <v>0</v>
      </c>
      <c r="L297" s="12">
        <f t="shared" si="31"/>
        <v>0</v>
      </c>
      <c r="M297" s="11">
        <f t="shared" si="30"/>
        <v>0</v>
      </c>
      <c r="N297" s="12">
        <v>1</v>
      </c>
      <c r="O297" s="12">
        <v>1</v>
      </c>
      <c r="P297" s="12">
        <f t="shared" si="32"/>
        <v>2</v>
      </c>
      <c r="Q297" s="12">
        <v>0</v>
      </c>
      <c r="R297" s="11">
        <f t="shared" si="33"/>
        <v>1</v>
      </c>
      <c r="S297" s="11">
        <f t="shared" si="34"/>
        <v>1</v>
      </c>
    </row>
    <row r="298" spans="1:19" x14ac:dyDescent="0.3">
      <c r="A298" s="1">
        <v>43024</v>
      </c>
      <c r="B298">
        <v>2267</v>
      </c>
      <c r="C298" s="11">
        <v>0</v>
      </c>
      <c r="D298" s="11">
        <v>0</v>
      </c>
      <c r="E298" s="11">
        <v>0</v>
      </c>
      <c r="F298" s="11">
        <v>0</v>
      </c>
      <c r="G298" s="11">
        <v>1</v>
      </c>
      <c r="H298" s="11">
        <v>1</v>
      </c>
      <c r="J298">
        <v>2267</v>
      </c>
      <c r="K298" s="12">
        <v>1</v>
      </c>
      <c r="L298" s="12">
        <f t="shared" si="31"/>
        <v>0</v>
      </c>
      <c r="M298" s="11">
        <f t="shared" si="30"/>
        <v>1</v>
      </c>
      <c r="N298" s="12">
        <v>1</v>
      </c>
      <c r="O298" s="12">
        <v>1</v>
      </c>
      <c r="P298" s="12">
        <f t="shared" si="32"/>
        <v>2</v>
      </c>
      <c r="Q298" s="12">
        <v>0</v>
      </c>
      <c r="R298" s="11">
        <v>1</v>
      </c>
      <c r="S298" s="11">
        <f t="shared" si="34"/>
        <v>1</v>
      </c>
    </row>
    <row r="299" spans="1:19" x14ac:dyDescent="0.3">
      <c r="A299" s="1">
        <v>43032</v>
      </c>
      <c r="B299">
        <v>2471</v>
      </c>
      <c r="C299" s="11">
        <v>0</v>
      </c>
      <c r="D299" s="11">
        <v>0</v>
      </c>
      <c r="E299" s="11" t="s">
        <v>33</v>
      </c>
      <c r="F299" s="11">
        <v>0</v>
      </c>
      <c r="G299" s="11">
        <v>0</v>
      </c>
      <c r="H299" s="11">
        <v>0</v>
      </c>
      <c r="J299">
        <v>2471</v>
      </c>
      <c r="K299" s="12">
        <v>0</v>
      </c>
      <c r="L299" s="12">
        <v>9</v>
      </c>
      <c r="M299" s="11">
        <f t="shared" si="30"/>
        <v>9</v>
      </c>
      <c r="N299" s="12">
        <v>0</v>
      </c>
      <c r="O299" s="12">
        <v>0</v>
      </c>
      <c r="P299" s="12">
        <f t="shared" si="32"/>
        <v>0</v>
      </c>
      <c r="Q299" s="12">
        <v>0</v>
      </c>
      <c r="R299" s="11">
        <f>+K299+N299</f>
        <v>0</v>
      </c>
      <c r="S299" s="11">
        <f t="shared" si="34"/>
        <v>9</v>
      </c>
    </row>
    <row r="300" spans="1:19" x14ac:dyDescent="0.3">
      <c r="K300" s="12"/>
      <c r="L300" s="12"/>
      <c r="N300" s="12"/>
      <c r="O300" s="12"/>
      <c r="P300" s="12"/>
      <c r="Q300" s="12"/>
    </row>
    <row r="301" spans="1:19" x14ac:dyDescent="0.3">
      <c r="L301" s="12"/>
      <c r="P301" s="12"/>
    </row>
    <row r="302" spans="1:19" x14ac:dyDescent="0.3">
      <c r="L302" s="12"/>
      <c r="P302" s="12"/>
    </row>
    <row r="303" spans="1:19" x14ac:dyDescent="0.3">
      <c r="L303" s="12"/>
      <c r="P303" s="12"/>
    </row>
    <row r="304" spans="1:19" x14ac:dyDescent="0.3">
      <c r="L304" s="12"/>
      <c r="P304" s="12"/>
    </row>
    <row r="305" spans="12:16" x14ac:dyDescent="0.3">
      <c r="L305" s="12"/>
      <c r="P305" s="12"/>
    </row>
    <row r="306" spans="12:16" x14ac:dyDescent="0.3">
      <c r="L306" s="12"/>
      <c r="P306" s="12"/>
    </row>
    <row r="307" spans="12:16" x14ac:dyDescent="0.3">
      <c r="L307" s="12"/>
      <c r="P307" s="12"/>
    </row>
    <row r="308" spans="12:16" x14ac:dyDescent="0.3">
      <c r="L308" s="12"/>
      <c r="P308" s="12"/>
    </row>
    <row r="309" spans="12:16" x14ac:dyDescent="0.3">
      <c r="L309" s="12"/>
      <c r="P309" s="12"/>
    </row>
    <row r="310" spans="12:16" x14ac:dyDescent="0.3">
      <c r="P310" s="12"/>
    </row>
    <row r="311" spans="12:16" x14ac:dyDescent="0.3">
      <c r="P311" s="12"/>
    </row>
    <row r="312" spans="12:16" x14ac:dyDescent="0.3">
      <c r="P312" s="12"/>
    </row>
    <row r="313" spans="12:16" x14ac:dyDescent="0.3">
      <c r="P313" s="12"/>
    </row>
    <row r="314" spans="12:16" x14ac:dyDescent="0.3">
      <c r="P314" s="12"/>
    </row>
    <row r="315" spans="12:16" x14ac:dyDescent="0.3">
      <c r="P315" s="12"/>
    </row>
    <row r="316" spans="12:16" x14ac:dyDescent="0.3">
      <c r="P316" s="12"/>
    </row>
    <row r="317" spans="12:16" x14ac:dyDescent="0.3">
      <c r="P317" s="12"/>
    </row>
    <row r="318" spans="12:16" x14ac:dyDescent="0.3">
      <c r="P318" s="12"/>
    </row>
    <row r="319" spans="12:16" x14ac:dyDescent="0.3">
      <c r="P319" s="12"/>
    </row>
    <row r="320" spans="12:16" x14ac:dyDescent="0.3">
      <c r="P320" s="12"/>
    </row>
  </sheetData>
  <sortState ref="A2:S299">
    <sortCondition descending="1" ref="Q2:Q299"/>
    <sortCondition ref="S2:S299"/>
    <sortCondition ref="P2:P299"/>
    <sortCondition ref="M2:M29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7"/>
  <sheetViews>
    <sheetView topLeftCell="H2" workbookViewId="0">
      <selection activeCell="M7" sqref="M7"/>
    </sheetView>
  </sheetViews>
  <sheetFormatPr defaultColWidth="11" defaultRowHeight="15.6" x14ac:dyDescent="0.3"/>
  <cols>
    <col min="1" max="1" width="10.796875" style="9"/>
    <col min="8" max="8" width="13.796875" customWidth="1"/>
    <col min="13" max="13" width="17.5" customWidth="1"/>
  </cols>
  <sheetData>
    <row r="2" spans="1:21" x14ac:dyDescent="0.3">
      <c r="A2" s="9" t="s">
        <v>0</v>
      </c>
      <c r="B2" t="s">
        <v>165</v>
      </c>
      <c r="C2" t="s">
        <v>166</v>
      </c>
      <c r="D2" t="s">
        <v>177</v>
      </c>
      <c r="E2" t="s">
        <v>0</v>
      </c>
      <c r="G2" t="s">
        <v>12</v>
      </c>
      <c r="H2" t="s">
        <v>14</v>
      </c>
      <c r="I2" t="s">
        <v>13</v>
      </c>
      <c r="J2" t="s">
        <v>15</v>
      </c>
      <c r="K2" t="s">
        <v>16</v>
      </c>
      <c r="L2" t="s">
        <v>84</v>
      </c>
      <c r="M2" t="s">
        <v>174</v>
      </c>
      <c r="N2" t="s">
        <v>169</v>
      </c>
      <c r="O2" t="s">
        <v>170</v>
      </c>
      <c r="P2" t="s">
        <v>175</v>
      </c>
      <c r="Q2" t="s">
        <v>17</v>
      </c>
      <c r="R2" t="s">
        <v>18</v>
      </c>
      <c r="S2" t="s">
        <v>176</v>
      </c>
      <c r="T2" t="s">
        <v>86</v>
      </c>
      <c r="U2" t="s">
        <v>19</v>
      </c>
    </row>
    <row r="3" spans="1:21" x14ac:dyDescent="0.3">
      <c r="A3" s="10">
        <v>43015</v>
      </c>
      <c r="B3">
        <v>161</v>
      </c>
      <c r="C3" s="6">
        <v>126</v>
      </c>
      <c r="D3" s="6">
        <f>(0.33+0.23)/2</f>
        <v>0.28000000000000003</v>
      </c>
      <c r="E3" s="8" t="s">
        <v>151</v>
      </c>
      <c r="G3">
        <v>0</v>
      </c>
      <c r="H3">
        <v>5</v>
      </c>
      <c r="I3">
        <v>0</v>
      </c>
      <c r="J3">
        <v>0</v>
      </c>
      <c r="K3">
        <v>0</v>
      </c>
      <c r="L3">
        <v>0</v>
      </c>
      <c r="M3" s="6"/>
      <c r="N3">
        <v>10</v>
      </c>
      <c r="O3">
        <v>5</v>
      </c>
      <c r="P3" s="6">
        <v>0.33333333333333331</v>
      </c>
      <c r="Q3">
        <v>33</v>
      </c>
      <c r="R3">
        <v>10</v>
      </c>
      <c r="S3" s="6">
        <v>0.23255813953488372</v>
      </c>
      <c r="U3">
        <v>5</v>
      </c>
    </row>
    <row r="4" spans="1:21" x14ac:dyDescent="0.3">
      <c r="A4" s="10">
        <v>43016</v>
      </c>
      <c r="B4">
        <v>145</v>
      </c>
      <c r="C4" s="6">
        <v>101.66666666666667</v>
      </c>
      <c r="E4" s="8" t="s">
        <v>172</v>
      </c>
      <c r="G4">
        <v>0</v>
      </c>
      <c r="H4">
        <v>0</v>
      </c>
      <c r="I4">
        <v>0</v>
      </c>
      <c r="J4">
        <v>1</v>
      </c>
      <c r="K4">
        <v>0</v>
      </c>
      <c r="L4">
        <v>0</v>
      </c>
      <c r="M4" s="6"/>
      <c r="N4">
        <v>0</v>
      </c>
      <c r="O4">
        <v>2</v>
      </c>
      <c r="P4" s="6"/>
      <c r="Q4">
        <v>0</v>
      </c>
      <c r="R4">
        <v>0</v>
      </c>
      <c r="S4" s="6"/>
      <c r="U4">
        <v>0</v>
      </c>
    </row>
    <row r="5" spans="1:21" x14ac:dyDescent="0.3">
      <c r="A5" s="10">
        <v>43017</v>
      </c>
      <c r="B5">
        <v>188</v>
      </c>
      <c r="C5" s="6">
        <v>115.5</v>
      </c>
      <c r="D5">
        <v>0.21</v>
      </c>
      <c r="E5" s="8" t="s">
        <v>173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 s="6"/>
      <c r="N5">
        <v>11</v>
      </c>
      <c r="O5">
        <v>3</v>
      </c>
      <c r="P5" s="6">
        <v>0.21428571428571427</v>
      </c>
      <c r="Q5">
        <v>0</v>
      </c>
      <c r="R5">
        <v>0</v>
      </c>
      <c r="S5" s="6"/>
      <c r="U5">
        <v>0</v>
      </c>
    </row>
    <row r="6" spans="1:21" x14ac:dyDescent="0.3">
      <c r="A6" s="10">
        <v>43018</v>
      </c>
      <c r="B6">
        <v>120</v>
      </c>
      <c r="C6" s="6">
        <v>103</v>
      </c>
      <c r="E6" s="8" t="s">
        <v>152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 s="6"/>
      <c r="N6">
        <v>6</v>
      </c>
      <c r="O6">
        <v>8</v>
      </c>
      <c r="P6" s="6"/>
      <c r="Q6">
        <v>0</v>
      </c>
      <c r="R6">
        <v>0</v>
      </c>
      <c r="S6" s="6"/>
      <c r="U6">
        <v>0</v>
      </c>
    </row>
    <row r="7" spans="1:21" x14ac:dyDescent="0.3">
      <c r="A7" s="10">
        <v>43019</v>
      </c>
      <c r="B7">
        <v>120</v>
      </c>
      <c r="C7" s="6">
        <v>61</v>
      </c>
      <c r="D7">
        <v>0.31</v>
      </c>
      <c r="E7" s="8" t="s">
        <v>153</v>
      </c>
      <c r="G7">
        <v>12</v>
      </c>
      <c r="H7">
        <v>7</v>
      </c>
      <c r="I7">
        <v>1</v>
      </c>
      <c r="J7">
        <v>5</v>
      </c>
      <c r="K7">
        <v>4</v>
      </c>
      <c r="L7">
        <v>9</v>
      </c>
      <c r="M7" s="6">
        <v>0.31034482758620691</v>
      </c>
      <c r="N7">
        <v>0</v>
      </c>
      <c r="O7">
        <v>0</v>
      </c>
      <c r="P7" s="6"/>
      <c r="Q7" s="3">
        <v>14</v>
      </c>
      <c r="R7" s="3">
        <v>3</v>
      </c>
      <c r="S7" s="6">
        <v>0.17647058823529413</v>
      </c>
      <c r="T7" s="3"/>
      <c r="U7" s="3">
        <v>5</v>
      </c>
    </row>
    <row r="8" spans="1:21" x14ac:dyDescent="0.3">
      <c r="A8" s="10">
        <v>43020</v>
      </c>
      <c r="B8">
        <v>103</v>
      </c>
      <c r="C8" s="6">
        <v>64</v>
      </c>
      <c r="D8">
        <v>0.3</v>
      </c>
      <c r="E8" s="8" t="s">
        <v>154</v>
      </c>
      <c r="G8">
        <v>7</v>
      </c>
      <c r="H8">
        <v>6</v>
      </c>
      <c r="I8">
        <v>3</v>
      </c>
      <c r="J8">
        <v>2</v>
      </c>
      <c r="K8">
        <v>5</v>
      </c>
      <c r="L8">
        <v>7</v>
      </c>
      <c r="M8" s="6">
        <v>0.30434782608695654</v>
      </c>
      <c r="N8">
        <v>14</v>
      </c>
      <c r="O8">
        <v>6</v>
      </c>
      <c r="P8" s="6">
        <v>0.3</v>
      </c>
      <c r="Q8" s="3">
        <v>14</v>
      </c>
      <c r="R8" s="3">
        <v>6</v>
      </c>
      <c r="S8" s="6">
        <v>0.3</v>
      </c>
      <c r="T8" s="3"/>
      <c r="U8" s="3">
        <v>2</v>
      </c>
    </row>
    <row r="9" spans="1:21" x14ac:dyDescent="0.3">
      <c r="A9" s="10">
        <v>43021</v>
      </c>
      <c r="B9">
        <v>66</v>
      </c>
      <c r="C9" s="6">
        <v>53.25</v>
      </c>
      <c r="D9">
        <v>0.33</v>
      </c>
      <c r="E9" s="8" t="s">
        <v>155</v>
      </c>
      <c r="G9">
        <v>5</v>
      </c>
      <c r="H9">
        <v>1</v>
      </c>
      <c r="I9">
        <v>2</v>
      </c>
      <c r="J9">
        <v>0</v>
      </c>
      <c r="K9">
        <v>4</v>
      </c>
      <c r="L9">
        <v>4</v>
      </c>
      <c r="M9" s="6">
        <v>0.33333333333333331</v>
      </c>
      <c r="N9">
        <v>7</v>
      </c>
      <c r="O9">
        <v>4</v>
      </c>
      <c r="P9" s="6">
        <v>0.36363636363636365</v>
      </c>
      <c r="Q9" s="3">
        <v>6</v>
      </c>
      <c r="R9" s="3">
        <v>3</v>
      </c>
      <c r="S9" s="6">
        <v>0.33333333333333331</v>
      </c>
      <c r="T9" s="3"/>
      <c r="U9" s="3">
        <v>2</v>
      </c>
    </row>
    <row r="10" spans="1:21" x14ac:dyDescent="0.3">
      <c r="A10" s="10">
        <v>43022</v>
      </c>
      <c r="C10" s="6">
        <v>64.5</v>
      </c>
      <c r="M10" s="6"/>
      <c r="P10" s="6"/>
      <c r="S10" s="6"/>
      <c r="T10" s="3"/>
      <c r="U10" s="3">
        <v>2</v>
      </c>
    </row>
    <row r="11" spans="1:21" x14ac:dyDescent="0.3">
      <c r="A11" s="10">
        <v>43023</v>
      </c>
      <c r="B11">
        <v>123</v>
      </c>
      <c r="C11" s="6">
        <v>78</v>
      </c>
      <c r="M11" s="6"/>
      <c r="P11" s="6"/>
      <c r="S11" s="6"/>
      <c r="T11" s="3"/>
      <c r="U11" s="3">
        <v>1</v>
      </c>
    </row>
    <row r="12" spans="1:21" x14ac:dyDescent="0.3">
      <c r="A12" s="10">
        <v>43024</v>
      </c>
      <c r="B12">
        <v>180</v>
      </c>
      <c r="C12" s="6">
        <v>89.4</v>
      </c>
      <c r="D12">
        <v>0.28000000000000003</v>
      </c>
      <c r="E12" s="8" t="s">
        <v>156</v>
      </c>
      <c r="G12">
        <v>7</v>
      </c>
      <c r="H12">
        <v>3</v>
      </c>
      <c r="I12">
        <v>3</v>
      </c>
      <c r="J12">
        <v>2</v>
      </c>
      <c r="L12">
        <v>5</v>
      </c>
      <c r="M12" s="6">
        <v>0.27777777777777779</v>
      </c>
      <c r="N12">
        <v>11</v>
      </c>
      <c r="O12">
        <v>4</v>
      </c>
      <c r="P12" s="6">
        <v>0.26666666666666666</v>
      </c>
      <c r="Q12" s="3">
        <v>11</v>
      </c>
      <c r="R12" s="3">
        <v>6</v>
      </c>
      <c r="S12" s="6">
        <v>0.35294117647058826</v>
      </c>
      <c r="T12" s="3"/>
      <c r="U12" s="3">
        <v>4</v>
      </c>
    </row>
    <row r="13" spans="1:21" x14ac:dyDescent="0.3">
      <c r="A13" s="10">
        <v>43025</v>
      </c>
      <c r="B13">
        <v>128</v>
      </c>
      <c r="C13" s="6">
        <v>54.6</v>
      </c>
      <c r="D13">
        <v>0.24</v>
      </c>
      <c r="E13" s="8" t="s">
        <v>157</v>
      </c>
      <c r="G13">
        <v>6</v>
      </c>
      <c r="H13">
        <v>3</v>
      </c>
      <c r="I13">
        <v>4</v>
      </c>
      <c r="J13">
        <v>2</v>
      </c>
      <c r="L13">
        <v>4</v>
      </c>
      <c r="M13" s="6">
        <v>0.23529411764705882</v>
      </c>
      <c r="N13">
        <v>13</v>
      </c>
      <c r="O13">
        <v>4</v>
      </c>
      <c r="P13" s="6">
        <v>0.23529411764705882</v>
      </c>
      <c r="Q13" s="3">
        <v>12</v>
      </c>
      <c r="R13" s="3">
        <v>3</v>
      </c>
      <c r="S13" s="6">
        <v>0.2</v>
      </c>
      <c r="T13" s="3"/>
      <c r="U13" s="3">
        <v>0</v>
      </c>
    </row>
    <row r="14" spans="1:21" x14ac:dyDescent="0.3">
      <c r="A14" s="10">
        <v>43026</v>
      </c>
      <c r="B14">
        <v>93</v>
      </c>
      <c r="C14" s="6">
        <v>34.5</v>
      </c>
      <c r="D14">
        <f>(0.52+0.35)/2</f>
        <v>0.435</v>
      </c>
      <c r="E14" s="8" t="s">
        <v>158</v>
      </c>
      <c r="G14">
        <v>7</v>
      </c>
      <c r="H14">
        <v>0</v>
      </c>
      <c r="I14">
        <v>4</v>
      </c>
      <c r="J14">
        <v>10</v>
      </c>
      <c r="L14">
        <v>12</v>
      </c>
      <c r="M14" s="6">
        <v>0.52173913043478259</v>
      </c>
      <c r="N14">
        <v>13</v>
      </c>
      <c r="O14">
        <v>7</v>
      </c>
      <c r="P14" s="6">
        <v>0.35</v>
      </c>
      <c r="Q14" s="3">
        <v>8</v>
      </c>
      <c r="R14" s="3">
        <v>8</v>
      </c>
      <c r="S14" s="6">
        <v>0.5</v>
      </c>
      <c r="T14" s="3"/>
      <c r="U14" s="3">
        <v>2</v>
      </c>
    </row>
    <row r="15" spans="1:21" x14ac:dyDescent="0.3">
      <c r="A15" s="10">
        <v>43027</v>
      </c>
      <c r="B15">
        <v>80</v>
      </c>
      <c r="C15" s="6">
        <v>40.166666666666664</v>
      </c>
      <c r="D15">
        <v>0.42</v>
      </c>
      <c r="E15" s="8" t="s">
        <v>159</v>
      </c>
      <c r="G15">
        <v>8</v>
      </c>
      <c r="H15">
        <v>3</v>
      </c>
      <c r="I15">
        <v>3</v>
      </c>
      <c r="J15">
        <v>6</v>
      </c>
      <c r="L15">
        <v>10</v>
      </c>
      <c r="M15" s="6">
        <v>0.41666666666666669</v>
      </c>
      <c r="N15">
        <v>19</v>
      </c>
      <c r="O15">
        <v>8</v>
      </c>
      <c r="P15" s="6">
        <v>0.29629629629629628</v>
      </c>
      <c r="Q15" s="3">
        <v>0</v>
      </c>
      <c r="R15" s="3">
        <v>0</v>
      </c>
      <c r="S15" s="6"/>
      <c r="T15" s="3"/>
      <c r="U15" s="3">
        <v>2</v>
      </c>
    </row>
    <row r="16" spans="1:21" x14ac:dyDescent="0.3">
      <c r="A16" s="10">
        <v>43028</v>
      </c>
      <c r="B16">
        <v>98</v>
      </c>
      <c r="C16" s="6">
        <v>61</v>
      </c>
      <c r="D16" s="6">
        <v>0.42857142857142855</v>
      </c>
      <c r="E16" s="8" t="s">
        <v>160</v>
      </c>
      <c r="G16">
        <v>6</v>
      </c>
      <c r="H16">
        <v>7</v>
      </c>
      <c r="I16">
        <v>3</v>
      </c>
      <c r="J16">
        <v>10</v>
      </c>
      <c r="L16">
        <v>12</v>
      </c>
      <c r="M16" s="6">
        <v>0.42857142857142855</v>
      </c>
      <c r="N16">
        <v>15</v>
      </c>
      <c r="O16">
        <v>11</v>
      </c>
      <c r="P16" s="6">
        <v>0.42307692307692307</v>
      </c>
      <c r="Q16" s="3">
        <v>13</v>
      </c>
      <c r="R16" s="3">
        <v>14</v>
      </c>
      <c r="S16" s="6">
        <v>0.51851851851851849</v>
      </c>
      <c r="T16" s="3"/>
      <c r="U16" s="3">
        <v>1</v>
      </c>
    </row>
    <row r="17" spans="1:21" x14ac:dyDescent="0.3">
      <c r="A17" s="10">
        <v>43029</v>
      </c>
      <c r="B17">
        <v>96</v>
      </c>
      <c r="C17" s="6">
        <v>48</v>
      </c>
      <c r="D17" s="6">
        <v>0.46153846153846156</v>
      </c>
      <c r="E17" s="8" t="s">
        <v>164</v>
      </c>
      <c r="G17">
        <v>11</v>
      </c>
      <c r="H17">
        <v>1</v>
      </c>
      <c r="I17">
        <v>2</v>
      </c>
      <c r="J17">
        <v>6</v>
      </c>
      <c r="L17">
        <v>12</v>
      </c>
      <c r="M17" s="6">
        <v>0.46153846153846156</v>
      </c>
      <c r="N17">
        <v>13</v>
      </c>
      <c r="O17">
        <v>9</v>
      </c>
      <c r="P17" s="6">
        <v>0.40909090909090912</v>
      </c>
      <c r="Q17" s="3">
        <v>12</v>
      </c>
      <c r="R17" s="3">
        <v>9</v>
      </c>
      <c r="S17" s="6">
        <v>0.42857142857142855</v>
      </c>
      <c r="T17" s="3"/>
      <c r="U17" s="3">
        <v>2</v>
      </c>
    </row>
    <row r="18" spans="1:21" x14ac:dyDescent="0.3">
      <c r="A18" s="10">
        <v>43030</v>
      </c>
      <c r="B18">
        <v>72</v>
      </c>
      <c r="C18" s="6">
        <v>51.5</v>
      </c>
      <c r="D18" s="6">
        <v>0.34482758620689657</v>
      </c>
      <c r="E18" s="8" t="s">
        <v>161</v>
      </c>
      <c r="G18">
        <v>7</v>
      </c>
      <c r="H18">
        <v>9</v>
      </c>
      <c r="I18">
        <v>3</v>
      </c>
      <c r="J18">
        <v>8</v>
      </c>
      <c r="L18">
        <v>10</v>
      </c>
      <c r="M18" s="6">
        <v>0.34482758620689657</v>
      </c>
      <c r="N18">
        <v>16</v>
      </c>
      <c r="O18">
        <v>11</v>
      </c>
      <c r="P18" s="6">
        <v>0.40740740740740738</v>
      </c>
      <c r="Q18" s="3">
        <v>15</v>
      </c>
      <c r="R18" s="3">
        <v>12</v>
      </c>
      <c r="S18" s="6">
        <v>0.44444444444444442</v>
      </c>
      <c r="T18" s="3"/>
      <c r="U18" s="3">
        <v>0</v>
      </c>
    </row>
    <row r="19" spans="1:21" x14ac:dyDescent="0.3">
      <c r="A19" s="10">
        <v>43031</v>
      </c>
      <c r="B19">
        <v>50</v>
      </c>
      <c r="C19" s="6">
        <v>41.8</v>
      </c>
      <c r="D19" s="6">
        <v>0.44444444444444442</v>
      </c>
      <c r="E19" s="8" t="s">
        <v>162</v>
      </c>
      <c r="G19">
        <v>2</v>
      </c>
      <c r="H19">
        <v>10</v>
      </c>
      <c r="I19">
        <v>3</v>
      </c>
      <c r="J19">
        <v>11</v>
      </c>
      <c r="L19">
        <v>12</v>
      </c>
      <c r="M19" s="6">
        <v>0.44444444444444442</v>
      </c>
      <c r="N19">
        <v>12</v>
      </c>
      <c r="O19">
        <v>13</v>
      </c>
      <c r="P19" s="6">
        <v>0.52</v>
      </c>
      <c r="Q19" s="3">
        <v>12</v>
      </c>
      <c r="R19" s="3">
        <v>11</v>
      </c>
      <c r="S19" s="6">
        <v>0.47826086956521741</v>
      </c>
    </row>
    <row r="20" spans="1:21" x14ac:dyDescent="0.3">
      <c r="A20" s="10">
        <v>43032</v>
      </c>
      <c r="B20">
        <v>55</v>
      </c>
      <c r="C20" s="6">
        <v>34.166666666666664</v>
      </c>
      <c r="D20" s="6">
        <v>0.56000000000000005</v>
      </c>
      <c r="E20" s="8" t="s">
        <v>163</v>
      </c>
      <c r="G20">
        <v>8</v>
      </c>
      <c r="H20">
        <v>1</v>
      </c>
      <c r="I20">
        <v>2</v>
      </c>
      <c r="J20">
        <v>13</v>
      </c>
      <c r="L20">
        <v>14</v>
      </c>
      <c r="M20" s="6">
        <v>0.56000000000000005</v>
      </c>
      <c r="N20">
        <v>14</v>
      </c>
      <c r="O20">
        <v>10</v>
      </c>
      <c r="P20" s="6">
        <v>0.41666666666666669</v>
      </c>
      <c r="Q20" s="3">
        <v>11</v>
      </c>
      <c r="R20" s="3">
        <v>13</v>
      </c>
      <c r="S20" s="6">
        <v>0.54166666666666663</v>
      </c>
    </row>
    <row r="23" spans="1:21" x14ac:dyDescent="0.3">
      <c r="C23" t="s">
        <v>189</v>
      </c>
      <c r="G23">
        <v>0.83906392047517198</v>
      </c>
    </row>
    <row r="24" spans="1:21" x14ac:dyDescent="0.3">
      <c r="C24" t="s">
        <v>167</v>
      </c>
      <c r="G24">
        <v>-0.71257565785440624</v>
      </c>
    </row>
    <row r="27" spans="1:21" x14ac:dyDescent="0.3">
      <c r="H27" t="s">
        <v>190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pane ySplit="1" topLeftCell="A2" activePane="bottomLeft" state="frozen"/>
      <selection pane="bottomLeft" activeCell="C2" sqref="C2:C15"/>
    </sheetView>
  </sheetViews>
  <sheetFormatPr defaultColWidth="11" defaultRowHeight="15.6" x14ac:dyDescent="0.3"/>
  <sheetData>
    <row r="1" spans="1:5" x14ac:dyDescent="0.3">
      <c r="A1" t="s">
        <v>17</v>
      </c>
      <c r="B1" t="s">
        <v>18</v>
      </c>
      <c r="C1" t="s">
        <v>85</v>
      </c>
      <c r="D1" t="s">
        <v>86</v>
      </c>
      <c r="E1" t="s">
        <v>19</v>
      </c>
    </row>
    <row r="2" spans="1:5" x14ac:dyDescent="0.3">
      <c r="A2">
        <v>1</v>
      </c>
      <c r="B2">
        <v>0</v>
      </c>
      <c r="C2">
        <v>1</v>
      </c>
      <c r="D2">
        <v>1</v>
      </c>
      <c r="E2">
        <v>0</v>
      </c>
    </row>
    <row r="3" spans="1:5" x14ac:dyDescent="0.3">
      <c r="A3">
        <v>1</v>
      </c>
      <c r="B3">
        <v>0</v>
      </c>
      <c r="C3">
        <v>1</v>
      </c>
      <c r="D3">
        <v>1</v>
      </c>
      <c r="E3">
        <v>0</v>
      </c>
    </row>
    <row r="4" spans="1:5" x14ac:dyDescent="0.3">
      <c r="A4">
        <v>1</v>
      </c>
      <c r="B4">
        <v>0</v>
      </c>
      <c r="C4">
        <v>1</v>
      </c>
      <c r="D4">
        <v>1</v>
      </c>
      <c r="E4">
        <v>0</v>
      </c>
    </row>
    <row r="5" spans="1:5" x14ac:dyDescent="0.3">
      <c r="A5">
        <v>1</v>
      </c>
      <c r="B5">
        <v>0</v>
      </c>
      <c r="C5">
        <v>1</v>
      </c>
      <c r="D5">
        <v>1</v>
      </c>
      <c r="E5">
        <v>0</v>
      </c>
    </row>
    <row r="6" spans="1:5" x14ac:dyDescent="0.3">
      <c r="A6">
        <v>1</v>
      </c>
      <c r="B6">
        <v>0</v>
      </c>
      <c r="C6">
        <v>1</v>
      </c>
      <c r="D6">
        <v>1</v>
      </c>
      <c r="E6">
        <v>0</v>
      </c>
    </row>
    <row r="7" spans="1:5" x14ac:dyDescent="0.3">
      <c r="A7">
        <v>1</v>
      </c>
      <c r="B7">
        <v>0</v>
      </c>
      <c r="C7">
        <v>1</v>
      </c>
      <c r="D7">
        <v>1</v>
      </c>
      <c r="E7">
        <v>0</v>
      </c>
    </row>
    <row r="8" spans="1:5" x14ac:dyDescent="0.3">
      <c r="A8">
        <v>1</v>
      </c>
      <c r="B8">
        <v>0</v>
      </c>
      <c r="C8">
        <v>1</v>
      </c>
      <c r="D8">
        <v>1</v>
      </c>
      <c r="E8">
        <v>0</v>
      </c>
    </row>
    <row r="9" spans="1:5" x14ac:dyDescent="0.3">
      <c r="A9">
        <v>1</v>
      </c>
      <c r="B9">
        <v>0</v>
      </c>
      <c r="C9">
        <v>1</v>
      </c>
      <c r="D9">
        <v>1</v>
      </c>
      <c r="E9">
        <v>0</v>
      </c>
    </row>
    <row r="10" spans="1:5" x14ac:dyDescent="0.3">
      <c r="A10">
        <v>0</v>
      </c>
      <c r="B10">
        <v>1</v>
      </c>
      <c r="C10">
        <v>0</v>
      </c>
      <c r="D10">
        <v>1</v>
      </c>
      <c r="E10">
        <v>0</v>
      </c>
    </row>
    <row r="11" spans="1:5" x14ac:dyDescent="0.3">
      <c r="A11">
        <v>0</v>
      </c>
      <c r="B11">
        <v>1</v>
      </c>
      <c r="C11">
        <v>0</v>
      </c>
      <c r="D11">
        <v>1</v>
      </c>
      <c r="E11">
        <v>0</v>
      </c>
    </row>
    <row r="12" spans="1:5" x14ac:dyDescent="0.3">
      <c r="A12">
        <v>0</v>
      </c>
      <c r="B12">
        <v>1</v>
      </c>
      <c r="C12">
        <v>0</v>
      </c>
      <c r="D12">
        <v>1</v>
      </c>
      <c r="E12">
        <v>0</v>
      </c>
    </row>
    <row r="13" spans="1:5" x14ac:dyDescent="0.3">
      <c r="A13">
        <v>0</v>
      </c>
      <c r="B13">
        <v>1</v>
      </c>
      <c r="C13">
        <v>0</v>
      </c>
      <c r="D13">
        <v>1</v>
      </c>
      <c r="E13">
        <v>0</v>
      </c>
    </row>
    <row r="14" spans="1:5" x14ac:dyDescent="0.3">
      <c r="A14">
        <v>0</v>
      </c>
      <c r="B14">
        <v>1</v>
      </c>
      <c r="C14">
        <v>0</v>
      </c>
      <c r="D14">
        <v>1</v>
      </c>
      <c r="E14">
        <v>0</v>
      </c>
    </row>
    <row r="15" spans="1:5" x14ac:dyDescent="0.3">
      <c r="A15">
        <v>0</v>
      </c>
      <c r="B15">
        <v>1</v>
      </c>
      <c r="C15">
        <v>0</v>
      </c>
      <c r="D15">
        <v>1</v>
      </c>
      <c r="E15">
        <v>0</v>
      </c>
    </row>
    <row r="16" spans="1:5" x14ac:dyDescent="0.3">
      <c r="A16">
        <v>0</v>
      </c>
      <c r="B16">
        <v>1</v>
      </c>
      <c r="C16">
        <v>0</v>
      </c>
      <c r="D16">
        <v>1</v>
      </c>
      <c r="E16">
        <v>0</v>
      </c>
    </row>
    <row r="17" spans="1:5" x14ac:dyDescent="0.3">
      <c r="A17">
        <v>0</v>
      </c>
      <c r="B17">
        <v>1</v>
      </c>
      <c r="C17">
        <v>0</v>
      </c>
      <c r="D17">
        <v>1</v>
      </c>
      <c r="E17">
        <v>0</v>
      </c>
    </row>
    <row r="18" spans="1:5" x14ac:dyDescent="0.3">
      <c r="A18">
        <v>0</v>
      </c>
      <c r="B18">
        <v>1</v>
      </c>
      <c r="C18">
        <v>0</v>
      </c>
      <c r="D18">
        <v>1</v>
      </c>
      <c r="E18">
        <v>0</v>
      </c>
    </row>
    <row r="19" spans="1:5" x14ac:dyDescent="0.3">
      <c r="A19">
        <v>0</v>
      </c>
      <c r="B19">
        <v>1</v>
      </c>
      <c r="C19">
        <v>0</v>
      </c>
      <c r="D19">
        <v>1</v>
      </c>
      <c r="E19">
        <v>0</v>
      </c>
    </row>
    <row r="20" spans="1:5" x14ac:dyDescent="0.3">
      <c r="A20">
        <v>0</v>
      </c>
      <c r="B20">
        <v>1</v>
      </c>
      <c r="C20">
        <v>0</v>
      </c>
      <c r="D20">
        <v>1</v>
      </c>
      <c r="E20">
        <v>0</v>
      </c>
    </row>
  </sheetData>
  <sortState ref="A2:E38">
    <sortCondition descending="1" ref="A2:A38"/>
    <sortCondition descending="1" ref="B2:B38"/>
    <sortCondition ref="E2:E38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/>
  </sheetViews>
  <sheetFormatPr defaultColWidth="11" defaultRowHeight="15.6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workbookViewId="0">
      <pane ySplit="1" topLeftCell="A55" activePane="bottomLeft" state="frozen"/>
      <selection pane="bottomLeft" activeCell="H10" sqref="H10"/>
    </sheetView>
  </sheetViews>
  <sheetFormatPr defaultColWidth="11" defaultRowHeight="15.6" x14ac:dyDescent="0.3"/>
  <cols>
    <col min="3" max="3" width="13" customWidth="1"/>
    <col min="4" max="4" width="10.796875" style="16"/>
    <col min="6" max="6" width="11" style="11"/>
    <col min="7" max="7" width="10.796875" style="17"/>
  </cols>
  <sheetData>
    <row r="1" spans="1:11" x14ac:dyDescent="0.3">
      <c r="A1" s="11" t="s">
        <v>0</v>
      </c>
      <c r="B1" s="11" t="s">
        <v>3</v>
      </c>
      <c r="C1" s="11" t="s">
        <v>4</v>
      </c>
      <c r="D1" s="16" t="s">
        <v>136</v>
      </c>
      <c r="E1" s="11" t="s">
        <v>25</v>
      </c>
      <c r="F1" s="11" t="s">
        <v>1</v>
      </c>
      <c r="G1" s="17" t="s">
        <v>208</v>
      </c>
      <c r="H1" s="11" t="s">
        <v>35</v>
      </c>
    </row>
    <row r="2" spans="1:11" x14ac:dyDescent="0.3">
      <c r="A2" s="18">
        <v>43014</v>
      </c>
      <c r="B2" s="15">
        <v>0.70833333333333337</v>
      </c>
      <c r="C2" s="15">
        <v>0.875</v>
      </c>
      <c r="D2" s="16">
        <v>0</v>
      </c>
      <c r="E2" s="11" t="s">
        <v>7</v>
      </c>
      <c r="F2" s="11">
        <v>2</v>
      </c>
      <c r="G2" s="17">
        <v>66</v>
      </c>
    </row>
    <row r="3" spans="1:11" x14ac:dyDescent="0.3">
      <c r="A3" s="18">
        <v>43014</v>
      </c>
      <c r="B3" s="15">
        <v>0.10416666666666667</v>
      </c>
      <c r="C3" s="15">
        <v>0.25</v>
      </c>
      <c r="D3" s="16">
        <v>3</v>
      </c>
      <c r="E3" s="11" t="s">
        <v>105</v>
      </c>
      <c r="F3" s="11">
        <v>5</v>
      </c>
      <c r="G3" s="17">
        <v>4</v>
      </c>
    </row>
    <row r="4" spans="1:11" x14ac:dyDescent="0.3">
      <c r="A4" s="18">
        <v>43014</v>
      </c>
      <c r="B4" s="19">
        <v>1</v>
      </c>
      <c r="C4" s="15">
        <v>0.125</v>
      </c>
      <c r="D4" s="16" t="s">
        <v>126</v>
      </c>
      <c r="E4" s="11" t="s">
        <v>105</v>
      </c>
      <c r="F4" s="11">
        <v>5</v>
      </c>
      <c r="G4" s="17">
        <v>6</v>
      </c>
    </row>
    <row r="5" spans="1:11" x14ac:dyDescent="0.3">
      <c r="A5" s="18">
        <v>43014</v>
      </c>
      <c r="B5" s="19">
        <v>1</v>
      </c>
      <c r="C5" s="15">
        <v>0.25</v>
      </c>
      <c r="D5" s="16" t="s">
        <v>126</v>
      </c>
      <c r="E5" s="11" t="s">
        <v>104</v>
      </c>
      <c r="F5" s="11">
        <v>3</v>
      </c>
      <c r="G5" s="17">
        <v>3</v>
      </c>
      <c r="K5">
        <v>24</v>
      </c>
    </row>
    <row r="6" spans="1:11" x14ac:dyDescent="0.3">
      <c r="A6" s="18">
        <v>43014</v>
      </c>
      <c r="B6" s="15">
        <v>0.8125</v>
      </c>
      <c r="C6" s="15">
        <v>0.875</v>
      </c>
      <c r="D6" s="16">
        <v>1</v>
      </c>
      <c r="E6" s="11" t="s">
        <v>103</v>
      </c>
      <c r="F6" s="11">
        <v>3</v>
      </c>
      <c r="G6" s="17">
        <v>18</v>
      </c>
      <c r="K6">
        <v>21</v>
      </c>
    </row>
    <row r="7" spans="1:11" x14ac:dyDescent="0.3">
      <c r="A7" s="18">
        <v>43014</v>
      </c>
      <c r="B7" s="15">
        <v>0.8125</v>
      </c>
      <c r="C7" s="19">
        <v>1</v>
      </c>
      <c r="D7" s="16" t="s">
        <v>126</v>
      </c>
      <c r="E7" s="11" t="s">
        <v>107</v>
      </c>
      <c r="F7" s="11">
        <v>2</v>
      </c>
      <c r="G7" s="17">
        <v>17</v>
      </c>
      <c r="K7">
        <v>41</v>
      </c>
    </row>
    <row r="8" spans="1:11" x14ac:dyDescent="0.3">
      <c r="A8" s="18"/>
      <c r="B8" s="15"/>
      <c r="C8" s="19"/>
      <c r="E8" s="11"/>
    </row>
    <row r="9" spans="1:11" x14ac:dyDescent="0.3">
      <c r="A9" s="18">
        <v>43015</v>
      </c>
      <c r="B9" s="15">
        <v>0.79166666666666663</v>
      </c>
      <c r="C9" s="15">
        <v>0.95833333333333337</v>
      </c>
      <c r="D9" s="16">
        <v>1</v>
      </c>
      <c r="E9" s="11" t="s">
        <v>7</v>
      </c>
      <c r="F9" s="11">
        <v>2</v>
      </c>
      <c r="G9" s="17">
        <v>33</v>
      </c>
      <c r="K9">
        <v>25</v>
      </c>
    </row>
    <row r="10" spans="1:11" x14ac:dyDescent="0.3">
      <c r="A10" s="18">
        <v>43015</v>
      </c>
      <c r="B10" s="15">
        <v>0.95833333333333337</v>
      </c>
      <c r="C10" s="15">
        <v>0.10416666666666667</v>
      </c>
      <c r="D10" s="16">
        <v>2</v>
      </c>
      <c r="E10" s="11" t="s">
        <v>107</v>
      </c>
      <c r="F10" s="11">
        <v>2</v>
      </c>
      <c r="G10" s="17">
        <v>13</v>
      </c>
    </row>
    <row r="11" spans="1:11" x14ac:dyDescent="0.3">
      <c r="A11" s="18">
        <v>43015</v>
      </c>
      <c r="B11" s="15">
        <v>0.10416666666666667</v>
      </c>
      <c r="C11" s="15">
        <v>0.25</v>
      </c>
      <c r="D11" s="16">
        <v>3</v>
      </c>
      <c r="E11" s="11" t="s">
        <v>106</v>
      </c>
      <c r="F11" s="11">
        <v>2</v>
      </c>
      <c r="G11" s="17">
        <v>4</v>
      </c>
    </row>
    <row r="12" spans="1:11" x14ac:dyDescent="0.3">
      <c r="A12" s="18">
        <v>43015</v>
      </c>
      <c r="B12" s="15">
        <v>0.10416666666666667</v>
      </c>
      <c r="C12" s="15">
        <v>0.25</v>
      </c>
      <c r="D12" s="16">
        <v>1</v>
      </c>
      <c r="E12" s="11" t="s">
        <v>102</v>
      </c>
      <c r="F12" s="11">
        <v>6</v>
      </c>
      <c r="G12" s="17">
        <v>15</v>
      </c>
    </row>
    <row r="13" spans="1:11" x14ac:dyDescent="0.3">
      <c r="A13" s="18">
        <v>43015</v>
      </c>
      <c r="B13" s="15">
        <v>0.79166666666666663</v>
      </c>
      <c r="C13" s="15">
        <v>0.95833333333333337</v>
      </c>
      <c r="D13" s="16">
        <v>1</v>
      </c>
      <c r="E13" s="11" t="s">
        <v>108</v>
      </c>
      <c r="F13" s="11">
        <v>6</v>
      </c>
      <c r="G13" s="17">
        <v>26</v>
      </c>
      <c r="H13" t="s">
        <v>109</v>
      </c>
    </row>
    <row r="14" spans="1:11" x14ac:dyDescent="0.3">
      <c r="A14" s="18">
        <v>43015</v>
      </c>
      <c r="B14" s="15">
        <v>0.95833333333333337</v>
      </c>
      <c r="C14" s="15">
        <v>0.10416666666666667</v>
      </c>
      <c r="D14" s="16">
        <v>2</v>
      </c>
      <c r="E14" s="11" t="s">
        <v>47</v>
      </c>
      <c r="F14" s="11">
        <v>6</v>
      </c>
      <c r="G14" s="17">
        <v>26</v>
      </c>
    </row>
    <row r="15" spans="1:11" x14ac:dyDescent="0.3">
      <c r="A15" s="18"/>
      <c r="B15" s="15"/>
      <c r="C15" s="15"/>
      <c r="E15" s="11"/>
    </row>
    <row r="16" spans="1:11" x14ac:dyDescent="0.3">
      <c r="A16" s="18">
        <v>43016</v>
      </c>
      <c r="B16" s="15">
        <v>0.10416666666666667</v>
      </c>
      <c r="C16" s="15">
        <v>0.25</v>
      </c>
      <c r="D16" s="16">
        <v>3</v>
      </c>
      <c r="E16" s="11" t="s">
        <v>112</v>
      </c>
      <c r="F16" s="11">
        <v>6</v>
      </c>
      <c r="G16" s="17">
        <v>18</v>
      </c>
    </row>
    <row r="17" spans="1:11" x14ac:dyDescent="0.3">
      <c r="A17" s="18">
        <v>43016</v>
      </c>
      <c r="B17" s="15">
        <v>0.9375</v>
      </c>
      <c r="C17" s="15">
        <v>0.10416666666666667</v>
      </c>
      <c r="D17" s="16">
        <v>2</v>
      </c>
      <c r="E17" s="11" t="s">
        <v>111</v>
      </c>
      <c r="F17" s="11">
        <v>6</v>
      </c>
      <c r="G17" s="17">
        <v>15</v>
      </c>
      <c r="K17">
        <v>21</v>
      </c>
    </row>
    <row r="18" spans="1:11" x14ac:dyDescent="0.3">
      <c r="A18" s="18">
        <v>43016</v>
      </c>
      <c r="B18" s="15">
        <v>0.9375</v>
      </c>
      <c r="C18" s="15">
        <v>0.10416666666666667</v>
      </c>
      <c r="D18" s="16">
        <v>2</v>
      </c>
      <c r="E18" s="11" t="s">
        <v>110</v>
      </c>
      <c r="F18" s="11">
        <v>3</v>
      </c>
      <c r="G18" s="17">
        <v>10</v>
      </c>
      <c r="K18">
        <v>42</v>
      </c>
    </row>
    <row r="19" spans="1:11" x14ac:dyDescent="0.3">
      <c r="A19" s="18">
        <v>43016</v>
      </c>
      <c r="B19" s="15">
        <v>0.8125</v>
      </c>
      <c r="C19" s="15">
        <v>0.9375</v>
      </c>
      <c r="D19" s="16">
        <v>1</v>
      </c>
      <c r="E19" s="11" t="s">
        <v>102</v>
      </c>
      <c r="F19" s="11">
        <v>3</v>
      </c>
      <c r="G19" s="17">
        <v>7</v>
      </c>
      <c r="K19">
        <v>25</v>
      </c>
    </row>
    <row r="20" spans="1:11" x14ac:dyDescent="0.3">
      <c r="A20" s="18">
        <v>43016</v>
      </c>
      <c r="B20" s="15">
        <v>0.8125</v>
      </c>
      <c r="C20" s="15">
        <v>0.9375</v>
      </c>
      <c r="D20" s="16">
        <v>1</v>
      </c>
      <c r="E20" s="11" t="s">
        <v>103</v>
      </c>
      <c r="F20" s="11">
        <v>6</v>
      </c>
      <c r="G20" s="17">
        <v>8</v>
      </c>
      <c r="K20">
        <v>31</v>
      </c>
    </row>
    <row r="21" spans="1:11" x14ac:dyDescent="0.3">
      <c r="A21" s="18">
        <v>43016</v>
      </c>
      <c r="B21" s="15">
        <v>0.10416666666666667</v>
      </c>
      <c r="C21" s="15">
        <v>0.25</v>
      </c>
      <c r="D21" s="16">
        <v>3</v>
      </c>
      <c r="E21" s="11" t="s">
        <v>47</v>
      </c>
      <c r="F21" s="11">
        <v>3</v>
      </c>
      <c r="G21" s="17">
        <v>4</v>
      </c>
    </row>
    <row r="22" spans="1:11" x14ac:dyDescent="0.3">
      <c r="A22" s="18"/>
      <c r="B22" s="15"/>
      <c r="C22" s="15"/>
      <c r="E22" s="11"/>
    </row>
    <row r="23" spans="1:11" x14ac:dyDescent="0.3">
      <c r="A23" s="18">
        <v>43017</v>
      </c>
      <c r="B23" s="15">
        <v>0.8125</v>
      </c>
      <c r="C23" s="15">
        <v>0.9375</v>
      </c>
      <c r="D23" s="16">
        <v>1</v>
      </c>
      <c r="E23" t="s">
        <v>107</v>
      </c>
      <c r="F23" s="11">
        <v>1</v>
      </c>
      <c r="G23" s="17">
        <v>5</v>
      </c>
    </row>
    <row r="24" spans="1:11" x14ac:dyDescent="0.3">
      <c r="A24" s="18">
        <v>43017</v>
      </c>
      <c r="B24" s="15">
        <v>0.10416666666666667</v>
      </c>
      <c r="C24" s="15">
        <v>0.25</v>
      </c>
      <c r="D24" s="16">
        <v>3</v>
      </c>
      <c r="E24" t="s">
        <v>108</v>
      </c>
      <c r="F24" s="11">
        <v>1</v>
      </c>
      <c r="G24" s="17">
        <v>0</v>
      </c>
      <c r="H24" t="s">
        <v>113</v>
      </c>
    </row>
    <row r="25" spans="1:11" x14ac:dyDescent="0.3">
      <c r="A25" s="18">
        <v>43017</v>
      </c>
      <c r="B25" s="15">
        <v>0.9375</v>
      </c>
      <c r="C25" s="15">
        <v>0.10416666666666667</v>
      </c>
      <c r="D25" s="16">
        <v>2</v>
      </c>
      <c r="E25" t="s">
        <v>47</v>
      </c>
      <c r="F25" s="11">
        <v>1</v>
      </c>
      <c r="G25" s="17">
        <v>20</v>
      </c>
    </row>
    <row r="26" spans="1:11" x14ac:dyDescent="0.3">
      <c r="A26" s="18"/>
      <c r="B26" s="15"/>
      <c r="C26" s="15"/>
    </row>
    <row r="27" spans="1:11" x14ac:dyDescent="0.3">
      <c r="A27" s="18">
        <v>43019</v>
      </c>
      <c r="B27" s="15">
        <v>0.95833333333333337</v>
      </c>
      <c r="C27" s="15">
        <v>0.10416666666666667</v>
      </c>
      <c r="D27" s="16">
        <v>2</v>
      </c>
      <c r="E27" t="s">
        <v>120</v>
      </c>
      <c r="F27" s="11">
        <v>1</v>
      </c>
      <c r="G27" s="17">
        <v>6</v>
      </c>
    </row>
    <row r="28" spans="1:11" x14ac:dyDescent="0.3">
      <c r="A28" s="18">
        <v>43019</v>
      </c>
      <c r="B28" s="15">
        <v>0.10416666666666667</v>
      </c>
      <c r="C28" s="15">
        <v>0.25</v>
      </c>
      <c r="D28" s="16">
        <v>3</v>
      </c>
      <c r="E28" t="s">
        <v>107</v>
      </c>
      <c r="F28" s="11">
        <v>1</v>
      </c>
      <c r="G28" s="17">
        <v>2</v>
      </c>
    </row>
    <row r="29" spans="1:11" x14ac:dyDescent="0.3">
      <c r="A29" s="18">
        <v>43019</v>
      </c>
      <c r="B29" s="15">
        <v>0.8125</v>
      </c>
      <c r="C29" s="15">
        <v>0.95833333333333337</v>
      </c>
      <c r="D29" s="16">
        <v>1</v>
      </c>
      <c r="E29" t="s">
        <v>47</v>
      </c>
      <c r="F29" s="11">
        <v>1</v>
      </c>
      <c r="G29" s="17">
        <v>13</v>
      </c>
    </row>
    <row r="30" spans="1:11" x14ac:dyDescent="0.3">
      <c r="A30" s="18"/>
      <c r="B30" s="15"/>
      <c r="C30" s="15"/>
    </row>
    <row r="31" spans="1:11" x14ac:dyDescent="0.3">
      <c r="A31" s="18">
        <v>43020</v>
      </c>
      <c r="B31" s="15">
        <v>0.8125</v>
      </c>
      <c r="C31" s="15">
        <v>0.95833333333333337</v>
      </c>
      <c r="D31" s="16">
        <v>1</v>
      </c>
      <c r="E31" t="s">
        <v>111</v>
      </c>
      <c r="F31" s="11">
        <v>6</v>
      </c>
      <c r="G31" s="17">
        <v>29</v>
      </c>
    </row>
    <row r="32" spans="1:11" x14ac:dyDescent="0.3">
      <c r="A32" s="18">
        <v>43020</v>
      </c>
      <c r="B32" s="15">
        <v>0.95833333333333337</v>
      </c>
      <c r="C32" s="15">
        <v>0.10416666666666667</v>
      </c>
      <c r="D32" s="16">
        <v>2</v>
      </c>
      <c r="E32" t="s">
        <v>104</v>
      </c>
      <c r="F32" s="11">
        <v>6</v>
      </c>
      <c r="G32" s="17">
        <v>10</v>
      </c>
    </row>
    <row r="33" spans="1:7" x14ac:dyDescent="0.3">
      <c r="A33" s="18">
        <v>43020</v>
      </c>
      <c r="B33" s="15">
        <v>0.10416666666666667</v>
      </c>
      <c r="C33" s="15">
        <v>0.25</v>
      </c>
      <c r="D33" s="16">
        <v>3</v>
      </c>
      <c r="E33" t="s">
        <v>110</v>
      </c>
      <c r="F33" s="11">
        <v>6</v>
      </c>
      <c r="G33" s="17">
        <v>3</v>
      </c>
    </row>
    <row r="34" spans="1:7" x14ac:dyDescent="0.3">
      <c r="A34" s="18"/>
      <c r="B34" s="15"/>
      <c r="C34" s="15"/>
    </row>
    <row r="35" spans="1:7" x14ac:dyDescent="0.3">
      <c r="A35" s="18">
        <v>43021</v>
      </c>
      <c r="B35" s="15">
        <v>0.95833333333333337</v>
      </c>
      <c r="C35" s="15">
        <v>0.10416666666666667</v>
      </c>
      <c r="D35" s="16">
        <v>2</v>
      </c>
      <c r="E35" t="s">
        <v>107</v>
      </c>
      <c r="F35" s="11">
        <v>4</v>
      </c>
      <c r="G35" s="17">
        <v>7</v>
      </c>
    </row>
    <row r="36" spans="1:7" x14ac:dyDescent="0.3">
      <c r="A36" s="18">
        <v>43021</v>
      </c>
      <c r="B36" s="15">
        <v>0.8125</v>
      </c>
      <c r="C36" s="15">
        <v>0.95833333333333337</v>
      </c>
      <c r="D36" s="16">
        <v>1</v>
      </c>
      <c r="E36" t="s">
        <v>108</v>
      </c>
      <c r="F36" s="11">
        <v>4</v>
      </c>
      <c r="G36" s="17">
        <v>14</v>
      </c>
    </row>
    <row r="37" spans="1:7" x14ac:dyDescent="0.3">
      <c r="A37" s="18">
        <v>43021</v>
      </c>
      <c r="B37" s="15">
        <v>0.10416666666666667</v>
      </c>
      <c r="C37" s="15">
        <v>0.25</v>
      </c>
      <c r="D37" s="16">
        <v>3</v>
      </c>
      <c r="E37" t="s">
        <v>47</v>
      </c>
      <c r="F37" s="11">
        <v>4</v>
      </c>
      <c r="G37" s="17">
        <v>4</v>
      </c>
    </row>
    <row r="38" spans="1:7" x14ac:dyDescent="0.3">
      <c r="A38" s="18"/>
      <c r="B38" s="15"/>
      <c r="C38" s="15"/>
    </row>
    <row r="39" spans="1:7" x14ac:dyDescent="0.3">
      <c r="A39" s="18">
        <v>43022</v>
      </c>
      <c r="B39" s="15">
        <v>0.8125</v>
      </c>
      <c r="C39" s="15">
        <v>0.95833333333333337</v>
      </c>
      <c r="D39" s="16">
        <v>1</v>
      </c>
      <c r="E39" t="s">
        <v>112</v>
      </c>
      <c r="F39" s="11">
        <v>5</v>
      </c>
      <c r="G39" s="17">
        <v>10</v>
      </c>
    </row>
    <row r="40" spans="1:7" x14ac:dyDescent="0.3">
      <c r="A40" s="18">
        <v>43022</v>
      </c>
      <c r="B40" s="15">
        <v>0.95833333333333337</v>
      </c>
      <c r="C40" s="15">
        <v>0.10416666666666667</v>
      </c>
      <c r="D40" s="16">
        <v>2</v>
      </c>
      <c r="E40" t="s">
        <v>111</v>
      </c>
      <c r="F40" s="11">
        <v>5</v>
      </c>
      <c r="G40" s="17">
        <v>8</v>
      </c>
    </row>
    <row r="41" spans="1:7" x14ac:dyDescent="0.3">
      <c r="A41" s="18">
        <v>43022</v>
      </c>
      <c r="B41" s="15">
        <v>0.10416666666666667</v>
      </c>
      <c r="C41" s="15">
        <v>0.25</v>
      </c>
      <c r="D41" s="16">
        <v>3</v>
      </c>
      <c r="E41" t="s">
        <v>110</v>
      </c>
      <c r="F41" s="11">
        <v>5</v>
      </c>
      <c r="G41" s="17">
        <v>13</v>
      </c>
    </row>
    <row r="45" spans="1:7" x14ac:dyDescent="0.3">
      <c r="B45" t="s">
        <v>202</v>
      </c>
      <c r="C45" t="s">
        <v>201</v>
      </c>
      <c r="D45" s="16" t="s">
        <v>198</v>
      </c>
    </row>
    <row r="46" spans="1:7" x14ac:dyDescent="0.3">
      <c r="A46" s="8" t="s">
        <v>178</v>
      </c>
      <c r="B46" s="6">
        <v>48</v>
      </c>
    </row>
    <row r="47" spans="1:7" x14ac:dyDescent="0.3">
      <c r="A47" s="8" t="s">
        <v>151</v>
      </c>
      <c r="B47" s="6">
        <v>117</v>
      </c>
      <c r="C47" s="6">
        <v>91</v>
      </c>
      <c r="D47" s="11">
        <v>161</v>
      </c>
    </row>
    <row r="48" spans="1:7" x14ac:dyDescent="0.3">
      <c r="A48" s="8" t="s">
        <v>172</v>
      </c>
      <c r="B48" s="6">
        <v>62</v>
      </c>
      <c r="C48" s="6">
        <v>80</v>
      </c>
      <c r="D48" s="11">
        <v>145</v>
      </c>
    </row>
    <row r="49" spans="1:5" x14ac:dyDescent="0.3">
      <c r="A49" s="8" t="s">
        <v>173</v>
      </c>
      <c r="B49" s="6">
        <v>25</v>
      </c>
      <c r="C49" s="6">
        <v>88.5</v>
      </c>
      <c r="D49" s="11">
        <v>285</v>
      </c>
    </row>
    <row r="50" spans="1:5" x14ac:dyDescent="0.3">
      <c r="A50" s="8" t="s">
        <v>153</v>
      </c>
      <c r="B50" s="6">
        <v>21</v>
      </c>
      <c r="C50" s="6">
        <v>92</v>
      </c>
      <c r="D50" s="11">
        <v>228</v>
      </c>
    </row>
    <row r="51" spans="1:5" x14ac:dyDescent="0.3">
      <c r="A51" s="8" t="s">
        <v>154</v>
      </c>
      <c r="B51" s="6">
        <v>42</v>
      </c>
      <c r="C51" s="6">
        <v>46.333333333333336</v>
      </c>
      <c r="D51" s="11">
        <v>166</v>
      </c>
    </row>
    <row r="52" spans="1:5" x14ac:dyDescent="0.3">
      <c r="A52" s="8" t="s">
        <v>155</v>
      </c>
      <c r="B52" s="6">
        <v>38</v>
      </c>
      <c r="C52" s="6">
        <v>76.5</v>
      </c>
      <c r="D52" s="11">
        <v>103</v>
      </c>
    </row>
    <row r="53" spans="1:5" x14ac:dyDescent="0.3">
      <c r="A53" s="8" t="s">
        <v>179</v>
      </c>
      <c r="B53" s="6">
        <v>31</v>
      </c>
      <c r="C53" s="6">
        <v>49.5</v>
      </c>
      <c r="D53" s="11">
        <v>114</v>
      </c>
    </row>
    <row r="54" spans="1:5" x14ac:dyDescent="0.3">
      <c r="A54" s="8"/>
      <c r="B54" s="6"/>
      <c r="C54" s="6"/>
      <c r="D54" s="20"/>
    </row>
    <row r="56" spans="1:5" x14ac:dyDescent="0.3">
      <c r="D56" s="11" t="s">
        <v>23</v>
      </c>
      <c r="E56" s="7" t="s">
        <v>181</v>
      </c>
    </row>
    <row r="57" spans="1:5" x14ac:dyDescent="0.3">
      <c r="D57" s="11">
        <v>55</v>
      </c>
      <c r="E57">
        <v>92</v>
      </c>
    </row>
    <row r="58" spans="1:5" x14ac:dyDescent="0.3">
      <c r="D58" s="11">
        <v>72</v>
      </c>
      <c r="E58">
        <v>30</v>
      </c>
    </row>
    <row r="59" spans="1:5" x14ac:dyDescent="0.3">
      <c r="D59" s="11">
        <v>96</v>
      </c>
      <c r="E59">
        <v>50</v>
      </c>
    </row>
    <row r="60" spans="1:5" x14ac:dyDescent="0.3">
      <c r="D60" s="11">
        <v>58</v>
      </c>
      <c r="E60">
        <v>51</v>
      </c>
    </row>
    <row r="61" spans="1:5" x14ac:dyDescent="0.3">
      <c r="D61" s="11">
        <v>42</v>
      </c>
      <c r="E61">
        <v>25</v>
      </c>
    </row>
    <row r="62" spans="1:5" x14ac:dyDescent="0.3">
      <c r="D62" s="11">
        <v>54</v>
      </c>
      <c r="E62">
        <v>27</v>
      </c>
    </row>
    <row r="63" spans="1:5" x14ac:dyDescent="0.3">
      <c r="D63" s="11">
        <v>34</v>
      </c>
      <c r="E63" s="7">
        <v>56</v>
      </c>
    </row>
    <row r="64" spans="1:5" x14ac:dyDescent="0.3">
      <c r="D64" s="11">
        <v>10</v>
      </c>
      <c r="E64" s="7">
        <v>20</v>
      </c>
    </row>
    <row r="65" spans="4:5" x14ac:dyDescent="0.3">
      <c r="D65" s="20">
        <f>STDEV(D58:D64)</f>
        <v>27.578459503232388</v>
      </c>
      <c r="E65" s="6">
        <f>STDEV(E58:E64)</f>
        <v>14.7648230602334</v>
      </c>
    </row>
  </sheetData>
  <sortState ref="A2:H41">
    <sortCondition ref="A2:A41"/>
    <sortCondition ref="E2:E41"/>
    <sortCondition ref="B2:B41"/>
    <sortCondition ref="F2:F4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opLeftCell="A17" workbookViewId="0">
      <selection activeCell="D1" sqref="D1"/>
    </sheetView>
  </sheetViews>
  <sheetFormatPr defaultColWidth="11" defaultRowHeight="15.6" x14ac:dyDescent="0.3"/>
  <cols>
    <col min="2" max="2" width="16.69921875" customWidth="1"/>
  </cols>
  <sheetData>
    <row r="1" spans="1:4" x14ac:dyDescent="0.3">
      <c r="A1" t="s">
        <v>0</v>
      </c>
      <c r="B1" t="s">
        <v>180</v>
      </c>
      <c r="C1" t="s">
        <v>183</v>
      </c>
      <c r="D1" t="s">
        <v>185</v>
      </c>
    </row>
    <row r="2" spans="1:4" x14ac:dyDescent="0.3">
      <c r="A2" s="10">
        <v>43015</v>
      </c>
      <c r="B2" s="7">
        <v>117</v>
      </c>
      <c r="C2">
        <v>163</v>
      </c>
      <c r="D2" s="6">
        <v>126</v>
      </c>
    </row>
    <row r="3" spans="1:4" x14ac:dyDescent="0.3">
      <c r="A3" s="10">
        <v>43016</v>
      </c>
      <c r="B3" s="7">
        <v>62</v>
      </c>
      <c r="D3" s="6">
        <v>101.66666666666667</v>
      </c>
    </row>
    <row r="4" spans="1:4" x14ac:dyDescent="0.3">
      <c r="A4" s="10">
        <v>43017</v>
      </c>
      <c r="B4" s="7">
        <v>25</v>
      </c>
      <c r="D4" s="6">
        <v>115.5</v>
      </c>
    </row>
    <row r="5" spans="1:4" x14ac:dyDescent="0.3">
      <c r="A5" s="10">
        <v>43018</v>
      </c>
      <c r="C5">
        <v>169</v>
      </c>
      <c r="D5" s="6">
        <v>103</v>
      </c>
    </row>
    <row r="6" spans="1:4" x14ac:dyDescent="0.3">
      <c r="A6" s="10">
        <v>43019</v>
      </c>
      <c r="B6" s="7">
        <v>21</v>
      </c>
      <c r="C6">
        <v>100</v>
      </c>
      <c r="D6" s="6">
        <v>61</v>
      </c>
    </row>
    <row r="7" spans="1:4" x14ac:dyDescent="0.3">
      <c r="A7" s="10">
        <v>43020</v>
      </c>
      <c r="B7" s="7">
        <v>42</v>
      </c>
      <c r="D7" s="6">
        <v>64</v>
      </c>
    </row>
    <row r="8" spans="1:4" x14ac:dyDescent="0.3">
      <c r="A8" s="10">
        <v>43021</v>
      </c>
      <c r="B8" s="7">
        <v>38</v>
      </c>
      <c r="C8">
        <v>96</v>
      </c>
      <c r="D8" s="6">
        <v>53.25</v>
      </c>
    </row>
    <row r="9" spans="1:4" x14ac:dyDescent="0.3">
      <c r="A9" s="10">
        <v>43022</v>
      </c>
      <c r="B9" s="7">
        <v>31</v>
      </c>
      <c r="C9">
        <v>105</v>
      </c>
      <c r="D9" s="6">
        <v>64.5</v>
      </c>
    </row>
    <row r="10" spans="1:4" x14ac:dyDescent="0.3">
      <c r="A10" s="10">
        <v>43023</v>
      </c>
      <c r="B10" s="7">
        <v>32</v>
      </c>
      <c r="C10">
        <v>174</v>
      </c>
      <c r="D10" s="6">
        <v>78</v>
      </c>
    </row>
    <row r="11" spans="1:4" x14ac:dyDescent="0.3">
      <c r="A11" s="10">
        <v>43024</v>
      </c>
      <c r="C11">
        <v>87</v>
      </c>
      <c r="D11" s="6">
        <v>89.4</v>
      </c>
    </row>
    <row r="12" spans="1:4" x14ac:dyDescent="0.3">
      <c r="A12" s="10">
        <v>43025</v>
      </c>
      <c r="C12">
        <v>114</v>
      </c>
      <c r="D12" s="6">
        <v>54.6</v>
      </c>
    </row>
    <row r="13" spans="1:4" x14ac:dyDescent="0.3">
      <c r="A13" s="10">
        <v>43026</v>
      </c>
      <c r="C13">
        <v>60</v>
      </c>
      <c r="D13" s="6">
        <v>34.5</v>
      </c>
    </row>
    <row r="14" spans="1:4" x14ac:dyDescent="0.3">
      <c r="A14" s="10">
        <v>43027</v>
      </c>
      <c r="C14">
        <v>105</v>
      </c>
      <c r="D14" s="6">
        <v>40.166666666666664</v>
      </c>
    </row>
    <row r="15" spans="1:4" x14ac:dyDescent="0.3">
      <c r="A15" s="10">
        <v>43028</v>
      </c>
      <c r="D15" s="6">
        <v>61</v>
      </c>
    </row>
    <row r="16" spans="1:4" x14ac:dyDescent="0.3">
      <c r="A16" s="10">
        <v>43029</v>
      </c>
      <c r="C16">
        <v>105</v>
      </c>
      <c r="D16" s="6">
        <v>48</v>
      </c>
    </row>
    <row r="17" spans="1:4" x14ac:dyDescent="0.3">
      <c r="A17" s="10">
        <v>43030</v>
      </c>
      <c r="D17" s="6">
        <v>51.5</v>
      </c>
    </row>
    <row r="18" spans="1:4" x14ac:dyDescent="0.3">
      <c r="A18" s="10">
        <v>43031</v>
      </c>
      <c r="D18" s="6">
        <v>41.8</v>
      </c>
    </row>
    <row r="19" spans="1:4" x14ac:dyDescent="0.3">
      <c r="A19" s="10">
        <v>43032</v>
      </c>
      <c r="C19">
        <v>70</v>
      </c>
      <c r="D19" s="6">
        <v>34.166666666666664</v>
      </c>
    </row>
    <row r="20" spans="1:4" x14ac:dyDescent="0.3">
      <c r="A20" s="10">
        <v>43033</v>
      </c>
    </row>
    <row r="21" spans="1:4" x14ac:dyDescent="0.3">
      <c r="A21" s="10">
        <v>43034</v>
      </c>
      <c r="C21">
        <v>100</v>
      </c>
    </row>
    <row r="23" spans="1:4" x14ac:dyDescent="0.3">
      <c r="B23" t="s">
        <v>186</v>
      </c>
      <c r="C23">
        <f>CORREL(C2:C19,D2:D19)</f>
        <v>0.75547140636946553</v>
      </c>
    </row>
    <row r="24" spans="1:4" x14ac:dyDescent="0.3">
      <c r="B24" t="s">
        <v>187</v>
      </c>
      <c r="C24">
        <f>CORREL(B2:B9,D2:D9)</f>
        <v>0.63934425323167188</v>
      </c>
    </row>
    <row r="25" spans="1:4" x14ac:dyDescent="0.3">
      <c r="B25" t="s">
        <v>188</v>
      </c>
      <c r="C25">
        <f>CORREL(B2:B9,C2:C9)</f>
        <v>0.97416146320343588</v>
      </c>
    </row>
    <row r="28" spans="1:4" x14ac:dyDescent="0.3">
      <c r="B28">
        <v>24</v>
      </c>
    </row>
    <row r="29" spans="1:4" x14ac:dyDescent="0.3">
      <c r="B29">
        <v>21</v>
      </c>
    </row>
    <row r="30" spans="1:4" x14ac:dyDescent="0.3">
      <c r="B30">
        <v>41</v>
      </c>
    </row>
    <row r="31" spans="1:4" x14ac:dyDescent="0.3">
      <c r="B31">
        <v>25</v>
      </c>
    </row>
    <row r="32" spans="1:4" x14ac:dyDescent="0.3">
      <c r="B32">
        <v>21</v>
      </c>
    </row>
    <row r="33" spans="2:2" x14ac:dyDescent="0.3">
      <c r="B33">
        <v>42</v>
      </c>
    </row>
    <row r="34" spans="2:2" x14ac:dyDescent="0.3">
      <c r="B34">
        <v>25</v>
      </c>
    </row>
    <row r="35" spans="2:2" x14ac:dyDescent="0.3">
      <c r="B35">
        <v>31</v>
      </c>
    </row>
    <row r="36" spans="2:2" x14ac:dyDescent="0.3">
      <c r="B36">
        <f>SUM(STDEV(B28:B35))</f>
        <v>8.4642103673560207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pane ySplit="1" topLeftCell="A2" activePane="bottomLeft" state="frozen"/>
      <selection pane="bottomLeft" activeCell="F9" sqref="F9"/>
    </sheetView>
  </sheetViews>
  <sheetFormatPr defaultColWidth="11" defaultRowHeight="15.6" x14ac:dyDescent="0.3"/>
  <sheetData>
    <row r="1" spans="1:3" x14ac:dyDescent="0.3">
      <c r="A1" t="s">
        <v>63</v>
      </c>
      <c r="B1" s="1">
        <v>43015</v>
      </c>
      <c r="C1" s="1">
        <v>43021</v>
      </c>
    </row>
    <row r="2" spans="1:3" x14ac:dyDescent="0.3">
      <c r="A2" s="2">
        <v>0.79166666666666663</v>
      </c>
      <c r="B2" s="1"/>
      <c r="C2">
        <v>20.9</v>
      </c>
    </row>
    <row r="3" spans="1:3" x14ac:dyDescent="0.3">
      <c r="A3" s="2">
        <v>0.8125</v>
      </c>
      <c r="B3">
        <v>23.2</v>
      </c>
      <c r="C3">
        <v>20.6</v>
      </c>
    </row>
    <row r="4" spans="1:3" x14ac:dyDescent="0.3">
      <c r="A4" s="2">
        <v>0.83333333333333337</v>
      </c>
      <c r="B4">
        <v>24</v>
      </c>
      <c r="C4">
        <v>20.399999999999999</v>
      </c>
    </row>
    <row r="5" spans="1:3" x14ac:dyDescent="0.3">
      <c r="A5" s="2">
        <v>0.85416666666666663</v>
      </c>
      <c r="B5">
        <v>26.3</v>
      </c>
      <c r="C5">
        <v>19.8</v>
      </c>
    </row>
    <row r="6" spans="1:3" x14ac:dyDescent="0.3">
      <c r="A6" s="2">
        <v>0.875</v>
      </c>
      <c r="B6">
        <v>26.3</v>
      </c>
      <c r="C6">
        <v>18.100000000000001</v>
      </c>
    </row>
    <row r="7" spans="1:3" x14ac:dyDescent="0.3">
      <c r="A7" s="2">
        <v>0.89583333333333304</v>
      </c>
      <c r="B7">
        <v>20.8</v>
      </c>
      <c r="C7">
        <v>17.899999999999999</v>
      </c>
    </row>
    <row r="8" spans="1:3" x14ac:dyDescent="0.3">
      <c r="A8" s="2">
        <v>0.91666666666666696</v>
      </c>
      <c r="B8">
        <v>19.100000000000001</v>
      </c>
      <c r="C8">
        <v>16.8</v>
      </c>
    </row>
    <row r="9" spans="1:3" x14ac:dyDescent="0.3">
      <c r="A9" s="2">
        <v>0.9375</v>
      </c>
      <c r="B9">
        <v>16.899999999999999</v>
      </c>
      <c r="C9">
        <v>16.600000000000001</v>
      </c>
    </row>
    <row r="10" spans="1:3" x14ac:dyDescent="0.3">
      <c r="A10" s="2">
        <v>0.95833333333333404</v>
      </c>
      <c r="B10">
        <v>18</v>
      </c>
      <c r="C10">
        <v>11.9</v>
      </c>
    </row>
    <row r="11" spans="1:3" x14ac:dyDescent="0.3">
      <c r="A11" s="2">
        <v>0.97916666666666696</v>
      </c>
      <c r="B11">
        <v>18</v>
      </c>
      <c r="C11">
        <v>11.8</v>
      </c>
    </row>
    <row r="12" spans="1:3" x14ac:dyDescent="0.3">
      <c r="A12" s="2">
        <v>1</v>
      </c>
      <c r="B12">
        <v>16.399999999999999</v>
      </c>
      <c r="C12">
        <v>13.4</v>
      </c>
    </row>
    <row r="13" spans="1:3" x14ac:dyDescent="0.3">
      <c r="A13" s="2">
        <v>1.0208333333333299</v>
      </c>
      <c r="B13">
        <v>15.9</v>
      </c>
      <c r="C13">
        <v>13.1</v>
      </c>
    </row>
    <row r="14" spans="1:3" x14ac:dyDescent="0.3">
      <c r="A14" s="2">
        <v>1.0416666666666701</v>
      </c>
      <c r="B14">
        <v>15.4</v>
      </c>
      <c r="C14">
        <v>12.6</v>
      </c>
    </row>
    <row r="15" spans="1:3" x14ac:dyDescent="0.3">
      <c r="A15" s="2">
        <v>1.0625</v>
      </c>
      <c r="B15">
        <v>15.4</v>
      </c>
      <c r="C15">
        <v>14.4</v>
      </c>
    </row>
    <row r="16" spans="1:3" x14ac:dyDescent="0.3">
      <c r="A16" s="2">
        <v>1.0833333333333299</v>
      </c>
      <c r="B16">
        <v>15.3</v>
      </c>
      <c r="C16">
        <v>14.6</v>
      </c>
    </row>
    <row r="17" spans="1:3" x14ac:dyDescent="0.3">
      <c r="A17" s="2">
        <v>1.1041666666666701</v>
      </c>
      <c r="B17">
        <v>15</v>
      </c>
      <c r="C17">
        <v>14.1</v>
      </c>
    </row>
    <row r="18" spans="1:3" x14ac:dyDescent="0.3">
      <c r="A18" s="2">
        <v>1.125</v>
      </c>
      <c r="B18">
        <v>14.5</v>
      </c>
      <c r="C18">
        <v>14.8</v>
      </c>
    </row>
    <row r="19" spans="1:3" x14ac:dyDescent="0.3">
      <c r="A19" s="2">
        <v>1.1458333333333299</v>
      </c>
      <c r="B19">
        <v>14.3</v>
      </c>
      <c r="C19">
        <v>15.1</v>
      </c>
    </row>
    <row r="20" spans="1:3" x14ac:dyDescent="0.3">
      <c r="A20" s="2">
        <v>1.1666666666666701</v>
      </c>
      <c r="B20">
        <v>14.1</v>
      </c>
      <c r="C20">
        <v>17.100000000000001</v>
      </c>
    </row>
    <row r="21" spans="1:3" x14ac:dyDescent="0.3">
      <c r="A21" s="2">
        <v>1.1875</v>
      </c>
      <c r="B21">
        <v>13.6</v>
      </c>
      <c r="C21">
        <v>16.8</v>
      </c>
    </row>
    <row r="22" spans="1:3" x14ac:dyDescent="0.3">
      <c r="A22" s="2">
        <v>1.2083333333333299</v>
      </c>
      <c r="B22">
        <v>12.6</v>
      </c>
      <c r="C22">
        <v>17.100000000000001</v>
      </c>
    </row>
    <row r="23" spans="1:3" x14ac:dyDescent="0.3">
      <c r="A23" s="2">
        <v>1.2291666666666701</v>
      </c>
      <c r="B23">
        <v>11.1</v>
      </c>
      <c r="C23">
        <v>15.4</v>
      </c>
    </row>
    <row r="24" spans="1:3" x14ac:dyDescent="0.3">
      <c r="A24" s="2"/>
    </row>
    <row r="25" spans="1:3" x14ac:dyDescent="0.3">
      <c r="A25" s="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pane ySplit="1" topLeftCell="A22" activePane="bottomLeft" state="frozen"/>
      <selection pane="bottomLeft" activeCell="I38" sqref="I38"/>
    </sheetView>
  </sheetViews>
  <sheetFormatPr defaultColWidth="11" defaultRowHeight="15.6" x14ac:dyDescent="0.3"/>
  <sheetData>
    <row r="1" spans="1:10" x14ac:dyDescent="0.3">
      <c r="A1" t="s">
        <v>0</v>
      </c>
      <c r="B1" t="s">
        <v>2</v>
      </c>
      <c r="C1" t="s">
        <v>3</v>
      </c>
      <c r="D1" t="s">
        <v>4</v>
      </c>
      <c r="E1" t="s">
        <v>79</v>
      </c>
      <c r="F1" t="s">
        <v>1</v>
      </c>
      <c r="G1" t="s">
        <v>21</v>
      </c>
      <c r="H1" t="s">
        <v>5</v>
      </c>
      <c r="I1" t="s">
        <v>6</v>
      </c>
      <c r="J1" t="s">
        <v>20</v>
      </c>
    </row>
    <row r="2" spans="1:10" x14ac:dyDescent="0.3">
      <c r="A2" s="1">
        <v>43017</v>
      </c>
      <c r="B2" t="s">
        <v>7</v>
      </c>
      <c r="C2" s="2">
        <v>0.8125</v>
      </c>
      <c r="D2" s="2">
        <v>0.27083333333333331</v>
      </c>
      <c r="E2">
        <v>1</v>
      </c>
      <c r="F2" t="s">
        <v>8</v>
      </c>
      <c r="G2">
        <v>0</v>
      </c>
      <c r="H2">
        <v>188</v>
      </c>
      <c r="I2">
        <v>0</v>
      </c>
      <c r="J2">
        <v>2</v>
      </c>
    </row>
    <row r="3" spans="1:10" x14ac:dyDescent="0.3">
      <c r="A3" s="1">
        <v>43019</v>
      </c>
      <c r="B3" t="s">
        <v>7</v>
      </c>
      <c r="C3" s="2">
        <v>0.8125</v>
      </c>
      <c r="D3" s="2">
        <v>0.27083333333333331</v>
      </c>
      <c r="E3">
        <v>1</v>
      </c>
      <c r="F3" t="s">
        <v>8</v>
      </c>
      <c r="G3">
        <v>0</v>
      </c>
      <c r="H3">
        <v>120</v>
      </c>
      <c r="I3">
        <v>3</v>
      </c>
      <c r="J3">
        <v>0</v>
      </c>
    </row>
    <row r="4" spans="1:10" x14ac:dyDescent="0.3">
      <c r="A4" s="1">
        <v>43021</v>
      </c>
      <c r="B4" t="s">
        <v>7</v>
      </c>
      <c r="C4" s="2">
        <v>0.8125</v>
      </c>
      <c r="D4" s="2">
        <v>0.27083333333333331</v>
      </c>
      <c r="E4">
        <v>1</v>
      </c>
      <c r="F4" t="s">
        <v>8</v>
      </c>
      <c r="G4">
        <v>0</v>
      </c>
      <c r="H4">
        <v>66</v>
      </c>
      <c r="I4">
        <v>0</v>
      </c>
      <c r="J4">
        <v>0</v>
      </c>
    </row>
    <row r="5" spans="1:10" x14ac:dyDescent="0.3">
      <c r="A5" s="1">
        <v>43030</v>
      </c>
      <c r="B5" t="s">
        <v>7</v>
      </c>
      <c r="C5" s="2">
        <v>0.8125</v>
      </c>
      <c r="D5" s="2">
        <v>0.27083333333333331</v>
      </c>
      <c r="E5">
        <v>1</v>
      </c>
      <c r="F5" t="s">
        <v>8</v>
      </c>
      <c r="G5">
        <v>0</v>
      </c>
      <c r="H5">
        <v>72</v>
      </c>
      <c r="I5">
        <v>2</v>
      </c>
      <c r="J5">
        <v>1</v>
      </c>
    </row>
    <row r="6" spans="1:10" x14ac:dyDescent="0.3">
      <c r="A6" s="1">
        <v>43032</v>
      </c>
      <c r="B6" t="s">
        <v>7</v>
      </c>
      <c r="C6" s="2">
        <v>0.8125</v>
      </c>
      <c r="D6" s="2">
        <v>0.27083333333333331</v>
      </c>
      <c r="E6">
        <v>1</v>
      </c>
      <c r="F6" t="s">
        <v>8</v>
      </c>
      <c r="G6">
        <v>0</v>
      </c>
      <c r="H6">
        <v>32</v>
      </c>
      <c r="I6">
        <v>0</v>
      </c>
      <c r="J6">
        <v>0</v>
      </c>
    </row>
    <row r="7" spans="1:10" x14ac:dyDescent="0.3">
      <c r="A7" s="1">
        <v>43018</v>
      </c>
      <c r="B7" t="s">
        <v>7</v>
      </c>
      <c r="C7" s="2">
        <v>0.8125</v>
      </c>
      <c r="D7" s="2">
        <v>0.27083333333333331</v>
      </c>
      <c r="E7">
        <v>1</v>
      </c>
      <c r="F7" t="s">
        <v>9</v>
      </c>
      <c r="G7">
        <v>0</v>
      </c>
      <c r="H7">
        <v>120</v>
      </c>
      <c r="I7">
        <v>1</v>
      </c>
      <c r="J7">
        <v>0</v>
      </c>
    </row>
    <row r="8" spans="1:10" x14ac:dyDescent="0.3">
      <c r="A8" s="1">
        <v>43020</v>
      </c>
      <c r="B8" t="s">
        <v>7</v>
      </c>
      <c r="C8" s="2">
        <v>0.8125</v>
      </c>
      <c r="D8" s="2">
        <v>0.27083333333333331</v>
      </c>
      <c r="E8">
        <v>1</v>
      </c>
      <c r="F8" t="s">
        <v>9</v>
      </c>
      <c r="G8">
        <v>0</v>
      </c>
      <c r="H8">
        <v>40</v>
      </c>
      <c r="I8">
        <v>0</v>
      </c>
      <c r="J8">
        <v>0</v>
      </c>
    </row>
    <row r="9" spans="1:10" x14ac:dyDescent="0.3">
      <c r="A9" s="1">
        <v>43029</v>
      </c>
      <c r="B9" t="s">
        <v>24</v>
      </c>
      <c r="C9" s="2">
        <v>0.8125</v>
      </c>
      <c r="D9" s="2">
        <v>0.27083333333333331</v>
      </c>
      <c r="E9">
        <v>1</v>
      </c>
      <c r="F9" t="s">
        <v>9</v>
      </c>
      <c r="G9">
        <v>0</v>
      </c>
      <c r="H9">
        <v>49</v>
      </c>
      <c r="I9">
        <v>1</v>
      </c>
      <c r="J9">
        <v>4</v>
      </c>
    </row>
    <row r="10" spans="1:10" x14ac:dyDescent="0.3">
      <c r="A10" s="1">
        <v>43031</v>
      </c>
      <c r="B10" t="s">
        <v>7</v>
      </c>
      <c r="C10" s="2">
        <v>0.8125</v>
      </c>
      <c r="D10" s="2">
        <v>0.27083333333333331</v>
      </c>
      <c r="E10">
        <v>1</v>
      </c>
      <c r="F10" t="s">
        <v>9</v>
      </c>
      <c r="G10">
        <v>0</v>
      </c>
      <c r="H10">
        <v>17</v>
      </c>
      <c r="I10">
        <v>0</v>
      </c>
      <c r="J10">
        <v>2</v>
      </c>
    </row>
    <row r="11" spans="1:10" x14ac:dyDescent="0.3">
      <c r="A11" s="1">
        <v>43018</v>
      </c>
      <c r="B11" t="s">
        <v>7</v>
      </c>
      <c r="C11" s="2">
        <v>0.8125</v>
      </c>
      <c r="D11" s="2">
        <v>0.27083333333333331</v>
      </c>
      <c r="E11">
        <v>2</v>
      </c>
      <c r="F11" t="s">
        <v>8</v>
      </c>
      <c r="G11">
        <v>0</v>
      </c>
      <c r="H11">
        <v>108</v>
      </c>
      <c r="I11">
        <v>0</v>
      </c>
      <c r="J11">
        <v>0</v>
      </c>
    </row>
    <row r="12" spans="1:10" x14ac:dyDescent="0.3">
      <c r="A12" s="1">
        <v>43020</v>
      </c>
      <c r="B12" t="s">
        <v>7</v>
      </c>
      <c r="C12" s="2">
        <v>0.8125</v>
      </c>
      <c r="D12" s="2">
        <v>0.27083333333333331</v>
      </c>
      <c r="E12">
        <v>2</v>
      </c>
      <c r="F12" t="s">
        <v>8</v>
      </c>
      <c r="G12">
        <v>0</v>
      </c>
      <c r="H12">
        <v>63</v>
      </c>
      <c r="I12">
        <v>0</v>
      </c>
      <c r="J12">
        <v>0</v>
      </c>
    </row>
    <row r="13" spans="1:10" x14ac:dyDescent="0.3">
      <c r="A13" s="1">
        <v>43029</v>
      </c>
      <c r="B13" t="s">
        <v>24</v>
      </c>
      <c r="C13" s="2">
        <v>0.8125</v>
      </c>
      <c r="D13" s="2">
        <v>0.27083333333333331</v>
      </c>
      <c r="E13">
        <v>2</v>
      </c>
      <c r="F13" t="s">
        <v>8</v>
      </c>
      <c r="G13">
        <v>0</v>
      </c>
      <c r="H13">
        <v>47</v>
      </c>
      <c r="I13">
        <v>2</v>
      </c>
      <c r="J13">
        <v>2</v>
      </c>
    </row>
    <row r="14" spans="1:10" x14ac:dyDescent="0.3">
      <c r="A14" s="1">
        <v>43031</v>
      </c>
      <c r="B14" t="s">
        <v>7</v>
      </c>
      <c r="C14" s="2">
        <v>0.8125</v>
      </c>
      <c r="D14" s="2">
        <v>0.27083333333333331</v>
      </c>
      <c r="E14">
        <v>2</v>
      </c>
      <c r="F14" t="s">
        <v>8</v>
      </c>
      <c r="G14">
        <v>0</v>
      </c>
      <c r="H14">
        <v>33</v>
      </c>
      <c r="I14">
        <v>0</v>
      </c>
      <c r="J14">
        <v>1</v>
      </c>
    </row>
    <row r="15" spans="1:10" x14ac:dyDescent="0.3">
      <c r="A15" s="1">
        <v>43017</v>
      </c>
      <c r="B15" t="s">
        <v>7</v>
      </c>
      <c r="C15" s="2">
        <v>0.8125</v>
      </c>
      <c r="D15" s="2">
        <v>0.27083333333333331</v>
      </c>
      <c r="E15">
        <v>2</v>
      </c>
      <c r="F15" t="s">
        <v>9</v>
      </c>
      <c r="G15">
        <v>0</v>
      </c>
      <c r="H15">
        <v>97</v>
      </c>
      <c r="I15">
        <v>0</v>
      </c>
      <c r="J15">
        <v>1</v>
      </c>
    </row>
    <row r="16" spans="1:10" x14ac:dyDescent="0.3">
      <c r="A16" s="1">
        <v>43019</v>
      </c>
      <c r="B16" t="s">
        <v>7</v>
      </c>
      <c r="C16" s="2">
        <v>0.8125</v>
      </c>
      <c r="D16" s="2">
        <v>0.27083333333333331</v>
      </c>
      <c r="E16">
        <v>2</v>
      </c>
      <c r="F16" t="s">
        <v>9</v>
      </c>
      <c r="G16">
        <v>0</v>
      </c>
      <c r="H16">
        <v>46</v>
      </c>
      <c r="I16">
        <v>1</v>
      </c>
      <c r="J16">
        <v>0</v>
      </c>
    </row>
    <row r="17" spans="1:11" x14ac:dyDescent="0.3">
      <c r="A17" s="1">
        <v>43021</v>
      </c>
      <c r="B17" t="s">
        <v>7</v>
      </c>
      <c r="C17" s="2">
        <v>0.8125</v>
      </c>
      <c r="D17" s="2">
        <v>0.27083333333333331</v>
      </c>
      <c r="E17">
        <v>2</v>
      </c>
      <c r="F17" t="s">
        <v>9</v>
      </c>
      <c r="G17">
        <v>0</v>
      </c>
      <c r="H17">
        <v>48</v>
      </c>
      <c r="I17">
        <v>0</v>
      </c>
      <c r="J17">
        <v>0</v>
      </c>
    </row>
    <row r="18" spans="1:11" x14ac:dyDescent="0.3">
      <c r="A18" s="1">
        <v>43030</v>
      </c>
      <c r="B18" t="s">
        <v>7</v>
      </c>
      <c r="C18" s="2">
        <v>0.8125</v>
      </c>
      <c r="D18" s="2">
        <v>0.27083333333333331</v>
      </c>
      <c r="E18">
        <v>2</v>
      </c>
      <c r="F18" t="s">
        <v>9</v>
      </c>
      <c r="G18">
        <v>0</v>
      </c>
      <c r="H18">
        <v>26</v>
      </c>
      <c r="I18">
        <v>2</v>
      </c>
      <c r="J18">
        <v>1</v>
      </c>
    </row>
    <row r="19" spans="1:11" x14ac:dyDescent="0.3">
      <c r="A19" s="1">
        <v>43032</v>
      </c>
      <c r="B19" t="s">
        <v>7</v>
      </c>
      <c r="C19" s="2">
        <v>0.8125</v>
      </c>
      <c r="D19" s="2">
        <v>0.27083333333333331</v>
      </c>
      <c r="E19">
        <v>2</v>
      </c>
      <c r="F19" t="s">
        <v>9</v>
      </c>
      <c r="G19">
        <v>0</v>
      </c>
      <c r="H19">
        <v>23</v>
      </c>
      <c r="I19">
        <v>0</v>
      </c>
      <c r="J19">
        <v>0</v>
      </c>
    </row>
    <row r="22" spans="1:11" x14ac:dyDescent="0.3">
      <c r="C22" t="s">
        <v>95</v>
      </c>
      <c r="D22" t="s">
        <v>93</v>
      </c>
      <c r="E22" t="s">
        <v>94</v>
      </c>
      <c r="F22" t="s">
        <v>191</v>
      </c>
      <c r="H22" t="s">
        <v>93</v>
      </c>
    </row>
    <row r="23" spans="1:11" x14ac:dyDescent="0.3">
      <c r="B23" s="5" t="s">
        <v>91</v>
      </c>
      <c r="C23">
        <v>1</v>
      </c>
      <c r="D23" s="6">
        <v>95.6</v>
      </c>
      <c r="E23" s="6">
        <v>60.438398390427253</v>
      </c>
      <c r="F23" s="6">
        <v>5</v>
      </c>
      <c r="G23" s="6" t="s">
        <v>96</v>
      </c>
      <c r="H23" s="6">
        <v>95.6</v>
      </c>
      <c r="I23" s="6">
        <v>170.65</v>
      </c>
      <c r="J23" s="6">
        <v>20.6</v>
      </c>
      <c r="K23" s="14" t="s">
        <v>192</v>
      </c>
    </row>
    <row r="24" spans="1:11" x14ac:dyDescent="0.3">
      <c r="B24" s="5" t="s">
        <v>92</v>
      </c>
      <c r="C24">
        <v>1</v>
      </c>
      <c r="D24" s="6">
        <v>56.5</v>
      </c>
      <c r="E24" s="6">
        <v>44.425968381867229</v>
      </c>
      <c r="F24" s="6">
        <v>4</v>
      </c>
      <c r="G24" s="6" t="s">
        <v>97</v>
      </c>
      <c r="H24" s="6">
        <v>62.75</v>
      </c>
      <c r="I24" s="6">
        <v>0</v>
      </c>
      <c r="J24" s="6">
        <v>127.2</v>
      </c>
      <c r="K24" s="14" t="s">
        <v>193</v>
      </c>
    </row>
    <row r="25" spans="1:11" x14ac:dyDescent="0.3">
      <c r="B25" s="5" t="s">
        <v>91</v>
      </c>
      <c r="C25">
        <v>2</v>
      </c>
      <c r="D25" s="6">
        <v>62.75</v>
      </c>
      <c r="E25" s="6">
        <v>32.56148031032987</v>
      </c>
      <c r="F25" s="6">
        <v>4</v>
      </c>
      <c r="G25" s="6" t="s">
        <v>98</v>
      </c>
      <c r="H25" s="6">
        <v>56.5</v>
      </c>
      <c r="I25" s="6">
        <v>114.6</v>
      </c>
      <c r="J25" s="6">
        <v>10.9</v>
      </c>
      <c r="K25" s="14" t="s">
        <v>194</v>
      </c>
    </row>
    <row r="26" spans="1:11" x14ac:dyDescent="0.3">
      <c r="B26" s="5" t="s">
        <v>92</v>
      </c>
      <c r="C26">
        <v>2</v>
      </c>
      <c r="D26" s="6">
        <v>48</v>
      </c>
      <c r="E26" s="6">
        <v>29.639500670557862</v>
      </c>
      <c r="F26" s="6">
        <v>5</v>
      </c>
      <c r="G26" s="6" t="s">
        <v>99</v>
      </c>
      <c r="H26" s="6">
        <v>11.2</v>
      </c>
      <c r="I26" s="6">
        <v>84.8</v>
      </c>
      <c r="J26" s="6">
        <f>D26-E26</f>
        <v>18.360499329442138</v>
      </c>
      <c r="K26" s="14" t="s">
        <v>195</v>
      </c>
    </row>
    <row r="27" spans="1:11" x14ac:dyDescent="0.3">
      <c r="G27" s="6" t="s">
        <v>196</v>
      </c>
      <c r="H27" s="6">
        <v>66.900000000000006</v>
      </c>
      <c r="I27" s="6">
        <v>83.4</v>
      </c>
      <c r="J27" s="6">
        <v>50.4</v>
      </c>
    </row>
    <row r="28" spans="1:11" x14ac:dyDescent="0.3">
      <c r="G28" s="6" t="s">
        <v>197</v>
      </c>
      <c r="H28" s="6">
        <v>54.5</v>
      </c>
      <c r="I28" s="6">
        <v>66.599999999999994</v>
      </c>
      <c r="J28" s="6">
        <v>42.4</v>
      </c>
    </row>
  </sheetData>
  <sortState ref="A2:M19">
    <sortCondition ref="E2:E19"/>
    <sortCondition ref="I2:I19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6"/>
  <sheetViews>
    <sheetView workbookViewId="0">
      <pane ySplit="1" topLeftCell="A2" activePane="bottomLeft" state="frozen"/>
      <selection pane="bottomLeft" activeCell="C2" sqref="C2"/>
    </sheetView>
  </sheetViews>
  <sheetFormatPr defaultColWidth="11" defaultRowHeight="15.6" x14ac:dyDescent="0.3"/>
  <sheetData>
    <row r="1" spans="1:16" x14ac:dyDescent="0.3">
      <c r="A1" t="s">
        <v>0</v>
      </c>
      <c r="B1" t="s">
        <v>25</v>
      </c>
      <c r="C1" t="s">
        <v>10</v>
      </c>
      <c r="D1" t="s">
        <v>27</v>
      </c>
      <c r="E1" t="s">
        <v>26</v>
      </c>
      <c r="F1" t="s">
        <v>30</v>
      </c>
      <c r="G1" t="s">
        <v>28</v>
      </c>
      <c r="H1" t="s">
        <v>29</v>
      </c>
      <c r="I1" t="s">
        <v>31</v>
      </c>
      <c r="J1" t="s">
        <v>32</v>
      </c>
      <c r="K1" t="s">
        <v>33</v>
      </c>
      <c r="L1" t="s">
        <v>34</v>
      </c>
      <c r="N1" t="s">
        <v>39</v>
      </c>
      <c r="O1" t="s">
        <v>35</v>
      </c>
    </row>
    <row r="2" spans="1:16" x14ac:dyDescent="0.3">
      <c r="A2" s="1">
        <v>43015</v>
      </c>
      <c r="B2" t="s">
        <v>7</v>
      </c>
      <c r="C2" t="s">
        <v>36</v>
      </c>
      <c r="D2">
        <v>3</v>
      </c>
      <c r="E2">
        <v>1</v>
      </c>
      <c r="F2">
        <v>0</v>
      </c>
      <c r="G2">
        <v>0</v>
      </c>
      <c r="H2">
        <v>1</v>
      </c>
      <c r="I2">
        <v>7</v>
      </c>
      <c r="J2">
        <v>5</v>
      </c>
      <c r="K2">
        <v>5</v>
      </c>
      <c r="L2">
        <v>7</v>
      </c>
      <c r="N2">
        <f t="shared" ref="N2:N14" si="0">SUM(G2:M2)</f>
        <v>25</v>
      </c>
    </row>
    <row r="3" spans="1:16" x14ac:dyDescent="0.3">
      <c r="A3" s="1">
        <v>43015</v>
      </c>
      <c r="C3" t="s">
        <v>38</v>
      </c>
      <c r="D3">
        <v>1</v>
      </c>
      <c r="E3">
        <v>1</v>
      </c>
      <c r="F3">
        <v>0</v>
      </c>
      <c r="G3">
        <v>1</v>
      </c>
      <c r="H3">
        <v>2</v>
      </c>
      <c r="I3">
        <v>19</v>
      </c>
      <c r="J3">
        <v>13</v>
      </c>
      <c r="K3">
        <v>9</v>
      </c>
      <c r="L3">
        <v>3</v>
      </c>
      <c r="N3">
        <f t="shared" si="0"/>
        <v>47</v>
      </c>
    </row>
    <row r="4" spans="1:16" x14ac:dyDescent="0.3">
      <c r="A4" s="1">
        <v>43015</v>
      </c>
      <c r="C4" t="s">
        <v>37</v>
      </c>
      <c r="D4">
        <v>2</v>
      </c>
      <c r="E4">
        <v>1</v>
      </c>
      <c r="F4">
        <v>0</v>
      </c>
      <c r="G4">
        <v>0</v>
      </c>
      <c r="H4">
        <v>0</v>
      </c>
      <c r="I4">
        <v>47</v>
      </c>
      <c r="J4">
        <v>7</v>
      </c>
      <c r="K4">
        <v>27</v>
      </c>
      <c r="L4">
        <v>10</v>
      </c>
      <c r="N4">
        <f t="shared" si="0"/>
        <v>91</v>
      </c>
    </row>
    <row r="5" spans="1:16" x14ac:dyDescent="0.3">
      <c r="A5" s="1">
        <v>43018</v>
      </c>
      <c r="B5" t="s">
        <v>40</v>
      </c>
      <c r="C5" t="s">
        <v>38</v>
      </c>
      <c r="D5">
        <v>1</v>
      </c>
      <c r="E5">
        <v>1</v>
      </c>
      <c r="F5">
        <v>0</v>
      </c>
      <c r="G5">
        <v>0</v>
      </c>
      <c r="H5">
        <v>11</v>
      </c>
      <c r="I5">
        <v>18</v>
      </c>
      <c r="J5">
        <v>11</v>
      </c>
      <c r="K5">
        <v>26</v>
      </c>
      <c r="L5">
        <v>11</v>
      </c>
      <c r="M5">
        <v>1</v>
      </c>
      <c r="N5">
        <f t="shared" si="0"/>
        <v>78</v>
      </c>
      <c r="O5" t="s">
        <v>41</v>
      </c>
    </row>
    <row r="6" spans="1:16" x14ac:dyDescent="0.3">
      <c r="A6" s="1">
        <v>43018</v>
      </c>
      <c r="B6" t="s">
        <v>40</v>
      </c>
      <c r="C6" t="s">
        <v>38</v>
      </c>
      <c r="D6">
        <v>2</v>
      </c>
      <c r="E6">
        <v>1</v>
      </c>
      <c r="F6">
        <v>0</v>
      </c>
      <c r="G6">
        <v>0</v>
      </c>
      <c r="H6">
        <v>2</v>
      </c>
      <c r="I6">
        <v>14</v>
      </c>
      <c r="J6">
        <v>11</v>
      </c>
      <c r="K6">
        <v>10</v>
      </c>
      <c r="L6">
        <v>6</v>
      </c>
      <c r="N6">
        <f t="shared" si="0"/>
        <v>43</v>
      </c>
    </row>
    <row r="7" spans="1:16" x14ac:dyDescent="0.3">
      <c r="A7" s="1">
        <v>43018</v>
      </c>
      <c r="B7" t="s">
        <v>40</v>
      </c>
      <c r="C7" t="s">
        <v>38</v>
      </c>
      <c r="D7">
        <v>3</v>
      </c>
      <c r="E7">
        <v>1</v>
      </c>
      <c r="F7">
        <v>0</v>
      </c>
      <c r="G7">
        <v>0</v>
      </c>
      <c r="H7">
        <v>1</v>
      </c>
      <c r="I7">
        <v>8</v>
      </c>
      <c r="J7">
        <v>0</v>
      </c>
      <c r="K7">
        <v>3</v>
      </c>
      <c r="L7">
        <v>1</v>
      </c>
      <c r="N7">
        <f t="shared" si="0"/>
        <v>13</v>
      </c>
    </row>
    <row r="8" spans="1:16" x14ac:dyDescent="0.3">
      <c r="A8" s="1">
        <v>43018</v>
      </c>
      <c r="B8" t="s">
        <v>40</v>
      </c>
      <c r="C8" t="s">
        <v>38</v>
      </c>
      <c r="D8">
        <v>4</v>
      </c>
      <c r="E8">
        <v>1</v>
      </c>
      <c r="F8">
        <v>0</v>
      </c>
      <c r="G8">
        <v>0</v>
      </c>
      <c r="H8">
        <v>1</v>
      </c>
      <c r="I8">
        <v>11</v>
      </c>
      <c r="J8">
        <v>5</v>
      </c>
      <c r="K8">
        <v>2</v>
      </c>
      <c r="L8">
        <v>2</v>
      </c>
      <c r="N8">
        <f t="shared" si="0"/>
        <v>21</v>
      </c>
    </row>
    <row r="9" spans="1:16" x14ac:dyDescent="0.3">
      <c r="A9" s="1">
        <v>43018</v>
      </c>
      <c r="B9" t="s">
        <v>40</v>
      </c>
      <c r="C9" t="s">
        <v>38</v>
      </c>
      <c r="D9">
        <v>5</v>
      </c>
      <c r="E9">
        <v>1</v>
      </c>
      <c r="F9">
        <v>0</v>
      </c>
      <c r="G9">
        <v>0</v>
      </c>
      <c r="H9">
        <v>0</v>
      </c>
      <c r="I9">
        <v>3</v>
      </c>
      <c r="J9">
        <v>5</v>
      </c>
      <c r="K9">
        <v>5</v>
      </c>
      <c r="L9">
        <v>1</v>
      </c>
      <c r="N9">
        <f t="shared" si="0"/>
        <v>14</v>
      </c>
    </row>
    <row r="10" spans="1:16" x14ac:dyDescent="0.3">
      <c r="A10" s="1">
        <v>43019</v>
      </c>
      <c r="B10" t="s">
        <v>54</v>
      </c>
      <c r="C10" t="s">
        <v>37</v>
      </c>
      <c r="D10">
        <v>1</v>
      </c>
      <c r="E10">
        <v>1</v>
      </c>
      <c r="F10">
        <v>1</v>
      </c>
      <c r="G10">
        <v>1</v>
      </c>
      <c r="H10">
        <v>9</v>
      </c>
      <c r="I10">
        <v>8</v>
      </c>
      <c r="J10">
        <v>16</v>
      </c>
      <c r="K10">
        <v>14</v>
      </c>
      <c r="L10">
        <v>5</v>
      </c>
      <c r="M10">
        <v>8</v>
      </c>
      <c r="N10">
        <f t="shared" si="0"/>
        <v>61</v>
      </c>
      <c r="O10" t="s">
        <v>44</v>
      </c>
    </row>
    <row r="11" spans="1:16" x14ac:dyDescent="0.3">
      <c r="A11" s="1">
        <v>43019</v>
      </c>
      <c r="B11" t="s">
        <v>54</v>
      </c>
      <c r="C11" t="s">
        <v>37</v>
      </c>
      <c r="D11">
        <v>2</v>
      </c>
      <c r="E11">
        <v>1</v>
      </c>
      <c r="F11">
        <v>1</v>
      </c>
      <c r="G11">
        <v>1</v>
      </c>
      <c r="H11">
        <v>2</v>
      </c>
      <c r="I11">
        <v>9</v>
      </c>
      <c r="J11">
        <v>2</v>
      </c>
      <c r="K11">
        <v>5</v>
      </c>
      <c r="L11">
        <v>3</v>
      </c>
      <c r="N11">
        <f t="shared" si="0"/>
        <v>22</v>
      </c>
    </row>
    <row r="12" spans="1:16" x14ac:dyDescent="0.3">
      <c r="A12" s="1">
        <v>43019</v>
      </c>
      <c r="B12" t="s">
        <v>54</v>
      </c>
      <c r="C12" t="s">
        <v>37</v>
      </c>
      <c r="D12">
        <v>3</v>
      </c>
      <c r="E12">
        <v>1</v>
      </c>
      <c r="F12">
        <v>1</v>
      </c>
      <c r="G12">
        <v>1</v>
      </c>
      <c r="H12">
        <v>0</v>
      </c>
      <c r="I12">
        <v>3</v>
      </c>
      <c r="J12">
        <v>2</v>
      </c>
      <c r="K12">
        <v>2</v>
      </c>
      <c r="L12">
        <v>0</v>
      </c>
      <c r="N12">
        <f t="shared" si="0"/>
        <v>8</v>
      </c>
    </row>
    <row r="13" spans="1:16" x14ac:dyDescent="0.3">
      <c r="A13" s="1">
        <v>43019</v>
      </c>
      <c r="B13" t="s">
        <v>54</v>
      </c>
      <c r="C13" t="s">
        <v>37</v>
      </c>
      <c r="D13">
        <v>4</v>
      </c>
      <c r="E13">
        <v>1</v>
      </c>
      <c r="F13">
        <v>1</v>
      </c>
      <c r="G13">
        <v>0</v>
      </c>
      <c r="H13">
        <v>2</v>
      </c>
      <c r="I13">
        <v>1</v>
      </c>
      <c r="J13">
        <v>2</v>
      </c>
      <c r="K13">
        <v>1</v>
      </c>
      <c r="L13">
        <v>1</v>
      </c>
      <c r="N13">
        <f t="shared" si="0"/>
        <v>7</v>
      </c>
    </row>
    <row r="14" spans="1:16" x14ac:dyDescent="0.3">
      <c r="A14" s="1">
        <v>43019</v>
      </c>
      <c r="B14" t="s">
        <v>54</v>
      </c>
      <c r="C14" t="s">
        <v>37</v>
      </c>
      <c r="D14">
        <v>5</v>
      </c>
      <c r="E14">
        <v>1</v>
      </c>
      <c r="F14">
        <v>1</v>
      </c>
      <c r="G14">
        <v>0</v>
      </c>
      <c r="H14">
        <v>0</v>
      </c>
      <c r="I14">
        <v>1</v>
      </c>
      <c r="J14">
        <v>1</v>
      </c>
      <c r="K14">
        <v>0</v>
      </c>
      <c r="L14">
        <v>0</v>
      </c>
      <c r="N14">
        <f t="shared" si="0"/>
        <v>2</v>
      </c>
    </row>
    <row r="15" spans="1:16" x14ac:dyDescent="0.3">
      <c r="A15" s="1">
        <v>43020</v>
      </c>
      <c r="B15" t="s">
        <v>47</v>
      </c>
      <c r="C15" t="s">
        <v>36</v>
      </c>
      <c r="D15">
        <v>1</v>
      </c>
      <c r="E15">
        <v>1</v>
      </c>
      <c r="F15">
        <v>1</v>
      </c>
      <c r="N15">
        <v>17</v>
      </c>
      <c r="O15" t="s">
        <v>45</v>
      </c>
      <c r="P15" t="s">
        <v>48</v>
      </c>
    </row>
    <row r="16" spans="1:16" x14ac:dyDescent="0.3">
      <c r="A16" s="1">
        <v>43020</v>
      </c>
      <c r="B16" t="s">
        <v>47</v>
      </c>
      <c r="C16" t="s">
        <v>36</v>
      </c>
      <c r="D16">
        <v>2</v>
      </c>
      <c r="E16">
        <v>1</v>
      </c>
      <c r="F16">
        <v>1</v>
      </c>
      <c r="G16">
        <v>1</v>
      </c>
      <c r="H16">
        <v>3</v>
      </c>
      <c r="I16">
        <v>3</v>
      </c>
      <c r="J16">
        <v>2</v>
      </c>
      <c r="K16">
        <v>2</v>
      </c>
      <c r="L16">
        <v>2</v>
      </c>
      <c r="N16">
        <f>SUM(G16:M16)</f>
        <v>13</v>
      </c>
    </row>
    <row r="17" spans="1:17" x14ac:dyDescent="0.3">
      <c r="A17" s="1">
        <v>43020</v>
      </c>
      <c r="B17" t="s">
        <v>47</v>
      </c>
      <c r="C17" t="s">
        <v>36</v>
      </c>
      <c r="D17">
        <v>3</v>
      </c>
      <c r="E17">
        <v>1</v>
      </c>
      <c r="F17">
        <v>1</v>
      </c>
      <c r="G17">
        <v>0</v>
      </c>
      <c r="H17">
        <v>0</v>
      </c>
      <c r="I17">
        <v>2</v>
      </c>
      <c r="J17">
        <v>1</v>
      </c>
      <c r="K17">
        <v>0</v>
      </c>
      <c r="L17">
        <v>0</v>
      </c>
      <c r="N17">
        <f>SUM(G17:M17)</f>
        <v>3</v>
      </c>
    </row>
    <row r="18" spans="1:17" x14ac:dyDescent="0.3">
      <c r="A18" s="1">
        <v>43020</v>
      </c>
      <c r="B18" t="s">
        <v>47</v>
      </c>
      <c r="C18" t="s">
        <v>36</v>
      </c>
      <c r="D18">
        <v>4</v>
      </c>
      <c r="E18">
        <v>1</v>
      </c>
      <c r="F18">
        <v>1</v>
      </c>
      <c r="G18">
        <v>0</v>
      </c>
      <c r="H18">
        <v>3</v>
      </c>
      <c r="I18">
        <v>1</v>
      </c>
      <c r="J18">
        <v>1</v>
      </c>
      <c r="K18">
        <v>2</v>
      </c>
      <c r="L18">
        <v>2</v>
      </c>
      <c r="N18">
        <f>SUM(G18:M18)</f>
        <v>9</v>
      </c>
    </row>
    <row r="19" spans="1:17" x14ac:dyDescent="0.3">
      <c r="A19" s="1">
        <v>43020</v>
      </c>
      <c r="B19" t="s">
        <v>47</v>
      </c>
      <c r="C19" t="s">
        <v>36</v>
      </c>
      <c r="D19">
        <v>5</v>
      </c>
      <c r="E19">
        <v>1</v>
      </c>
      <c r="F19">
        <v>1</v>
      </c>
      <c r="G19">
        <v>0</v>
      </c>
      <c r="H19">
        <v>1</v>
      </c>
      <c r="I19">
        <v>1</v>
      </c>
      <c r="J19">
        <v>1</v>
      </c>
      <c r="K19">
        <v>0</v>
      </c>
      <c r="L19">
        <v>0</v>
      </c>
      <c r="N19">
        <f>SUM(G19:M19)</f>
        <v>3</v>
      </c>
    </row>
    <row r="20" spans="1:17" x14ac:dyDescent="0.3">
      <c r="A20" s="1">
        <v>43021</v>
      </c>
      <c r="B20" t="s">
        <v>54</v>
      </c>
      <c r="C20" t="s">
        <v>38</v>
      </c>
      <c r="D20" s="3">
        <v>1</v>
      </c>
      <c r="E20">
        <v>1</v>
      </c>
      <c r="F20">
        <v>1</v>
      </c>
      <c r="L20">
        <v>3</v>
      </c>
      <c r="N20">
        <v>83</v>
      </c>
      <c r="O20" t="s">
        <v>67</v>
      </c>
      <c r="Q20" t="s">
        <v>66</v>
      </c>
    </row>
    <row r="21" spans="1:17" x14ac:dyDescent="0.3">
      <c r="A21" s="1">
        <v>43021</v>
      </c>
      <c r="B21" t="s">
        <v>54</v>
      </c>
      <c r="C21" t="s">
        <v>38</v>
      </c>
      <c r="D21" s="3">
        <v>2</v>
      </c>
      <c r="E21">
        <v>1</v>
      </c>
      <c r="F21">
        <v>1</v>
      </c>
      <c r="G21">
        <v>1</v>
      </c>
      <c r="H21">
        <v>3</v>
      </c>
      <c r="I21">
        <v>2</v>
      </c>
      <c r="J21">
        <v>3</v>
      </c>
      <c r="K21">
        <v>1</v>
      </c>
      <c r="L21">
        <v>0</v>
      </c>
      <c r="N21">
        <f>SUM(G21:M21)</f>
        <v>10</v>
      </c>
    </row>
    <row r="22" spans="1:17" x14ac:dyDescent="0.3">
      <c r="A22" s="1">
        <v>43021</v>
      </c>
      <c r="B22" t="s">
        <v>54</v>
      </c>
      <c r="C22" t="s">
        <v>38</v>
      </c>
      <c r="D22" s="3">
        <v>3</v>
      </c>
      <c r="E22">
        <v>1</v>
      </c>
      <c r="F22">
        <v>1</v>
      </c>
      <c r="G22">
        <v>0</v>
      </c>
      <c r="H22">
        <v>0</v>
      </c>
      <c r="I22">
        <v>1</v>
      </c>
      <c r="J22">
        <v>1</v>
      </c>
      <c r="K22">
        <v>0</v>
      </c>
      <c r="L22">
        <v>0</v>
      </c>
      <c r="N22">
        <f>SUM(G22:M22)</f>
        <v>2</v>
      </c>
    </row>
    <row r="23" spans="1:17" x14ac:dyDescent="0.3">
      <c r="A23" s="1">
        <v>43021</v>
      </c>
      <c r="B23" t="s">
        <v>54</v>
      </c>
      <c r="C23" t="s">
        <v>38</v>
      </c>
      <c r="D23" s="3">
        <v>4</v>
      </c>
      <c r="E23">
        <v>1</v>
      </c>
      <c r="F23">
        <v>1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N23">
        <f>SUM(G23:M23)</f>
        <v>0</v>
      </c>
    </row>
    <row r="24" spans="1:17" x14ac:dyDescent="0.3">
      <c r="A24" s="1">
        <v>43021</v>
      </c>
      <c r="B24" t="s">
        <v>54</v>
      </c>
      <c r="C24" t="s">
        <v>38</v>
      </c>
      <c r="D24" s="3">
        <v>5</v>
      </c>
      <c r="E24">
        <v>1</v>
      </c>
      <c r="F24">
        <v>1</v>
      </c>
      <c r="G24">
        <v>0</v>
      </c>
      <c r="H24">
        <v>0</v>
      </c>
      <c r="I24">
        <v>1</v>
      </c>
      <c r="J24">
        <v>0</v>
      </c>
      <c r="K24">
        <v>0</v>
      </c>
      <c r="L24">
        <v>0</v>
      </c>
      <c r="N24">
        <f>SUM(G24:M24)</f>
        <v>1</v>
      </c>
    </row>
    <row r="25" spans="1:17" x14ac:dyDescent="0.3">
      <c r="A25" s="1">
        <v>43022</v>
      </c>
      <c r="B25" t="s">
        <v>42</v>
      </c>
      <c r="C25" t="s">
        <v>38</v>
      </c>
      <c r="D25" s="3">
        <v>1</v>
      </c>
      <c r="E25">
        <v>1</v>
      </c>
      <c r="F25">
        <v>1</v>
      </c>
      <c r="N25">
        <v>88</v>
      </c>
    </row>
    <row r="26" spans="1:17" x14ac:dyDescent="0.3">
      <c r="A26" s="1">
        <v>43022</v>
      </c>
      <c r="B26" t="s">
        <v>42</v>
      </c>
      <c r="C26" t="s">
        <v>38</v>
      </c>
      <c r="D26" s="3">
        <v>2</v>
      </c>
      <c r="E26">
        <v>1</v>
      </c>
      <c r="F26">
        <v>1</v>
      </c>
      <c r="N26">
        <v>7</v>
      </c>
    </row>
    <row r="27" spans="1:17" x14ac:dyDescent="0.3">
      <c r="A27" s="1">
        <v>43022</v>
      </c>
      <c r="B27" t="s">
        <v>42</v>
      </c>
      <c r="C27" t="s">
        <v>38</v>
      </c>
      <c r="D27" s="3">
        <v>3</v>
      </c>
      <c r="E27">
        <v>1</v>
      </c>
      <c r="F27">
        <v>1</v>
      </c>
      <c r="N27">
        <v>4</v>
      </c>
    </row>
    <row r="28" spans="1:17" x14ac:dyDescent="0.3">
      <c r="A28" s="1">
        <v>43022</v>
      </c>
      <c r="B28" t="s">
        <v>42</v>
      </c>
      <c r="C28" t="s">
        <v>38</v>
      </c>
      <c r="D28" s="3">
        <v>4</v>
      </c>
      <c r="E28">
        <v>1</v>
      </c>
      <c r="F28">
        <v>1</v>
      </c>
      <c r="N28">
        <v>0</v>
      </c>
    </row>
    <row r="29" spans="1:17" x14ac:dyDescent="0.3">
      <c r="A29" s="1">
        <v>43022</v>
      </c>
      <c r="B29" t="s">
        <v>42</v>
      </c>
      <c r="C29" t="s">
        <v>38</v>
      </c>
      <c r="D29" s="3">
        <v>5</v>
      </c>
      <c r="E29">
        <v>1</v>
      </c>
      <c r="F29">
        <v>1</v>
      </c>
      <c r="N29">
        <v>6</v>
      </c>
    </row>
    <row r="30" spans="1:17" x14ac:dyDescent="0.3">
      <c r="A30" s="1">
        <v>43023</v>
      </c>
      <c r="B30" t="s">
        <v>40</v>
      </c>
      <c r="C30" t="s">
        <v>37</v>
      </c>
      <c r="D30">
        <v>1</v>
      </c>
      <c r="E30">
        <v>1</v>
      </c>
      <c r="F30">
        <v>1</v>
      </c>
      <c r="N30">
        <v>99</v>
      </c>
      <c r="P30" t="s">
        <v>49</v>
      </c>
    </row>
    <row r="31" spans="1:17" x14ac:dyDescent="0.3">
      <c r="A31" s="1">
        <v>43023</v>
      </c>
      <c r="B31" t="s">
        <v>40</v>
      </c>
      <c r="C31" t="s">
        <v>37</v>
      </c>
      <c r="D31">
        <v>2</v>
      </c>
      <c r="E31">
        <v>1</v>
      </c>
      <c r="F31">
        <v>1</v>
      </c>
      <c r="N31">
        <v>44</v>
      </c>
    </row>
    <row r="32" spans="1:17" x14ac:dyDescent="0.3">
      <c r="A32" s="1">
        <v>43023</v>
      </c>
      <c r="B32" t="s">
        <v>40</v>
      </c>
      <c r="C32" t="s">
        <v>37</v>
      </c>
      <c r="D32">
        <v>3</v>
      </c>
      <c r="E32">
        <v>1</v>
      </c>
      <c r="F32">
        <v>1</v>
      </c>
      <c r="N32">
        <v>19</v>
      </c>
    </row>
    <row r="33" spans="1:16" x14ac:dyDescent="0.3">
      <c r="A33" s="1">
        <v>43023</v>
      </c>
      <c r="B33" t="s">
        <v>40</v>
      </c>
      <c r="C33" t="s">
        <v>37</v>
      </c>
      <c r="D33">
        <v>4</v>
      </c>
      <c r="E33">
        <v>1</v>
      </c>
      <c r="F33">
        <v>1</v>
      </c>
      <c r="N33">
        <v>8</v>
      </c>
    </row>
    <row r="34" spans="1:16" x14ac:dyDescent="0.3">
      <c r="A34" s="1">
        <v>43023</v>
      </c>
      <c r="B34" t="s">
        <v>40</v>
      </c>
      <c r="C34" t="s">
        <v>37</v>
      </c>
      <c r="D34">
        <v>5</v>
      </c>
      <c r="E34">
        <v>1</v>
      </c>
      <c r="F34">
        <v>1</v>
      </c>
      <c r="N34">
        <v>4</v>
      </c>
    </row>
    <row r="35" spans="1:16" x14ac:dyDescent="0.3">
      <c r="A35" s="1">
        <v>43024</v>
      </c>
      <c r="B35" t="s">
        <v>40</v>
      </c>
      <c r="C35" t="s">
        <v>38</v>
      </c>
      <c r="D35">
        <v>1</v>
      </c>
      <c r="E35">
        <v>1</v>
      </c>
      <c r="F35">
        <v>1</v>
      </c>
      <c r="G35">
        <v>0</v>
      </c>
      <c r="H35">
        <v>5</v>
      </c>
      <c r="I35">
        <v>69</v>
      </c>
      <c r="J35">
        <v>6</v>
      </c>
      <c r="K35">
        <v>4</v>
      </c>
      <c r="L35">
        <v>3</v>
      </c>
      <c r="N35">
        <f>SUM(G35:M35)</f>
        <v>87</v>
      </c>
    </row>
    <row r="36" spans="1:16" x14ac:dyDescent="0.3">
      <c r="A36" s="1">
        <v>43024</v>
      </c>
      <c r="B36" t="s">
        <v>40</v>
      </c>
      <c r="C36" t="s">
        <v>38</v>
      </c>
      <c r="D36">
        <v>2</v>
      </c>
      <c r="E36">
        <v>1</v>
      </c>
      <c r="F36">
        <v>1</v>
      </c>
    </row>
    <row r="37" spans="1:16" x14ac:dyDescent="0.3">
      <c r="A37" s="1">
        <v>43024</v>
      </c>
      <c r="B37" t="s">
        <v>40</v>
      </c>
      <c r="C37" t="s">
        <v>38</v>
      </c>
      <c r="D37">
        <v>3</v>
      </c>
      <c r="E37">
        <v>1</v>
      </c>
      <c r="F37">
        <v>1</v>
      </c>
    </row>
    <row r="38" spans="1:16" x14ac:dyDescent="0.3">
      <c r="A38" s="1">
        <v>43024</v>
      </c>
      <c r="B38" t="s">
        <v>40</v>
      </c>
      <c r="C38" t="s">
        <v>38</v>
      </c>
      <c r="D38">
        <v>4</v>
      </c>
      <c r="E38">
        <v>1</v>
      </c>
      <c r="F38">
        <v>1</v>
      </c>
    </row>
    <row r="39" spans="1:16" x14ac:dyDescent="0.3">
      <c r="A39" s="1">
        <v>43024</v>
      </c>
      <c r="B39" t="s">
        <v>40</v>
      </c>
      <c r="C39" t="s">
        <v>38</v>
      </c>
      <c r="D39">
        <v>5</v>
      </c>
      <c r="E39">
        <v>1</v>
      </c>
      <c r="F39">
        <v>1</v>
      </c>
    </row>
    <row r="40" spans="1:16" x14ac:dyDescent="0.3">
      <c r="A40" s="1">
        <v>43025</v>
      </c>
      <c r="B40" t="s">
        <v>40</v>
      </c>
      <c r="C40" t="s">
        <v>38</v>
      </c>
      <c r="D40">
        <v>1</v>
      </c>
      <c r="E40">
        <v>1</v>
      </c>
      <c r="F40">
        <v>1</v>
      </c>
      <c r="N40">
        <v>82</v>
      </c>
      <c r="P40" t="s">
        <v>50</v>
      </c>
    </row>
    <row r="41" spans="1:16" x14ac:dyDescent="0.3">
      <c r="A41" s="1">
        <v>43025</v>
      </c>
      <c r="B41" t="s">
        <v>40</v>
      </c>
      <c r="C41" t="s">
        <v>38</v>
      </c>
      <c r="D41">
        <v>2</v>
      </c>
      <c r="E41">
        <v>1</v>
      </c>
      <c r="F41">
        <v>1</v>
      </c>
      <c r="N41">
        <v>26</v>
      </c>
    </row>
    <row r="42" spans="1:16" x14ac:dyDescent="0.3">
      <c r="A42" s="1">
        <v>43025</v>
      </c>
      <c r="B42" t="s">
        <v>40</v>
      </c>
      <c r="C42" t="s">
        <v>38</v>
      </c>
      <c r="D42">
        <v>3</v>
      </c>
      <c r="E42">
        <v>1</v>
      </c>
      <c r="F42">
        <v>1</v>
      </c>
      <c r="N42">
        <v>4</v>
      </c>
    </row>
    <row r="43" spans="1:16" x14ac:dyDescent="0.3">
      <c r="A43" s="1">
        <v>43025</v>
      </c>
      <c r="B43" t="s">
        <v>40</v>
      </c>
      <c r="C43" t="s">
        <v>38</v>
      </c>
      <c r="D43">
        <v>4</v>
      </c>
      <c r="E43">
        <v>1</v>
      </c>
      <c r="F43">
        <v>1</v>
      </c>
      <c r="J43">
        <v>1</v>
      </c>
      <c r="K43">
        <v>1</v>
      </c>
      <c r="N43">
        <v>2</v>
      </c>
    </row>
    <row r="44" spans="1:16" x14ac:dyDescent="0.3">
      <c r="A44" s="1">
        <v>43025</v>
      </c>
      <c r="B44" t="s">
        <v>40</v>
      </c>
      <c r="C44" t="s">
        <v>38</v>
      </c>
      <c r="D44">
        <v>5</v>
      </c>
      <c r="E44">
        <v>1</v>
      </c>
      <c r="F44">
        <v>1</v>
      </c>
      <c r="N44">
        <f>SUM(G44:M44)</f>
        <v>0</v>
      </c>
    </row>
    <row r="45" spans="1:16" x14ac:dyDescent="0.3">
      <c r="A45" s="1">
        <v>43026</v>
      </c>
      <c r="B45" t="s">
        <v>51</v>
      </c>
      <c r="C45" t="s">
        <v>36</v>
      </c>
      <c r="D45">
        <v>1</v>
      </c>
      <c r="E45">
        <v>1</v>
      </c>
      <c r="F45">
        <v>1</v>
      </c>
      <c r="G45">
        <v>2</v>
      </c>
      <c r="H45">
        <v>7</v>
      </c>
      <c r="I45">
        <v>7</v>
      </c>
      <c r="J45">
        <v>17</v>
      </c>
      <c r="K45">
        <v>5</v>
      </c>
      <c r="L45">
        <v>0</v>
      </c>
      <c r="M45">
        <v>1</v>
      </c>
      <c r="N45">
        <v>40</v>
      </c>
      <c r="O45" t="s">
        <v>41</v>
      </c>
      <c r="P45" t="s">
        <v>78</v>
      </c>
    </row>
    <row r="46" spans="1:16" x14ac:dyDescent="0.3">
      <c r="A46" s="1">
        <v>43026</v>
      </c>
      <c r="B46" t="s">
        <v>51</v>
      </c>
      <c r="C46" t="s">
        <v>36</v>
      </c>
      <c r="D46">
        <v>2</v>
      </c>
      <c r="E46">
        <v>1</v>
      </c>
      <c r="F46">
        <v>1</v>
      </c>
      <c r="G46">
        <v>0</v>
      </c>
      <c r="H46">
        <v>1</v>
      </c>
      <c r="I46">
        <v>2</v>
      </c>
      <c r="J46">
        <v>5</v>
      </c>
      <c r="K46">
        <v>0</v>
      </c>
      <c r="L46">
        <v>0</v>
      </c>
      <c r="N46">
        <f t="shared" ref="N46:N51" si="1">SUM(G46:M46)</f>
        <v>8</v>
      </c>
    </row>
    <row r="47" spans="1:16" x14ac:dyDescent="0.3">
      <c r="A47" s="1">
        <v>43026</v>
      </c>
      <c r="B47" t="s">
        <v>51</v>
      </c>
      <c r="C47" t="s">
        <v>36</v>
      </c>
      <c r="D47">
        <v>3</v>
      </c>
      <c r="E47">
        <v>1</v>
      </c>
      <c r="F47">
        <v>1</v>
      </c>
      <c r="G47">
        <v>0</v>
      </c>
      <c r="H47">
        <v>0</v>
      </c>
      <c r="I47">
        <v>1</v>
      </c>
      <c r="J47">
        <v>4</v>
      </c>
      <c r="K47">
        <v>0</v>
      </c>
      <c r="L47">
        <v>0</v>
      </c>
      <c r="N47">
        <f t="shared" si="1"/>
        <v>5</v>
      </c>
    </row>
    <row r="48" spans="1:16" x14ac:dyDescent="0.3">
      <c r="A48" s="1">
        <v>43026</v>
      </c>
      <c r="B48" t="s">
        <v>51</v>
      </c>
      <c r="C48" t="s">
        <v>36</v>
      </c>
      <c r="D48">
        <v>4</v>
      </c>
      <c r="E48">
        <v>1</v>
      </c>
      <c r="F48">
        <v>1</v>
      </c>
      <c r="G48">
        <v>0</v>
      </c>
      <c r="H48">
        <v>0</v>
      </c>
      <c r="I48">
        <v>0</v>
      </c>
      <c r="J48">
        <v>5</v>
      </c>
      <c r="K48">
        <v>0</v>
      </c>
      <c r="L48">
        <v>0</v>
      </c>
      <c r="N48">
        <f t="shared" si="1"/>
        <v>5</v>
      </c>
    </row>
    <row r="49" spans="1:15" x14ac:dyDescent="0.3">
      <c r="A49" s="1">
        <v>43026</v>
      </c>
      <c r="B49" t="s">
        <v>51</v>
      </c>
      <c r="C49" t="s">
        <v>36</v>
      </c>
      <c r="D49">
        <v>5</v>
      </c>
      <c r="E49">
        <v>1</v>
      </c>
      <c r="F49">
        <v>1</v>
      </c>
      <c r="G49">
        <v>0</v>
      </c>
      <c r="H49">
        <v>0</v>
      </c>
      <c r="I49">
        <v>0</v>
      </c>
      <c r="J49">
        <v>2</v>
      </c>
      <c r="K49">
        <v>0</v>
      </c>
      <c r="L49">
        <v>0</v>
      </c>
      <c r="N49">
        <f t="shared" si="1"/>
        <v>2</v>
      </c>
    </row>
    <row r="50" spans="1:15" x14ac:dyDescent="0.3">
      <c r="A50" s="1">
        <v>43027</v>
      </c>
      <c r="B50" t="s">
        <v>47</v>
      </c>
      <c r="C50" t="s">
        <v>37</v>
      </c>
      <c r="D50" s="3">
        <v>1</v>
      </c>
      <c r="E50">
        <v>1</v>
      </c>
      <c r="F50">
        <v>1</v>
      </c>
      <c r="G50">
        <v>11</v>
      </c>
      <c r="H50">
        <v>0</v>
      </c>
      <c r="I50">
        <v>48</v>
      </c>
      <c r="J50">
        <v>4</v>
      </c>
      <c r="K50">
        <v>11</v>
      </c>
      <c r="L50">
        <v>3</v>
      </c>
      <c r="N50">
        <f t="shared" si="1"/>
        <v>77</v>
      </c>
      <c r="O50" t="s">
        <v>53</v>
      </c>
    </row>
    <row r="51" spans="1:15" x14ac:dyDescent="0.3">
      <c r="A51" s="1">
        <v>43027</v>
      </c>
      <c r="B51" t="s">
        <v>47</v>
      </c>
      <c r="C51" t="s">
        <v>37</v>
      </c>
      <c r="D51" s="3">
        <v>2</v>
      </c>
      <c r="E51">
        <v>1</v>
      </c>
      <c r="F51">
        <v>1</v>
      </c>
      <c r="G51">
        <v>1</v>
      </c>
      <c r="H51">
        <v>0</v>
      </c>
      <c r="I51">
        <v>7</v>
      </c>
      <c r="J51">
        <v>3</v>
      </c>
      <c r="K51">
        <v>7</v>
      </c>
      <c r="L51">
        <v>5</v>
      </c>
      <c r="N51">
        <f t="shared" si="1"/>
        <v>23</v>
      </c>
    </row>
    <row r="52" spans="1:15" x14ac:dyDescent="0.3">
      <c r="A52" s="1">
        <v>43027</v>
      </c>
      <c r="B52" t="s">
        <v>47</v>
      </c>
      <c r="C52" t="s">
        <v>37</v>
      </c>
      <c r="D52" s="3">
        <v>3</v>
      </c>
      <c r="E52">
        <v>1</v>
      </c>
      <c r="F52">
        <v>1</v>
      </c>
      <c r="N52">
        <v>1</v>
      </c>
    </row>
    <row r="53" spans="1:15" x14ac:dyDescent="0.3">
      <c r="A53" s="1">
        <v>43027</v>
      </c>
      <c r="B53" t="s">
        <v>47</v>
      </c>
      <c r="C53" t="s">
        <v>37</v>
      </c>
      <c r="D53" s="3">
        <v>4</v>
      </c>
      <c r="E53">
        <v>1</v>
      </c>
      <c r="F53">
        <v>1</v>
      </c>
      <c r="N53">
        <v>4</v>
      </c>
    </row>
    <row r="54" spans="1:15" x14ac:dyDescent="0.3">
      <c r="A54" s="1">
        <v>43027</v>
      </c>
      <c r="B54" t="s">
        <v>47</v>
      </c>
      <c r="C54" t="s">
        <v>37</v>
      </c>
      <c r="D54" s="3">
        <v>5</v>
      </c>
      <c r="E54">
        <v>1</v>
      </c>
      <c r="F54">
        <v>1</v>
      </c>
      <c r="N54">
        <v>0</v>
      </c>
    </row>
    <row r="55" spans="1:15" x14ac:dyDescent="0.3">
      <c r="A55" s="1">
        <v>43029</v>
      </c>
      <c r="B55" t="s">
        <v>51</v>
      </c>
      <c r="C55" t="s">
        <v>38</v>
      </c>
      <c r="D55" s="3">
        <v>1</v>
      </c>
      <c r="E55">
        <v>1</v>
      </c>
      <c r="F55">
        <v>0</v>
      </c>
      <c r="G55">
        <v>0</v>
      </c>
      <c r="H55">
        <v>6</v>
      </c>
      <c r="I55">
        <v>20</v>
      </c>
      <c r="J55">
        <v>15</v>
      </c>
      <c r="K55">
        <v>22</v>
      </c>
      <c r="L55">
        <v>9</v>
      </c>
      <c r="N55">
        <f>SUM(G55:M55)</f>
        <v>72</v>
      </c>
    </row>
    <row r="56" spans="1:15" x14ac:dyDescent="0.3">
      <c r="A56" s="1">
        <v>43029</v>
      </c>
      <c r="B56" t="s">
        <v>51</v>
      </c>
      <c r="C56" t="s">
        <v>38</v>
      </c>
      <c r="D56" s="3">
        <v>2</v>
      </c>
      <c r="E56">
        <v>1</v>
      </c>
      <c r="F56">
        <v>0</v>
      </c>
      <c r="G56">
        <v>0</v>
      </c>
      <c r="H56">
        <v>2</v>
      </c>
      <c r="I56">
        <v>8</v>
      </c>
      <c r="J56">
        <v>3</v>
      </c>
      <c r="K56">
        <v>4</v>
      </c>
      <c r="L56">
        <v>4</v>
      </c>
      <c r="N56">
        <f>SUM(G56:M56)</f>
        <v>21</v>
      </c>
    </row>
    <row r="57" spans="1:15" x14ac:dyDescent="0.3">
      <c r="A57" s="1">
        <v>43029</v>
      </c>
      <c r="B57" t="s">
        <v>51</v>
      </c>
      <c r="C57" t="s">
        <v>38</v>
      </c>
      <c r="D57" s="3">
        <v>3</v>
      </c>
      <c r="E57">
        <v>1</v>
      </c>
      <c r="F57">
        <v>0</v>
      </c>
      <c r="G57">
        <v>0</v>
      </c>
      <c r="H57">
        <v>0</v>
      </c>
      <c r="I57">
        <v>3</v>
      </c>
      <c r="J57">
        <v>0</v>
      </c>
      <c r="K57">
        <v>0</v>
      </c>
      <c r="L57">
        <v>0</v>
      </c>
      <c r="N57">
        <f>SUM(G57:M57)</f>
        <v>3</v>
      </c>
    </row>
    <row r="58" spans="1:15" x14ac:dyDescent="0.3">
      <c r="A58" s="1">
        <v>43029</v>
      </c>
      <c r="B58" t="s">
        <v>51</v>
      </c>
      <c r="C58" t="s">
        <v>38</v>
      </c>
      <c r="D58" s="3">
        <v>4</v>
      </c>
      <c r="E58">
        <v>1</v>
      </c>
      <c r="F58">
        <v>0</v>
      </c>
      <c r="G58">
        <v>0</v>
      </c>
      <c r="H58">
        <v>0</v>
      </c>
      <c r="I58">
        <v>2</v>
      </c>
      <c r="J58">
        <v>2</v>
      </c>
      <c r="K58">
        <v>2</v>
      </c>
      <c r="L58">
        <v>0</v>
      </c>
      <c r="N58">
        <f>SUM(G58:M58)</f>
        <v>6</v>
      </c>
    </row>
    <row r="59" spans="1:15" x14ac:dyDescent="0.3">
      <c r="A59" s="1">
        <v>43029</v>
      </c>
      <c r="B59" t="s">
        <v>51</v>
      </c>
      <c r="C59" t="s">
        <v>38</v>
      </c>
      <c r="D59" s="3">
        <v>5</v>
      </c>
      <c r="E59">
        <v>1</v>
      </c>
      <c r="F59">
        <v>0</v>
      </c>
      <c r="G59">
        <v>0</v>
      </c>
      <c r="H59">
        <v>0</v>
      </c>
      <c r="I59">
        <v>1</v>
      </c>
      <c r="J59">
        <v>1</v>
      </c>
      <c r="K59">
        <v>1</v>
      </c>
      <c r="L59">
        <v>0</v>
      </c>
      <c r="N59">
        <f>SUM(G59:M59)</f>
        <v>3</v>
      </c>
    </row>
    <row r="60" spans="1:15" x14ac:dyDescent="0.3">
      <c r="A60" s="1">
        <v>43030</v>
      </c>
      <c r="B60" t="s">
        <v>51</v>
      </c>
      <c r="C60" t="s">
        <v>36</v>
      </c>
      <c r="D60" s="3">
        <v>1</v>
      </c>
      <c r="E60">
        <v>1</v>
      </c>
      <c r="F60">
        <v>1</v>
      </c>
      <c r="N60">
        <v>42</v>
      </c>
    </row>
    <row r="61" spans="1:15" x14ac:dyDescent="0.3">
      <c r="A61" s="1">
        <v>43030</v>
      </c>
      <c r="B61" t="s">
        <v>51</v>
      </c>
      <c r="C61" t="s">
        <v>36</v>
      </c>
      <c r="D61" s="3">
        <v>2</v>
      </c>
      <c r="E61">
        <v>1</v>
      </c>
      <c r="F61">
        <v>1</v>
      </c>
      <c r="N61">
        <v>16</v>
      </c>
    </row>
    <row r="62" spans="1:15" x14ac:dyDescent="0.3">
      <c r="A62" s="1">
        <v>43030</v>
      </c>
      <c r="B62" t="s">
        <v>51</v>
      </c>
      <c r="C62" t="s">
        <v>36</v>
      </c>
      <c r="D62" s="3">
        <v>3</v>
      </c>
      <c r="E62">
        <v>1</v>
      </c>
      <c r="F62">
        <v>1</v>
      </c>
      <c r="N62">
        <v>8</v>
      </c>
    </row>
    <row r="63" spans="1:15" x14ac:dyDescent="0.3">
      <c r="A63" s="1">
        <v>43030</v>
      </c>
      <c r="B63" t="s">
        <v>51</v>
      </c>
      <c r="C63" t="s">
        <v>36</v>
      </c>
      <c r="D63" s="3">
        <v>4</v>
      </c>
      <c r="E63">
        <v>1</v>
      </c>
      <c r="F63">
        <v>1</v>
      </c>
      <c r="N63">
        <v>2</v>
      </c>
    </row>
    <row r="64" spans="1:15" x14ac:dyDescent="0.3">
      <c r="A64" s="1">
        <v>43030</v>
      </c>
      <c r="B64" t="s">
        <v>51</v>
      </c>
      <c r="C64" t="s">
        <v>36</v>
      </c>
      <c r="D64" s="3">
        <v>5</v>
      </c>
      <c r="E64">
        <v>1</v>
      </c>
      <c r="F64">
        <v>1</v>
      </c>
      <c r="N64">
        <v>0</v>
      </c>
    </row>
    <row r="65" spans="1:15" x14ac:dyDescent="0.3">
      <c r="A65" s="1">
        <v>43032</v>
      </c>
      <c r="B65" t="s">
        <v>47</v>
      </c>
      <c r="C65" t="s">
        <v>37</v>
      </c>
      <c r="D65" s="3">
        <v>1</v>
      </c>
      <c r="E65">
        <v>1</v>
      </c>
      <c r="F65">
        <v>0</v>
      </c>
      <c r="G65">
        <v>3</v>
      </c>
      <c r="H65">
        <v>0</v>
      </c>
      <c r="I65">
        <v>20</v>
      </c>
      <c r="J65">
        <v>2</v>
      </c>
      <c r="K65">
        <v>27</v>
      </c>
      <c r="L65">
        <v>7</v>
      </c>
      <c r="N65">
        <f>SUM(G65:M65)</f>
        <v>59</v>
      </c>
    </row>
    <row r="66" spans="1:15" x14ac:dyDescent="0.3">
      <c r="A66" s="1">
        <v>43032</v>
      </c>
      <c r="B66" t="s">
        <v>47</v>
      </c>
      <c r="C66" t="s">
        <v>37</v>
      </c>
      <c r="D66" s="3">
        <v>2</v>
      </c>
      <c r="E66">
        <v>1</v>
      </c>
      <c r="F66">
        <v>0</v>
      </c>
      <c r="G66">
        <v>0</v>
      </c>
      <c r="H66">
        <v>0</v>
      </c>
      <c r="I66">
        <v>5</v>
      </c>
      <c r="J66">
        <v>0</v>
      </c>
      <c r="K66">
        <v>1</v>
      </c>
      <c r="L66">
        <v>0</v>
      </c>
      <c r="N66">
        <f>SUM(G66:M66)</f>
        <v>6</v>
      </c>
    </row>
    <row r="67" spans="1:15" x14ac:dyDescent="0.3">
      <c r="A67" s="1">
        <v>43032</v>
      </c>
      <c r="B67" t="s">
        <v>47</v>
      </c>
      <c r="C67" t="s">
        <v>37</v>
      </c>
      <c r="D67" s="3">
        <v>3</v>
      </c>
      <c r="E67">
        <v>1</v>
      </c>
      <c r="F67">
        <v>0</v>
      </c>
      <c r="G67">
        <v>0</v>
      </c>
      <c r="H67">
        <v>0</v>
      </c>
      <c r="I67">
        <v>2</v>
      </c>
      <c r="J67">
        <v>0</v>
      </c>
      <c r="K67">
        <v>1</v>
      </c>
      <c r="L67">
        <v>1</v>
      </c>
      <c r="N67">
        <f>SUM(G67:M67)</f>
        <v>4</v>
      </c>
    </row>
    <row r="68" spans="1:15" x14ac:dyDescent="0.3">
      <c r="A68" s="1">
        <v>43032</v>
      </c>
      <c r="B68" t="s">
        <v>47</v>
      </c>
      <c r="C68" t="s">
        <v>37</v>
      </c>
      <c r="D68" s="3">
        <v>4</v>
      </c>
      <c r="E68">
        <v>1</v>
      </c>
      <c r="F68">
        <v>0</v>
      </c>
      <c r="G68">
        <v>0</v>
      </c>
      <c r="H68">
        <v>0</v>
      </c>
      <c r="I68">
        <v>1</v>
      </c>
      <c r="J68">
        <v>0</v>
      </c>
      <c r="K68">
        <v>0</v>
      </c>
      <c r="L68">
        <v>0</v>
      </c>
      <c r="N68">
        <f>SUM(G68:M68)</f>
        <v>1</v>
      </c>
    </row>
    <row r="69" spans="1:15" x14ac:dyDescent="0.3">
      <c r="A69" s="1">
        <v>43032</v>
      </c>
      <c r="B69" t="s">
        <v>47</v>
      </c>
      <c r="C69" t="s">
        <v>37</v>
      </c>
      <c r="D69" s="3">
        <v>5</v>
      </c>
      <c r="E69">
        <v>1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N69">
        <f>SUM(G69:M69)</f>
        <v>0</v>
      </c>
    </row>
    <row r="70" spans="1:15" x14ac:dyDescent="0.3">
      <c r="A70" s="1">
        <v>43034</v>
      </c>
      <c r="C70" t="s">
        <v>37</v>
      </c>
      <c r="D70" s="3">
        <v>1</v>
      </c>
      <c r="E70">
        <v>1</v>
      </c>
      <c r="F70">
        <v>0</v>
      </c>
      <c r="L70">
        <v>3</v>
      </c>
      <c r="N70">
        <v>55</v>
      </c>
      <c r="O70" t="s">
        <v>56</v>
      </c>
    </row>
    <row r="71" spans="1:15" x14ac:dyDescent="0.3">
      <c r="A71" s="1">
        <v>43034</v>
      </c>
      <c r="C71" t="s">
        <v>37</v>
      </c>
      <c r="D71" s="3">
        <v>2</v>
      </c>
      <c r="E71">
        <v>1</v>
      </c>
      <c r="F71">
        <v>0</v>
      </c>
      <c r="L71">
        <v>1</v>
      </c>
      <c r="N71">
        <v>19</v>
      </c>
    </row>
    <row r="72" spans="1:15" x14ac:dyDescent="0.3">
      <c r="A72" s="1">
        <v>43034</v>
      </c>
      <c r="C72" t="s">
        <v>37</v>
      </c>
      <c r="D72" s="3">
        <v>3</v>
      </c>
      <c r="E72">
        <v>1</v>
      </c>
      <c r="F72">
        <v>0</v>
      </c>
      <c r="L72">
        <v>0</v>
      </c>
      <c r="N72">
        <v>15</v>
      </c>
    </row>
    <row r="73" spans="1:15" x14ac:dyDescent="0.3">
      <c r="A73" s="1">
        <v>43034</v>
      </c>
      <c r="C73" t="s">
        <v>37</v>
      </c>
      <c r="D73" s="3">
        <v>4</v>
      </c>
      <c r="E73">
        <v>1</v>
      </c>
      <c r="F73">
        <v>0</v>
      </c>
      <c r="L73">
        <v>0</v>
      </c>
      <c r="N73">
        <v>3</v>
      </c>
    </row>
    <row r="74" spans="1:15" x14ac:dyDescent="0.3">
      <c r="A74" s="1">
        <v>43034</v>
      </c>
      <c r="C74" t="s">
        <v>37</v>
      </c>
      <c r="D74" s="3">
        <v>5</v>
      </c>
      <c r="E74">
        <v>1</v>
      </c>
      <c r="F74">
        <v>0</v>
      </c>
      <c r="L74">
        <v>0</v>
      </c>
      <c r="N74">
        <v>8</v>
      </c>
    </row>
    <row r="75" spans="1:15" x14ac:dyDescent="0.3">
      <c r="A75" s="1">
        <v>43015</v>
      </c>
      <c r="B75" t="s">
        <v>7</v>
      </c>
      <c r="C75" t="s">
        <v>36</v>
      </c>
      <c r="D75">
        <v>2</v>
      </c>
      <c r="E75">
        <v>2</v>
      </c>
      <c r="F75">
        <v>0</v>
      </c>
      <c r="G75">
        <v>1</v>
      </c>
      <c r="H75">
        <v>0</v>
      </c>
      <c r="I75">
        <v>6</v>
      </c>
      <c r="J75">
        <v>6</v>
      </c>
      <c r="K75">
        <v>4</v>
      </c>
      <c r="L75">
        <v>1</v>
      </c>
      <c r="N75">
        <f t="shared" ref="N75:N85" si="2">SUM(G75:M75)</f>
        <v>18</v>
      </c>
    </row>
    <row r="76" spans="1:15" x14ac:dyDescent="0.3">
      <c r="A76" s="1">
        <v>43015</v>
      </c>
      <c r="C76" t="s">
        <v>38</v>
      </c>
      <c r="D76">
        <v>3</v>
      </c>
      <c r="E76">
        <v>2</v>
      </c>
      <c r="F76">
        <v>0</v>
      </c>
      <c r="G76">
        <v>2</v>
      </c>
      <c r="H76">
        <v>3</v>
      </c>
      <c r="I76">
        <v>7</v>
      </c>
      <c r="J76">
        <v>1</v>
      </c>
      <c r="K76">
        <v>4</v>
      </c>
      <c r="L76">
        <v>0</v>
      </c>
      <c r="N76">
        <f t="shared" si="2"/>
        <v>17</v>
      </c>
    </row>
    <row r="77" spans="1:15" x14ac:dyDescent="0.3">
      <c r="A77" s="1">
        <v>43015</v>
      </c>
      <c r="C77" t="s">
        <v>37</v>
      </c>
      <c r="D77">
        <v>1</v>
      </c>
      <c r="E77">
        <v>2</v>
      </c>
      <c r="F77">
        <v>0</v>
      </c>
      <c r="G77">
        <v>4</v>
      </c>
      <c r="H77">
        <v>5</v>
      </c>
      <c r="I77">
        <v>16</v>
      </c>
      <c r="J77">
        <v>11</v>
      </c>
      <c r="K77">
        <v>2</v>
      </c>
      <c r="L77">
        <v>0</v>
      </c>
      <c r="N77">
        <f t="shared" si="2"/>
        <v>38</v>
      </c>
    </row>
    <row r="78" spans="1:15" x14ac:dyDescent="0.3">
      <c r="A78" s="1">
        <v>43018</v>
      </c>
      <c r="B78" t="s">
        <v>42</v>
      </c>
      <c r="C78" t="s">
        <v>37</v>
      </c>
      <c r="D78">
        <v>1</v>
      </c>
      <c r="E78">
        <v>2</v>
      </c>
      <c r="F78">
        <v>0</v>
      </c>
      <c r="G78">
        <v>1</v>
      </c>
      <c r="H78">
        <v>8</v>
      </c>
      <c r="I78">
        <v>21</v>
      </c>
      <c r="J78">
        <v>10</v>
      </c>
      <c r="K78">
        <v>9</v>
      </c>
      <c r="L78">
        <v>0</v>
      </c>
      <c r="N78">
        <f t="shared" si="2"/>
        <v>49</v>
      </c>
    </row>
    <row r="79" spans="1:15" x14ac:dyDescent="0.3">
      <c r="A79" s="1">
        <v>43018</v>
      </c>
      <c r="B79" t="s">
        <v>42</v>
      </c>
      <c r="C79" t="s">
        <v>37</v>
      </c>
      <c r="D79">
        <v>2</v>
      </c>
      <c r="E79">
        <v>2</v>
      </c>
      <c r="F79">
        <v>0</v>
      </c>
      <c r="G79">
        <v>0</v>
      </c>
      <c r="H79">
        <v>8</v>
      </c>
      <c r="I79">
        <v>6</v>
      </c>
      <c r="J79">
        <v>3</v>
      </c>
      <c r="K79">
        <v>3</v>
      </c>
      <c r="L79">
        <v>0</v>
      </c>
      <c r="N79">
        <f t="shared" si="2"/>
        <v>20</v>
      </c>
    </row>
    <row r="80" spans="1:15" x14ac:dyDescent="0.3">
      <c r="A80" s="1">
        <v>43018</v>
      </c>
      <c r="B80" t="s">
        <v>42</v>
      </c>
      <c r="C80" t="s">
        <v>37</v>
      </c>
      <c r="D80">
        <v>3</v>
      </c>
      <c r="E80">
        <v>2</v>
      </c>
      <c r="F80">
        <v>0</v>
      </c>
      <c r="G80">
        <v>0</v>
      </c>
      <c r="H80">
        <v>4</v>
      </c>
      <c r="I80">
        <v>7</v>
      </c>
      <c r="J80">
        <v>4</v>
      </c>
      <c r="K80">
        <v>1</v>
      </c>
      <c r="L80">
        <v>1</v>
      </c>
      <c r="N80">
        <f t="shared" si="2"/>
        <v>17</v>
      </c>
    </row>
    <row r="81" spans="1:17" x14ac:dyDescent="0.3">
      <c r="A81" s="1">
        <v>43019</v>
      </c>
      <c r="B81" t="s">
        <v>24</v>
      </c>
      <c r="C81" t="s">
        <v>36</v>
      </c>
      <c r="D81">
        <v>1</v>
      </c>
      <c r="E81">
        <v>2</v>
      </c>
      <c r="F81">
        <v>1</v>
      </c>
      <c r="G81">
        <v>1</v>
      </c>
      <c r="H81">
        <v>3</v>
      </c>
      <c r="I81">
        <v>8</v>
      </c>
      <c r="J81">
        <v>3</v>
      </c>
      <c r="K81">
        <v>2</v>
      </c>
      <c r="L81">
        <v>0</v>
      </c>
      <c r="N81">
        <f t="shared" si="2"/>
        <v>17</v>
      </c>
    </row>
    <row r="82" spans="1:17" x14ac:dyDescent="0.3">
      <c r="A82" s="1">
        <v>43019</v>
      </c>
      <c r="B82" t="s">
        <v>24</v>
      </c>
      <c r="C82" t="s">
        <v>36</v>
      </c>
      <c r="D82">
        <v>2</v>
      </c>
      <c r="E82">
        <v>2</v>
      </c>
      <c r="F82">
        <v>1</v>
      </c>
      <c r="G82">
        <v>0</v>
      </c>
      <c r="H82">
        <v>1</v>
      </c>
      <c r="I82">
        <v>4</v>
      </c>
      <c r="J82">
        <v>1</v>
      </c>
      <c r="K82">
        <v>1</v>
      </c>
      <c r="L82">
        <v>0</v>
      </c>
      <c r="N82">
        <f t="shared" si="2"/>
        <v>7</v>
      </c>
    </row>
    <row r="83" spans="1:17" x14ac:dyDescent="0.3">
      <c r="A83" s="1">
        <v>43019</v>
      </c>
      <c r="B83" t="s">
        <v>24</v>
      </c>
      <c r="C83" t="s">
        <v>36</v>
      </c>
      <c r="D83">
        <v>3</v>
      </c>
      <c r="E83">
        <v>2</v>
      </c>
      <c r="F83">
        <v>1</v>
      </c>
      <c r="G83">
        <v>0</v>
      </c>
      <c r="H83">
        <v>2</v>
      </c>
      <c r="I83">
        <v>0</v>
      </c>
      <c r="J83">
        <v>1</v>
      </c>
      <c r="K83">
        <v>0</v>
      </c>
      <c r="L83">
        <v>0</v>
      </c>
      <c r="N83">
        <f t="shared" si="2"/>
        <v>3</v>
      </c>
    </row>
    <row r="84" spans="1:17" x14ac:dyDescent="0.3">
      <c r="A84" s="1">
        <v>43019</v>
      </c>
      <c r="B84" t="s">
        <v>24</v>
      </c>
      <c r="C84" t="s">
        <v>36</v>
      </c>
      <c r="D84">
        <v>4</v>
      </c>
      <c r="E84">
        <v>2</v>
      </c>
      <c r="F84">
        <v>1</v>
      </c>
      <c r="G84">
        <v>0</v>
      </c>
      <c r="H84">
        <v>0</v>
      </c>
      <c r="I84">
        <v>1</v>
      </c>
      <c r="J84">
        <v>0</v>
      </c>
      <c r="K84">
        <v>0</v>
      </c>
      <c r="L84">
        <v>0</v>
      </c>
      <c r="N84">
        <f t="shared" si="2"/>
        <v>1</v>
      </c>
    </row>
    <row r="85" spans="1:17" x14ac:dyDescent="0.3">
      <c r="A85" s="1">
        <v>43019</v>
      </c>
      <c r="B85" t="s">
        <v>24</v>
      </c>
      <c r="C85" t="s">
        <v>36</v>
      </c>
      <c r="D85">
        <v>5</v>
      </c>
      <c r="E85">
        <v>2</v>
      </c>
      <c r="F85">
        <v>1</v>
      </c>
      <c r="G85">
        <v>0</v>
      </c>
      <c r="H85">
        <v>0</v>
      </c>
      <c r="I85">
        <v>1</v>
      </c>
      <c r="J85">
        <v>0</v>
      </c>
      <c r="K85">
        <v>0</v>
      </c>
      <c r="L85">
        <v>0</v>
      </c>
      <c r="N85">
        <f t="shared" si="2"/>
        <v>1</v>
      </c>
    </row>
    <row r="86" spans="1:17" x14ac:dyDescent="0.3">
      <c r="A86" s="1">
        <v>43020</v>
      </c>
      <c r="B86" t="s">
        <v>40</v>
      </c>
      <c r="C86" t="s">
        <v>38</v>
      </c>
      <c r="D86">
        <v>1</v>
      </c>
      <c r="E86">
        <v>2</v>
      </c>
      <c r="F86">
        <v>1</v>
      </c>
      <c r="L86">
        <v>1</v>
      </c>
      <c r="N86">
        <v>36</v>
      </c>
      <c r="O86" t="s">
        <v>45</v>
      </c>
      <c r="P86" t="s">
        <v>46</v>
      </c>
    </row>
    <row r="87" spans="1:17" x14ac:dyDescent="0.3">
      <c r="A87" s="1">
        <v>43020</v>
      </c>
      <c r="B87" t="s">
        <v>40</v>
      </c>
      <c r="C87" t="s">
        <v>38</v>
      </c>
      <c r="D87">
        <v>2</v>
      </c>
      <c r="E87">
        <v>2</v>
      </c>
      <c r="F87">
        <v>1</v>
      </c>
      <c r="G87">
        <v>0</v>
      </c>
      <c r="H87">
        <v>0</v>
      </c>
      <c r="I87">
        <v>3</v>
      </c>
      <c r="J87">
        <v>1</v>
      </c>
      <c r="K87">
        <v>1</v>
      </c>
      <c r="L87">
        <v>1</v>
      </c>
      <c r="N87">
        <f>SUM(G87:M87)</f>
        <v>6</v>
      </c>
    </row>
    <row r="88" spans="1:17" x14ac:dyDescent="0.3">
      <c r="A88" s="1">
        <v>43020</v>
      </c>
      <c r="B88" t="s">
        <v>40</v>
      </c>
      <c r="C88" t="s">
        <v>38</v>
      </c>
      <c r="D88">
        <v>3</v>
      </c>
      <c r="E88">
        <v>2</v>
      </c>
      <c r="F88">
        <v>1</v>
      </c>
      <c r="G88">
        <v>0</v>
      </c>
      <c r="H88">
        <v>0</v>
      </c>
      <c r="I88">
        <v>1</v>
      </c>
      <c r="J88">
        <v>0</v>
      </c>
      <c r="K88">
        <v>0</v>
      </c>
      <c r="L88">
        <v>0</v>
      </c>
      <c r="N88">
        <f>SUM(G88:M88)</f>
        <v>1</v>
      </c>
    </row>
    <row r="89" spans="1:17" x14ac:dyDescent="0.3">
      <c r="A89" s="1">
        <v>43020</v>
      </c>
      <c r="B89" t="s">
        <v>40</v>
      </c>
      <c r="C89" t="s">
        <v>38</v>
      </c>
      <c r="D89">
        <v>4</v>
      </c>
      <c r="E89">
        <v>2</v>
      </c>
      <c r="F89">
        <v>1</v>
      </c>
      <c r="G89">
        <v>0</v>
      </c>
      <c r="H89">
        <v>4</v>
      </c>
      <c r="I89">
        <v>1</v>
      </c>
      <c r="J89">
        <v>1</v>
      </c>
      <c r="K89">
        <v>1</v>
      </c>
      <c r="L89">
        <v>0</v>
      </c>
      <c r="N89">
        <f>SUM(G89:M89)</f>
        <v>7</v>
      </c>
    </row>
    <row r="90" spans="1:17" x14ac:dyDescent="0.3">
      <c r="A90" s="1">
        <v>43020</v>
      </c>
      <c r="B90" t="s">
        <v>40</v>
      </c>
      <c r="C90" t="s">
        <v>38</v>
      </c>
      <c r="D90">
        <v>5</v>
      </c>
      <c r="E90">
        <v>2</v>
      </c>
      <c r="F90">
        <v>1</v>
      </c>
      <c r="G90">
        <v>0</v>
      </c>
      <c r="H90">
        <v>0</v>
      </c>
      <c r="I90">
        <v>4</v>
      </c>
      <c r="J90">
        <v>1</v>
      </c>
      <c r="K90">
        <v>2</v>
      </c>
      <c r="L90">
        <v>0</v>
      </c>
      <c r="N90">
        <f>SUM(G90:M90)</f>
        <v>7</v>
      </c>
    </row>
    <row r="91" spans="1:17" x14ac:dyDescent="0.3">
      <c r="A91" s="1">
        <v>43021</v>
      </c>
      <c r="B91" t="s">
        <v>24</v>
      </c>
      <c r="C91" t="s">
        <v>37</v>
      </c>
      <c r="D91" s="3">
        <v>1</v>
      </c>
      <c r="E91">
        <v>2</v>
      </c>
      <c r="F91">
        <v>1</v>
      </c>
      <c r="N91">
        <v>31</v>
      </c>
      <c r="O91" t="s">
        <v>65</v>
      </c>
      <c r="Q91" t="s">
        <v>66</v>
      </c>
    </row>
    <row r="92" spans="1:17" x14ac:dyDescent="0.3">
      <c r="A92" s="1">
        <v>43021</v>
      </c>
      <c r="B92" t="s">
        <v>24</v>
      </c>
      <c r="C92" t="s">
        <v>37</v>
      </c>
      <c r="D92" s="3">
        <v>2</v>
      </c>
      <c r="E92">
        <v>2</v>
      </c>
      <c r="F92">
        <v>1</v>
      </c>
      <c r="G92">
        <v>1</v>
      </c>
      <c r="H92">
        <v>12</v>
      </c>
      <c r="I92">
        <v>7</v>
      </c>
      <c r="J92">
        <v>4</v>
      </c>
      <c r="K92">
        <v>0</v>
      </c>
      <c r="L92">
        <v>0</v>
      </c>
      <c r="N92">
        <f>SUM(G92:M92)</f>
        <v>24</v>
      </c>
    </row>
    <row r="93" spans="1:17" x14ac:dyDescent="0.3">
      <c r="A93" s="1">
        <v>43021</v>
      </c>
      <c r="B93" t="s">
        <v>24</v>
      </c>
      <c r="C93" t="s">
        <v>37</v>
      </c>
      <c r="D93" s="3">
        <v>3</v>
      </c>
      <c r="E93">
        <v>2</v>
      </c>
      <c r="F93">
        <v>1</v>
      </c>
      <c r="G93">
        <v>0</v>
      </c>
      <c r="H93">
        <v>1</v>
      </c>
      <c r="I93">
        <v>1</v>
      </c>
      <c r="J93">
        <v>0</v>
      </c>
      <c r="K93">
        <v>0</v>
      </c>
      <c r="L93">
        <v>0</v>
      </c>
      <c r="N93">
        <f>SUM(G93:M93)</f>
        <v>2</v>
      </c>
    </row>
    <row r="94" spans="1:17" x14ac:dyDescent="0.3">
      <c r="A94" s="1">
        <v>43021</v>
      </c>
      <c r="B94" t="s">
        <v>24</v>
      </c>
      <c r="C94" t="s">
        <v>37</v>
      </c>
      <c r="D94" s="3">
        <v>4</v>
      </c>
      <c r="E94">
        <v>2</v>
      </c>
      <c r="F94">
        <v>1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N94">
        <f>SUM(G94:M94)</f>
        <v>0</v>
      </c>
    </row>
    <row r="95" spans="1:17" x14ac:dyDescent="0.3">
      <c r="A95" s="1">
        <v>43021</v>
      </c>
      <c r="B95" t="s">
        <v>24</v>
      </c>
      <c r="C95" t="s">
        <v>37</v>
      </c>
      <c r="D95" s="3">
        <v>5</v>
      </c>
      <c r="E95">
        <v>2</v>
      </c>
      <c r="F95">
        <v>1</v>
      </c>
      <c r="G95">
        <v>1</v>
      </c>
      <c r="H95">
        <v>0</v>
      </c>
      <c r="I95">
        <v>1</v>
      </c>
      <c r="J95">
        <v>0</v>
      </c>
      <c r="K95">
        <v>0</v>
      </c>
      <c r="L95">
        <v>0</v>
      </c>
      <c r="N95">
        <f>SUM(G95:M95)</f>
        <v>2</v>
      </c>
    </row>
    <row r="96" spans="1:17" x14ac:dyDescent="0.3">
      <c r="A96" s="1">
        <v>43022</v>
      </c>
      <c r="B96" t="s">
        <v>40</v>
      </c>
      <c r="C96" t="s">
        <v>36</v>
      </c>
      <c r="D96" s="3">
        <v>1</v>
      </c>
      <c r="E96">
        <v>2</v>
      </c>
      <c r="F96">
        <v>1</v>
      </c>
      <c r="N96">
        <v>33</v>
      </c>
    </row>
    <row r="97" spans="1:15" x14ac:dyDescent="0.3">
      <c r="A97" s="1">
        <v>43022</v>
      </c>
      <c r="B97" t="s">
        <v>40</v>
      </c>
      <c r="C97" t="s">
        <v>36</v>
      </c>
      <c r="D97" s="3">
        <v>2</v>
      </c>
      <c r="E97">
        <v>2</v>
      </c>
      <c r="F97">
        <v>1</v>
      </c>
      <c r="G97">
        <v>1</v>
      </c>
      <c r="H97">
        <v>2</v>
      </c>
      <c r="I97">
        <v>19</v>
      </c>
      <c r="J97">
        <v>3</v>
      </c>
      <c r="K97">
        <v>11</v>
      </c>
      <c r="L97">
        <v>4</v>
      </c>
      <c r="N97">
        <v>40</v>
      </c>
    </row>
    <row r="98" spans="1:15" x14ac:dyDescent="0.3">
      <c r="A98" s="1">
        <v>43022</v>
      </c>
      <c r="B98" t="s">
        <v>40</v>
      </c>
      <c r="C98" t="s">
        <v>36</v>
      </c>
      <c r="D98" s="3">
        <v>3</v>
      </c>
      <c r="E98">
        <v>2</v>
      </c>
      <c r="F98">
        <v>1</v>
      </c>
      <c r="G98">
        <v>0</v>
      </c>
      <c r="H98">
        <v>0</v>
      </c>
      <c r="I98">
        <v>8</v>
      </c>
      <c r="J98">
        <v>8</v>
      </c>
      <c r="K98">
        <v>1</v>
      </c>
      <c r="L98">
        <v>2</v>
      </c>
      <c r="N98">
        <v>19</v>
      </c>
    </row>
    <row r="99" spans="1:15" x14ac:dyDescent="0.3">
      <c r="A99" s="1">
        <v>43022</v>
      </c>
      <c r="B99" t="s">
        <v>40</v>
      </c>
      <c r="C99" t="s">
        <v>36</v>
      </c>
      <c r="D99" s="3">
        <v>4</v>
      </c>
      <c r="E99">
        <v>2</v>
      </c>
      <c r="F99">
        <v>1</v>
      </c>
      <c r="G99">
        <v>0</v>
      </c>
      <c r="H99">
        <v>0</v>
      </c>
      <c r="I99">
        <v>7</v>
      </c>
      <c r="J99">
        <v>2</v>
      </c>
      <c r="K99">
        <v>1</v>
      </c>
      <c r="L99">
        <v>1</v>
      </c>
      <c r="N99">
        <v>11</v>
      </c>
    </row>
    <row r="100" spans="1:15" x14ac:dyDescent="0.3">
      <c r="A100" s="1">
        <v>43022</v>
      </c>
      <c r="B100" t="s">
        <v>40</v>
      </c>
      <c r="C100" t="s">
        <v>36</v>
      </c>
      <c r="D100" s="3">
        <v>5</v>
      </c>
      <c r="E100">
        <v>2</v>
      </c>
      <c r="F100">
        <v>1</v>
      </c>
      <c r="G100">
        <v>0</v>
      </c>
      <c r="H100">
        <v>0</v>
      </c>
      <c r="I100">
        <v>0</v>
      </c>
      <c r="J100">
        <v>1</v>
      </c>
      <c r="K100">
        <v>1</v>
      </c>
      <c r="L100">
        <v>0</v>
      </c>
      <c r="N100">
        <v>2</v>
      </c>
    </row>
    <row r="101" spans="1:15" x14ac:dyDescent="0.3">
      <c r="A101" s="1">
        <v>43025</v>
      </c>
      <c r="B101" t="s">
        <v>42</v>
      </c>
      <c r="C101" t="s">
        <v>37</v>
      </c>
      <c r="D101" s="3">
        <v>1</v>
      </c>
      <c r="E101">
        <v>2</v>
      </c>
      <c r="F101">
        <v>1</v>
      </c>
      <c r="G101">
        <v>1</v>
      </c>
      <c r="H101">
        <v>4</v>
      </c>
      <c r="I101">
        <v>9</v>
      </c>
      <c r="J101">
        <v>3</v>
      </c>
      <c r="K101">
        <v>1</v>
      </c>
      <c r="L101">
        <v>1</v>
      </c>
      <c r="N101">
        <v>25</v>
      </c>
    </row>
    <row r="102" spans="1:15" x14ac:dyDescent="0.3">
      <c r="A102" s="1">
        <v>43025</v>
      </c>
      <c r="B102" t="s">
        <v>42</v>
      </c>
      <c r="C102" t="s">
        <v>37</v>
      </c>
      <c r="D102" s="3">
        <v>2</v>
      </c>
      <c r="E102">
        <v>2</v>
      </c>
      <c r="F102">
        <v>1</v>
      </c>
      <c r="G102">
        <v>1</v>
      </c>
      <c r="H102">
        <v>2</v>
      </c>
      <c r="I102">
        <v>2</v>
      </c>
      <c r="J102">
        <v>1</v>
      </c>
      <c r="K102">
        <v>0</v>
      </c>
      <c r="L102">
        <v>0</v>
      </c>
      <c r="N102">
        <f>SUM(G102:M102)</f>
        <v>6</v>
      </c>
    </row>
    <row r="103" spans="1:15" x14ac:dyDescent="0.3">
      <c r="A103" s="1">
        <v>43025</v>
      </c>
      <c r="B103" t="s">
        <v>42</v>
      </c>
      <c r="C103" t="s">
        <v>37</v>
      </c>
      <c r="D103" s="3">
        <v>3</v>
      </c>
      <c r="E103">
        <v>2</v>
      </c>
      <c r="F103">
        <v>1</v>
      </c>
      <c r="G103">
        <v>0</v>
      </c>
      <c r="H103">
        <v>2</v>
      </c>
      <c r="I103">
        <v>4</v>
      </c>
      <c r="J103">
        <v>2</v>
      </c>
      <c r="K103">
        <v>1</v>
      </c>
      <c r="L103">
        <v>0</v>
      </c>
      <c r="N103">
        <f>SUM(G103:M103)</f>
        <v>9</v>
      </c>
    </row>
    <row r="104" spans="1:15" x14ac:dyDescent="0.3">
      <c r="A104" s="1">
        <v>43025</v>
      </c>
      <c r="B104" t="s">
        <v>42</v>
      </c>
      <c r="C104" t="s">
        <v>37</v>
      </c>
      <c r="D104" s="3">
        <v>4</v>
      </c>
      <c r="E104">
        <v>2</v>
      </c>
      <c r="F104">
        <v>1</v>
      </c>
      <c r="G104">
        <v>0</v>
      </c>
      <c r="H104">
        <v>0</v>
      </c>
      <c r="I104">
        <v>1</v>
      </c>
      <c r="J104">
        <v>0</v>
      </c>
      <c r="K104">
        <v>0</v>
      </c>
      <c r="L104">
        <v>0</v>
      </c>
      <c r="N104">
        <f>SUM(G104:M104)</f>
        <v>1</v>
      </c>
    </row>
    <row r="105" spans="1:15" x14ac:dyDescent="0.3">
      <c r="A105" s="1">
        <v>43025</v>
      </c>
      <c r="B105" t="s">
        <v>42</v>
      </c>
      <c r="C105" t="s">
        <v>37</v>
      </c>
      <c r="D105" s="3">
        <v>5</v>
      </c>
      <c r="E105">
        <v>2</v>
      </c>
      <c r="F105">
        <v>1</v>
      </c>
      <c r="G105">
        <v>0</v>
      </c>
      <c r="H105">
        <v>0</v>
      </c>
      <c r="I105">
        <v>1</v>
      </c>
      <c r="J105">
        <v>0</v>
      </c>
      <c r="K105">
        <v>0</v>
      </c>
      <c r="L105">
        <v>0</v>
      </c>
      <c r="N105">
        <f>SUM(G105:M105)</f>
        <v>1</v>
      </c>
    </row>
    <row r="106" spans="1:15" x14ac:dyDescent="0.3">
      <c r="A106" s="1">
        <v>43026</v>
      </c>
      <c r="B106" t="s">
        <v>52</v>
      </c>
      <c r="C106" t="s">
        <v>37</v>
      </c>
      <c r="D106" s="3">
        <v>1</v>
      </c>
      <c r="E106">
        <v>2</v>
      </c>
      <c r="F106">
        <v>1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N106">
        <v>27</v>
      </c>
    </row>
    <row r="107" spans="1:15" x14ac:dyDescent="0.3">
      <c r="A107" s="1">
        <v>43026</v>
      </c>
      <c r="B107" t="s">
        <v>52</v>
      </c>
      <c r="C107" t="s">
        <v>37</v>
      </c>
      <c r="D107" s="3">
        <v>2</v>
      </c>
      <c r="E107">
        <v>2</v>
      </c>
      <c r="F107">
        <v>1</v>
      </c>
      <c r="G107">
        <v>1</v>
      </c>
      <c r="H107">
        <v>3</v>
      </c>
      <c r="I107">
        <v>6</v>
      </c>
      <c r="J107">
        <v>7</v>
      </c>
      <c r="K107">
        <v>2</v>
      </c>
      <c r="L107">
        <v>0</v>
      </c>
      <c r="N107">
        <f>SUM(G107:M107)</f>
        <v>19</v>
      </c>
    </row>
    <row r="108" spans="1:15" x14ac:dyDescent="0.3">
      <c r="A108" s="1">
        <v>43026</v>
      </c>
      <c r="B108" t="s">
        <v>52</v>
      </c>
      <c r="C108" t="s">
        <v>37</v>
      </c>
      <c r="D108" s="3">
        <v>3</v>
      </c>
      <c r="E108">
        <v>2</v>
      </c>
      <c r="F108">
        <v>1</v>
      </c>
      <c r="G108">
        <v>0</v>
      </c>
      <c r="H108">
        <v>0</v>
      </c>
      <c r="I108">
        <v>1</v>
      </c>
      <c r="J108">
        <v>0</v>
      </c>
      <c r="K108">
        <v>0</v>
      </c>
      <c r="L108">
        <v>0</v>
      </c>
      <c r="N108">
        <f>SUM(G108:M108)</f>
        <v>1</v>
      </c>
    </row>
    <row r="109" spans="1:15" x14ac:dyDescent="0.3">
      <c r="A109" s="1">
        <v>43026</v>
      </c>
      <c r="B109" t="s">
        <v>52</v>
      </c>
      <c r="C109" t="s">
        <v>37</v>
      </c>
      <c r="D109" s="3">
        <v>4</v>
      </c>
      <c r="E109">
        <v>2</v>
      </c>
      <c r="F109">
        <v>1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N109">
        <f>SUM(G109:M109)</f>
        <v>0</v>
      </c>
    </row>
    <row r="110" spans="1:15" x14ac:dyDescent="0.3">
      <c r="A110" s="1">
        <v>43026</v>
      </c>
      <c r="B110" t="s">
        <v>52</v>
      </c>
      <c r="C110" t="s">
        <v>37</v>
      </c>
      <c r="D110" s="3">
        <v>5</v>
      </c>
      <c r="E110">
        <v>2</v>
      </c>
      <c r="F110">
        <v>1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N110">
        <f>SUM(G110:M110)</f>
        <v>0</v>
      </c>
    </row>
    <row r="111" spans="1:15" x14ac:dyDescent="0.3">
      <c r="A111" s="1">
        <v>43027</v>
      </c>
      <c r="B111" t="s">
        <v>42</v>
      </c>
      <c r="C111" t="s">
        <v>38</v>
      </c>
      <c r="D111" s="3">
        <v>1</v>
      </c>
      <c r="E111">
        <v>2</v>
      </c>
      <c r="F111">
        <v>1</v>
      </c>
      <c r="G111">
        <v>6</v>
      </c>
      <c r="H111">
        <v>0</v>
      </c>
      <c r="I111">
        <v>4</v>
      </c>
      <c r="K111">
        <v>5</v>
      </c>
      <c r="L111">
        <v>0</v>
      </c>
      <c r="N111">
        <v>15</v>
      </c>
      <c r="O111" t="s">
        <v>53</v>
      </c>
    </row>
    <row r="112" spans="1:15" x14ac:dyDescent="0.3">
      <c r="A112" s="1">
        <v>43027</v>
      </c>
      <c r="B112" t="s">
        <v>42</v>
      </c>
      <c r="C112" t="s">
        <v>38</v>
      </c>
      <c r="D112" s="3">
        <v>2</v>
      </c>
      <c r="E112">
        <v>2</v>
      </c>
      <c r="F112">
        <v>1</v>
      </c>
      <c r="N112">
        <v>5</v>
      </c>
    </row>
    <row r="113" spans="1:15" x14ac:dyDescent="0.3">
      <c r="A113" s="1">
        <v>43027</v>
      </c>
      <c r="B113" t="s">
        <v>42</v>
      </c>
      <c r="C113" t="s">
        <v>38</v>
      </c>
      <c r="D113" s="3">
        <v>3</v>
      </c>
      <c r="E113">
        <v>2</v>
      </c>
      <c r="F113">
        <v>1</v>
      </c>
      <c r="I113">
        <v>2</v>
      </c>
      <c r="K113">
        <v>1</v>
      </c>
      <c r="L113">
        <v>0</v>
      </c>
      <c r="N113">
        <v>4</v>
      </c>
    </row>
    <row r="114" spans="1:15" x14ac:dyDescent="0.3">
      <c r="A114" s="1">
        <v>43027</v>
      </c>
      <c r="B114" t="s">
        <v>42</v>
      </c>
      <c r="C114" t="s">
        <v>38</v>
      </c>
      <c r="D114" s="3">
        <v>4</v>
      </c>
      <c r="E114">
        <v>2</v>
      </c>
      <c r="F114">
        <v>1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N114">
        <v>0</v>
      </c>
    </row>
    <row r="115" spans="1:15" x14ac:dyDescent="0.3">
      <c r="A115" s="1">
        <v>43027</v>
      </c>
      <c r="B115" t="s">
        <v>42</v>
      </c>
      <c r="C115" t="s">
        <v>38</v>
      </c>
      <c r="D115" s="3">
        <v>5</v>
      </c>
      <c r="E115">
        <v>2</v>
      </c>
      <c r="F115">
        <v>1</v>
      </c>
      <c r="G115">
        <v>0</v>
      </c>
      <c r="H115">
        <v>1</v>
      </c>
      <c r="I115">
        <v>0</v>
      </c>
      <c r="J115">
        <v>0</v>
      </c>
      <c r="K115">
        <v>0</v>
      </c>
      <c r="L115">
        <v>0</v>
      </c>
      <c r="N115">
        <v>1</v>
      </c>
    </row>
    <row r="116" spans="1:15" x14ac:dyDescent="0.3">
      <c r="A116" s="1">
        <v>43029</v>
      </c>
      <c r="B116" t="s">
        <v>54</v>
      </c>
      <c r="C116" t="s">
        <v>37</v>
      </c>
      <c r="D116" s="3">
        <v>1</v>
      </c>
      <c r="E116">
        <v>2</v>
      </c>
      <c r="F116">
        <v>0</v>
      </c>
      <c r="G116">
        <v>1</v>
      </c>
      <c r="H116">
        <v>5</v>
      </c>
      <c r="I116">
        <v>15</v>
      </c>
      <c r="J116">
        <v>7</v>
      </c>
      <c r="K116">
        <v>5</v>
      </c>
      <c r="L116">
        <v>1</v>
      </c>
      <c r="N116">
        <f t="shared" ref="N116:N129" si="3">SUM(G116:M116)</f>
        <v>34</v>
      </c>
    </row>
    <row r="117" spans="1:15" x14ac:dyDescent="0.3">
      <c r="A117" s="1">
        <v>43029</v>
      </c>
      <c r="B117" t="s">
        <v>54</v>
      </c>
      <c r="C117" t="s">
        <v>37</v>
      </c>
      <c r="D117" s="3">
        <v>2</v>
      </c>
      <c r="E117">
        <v>2</v>
      </c>
      <c r="F117">
        <v>0</v>
      </c>
      <c r="G117">
        <v>0</v>
      </c>
      <c r="H117">
        <v>0</v>
      </c>
      <c r="I117">
        <v>2</v>
      </c>
      <c r="J117">
        <v>0</v>
      </c>
      <c r="K117">
        <v>1</v>
      </c>
      <c r="L117">
        <v>0</v>
      </c>
      <c r="N117">
        <f t="shared" si="3"/>
        <v>3</v>
      </c>
    </row>
    <row r="118" spans="1:15" x14ac:dyDescent="0.3">
      <c r="A118" s="1">
        <v>43029</v>
      </c>
      <c r="B118" t="s">
        <v>54</v>
      </c>
      <c r="C118" t="s">
        <v>37</v>
      </c>
      <c r="D118" s="3">
        <v>3</v>
      </c>
      <c r="E118">
        <v>2</v>
      </c>
      <c r="F118">
        <v>0</v>
      </c>
      <c r="G118">
        <v>0</v>
      </c>
      <c r="H118">
        <v>0</v>
      </c>
      <c r="I118">
        <v>1</v>
      </c>
      <c r="J118">
        <v>0</v>
      </c>
      <c r="K118">
        <v>0</v>
      </c>
      <c r="L118">
        <v>0</v>
      </c>
      <c r="M118">
        <v>1</v>
      </c>
      <c r="N118">
        <f t="shared" si="3"/>
        <v>2</v>
      </c>
      <c r="O118" t="s">
        <v>55</v>
      </c>
    </row>
    <row r="119" spans="1:15" x14ac:dyDescent="0.3">
      <c r="A119" s="1">
        <v>43029</v>
      </c>
      <c r="B119" t="s">
        <v>54</v>
      </c>
      <c r="C119" t="s">
        <v>37</v>
      </c>
      <c r="D119" s="3">
        <v>4</v>
      </c>
      <c r="E119">
        <v>2</v>
      </c>
      <c r="F119">
        <v>0</v>
      </c>
      <c r="G119">
        <v>1</v>
      </c>
      <c r="H119">
        <v>0</v>
      </c>
      <c r="I119">
        <v>0</v>
      </c>
      <c r="J119">
        <v>0</v>
      </c>
      <c r="K119">
        <v>0</v>
      </c>
      <c r="L119">
        <v>0</v>
      </c>
      <c r="N119">
        <f t="shared" si="3"/>
        <v>1</v>
      </c>
    </row>
    <row r="120" spans="1:15" x14ac:dyDescent="0.3">
      <c r="A120" s="1">
        <v>43029</v>
      </c>
      <c r="B120" t="s">
        <v>54</v>
      </c>
      <c r="C120" t="s">
        <v>37</v>
      </c>
      <c r="D120" s="3">
        <v>5</v>
      </c>
      <c r="E120">
        <v>2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N120">
        <f t="shared" si="3"/>
        <v>0</v>
      </c>
    </row>
    <row r="121" spans="1:15" x14ac:dyDescent="0.3">
      <c r="A121" s="1">
        <v>43030</v>
      </c>
      <c r="B121" t="s">
        <v>54</v>
      </c>
      <c r="C121" t="s">
        <v>37</v>
      </c>
      <c r="D121" s="3">
        <v>1</v>
      </c>
      <c r="E121">
        <v>2</v>
      </c>
      <c r="F121">
        <v>1</v>
      </c>
      <c r="G121">
        <v>2</v>
      </c>
      <c r="H121">
        <v>5</v>
      </c>
      <c r="I121">
        <v>24</v>
      </c>
      <c r="J121">
        <v>2</v>
      </c>
      <c r="K121">
        <v>7</v>
      </c>
      <c r="L121">
        <v>0</v>
      </c>
      <c r="N121">
        <f t="shared" si="3"/>
        <v>40</v>
      </c>
    </row>
    <row r="122" spans="1:15" x14ac:dyDescent="0.3">
      <c r="A122" s="1">
        <v>43030</v>
      </c>
      <c r="B122" t="s">
        <v>54</v>
      </c>
      <c r="C122" t="s">
        <v>37</v>
      </c>
      <c r="D122" s="3">
        <v>2</v>
      </c>
      <c r="E122">
        <v>2</v>
      </c>
      <c r="F122">
        <v>1</v>
      </c>
      <c r="G122">
        <v>0</v>
      </c>
      <c r="H122">
        <v>0</v>
      </c>
      <c r="I122">
        <v>9</v>
      </c>
      <c r="J122">
        <v>0</v>
      </c>
      <c r="K122">
        <v>7</v>
      </c>
      <c r="L122">
        <v>0</v>
      </c>
      <c r="N122">
        <f t="shared" si="3"/>
        <v>16</v>
      </c>
    </row>
    <row r="123" spans="1:15" x14ac:dyDescent="0.3">
      <c r="A123" s="1">
        <v>43030</v>
      </c>
      <c r="B123" t="s">
        <v>54</v>
      </c>
      <c r="C123" t="s">
        <v>37</v>
      </c>
      <c r="D123" s="3">
        <v>3</v>
      </c>
      <c r="E123">
        <v>2</v>
      </c>
      <c r="F123">
        <v>1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N123">
        <f t="shared" si="3"/>
        <v>0</v>
      </c>
    </row>
    <row r="124" spans="1:15" x14ac:dyDescent="0.3">
      <c r="A124" s="1">
        <v>43030</v>
      </c>
      <c r="B124" t="s">
        <v>54</v>
      </c>
      <c r="C124" t="s">
        <v>37</v>
      </c>
      <c r="D124" s="3">
        <v>4</v>
      </c>
      <c r="E124">
        <v>2</v>
      </c>
      <c r="F124">
        <v>1</v>
      </c>
      <c r="G124">
        <v>0</v>
      </c>
      <c r="H124">
        <v>0</v>
      </c>
      <c r="I124">
        <v>1</v>
      </c>
      <c r="J124">
        <v>0</v>
      </c>
      <c r="K124">
        <v>0</v>
      </c>
      <c r="L124">
        <v>0</v>
      </c>
      <c r="N124">
        <f t="shared" si="3"/>
        <v>1</v>
      </c>
    </row>
    <row r="125" spans="1:15" x14ac:dyDescent="0.3">
      <c r="A125" s="1">
        <v>43030</v>
      </c>
      <c r="B125" t="s">
        <v>54</v>
      </c>
      <c r="C125" t="s">
        <v>37</v>
      </c>
      <c r="D125" s="3">
        <v>5</v>
      </c>
      <c r="E125">
        <v>2</v>
      </c>
      <c r="F125">
        <v>1</v>
      </c>
      <c r="G125">
        <v>0</v>
      </c>
      <c r="H125">
        <v>0</v>
      </c>
      <c r="I125">
        <v>1</v>
      </c>
      <c r="J125">
        <v>0</v>
      </c>
      <c r="K125">
        <v>0</v>
      </c>
      <c r="L125">
        <v>0</v>
      </c>
      <c r="N125">
        <f t="shared" si="3"/>
        <v>1</v>
      </c>
    </row>
    <row r="126" spans="1:15" x14ac:dyDescent="0.3">
      <c r="A126" s="1">
        <v>43032</v>
      </c>
      <c r="B126" t="s">
        <v>51</v>
      </c>
      <c r="C126" t="s">
        <v>36</v>
      </c>
      <c r="D126" s="3">
        <v>1</v>
      </c>
      <c r="E126">
        <v>2</v>
      </c>
      <c r="F126">
        <v>0</v>
      </c>
      <c r="G126">
        <v>0</v>
      </c>
      <c r="H126">
        <v>1</v>
      </c>
      <c r="I126">
        <v>23</v>
      </c>
      <c r="J126">
        <v>0</v>
      </c>
      <c r="K126">
        <v>3</v>
      </c>
      <c r="L126">
        <v>0</v>
      </c>
      <c r="M126">
        <v>1</v>
      </c>
      <c r="N126">
        <f t="shared" si="3"/>
        <v>28</v>
      </c>
      <c r="O126" t="s">
        <v>55</v>
      </c>
    </row>
    <row r="127" spans="1:15" x14ac:dyDescent="0.3">
      <c r="A127" s="1">
        <v>43032</v>
      </c>
      <c r="B127" t="s">
        <v>51</v>
      </c>
      <c r="C127" t="s">
        <v>36</v>
      </c>
      <c r="D127" s="3">
        <v>2</v>
      </c>
      <c r="E127">
        <v>2</v>
      </c>
      <c r="F127">
        <v>0</v>
      </c>
      <c r="G127">
        <v>0</v>
      </c>
      <c r="H127">
        <v>1</v>
      </c>
      <c r="I127">
        <v>14</v>
      </c>
      <c r="J127">
        <v>1</v>
      </c>
      <c r="K127">
        <v>1</v>
      </c>
      <c r="L127">
        <v>0</v>
      </c>
      <c r="N127">
        <f t="shared" si="3"/>
        <v>17</v>
      </c>
    </row>
    <row r="128" spans="1:15" x14ac:dyDescent="0.3">
      <c r="A128" s="1">
        <v>43032</v>
      </c>
      <c r="B128" t="s">
        <v>51</v>
      </c>
      <c r="C128" t="s">
        <v>36</v>
      </c>
      <c r="D128" s="3">
        <v>3</v>
      </c>
      <c r="E128">
        <v>2</v>
      </c>
      <c r="F128">
        <v>0</v>
      </c>
      <c r="G128">
        <v>0</v>
      </c>
      <c r="H128">
        <v>0</v>
      </c>
      <c r="I128">
        <v>4</v>
      </c>
      <c r="J128">
        <v>1</v>
      </c>
      <c r="K128">
        <v>0</v>
      </c>
      <c r="L128">
        <v>0</v>
      </c>
      <c r="M128">
        <v>1</v>
      </c>
      <c r="N128">
        <f t="shared" si="3"/>
        <v>6</v>
      </c>
      <c r="O128" t="s">
        <v>55</v>
      </c>
    </row>
    <row r="129" spans="1:15" x14ac:dyDescent="0.3">
      <c r="A129" s="1">
        <v>43032</v>
      </c>
      <c r="B129" t="s">
        <v>51</v>
      </c>
      <c r="C129" t="s">
        <v>36</v>
      </c>
      <c r="D129" s="3">
        <v>4</v>
      </c>
      <c r="E129">
        <v>2</v>
      </c>
      <c r="F129">
        <v>0</v>
      </c>
      <c r="G129">
        <v>0</v>
      </c>
      <c r="H129">
        <v>0</v>
      </c>
      <c r="I129">
        <v>4</v>
      </c>
      <c r="J129">
        <v>0</v>
      </c>
      <c r="K129">
        <v>1</v>
      </c>
      <c r="L129">
        <v>0</v>
      </c>
      <c r="N129">
        <f t="shared" si="3"/>
        <v>5</v>
      </c>
    </row>
    <row r="130" spans="1:15" x14ac:dyDescent="0.3">
      <c r="A130" s="1">
        <v>43032</v>
      </c>
      <c r="B130" t="s">
        <v>51</v>
      </c>
      <c r="C130" t="s">
        <v>36</v>
      </c>
      <c r="D130" s="3">
        <v>5</v>
      </c>
      <c r="E130">
        <v>2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N130">
        <v>0</v>
      </c>
    </row>
    <row r="131" spans="1:15" x14ac:dyDescent="0.3">
      <c r="A131" s="1">
        <v>43034</v>
      </c>
      <c r="C131" t="s">
        <v>38</v>
      </c>
      <c r="D131" s="3">
        <v>1</v>
      </c>
      <c r="E131">
        <v>2</v>
      </c>
      <c r="F131">
        <v>0</v>
      </c>
      <c r="L131">
        <v>6</v>
      </c>
      <c r="N131">
        <v>46</v>
      </c>
      <c r="O131" t="s">
        <v>61</v>
      </c>
    </row>
    <row r="132" spans="1:15" x14ac:dyDescent="0.3">
      <c r="A132" s="1">
        <v>43034</v>
      </c>
      <c r="C132" t="s">
        <v>38</v>
      </c>
      <c r="D132" s="3">
        <v>2</v>
      </c>
      <c r="E132">
        <v>2</v>
      </c>
      <c r="F132">
        <v>0</v>
      </c>
      <c r="L132">
        <v>0</v>
      </c>
      <c r="N132">
        <v>4</v>
      </c>
    </row>
    <row r="133" spans="1:15" x14ac:dyDescent="0.3">
      <c r="A133" s="1">
        <v>43034</v>
      </c>
      <c r="C133" t="s">
        <v>38</v>
      </c>
      <c r="D133" s="3">
        <v>3</v>
      </c>
      <c r="E133">
        <v>2</v>
      </c>
      <c r="F133">
        <v>0</v>
      </c>
      <c r="L133">
        <v>0</v>
      </c>
      <c r="N133">
        <v>3</v>
      </c>
    </row>
    <row r="134" spans="1:15" x14ac:dyDescent="0.3">
      <c r="A134" s="1">
        <v>43034</v>
      </c>
      <c r="C134" t="s">
        <v>38</v>
      </c>
      <c r="D134" s="3">
        <v>4</v>
      </c>
      <c r="E134">
        <v>2</v>
      </c>
      <c r="F134">
        <v>0</v>
      </c>
      <c r="L134">
        <v>0</v>
      </c>
      <c r="N134">
        <v>5</v>
      </c>
      <c r="O134" t="s">
        <v>55</v>
      </c>
    </row>
    <row r="135" spans="1:15" x14ac:dyDescent="0.3">
      <c r="A135" s="1">
        <v>43034</v>
      </c>
      <c r="C135" t="s">
        <v>38</v>
      </c>
      <c r="D135" s="3">
        <v>5</v>
      </c>
      <c r="E135">
        <v>2</v>
      </c>
      <c r="F135">
        <v>0</v>
      </c>
      <c r="L135">
        <v>0</v>
      </c>
      <c r="N135">
        <v>0</v>
      </c>
    </row>
    <row r="136" spans="1:15" x14ac:dyDescent="0.3">
      <c r="A136" s="1"/>
    </row>
  </sheetData>
  <sortState ref="A2:Q135">
    <sortCondition ref="E2:E135"/>
    <sortCondition ref="A2:A135"/>
    <sortCondition ref="C2:C135"/>
    <sortCondition ref="D2:D13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2"/>
  <sheetViews>
    <sheetView topLeftCell="F53" workbookViewId="0">
      <selection activeCell="K37" sqref="K37:K38"/>
    </sheetView>
  </sheetViews>
  <sheetFormatPr defaultColWidth="11" defaultRowHeight="15.6" x14ac:dyDescent="0.3"/>
  <sheetData>
    <row r="1" spans="1:25" x14ac:dyDescent="0.3">
      <c r="B1" t="s">
        <v>138</v>
      </c>
      <c r="H1" t="s">
        <v>139</v>
      </c>
      <c r="P1" t="s">
        <v>140</v>
      </c>
    </row>
    <row r="2" spans="1:25" x14ac:dyDescent="0.3">
      <c r="A2" t="s">
        <v>137</v>
      </c>
      <c r="B2">
        <v>1</v>
      </c>
      <c r="C2">
        <v>1</v>
      </c>
      <c r="D2">
        <v>1</v>
      </c>
      <c r="E2">
        <v>2</v>
      </c>
      <c r="F2">
        <v>2</v>
      </c>
      <c r="G2">
        <v>2</v>
      </c>
      <c r="H2">
        <v>1</v>
      </c>
      <c r="I2">
        <v>1</v>
      </c>
      <c r="J2">
        <v>1</v>
      </c>
      <c r="K2">
        <v>1</v>
      </c>
      <c r="L2">
        <v>1</v>
      </c>
      <c r="M2">
        <v>2</v>
      </c>
      <c r="N2">
        <v>2</v>
      </c>
      <c r="O2">
        <v>2</v>
      </c>
      <c r="P2">
        <v>1</v>
      </c>
      <c r="Q2">
        <v>1</v>
      </c>
      <c r="R2">
        <v>1</v>
      </c>
      <c r="S2">
        <v>1</v>
      </c>
      <c r="T2">
        <v>1</v>
      </c>
      <c r="U2">
        <v>2</v>
      </c>
      <c r="V2">
        <v>2</v>
      </c>
      <c r="W2">
        <v>2</v>
      </c>
      <c r="X2">
        <v>2</v>
      </c>
      <c r="Y2">
        <v>2</v>
      </c>
    </row>
    <row r="3" spans="1:25" x14ac:dyDescent="0.3">
      <c r="A3">
        <v>1</v>
      </c>
      <c r="B3">
        <v>17</v>
      </c>
      <c r="C3">
        <v>40</v>
      </c>
      <c r="D3">
        <v>42</v>
      </c>
      <c r="E3">
        <v>17</v>
      </c>
      <c r="F3">
        <v>33</v>
      </c>
      <c r="G3">
        <v>28</v>
      </c>
      <c r="H3">
        <f>SUM(A3:G3)</f>
        <v>178</v>
      </c>
      <c r="I3">
        <v>83</v>
      </c>
      <c r="J3">
        <v>88</v>
      </c>
      <c r="K3">
        <v>82</v>
      </c>
      <c r="L3">
        <v>72</v>
      </c>
      <c r="M3">
        <v>36</v>
      </c>
      <c r="N3">
        <v>15</v>
      </c>
      <c r="O3">
        <v>46</v>
      </c>
      <c r="P3">
        <v>61</v>
      </c>
      <c r="Q3">
        <v>99</v>
      </c>
      <c r="R3">
        <v>77</v>
      </c>
      <c r="S3">
        <v>59</v>
      </c>
      <c r="T3">
        <v>55</v>
      </c>
      <c r="U3">
        <v>31</v>
      </c>
      <c r="V3">
        <v>25</v>
      </c>
      <c r="W3">
        <v>27</v>
      </c>
      <c r="X3">
        <v>34</v>
      </c>
      <c r="Y3">
        <v>40</v>
      </c>
    </row>
    <row r="4" spans="1:25" x14ac:dyDescent="0.3">
      <c r="A4">
        <v>2</v>
      </c>
      <c r="B4">
        <v>13</v>
      </c>
      <c r="C4">
        <v>8</v>
      </c>
      <c r="D4">
        <v>16</v>
      </c>
      <c r="E4">
        <v>7</v>
      </c>
      <c r="F4">
        <v>40</v>
      </c>
      <c r="G4">
        <v>17</v>
      </c>
      <c r="H4">
        <f>SUM(A4:G4)</f>
        <v>103</v>
      </c>
      <c r="I4">
        <v>10</v>
      </c>
      <c r="J4">
        <v>7</v>
      </c>
      <c r="K4">
        <v>26</v>
      </c>
      <c r="L4">
        <v>21</v>
      </c>
      <c r="M4">
        <v>6</v>
      </c>
      <c r="N4">
        <v>5</v>
      </c>
      <c r="O4">
        <v>4</v>
      </c>
      <c r="P4">
        <v>22</v>
      </c>
      <c r="Q4">
        <v>44</v>
      </c>
      <c r="R4">
        <v>23</v>
      </c>
      <c r="S4">
        <v>6</v>
      </c>
      <c r="T4">
        <v>19</v>
      </c>
      <c r="U4">
        <v>24</v>
      </c>
      <c r="V4">
        <v>6</v>
      </c>
      <c r="W4">
        <v>19</v>
      </c>
      <c r="X4">
        <v>3</v>
      </c>
      <c r="Y4">
        <v>16</v>
      </c>
    </row>
    <row r="5" spans="1:25" x14ac:dyDescent="0.3">
      <c r="A5">
        <v>3</v>
      </c>
      <c r="B5">
        <v>3</v>
      </c>
      <c r="C5">
        <v>5</v>
      </c>
      <c r="D5">
        <v>8</v>
      </c>
      <c r="E5">
        <v>3</v>
      </c>
      <c r="F5">
        <v>19</v>
      </c>
      <c r="G5">
        <v>6</v>
      </c>
      <c r="H5">
        <f>SUM(A5:G5)</f>
        <v>47</v>
      </c>
      <c r="I5">
        <v>2</v>
      </c>
      <c r="J5">
        <v>4</v>
      </c>
      <c r="K5">
        <v>4</v>
      </c>
      <c r="L5">
        <v>3</v>
      </c>
      <c r="M5">
        <v>1</v>
      </c>
      <c r="N5">
        <v>4</v>
      </c>
      <c r="O5">
        <v>3</v>
      </c>
      <c r="P5">
        <v>8</v>
      </c>
      <c r="Q5">
        <v>19</v>
      </c>
      <c r="R5">
        <v>1</v>
      </c>
      <c r="S5">
        <v>4</v>
      </c>
      <c r="T5">
        <v>15</v>
      </c>
      <c r="U5">
        <v>2</v>
      </c>
      <c r="V5">
        <v>9</v>
      </c>
      <c r="W5">
        <v>1</v>
      </c>
      <c r="X5">
        <v>2</v>
      </c>
      <c r="Y5">
        <v>0</v>
      </c>
    </row>
    <row r="6" spans="1:25" x14ac:dyDescent="0.3">
      <c r="A6">
        <v>4</v>
      </c>
      <c r="B6">
        <v>9</v>
      </c>
      <c r="C6">
        <v>5</v>
      </c>
      <c r="D6">
        <v>2</v>
      </c>
      <c r="E6">
        <v>1</v>
      </c>
      <c r="F6">
        <v>11</v>
      </c>
      <c r="G6">
        <v>5</v>
      </c>
      <c r="H6">
        <f>SUM(A6:G6)</f>
        <v>37</v>
      </c>
      <c r="I6">
        <v>0</v>
      </c>
      <c r="J6">
        <v>0</v>
      </c>
      <c r="K6">
        <v>2</v>
      </c>
      <c r="L6">
        <v>6</v>
      </c>
      <c r="M6">
        <v>7</v>
      </c>
      <c r="N6">
        <v>0</v>
      </c>
      <c r="O6">
        <v>5</v>
      </c>
      <c r="P6">
        <v>7</v>
      </c>
      <c r="Q6">
        <v>8</v>
      </c>
      <c r="R6">
        <v>4</v>
      </c>
      <c r="S6">
        <v>1</v>
      </c>
      <c r="T6">
        <v>3</v>
      </c>
      <c r="U6">
        <v>0</v>
      </c>
      <c r="V6">
        <v>1</v>
      </c>
      <c r="W6">
        <v>0</v>
      </c>
      <c r="X6">
        <v>1</v>
      </c>
      <c r="Y6">
        <v>1</v>
      </c>
    </row>
    <row r="7" spans="1:25" x14ac:dyDescent="0.3">
      <c r="A7">
        <v>5</v>
      </c>
      <c r="B7">
        <v>3</v>
      </c>
      <c r="C7">
        <v>2</v>
      </c>
      <c r="D7">
        <v>0</v>
      </c>
      <c r="E7">
        <v>1</v>
      </c>
      <c r="F7">
        <v>2</v>
      </c>
      <c r="G7">
        <v>0</v>
      </c>
      <c r="H7">
        <f>SUM(A7:G7)</f>
        <v>13</v>
      </c>
      <c r="I7">
        <v>1</v>
      </c>
      <c r="J7">
        <v>6</v>
      </c>
      <c r="K7">
        <v>0</v>
      </c>
      <c r="L7">
        <v>3</v>
      </c>
      <c r="M7">
        <v>7</v>
      </c>
      <c r="N7">
        <v>1</v>
      </c>
      <c r="O7">
        <v>0</v>
      </c>
      <c r="P7">
        <v>2</v>
      </c>
      <c r="Q7">
        <v>4</v>
      </c>
      <c r="R7">
        <v>0</v>
      </c>
      <c r="S7">
        <v>0</v>
      </c>
      <c r="T7">
        <v>8</v>
      </c>
      <c r="U7">
        <v>2</v>
      </c>
      <c r="V7">
        <v>1</v>
      </c>
      <c r="W7">
        <v>0</v>
      </c>
      <c r="X7">
        <v>0</v>
      </c>
      <c r="Y7">
        <v>1</v>
      </c>
    </row>
    <row r="8" spans="1:25" x14ac:dyDescent="0.3">
      <c r="B8">
        <f>SUM(B3:B7)</f>
        <v>45</v>
      </c>
      <c r="C8">
        <f t="shared" ref="C8:Y8" si="0">SUM(C3:C7)</f>
        <v>60</v>
      </c>
      <c r="D8">
        <f t="shared" si="0"/>
        <v>68</v>
      </c>
      <c r="E8">
        <f t="shared" si="0"/>
        <v>29</v>
      </c>
      <c r="F8">
        <f t="shared" si="0"/>
        <v>105</v>
      </c>
      <c r="G8">
        <f t="shared" si="0"/>
        <v>56</v>
      </c>
      <c r="H8">
        <f t="shared" si="0"/>
        <v>378</v>
      </c>
      <c r="I8">
        <f t="shared" si="0"/>
        <v>96</v>
      </c>
      <c r="J8">
        <f t="shared" si="0"/>
        <v>105</v>
      </c>
      <c r="K8">
        <f t="shared" si="0"/>
        <v>114</v>
      </c>
      <c r="L8">
        <f t="shared" si="0"/>
        <v>105</v>
      </c>
      <c r="M8">
        <f t="shared" si="0"/>
        <v>57</v>
      </c>
      <c r="N8">
        <f t="shared" si="0"/>
        <v>25</v>
      </c>
      <c r="O8">
        <f t="shared" si="0"/>
        <v>58</v>
      </c>
      <c r="P8">
        <f t="shared" si="0"/>
        <v>100</v>
      </c>
      <c r="Q8">
        <f t="shared" si="0"/>
        <v>174</v>
      </c>
      <c r="R8">
        <f t="shared" si="0"/>
        <v>105</v>
      </c>
      <c r="S8">
        <f t="shared" si="0"/>
        <v>70</v>
      </c>
      <c r="T8">
        <f t="shared" si="0"/>
        <v>100</v>
      </c>
      <c r="U8">
        <f t="shared" si="0"/>
        <v>59</v>
      </c>
      <c r="V8">
        <f t="shared" si="0"/>
        <v>42</v>
      </c>
      <c r="W8">
        <f t="shared" si="0"/>
        <v>47</v>
      </c>
      <c r="X8">
        <f t="shared" si="0"/>
        <v>40</v>
      </c>
      <c r="Y8">
        <f t="shared" si="0"/>
        <v>58</v>
      </c>
    </row>
    <row r="9" spans="1:25" x14ac:dyDescent="0.3">
      <c r="B9">
        <f>B4</f>
        <v>13</v>
      </c>
      <c r="C9">
        <f t="shared" ref="C9:Y9" si="1">C4</f>
        <v>8</v>
      </c>
      <c r="D9">
        <f t="shared" si="1"/>
        <v>16</v>
      </c>
      <c r="E9">
        <f t="shared" si="1"/>
        <v>7</v>
      </c>
      <c r="F9">
        <f t="shared" si="1"/>
        <v>40</v>
      </c>
      <c r="G9">
        <f t="shared" si="1"/>
        <v>17</v>
      </c>
      <c r="H9">
        <f t="shared" si="1"/>
        <v>103</v>
      </c>
      <c r="I9">
        <f t="shared" si="1"/>
        <v>10</v>
      </c>
      <c r="J9">
        <f t="shared" si="1"/>
        <v>7</v>
      </c>
      <c r="K9">
        <f t="shared" si="1"/>
        <v>26</v>
      </c>
      <c r="L9">
        <f t="shared" si="1"/>
        <v>21</v>
      </c>
      <c r="M9">
        <f t="shared" si="1"/>
        <v>6</v>
      </c>
      <c r="N9">
        <f t="shared" si="1"/>
        <v>5</v>
      </c>
      <c r="O9">
        <f t="shared" si="1"/>
        <v>4</v>
      </c>
      <c r="P9">
        <f t="shared" si="1"/>
        <v>22</v>
      </c>
      <c r="Q9">
        <f t="shared" si="1"/>
        <v>44</v>
      </c>
      <c r="R9">
        <f t="shared" si="1"/>
        <v>23</v>
      </c>
      <c r="S9">
        <f t="shared" si="1"/>
        <v>6</v>
      </c>
      <c r="T9">
        <f t="shared" si="1"/>
        <v>19</v>
      </c>
      <c r="U9">
        <f t="shared" si="1"/>
        <v>24</v>
      </c>
      <c r="V9">
        <f t="shared" si="1"/>
        <v>6</v>
      </c>
      <c r="W9">
        <f t="shared" si="1"/>
        <v>19</v>
      </c>
      <c r="X9">
        <f t="shared" si="1"/>
        <v>3</v>
      </c>
      <c r="Y9">
        <f t="shared" si="1"/>
        <v>16</v>
      </c>
    </row>
    <row r="10" spans="1:25" x14ac:dyDescent="0.3">
      <c r="B10">
        <f>B5*2</f>
        <v>6</v>
      </c>
      <c r="C10">
        <f t="shared" ref="C10:Y10" si="2">C5*2</f>
        <v>10</v>
      </c>
      <c r="D10">
        <f t="shared" si="2"/>
        <v>16</v>
      </c>
      <c r="E10">
        <f t="shared" si="2"/>
        <v>6</v>
      </c>
      <c r="F10">
        <f t="shared" si="2"/>
        <v>38</v>
      </c>
      <c r="G10">
        <f t="shared" si="2"/>
        <v>12</v>
      </c>
      <c r="H10">
        <f t="shared" si="2"/>
        <v>94</v>
      </c>
      <c r="I10">
        <f t="shared" si="2"/>
        <v>4</v>
      </c>
      <c r="J10">
        <f t="shared" si="2"/>
        <v>8</v>
      </c>
      <c r="K10">
        <f t="shared" si="2"/>
        <v>8</v>
      </c>
      <c r="L10">
        <f t="shared" si="2"/>
        <v>6</v>
      </c>
      <c r="M10">
        <f t="shared" si="2"/>
        <v>2</v>
      </c>
      <c r="N10">
        <f t="shared" si="2"/>
        <v>8</v>
      </c>
      <c r="O10">
        <f t="shared" si="2"/>
        <v>6</v>
      </c>
      <c r="P10">
        <f t="shared" si="2"/>
        <v>16</v>
      </c>
      <c r="Q10">
        <f t="shared" si="2"/>
        <v>38</v>
      </c>
      <c r="R10">
        <f t="shared" si="2"/>
        <v>2</v>
      </c>
      <c r="S10">
        <f t="shared" si="2"/>
        <v>8</v>
      </c>
      <c r="T10">
        <f t="shared" si="2"/>
        <v>30</v>
      </c>
      <c r="U10">
        <f t="shared" si="2"/>
        <v>4</v>
      </c>
      <c r="V10">
        <f t="shared" si="2"/>
        <v>18</v>
      </c>
      <c r="W10">
        <f t="shared" si="2"/>
        <v>2</v>
      </c>
      <c r="X10">
        <f t="shared" si="2"/>
        <v>4</v>
      </c>
      <c r="Y10">
        <f t="shared" si="2"/>
        <v>0</v>
      </c>
    </row>
    <row r="11" spans="1:25" x14ac:dyDescent="0.3">
      <c r="B11">
        <f>B6*3</f>
        <v>27</v>
      </c>
      <c r="C11">
        <f t="shared" ref="C11:Y11" si="3">C6*3</f>
        <v>15</v>
      </c>
      <c r="D11">
        <f t="shared" si="3"/>
        <v>6</v>
      </c>
      <c r="E11">
        <f t="shared" si="3"/>
        <v>3</v>
      </c>
      <c r="F11">
        <f t="shared" si="3"/>
        <v>33</v>
      </c>
      <c r="G11">
        <f t="shared" si="3"/>
        <v>15</v>
      </c>
      <c r="H11">
        <f t="shared" si="3"/>
        <v>111</v>
      </c>
      <c r="I11">
        <f t="shared" si="3"/>
        <v>0</v>
      </c>
      <c r="J11">
        <f t="shared" si="3"/>
        <v>0</v>
      </c>
      <c r="K11">
        <f t="shared" si="3"/>
        <v>6</v>
      </c>
      <c r="L11">
        <f t="shared" si="3"/>
        <v>18</v>
      </c>
      <c r="M11">
        <f t="shared" si="3"/>
        <v>21</v>
      </c>
      <c r="N11">
        <f t="shared" si="3"/>
        <v>0</v>
      </c>
      <c r="O11">
        <f t="shared" si="3"/>
        <v>15</v>
      </c>
      <c r="P11">
        <f t="shared" si="3"/>
        <v>21</v>
      </c>
      <c r="Q11">
        <f t="shared" si="3"/>
        <v>24</v>
      </c>
      <c r="R11">
        <f t="shared" si="3"/>
        <v>12</v>
      </c>
      <c r="S11">
        <f t="shared" si="3"/>
        <v>3</v>
      </c>
      <c r="T11">
        <f t="shared" si="3"/>
        <v>9</v>
      </c>
      <c r="U11">
        <f t="shared" si="3"/>
        <v>0</v>
      </c>
      <c r="V11">
        <f t="shared" si="3"/>
        <v>3</v>
      </c>
      <c r="W11">
        <f t="shared" si="3"/>
        <v>0</v>
      </c>
      <c r="X11">
        <f t="shared" si="3"/>
        <v>3</v>
      </c>
      <c r="Y11">
        <f t="shared" si="3"/>
        <v>3</v>
      </c>
    </row>
    <row r="12" spans="1:25" x14ac:dyDescent="0.3">
      <c r="B12">
        <f>B7*4</f>
        <v>12</v>
      </c>
      <c r="C12">
        <f t="shared" ref="C12:Y12" si="4">C7*4</f>
        <v>8</v>
      </c>
      <c r="D12">
        <f t="shared" si="4"/>
        <v>0</v>
      </c>
      <c r="E12">
        <f t="shared" si="4"/>
        <v>4</v>
      </c>
      <c r="F12">
        <f t="shared" si="4"/>
        <v>8</v>
      </c>
      <c r="G12">
        <f t="shared" si="4"/>
        <v>0</v>
      </c>
      <c r="H12">
        <f t="shared" si="4"/>
        <v>52</v>
      </c>
      <c r="I12">
        <f t="shared" si="4"/>
        <v>4</v>
      </c>
      <c r="J12">
        <f t="shared" si="4"/>
        <v>24</v>
      </c>
      <c r="K12">
        <f t="shared" si="4"/>
        <v>0</v>
      </c>
      <c r="L12">
        <f t="shared" si="4"/>
        <v>12</v>
      </c>
      <c r="M12">
        <f t="shared" si="4"/>
        <v>28</v>
      </c>
      <c r="N12">
        <f t="shared" si="4"/>
        <v>4</v>
      </c>
      <c r="O12">
        <f t="shared" si="4"/>
        <v>0</v>
      </c>
      <c r="P12">
        <f t="shared" si="4"/>
        <v>8</v>
      </c>
      <c r="Q12">
        <f t="shared" si="4"/>
        <v>16</v>
      </c>
      <c r="R12">
        <f t="shared" si="4"/>
        <v>0</v>
      </c>
      <c r="S12">
        <f t="shared" si="4"/>
        <v>0</v>
      </c>
      <c r="T12">
        <f t="shared" si="4"/>
        <v>32</v>
      </c>
      <c r="U12">
        <f t="shared" si="4"/>
        <v>8</v>
      </c>
      <c r="V12">
        <f t="shared" si="4"/>
        <v>4</v>
      </c>
      <c r="W12">
        <f t="shared" si="4"/>
        <v>0</v>
      </c>
      <c r="X12">
        <f t="shared" si="4"/>
        <v>0</v>
      </c>
      <c r="Y12">
        <f t="shared" si="4"/>
        <v>4</v>
      </c>
    </row>
    <row r="13" spans="1:25" x14ac:dyDescent="0.3">
      <c r="B13">
        <f>SUM(B9:B12)</f>
        <v>58</v>
      </c>
      <c r="C13">
        <f t="shared" ref="C13:Y13" si="5">SUM(C9:C12)</f>
        <v>41</v>
      </c>
      <c r="D13">
        <f t="shared" si="5"/>
        <v>38</v>
      </c>
      <c r="E13">
        <f t="shared" si="5"/>
        <v>20</v>
      </c>
      <c r="F13">
        <f t="shared" si="5"/>
        <v>119</v>
      </c>
      <c r="G13">
        <f t="shared" si="5"/>
        <v>44</v>
      </c>
      <c r="H13">
        <f t="shared" si="5"/>
        <v>360</v>
      </c>
      <c r="I13">
        <f t="shared" si="5"/>
        <v>18</v>
      </c>
      <c r="J13">
        <f t="shared" si="5"/>
        <v>39</v>
      </c>
      <c r="K13">
        <f t="shared" si="5"/>
        <v>40</v>
      </c>
      <c r="L13">
        <f t="shared" si="5"/>
        <v>57</v>
      </c>
      <c r="M13">
        <f t="shared" si="5"/>
        <v>57</v>
      </c>
      <c r="N13">
        <f t="shared" si="5"/>
        <v>17</v>
      </c>
      <c r="O13">
        <f t="shared" si="5"/>
        <v>25</v>
      </c>
      <c r="P13">
        <f t="shared" si="5"/>
        <v>67</v>
      </c>
      <c r="Q13">
        <f t="shared" si="5"/>
        <v>122</v>
      </c>
      <c r="R13">
        <f t="shared" si="5"/>
        <v>37</v>
      </c>
      <c r="S13">
        <f t="shared" si="5"/>
        <v>17</v>
      </c>
      <c r="T13">
        <f t="shared" si="5"/>
        <v>90</v>
      </c>
      <c r="U13">
        <f t="shared" si="5"/>
        <v>36</v>
      </c>
      <c r="V13">
        <f t="shared" si="5"/>
        <v>31</v>
      </c>
      <c r="W13">
        <f t="shared" si="5"/>
        <v>21</v>
      </c>
      <c r="X13">
        <f t="shared" si="5"/>
        <v>10</v>
      </c>
      <c r="Y13">
        <f t="shared" si="5"/>
        <v>23</v>
      </c>
    </row>
    <row r="14" spans="1:25" x14ac:dyDescent="0.3">
      <c r="A14" t="s">
        <v>147</v>
      </c>
      <c r="B14">
        <f>B13/B8</f>
        <v>1.288888888888889</v>
      </c>
      <c r="C14">
        <f t="shared" ref="C14:Y14" si="6">C13/C8</f>
        <v>0.68333333333333335</v>
      </c>
      <c r="D14">
        <f t="shared" si="6"/>
        <v>0.55882352941176472</v>
      </c>
      <c r="E14">
        <f t="shared" si="6"/>
        <v>0.68965517241379315</v>
      </c>
      <c r="F14">
        <f t="shared" si="6"/>
        <v>1.1333333333333333</v>
      </c>
      <c r="G14">
        <f t="shared" si="6"/>
        <v>0.7857142857142857</v>
      </c>
      <c r="H14">
        <f t="shared" si="6"/>
        <v>0.95238095238095233</v>
      </c>
      <c r="I14">
        <f t="shared" si="6"/>
        <v>0.1875</v>
      </c>
      <c r="J14">
        <f t="shared" si="6"/>
        <v>0.37142857142857144</v>
      </c>
      <c r="K14">
        <f t="shared" si="6"/>
        <v>0.35087719298245612</v>
      </c>
      <c r="L14">
        <f t="shared" si="6"/>
        <v>0.54285714285714282</v>
      </c>
      <c r="M14">
        <f t="shared" si="6"/>
        <v>1</v>
      </c>
      <c r="N14">
        <f t="shared" si="6"/>
        <v>0.68</v>
      </c>
      <c r="O14">
        <f t="shared" si="6"/>
        <v>0.43103448275862066</v>
      </c>
      <c r="P14">
        <f t="shared" si="6"/>
        <v>0.67</v>
      </c>
      <c r="Q14">
        <f t="shared" si="6"/>
        <v>0.70114942528735635</v>
      </c>
      <c r="R14">
        <f t="shared" si="6"/>
        <v>0.35238095238095241</v>
      </c>
      <c r="S14">
        <f t="shared" si="6"/>
        <v>0.24285714285714285</v>
      </c>
      <c r="T14">
        <f t="shared" si="6"/>
        <v>0.9</v>
      </c>
      <c r="U14">
        <f t="shared" si="6"/>
        <v>0.61016949152542377</v>
      </c>
      <c r="V14">
        <f t="shared" si="6"/>
        <v>0.73809523809523814</v>
      </c>
      <c r="W14">
        <f t="shared" si="6"/>
        <v>0.44680851063829785</v>
      </c>
      <c r="X14">
        <f t="shared" si="6"/>
        <v>0.25</v>
      </c>
      <c r="Y14">
        <f t="shared" si="6"/>
        <v>0.39655172413793105</v>
      </c>
    </row>
    <row r="15" spans="1:25" x14ac:dyDescent="0.3">
      <c r="A15" t="s">
        <v>148</v>
      </c>
      <c r="B15">
        <v>0.85</v>
      </c>
    </row>
    <row r="16" spans="1:25" x14ac:dyDescent="0.3">
      <c r="A16" t="s">
        <v>149</v>
      </c>
      <c r="B16">
        <f>B8/B15</f>
        <v>52.941176470588239</v>
      </c>
    </row>
    <row r="17" spans="1:17" x14ac:dyDescent="0.3">
      <c r="A17" t="s">
        <v>150</v>
      </c>
      <c r="B17">
        <v>0.3</v>
      </c>
    </row>
    <row r="28" spans="1:17" x14ac:dyDescent="0.3">
      <c r="B28">
        <v>1</v>
      </c>
      <c r="C28">
        <v>1</v>
      </c>
      <c r="D28">
        <v>1</v>
      </c>
      <c r="F28">
        <v>1</v>
      </c>
      <c r="G28">
        <v>1</v>
      </c>
      <c r="H28">
        <v>1</v>
      </c>
      <c r="I28">
        <v>1</v>
      </c>
      <c r="J28">
        <v>1</v>
      </c>
      <c r="L28">
        <v>1</v>
      </c>
      <c r="M28">
        <v>1</v>
      </c>
      <c r="N28">
        <v>1</v>
      </c>
      <c r="O28">
        <v>1</v>
      </c>
      <c r="P28">
        <v>1</v>
      </c>
    </row>
    <row r="29" spans="1:17" x14ac:dyDescent="0.3">
      <c r="B29">
        <v>17</v>
      </c>
      <c r="C29">
        <v>40</v>
      </c>
      <c r="D29">
        <v>42</v>
      </c>
      <c r="E29" s="6">
        <f>AVERAGE(B29:D29)</f>
        <v>33</v>
      </c>
      <c r="F29">
        <v>178</v>
      </c>
      <c r="G29">
        <v>83</v>
      </c>
      <c r="H29">
        <v>88</v>
      </c>
      <c r="I29">
        <v>82</v>
      </c>
      <c r="J29">
        <v>72</v>
      </c>
      <c r="K29">
        <f>AVERAGE(F29:J29)</f>
        <v>100.6</v>
      </c>
      <c r="L29">
        <v>61</v>
      </c>
      <c r="M29">
        <v>99</v>
      </c>
      <c r="N29">
        <v>77</v>
      </c>
      <c r="O29">
        <v>59</v>
      </c>
      <c r="P29">
        <v>55</v>
      </c>
      <c r="Q29">
        <f>AVERAGE(L29:P29)</f>
        <v>70.2</v>
      </c>
    </row>
    <row r="30" spans="1:17" x14ac:dyDescent="0.3">
      <c r="B30">
        <v>13</v>
      </c>
      <c r="C30">
        <v>8</v>
      </c>
      <c r="D30">
        <v>16</v>
      </c>
      <c r="E30" s="6">
        <f t="shared" ref="E30:E33" si="7">AVERAGE(B30:D30)</f>
        <v>12.333333333333334</v>
      </c>
      <c r="F30">
        <v>103</v>
      </c>
      <c r="G30">
        <v>10</v>
      </c>
      <c r="H30">
        <v>7</v>
      </c>
      <c r="I30">
        <v>26</v>
      </c>
      <c r="J30">
        <v>21</v>
      </c>
      <c r="K30">
        <f t="shared" ref="K30:K33" si="8">AVERAGE(F30:J30)</f>
        <v>33.4</v>
      </c>
      <c r="L30">
        <v>22</v>
      </c>
      <c r="M30">
        <v>44</v>
      </c>
      <c r="N30">
        <v>23</v>
      </c>
      <c r="O30">
        <v>6</v>
      </c>
      <c r="P30">
        <v>19</v>
      </c>
      <c r="Q30">
        <f t="shared" ref="Q30:Q33" si="9">AVERAGE(L30:P30)</f>
        <v>22.8</v>
      </c>
    </row>
    <row r="31" spans="1:17" x14ac:dyDescent="0.3">
      <c r="B31">
        <v>3</v>
      </c>
      <c r="C31">
        <v>5</v>
      </c>
      <c r="D31">
        <v>8</v>
      </c>
      <c r="E31" s="6">
        <f t="shared" si="7"/>
        <v>5.333333333333333</v>
      </c>
      <c r="F31">
        <v>47</v>
      </c>
      <c r="G31">
        <v>2</v>
      </c>
      <c r="H31">
        <v>4</v>
      </c>
      <c r="I31">
        <v>4</v>
      </c>
      <c r="J31">
        <v>3</v>
      </c>
      <c r="K31">
        <f t="shared" si="8"/>
        <v>12</v>
      </c>
      <c r="L31">
        <v>8</v>
      </c>
      <c r="M31">
        <v>19</v>
      </c>
      <c r="N31">
        <v>1</v>
      </c>
      <c r="O31">
        <v>4</v>
      </c>
      <c r="P31">
        <v>15</v>
      </c>
      <c r="Q31">
        <f t="shared" si="9"/>
        <v>9.4</v>
      </c>
    </row>
    <row r="32" spans="1:17" x14ac:dyDescent="0.3">
      <c r="B32">
        <v>9</v>
      </c>
      <c r="C32">
        <v>5</v>
      </c>
      <c r="D32">
        <v>2</v>
      </c>
      <c r="E32" s="6">
        <f t="shared" si="7"/>
        <v>5.333333333333333</v>
      </c>
      <c r="F32">
        <v>37</v>
      </c>
      <c r="G32">
        <v>0</v>
      </c>
      <c r="H32">
        <v>0</v>
      </c>
      <c r="I32">
        <v>2</v>
      </c>
      <c r="J32">
        <v>6</v>
      </c>
      <c r="K32">
        <f t="shared" si="8"/>
        <v>9</v>
      </c>
      <c r="L32">
        <v>7</v>
      </c>
      <c r="M32">
        <v>8</v>
      </c>
      <c r="N32">
        <v>4</v>
      </c>
      <c r="O32">
        <v>1</v>
      </c>
      <c r="P32">
        <v>3</v>
      </c>
      <c r="Q32">
        <f t="shared" si="9"/>
        <v>4.5999999999999996</v>
      </c>
    </row>
    <row r="33" spans="2:21" x14ac:dyDescent="0.3">
      <c r="B33">
        <v>3</v>
      </c>
      <c r="C33">
        <v>2</v>
      </c>
      <c r="D33">
        <v>0</v>
      </c>
      <c r="E33" s="6">
        <f t="shared" si="7"/>
        <v>1.6666666666666667</v>
      </c>
      <c r="F33">
        <v>13</v>
      </c>
      <c r="G33">
        <v>1</v>
      </c>
      <c r="H33">
        <v>6</v>
      </c>
      <c r="I33">
        <v>0</v>
      </c>
      <c r="J33">
        <v>3</v>
      </c>
      <c r="K33">
        <f t="shared" si="8"/>
        <v>4.5999999999999996</v>
      </c>
      <c r="L33">
        <v>2</v>
      </c>
      <c r="M33">
        <v>4</v>
      </c>
      <c r="N33">
        <v>0</v>
      </c>
      <c r="O33">
        <v>0</v>
      </c>
      <c r="P33">
        <v>8</v>
      </c>
      <c r="Q33">
        <f t="shared" si="9"/>
        <v>2.8</v>
      </c>
    </row>
    <row r="34" spans="2:21" x14ac:dyDescent="0.3">
      <c r="B34">
        <f>SUM(B29:B33)</f>
        <v>45</v>
      </c>
      <c r="E34" s="6"/>
    </row>
    <row r="35" spans="2:21" x14ac:dyDescent="0.3">
      <c r="E35" s="6"/>
    </row>
    <row r="36" spans="2:21" x14ac:dyDescent="0.3">
      <c r="B36" t="s">
        <v>30</v>
      </c>
      <c r="C36" t="s">
        <v>28</v>
      </c>
      <c r="D36" t="s">
        <v>29</v>
      </c>
      <c r="E36" t="s">
        <v>31</v>
      </c>
      <c r="F36" t="s">
        <v>32</v>
      </c>
      <c r="G36" t="s">
        <v>33</v>
      </c>
      <c r="H36" t="s">
        <v>34</v>
      </c>
      <c r="K36" t="s">
        <v>30</v>
      </c>
      <c r="L36" t="s">
        <v>28</v>
      </c>
      <c r="M36" t="s">
        <v>29</v>
      </c>
      <c r="N36" t="s">
        <v>31</v>
      </c>
      <c r="O36" t="s">
        <v>32</v>
      </c>
      <c r="P36" t="s">
        <v>33</v>
      </c>
    </row>
    <row r="37" spans="2:21" x14ac:dyDescent="0.3">
      <c r="B37" s="5" t="s">
        <v>199</v>
      </c>
      <c r="C37" s="6">
        <v>0.41176470588235292</v>
      </c>
      <c r="D37" s="6">
        <v>1.7941176470588236</v>
      </c>
      <c r="E37" s="6">
        <v>9.264705882352942</v>
      </c>
      <c r="F37" s="6">
        <v>3.6470588235294117</v>
      </c>
      <c r="G37" s="6">
        <v>5.2647058823529411</v>
      </c>
      <c r="H37" s="6">
        <v>1.7045454545454546</v>
      </c>
      <c r="J37" s="6">
        <f>SUM(C37:G37)</f>
        <v>20.382352941176471</v>
      </c>
      <c r="K37" s="5" t="s">
        <v>199</v>
      </c>
      <c r="L37" s="6">
        <f>C37/J37</f>
        <v>2.02020202020202E-2</v>
      </c>
      <c r="M37" s="6">
        <f>D37/J37</f>
        <v>8.8023088023088031E-2</v>
      </c>
      <c r="N37" s="6">
        <f>E37/J37</f>
        <v>0.45454545454545459</v>
      </c>
      <c r="O37" s="6">
        <f>F37/J37</f>
        <v>0.17893217893217891</v>
      </c>
      <c r="P37" s="6">
        <f>G37/J37</f>
        <v>0.2582972582972583</v>
      </c>
    </row>
    <row r="38" spans="2:21" x14ac:dyDescent="0.3">
      <c r="B38" s="5" t="s">
        <v>200</v>
      </c>
      <c r="C38" s="6">
        <v>0.6071428571428571</v>
      </c>
      <c r="D38" s="6">
        <v>1.3928571428571428</v>
      </c>
      <c r="E38" s="6">
        <v>5.2280701754385968</v>
      </c>
      <c r="F38" s="6">
        <v>2.1428571428571428</v>
      </c>
      <c r="G38" s="6">
        <v>1.7241379310344827</v>
      </c>
      <c r="H38" s="6">
        <v>0.6271186440677966</v>
      </c>
      <c r="J38" s="6">
        <f>SUM(C38:G38)</f>
        <v>11.095065249330222</v>
      </c>
      <c r="K38" s="5" t="s">
        <v>200</v>
      </c>
      <c r="L38" s="6">
        <f>C38/J38</f>
        <v>5.4721882521556922E-2</v>
      </c>
      <c r="M38" s="6">
        <f>D38/J38</f>
        <v>0.12553843637298354</v>
      </c>
      <c r="N38" s="6">
        <f>E38/J38</f>
        <v>0.47120679851379876</v>
      </c>
      <c r="O38" s="6">
        <f>F38/J38</f>
        <v>0.19313605595843622</v>
      </c>
      <c r="P38" s="6">
        <f>G38/J38</f>
        <v>0.15539682663322454</v>
      </c>
    </row>
    <row r="39" spans="2:21" x14ac:dyDescent="0.3">
      <c r="E39" s="6"/>
    </row>
    <row r="40" spans="2:21" x14ac:dyDescent="0.3">
      <c r="E40" s="6"/>
    </row>
    <row r="42" spans="2:21" x14ac:dyDescent="0.3">
      <c r="C42" t="s">
        <v>141</v>
      </c>
      <c r="D42" t="s">
        <v>142</v>
      </c>
      <c r="E42" t="s">
        <v>143</v>
      </c>
      <c r="H42">
        <v>2</v>
      </c>
      <c r="I42">
        <v>2</v>
      </c>
      <c r="J42">
        <v>2</v>
      </c>
      <c r="L42">
        <v>2</v>
      </c>
      <c r="M42">
        <v>2</v>
      </c>
      <c r="N42">
        <v>2</v>
      </c>
      <c r="P42">
        <v>2</v>
      </c>
      <c r="Q42">
        <v>2</v>
      </c>
      <c r="R42">
        <v>2</v>
      </c>
      <c r="S42">
        <v>2</v>
      </c>
      <c r="T42">
        <v>2</v>
      </c>
    </row>
    <row r="43" spans="2:21" x14ac:dyDescent="0.3">
      <c r="B43" t="s">
        <v>146</v>
      </c>
      <c r="C43">
        <v>33</v>
      </c>
      <c r="D43">
        <v>100.6</v>
      </c>
      <c r="E43">
        <v>70.2</v>
      </c>
      <c r="H43">
        <v>17</v>
      </c>
      <c r="I43">
        <v>33</v>
      </c>
      <c r="J43">
        <v>28</v>
      </c>
      <c r="K43">
        <f>AVERAGE(H43:J43)</f>
        <v>26</v>
      </c>
      <c r="L43">
        <v>36</v>
      </c>
      <c r="M43">
        <v>15</v>
      </c>
      <c r="N43">
        <v>46</v>
      </c>
      <c r="O43">
        <f t="shared" ref="O43:O47" si="10">AVERAGE(L43:N43)</f>
        <v>32.333333333333336</v>
      </c>
      <c r="P43">
        <v>31</v>
      </c>
      <c r="Q43">
        <v>25</v>
      </c>
      <c r="R43">
        <v>27</v>
      </c>
      <c r="S43">
        <v>34</v>
      </c>
      <c r="T43">
        <v>40</v>
      </c>
      <c r="U43">
        <f t="shared" ref="U43:U47" si="11">AVERAGE(R43:T43)</f>
        <v>33.666666666666664</v>
      </c>
    </row>
    <row r="44" spans="2:21" x14ac:dyDescent="0.3">
      <c r="C44">
        <v>12.333333333333334</v>
      </c>
      <c r="D44">
        <v>33.4</v>
      </c>
      <c r="E44">
        <v>22.8</v>
      </c>
      <c r="H44">
        <v>7</v>
      </c>
      <c r="I44">
        <v>40</v>
      </c>
      <c r="J44">
        <v>17</v>
      </c>
      <c r="K44">
        <f t="shared" ref="K44:K47" si="12">AVERAGE(H44:J44)</f>
        <v>21.333333333333332</v>
      </c>
      <c r="L44">
        <v>6</v>
      </c>
      <c r="M44">
        <v>5</v>
      </c>
      <c r="N44">
        <v>4</v>
      </c>
      <c r="O44">
        <f t="shared" si="10"/>
        <v>5</v>
      </c>
      <c r="P44">
        <v>24</v>
      </c>
      <c r="Q44">
        <v>6</v>
      </c>
      <c r="R44">
        <v>19</v>
      </c>
      <c r="S44">
        <v>3</v>
      </c>
      <c r="T44">
        <v>16</v>
      </c>
      <c r="U44">
        <f t="shared" si="11"/>
        <v>12.666666666666666</v>
      </c>
    </row>
    <row r="45" spans="2:21" x14ac:dyDescent="0.3">
      <c r="C45">
        <v>5.333333333333333</v>
      </c>
      <c r="D45">
        <v>12</v>
      </c>
      <c r="E45">
        <v>9.4</v>
      </c>
      <c r="H45">
        <v>3</v>
      </c>
      <c r="I45">
        <v>19</v>
      </c>
      <c r="J45">
        <v>6</v>
      </c>
      <c r="K45">
        <f t="shared" si="12"/>
        <v>9.3333333333333339</v>
      </c>
      <c r="L45">
        <v>1</v>
      </c>
      <c r="M45">
        <v>4</v>
      </c>
      <c r="N45">
        <v>3</v>
      </c>
      <c r="O45">
        <f t="shared" si="10"/>
        <v>2.6666666666666665</v>
      </c>
      <c r="P45">
        <v>2</v>
      </c>
      <c r="Q45">
        <v>9</v>
      </c>
      <c r="R45">
        <v>1</v>
      </c>
      <c r="S45">
        <v>2</v>
      </c>
      <c r="T45">
        <v>0</v>
      </c>
      <c r="U45">
        <f t="shared" si="11"/>
        <v>1</v>
      </c>
    </row>
    <row r="46" spans="2:21" x14ac:dyDescent="0.3">
      <c r="C46">
        <v>5.333333333333333</v>
      </c>
      <c r="D46">
        <v>9</v>
      </c>
      <c r="E46">
        <v>4.5999999999999996</v>
      </c>
      <c r="H46">
        <v>1</v>
      </c>
      <c r="I46">
        <v>11</v>
      </c>
      <c r="J46">
        <v>5</v>
      </c>
      <c r="K46">
        <f t="shared" si="12"/>
        <v>5.666666666666667</v>
      </c>
      <c r="L46">
        <v>7</v>
      </c>
      <c r="M46">
        <v>0</v>
      </c>
      <c r="N46">
        <v>5</v>
      </c>
      <c r="O46">
        <f t="shared" si="10"/>
        <v>4</v>
      </c>
      <c r="P46">
        <v>0</v>
      </c>
      <c r="Q46">
        <v>1</v>
      </c>
      <c r="R46">
        <v>0</v>
      </c>
      <c r="S46">
        <v>1</v>
      </c>
      <c r="T46">
        <v>1</v>
      </c>
      <c r="U46">
        <f t="shared" si="11"/>
        <v>0.66666666666666663</v>
      </c>
    </row>
    <row r="47" spans="2:21" x14ac:dyDescent="0.3">
      <c r="C47">
        <v>1.6666666666666667</v>
      </c>
      <c r="D47">
        <v>4.5999999999999996</v>
      </c>
      <c r="E47">
        <v>2.8</v>
      </c>
      <c r="H47">
        <v>1</v>
      </c>
      <c r="I47">
        <v>2</v>
      </c>
      <c r="J47">
        <v>0</v>
      </c>
      <c r="K47">
        <f t="shared" si="12"/>
        <v>1</v>
      </c>
      <c r="L47">
        <v>7</v>
      </c>
      <c r="M47">
        <v>1</v>
      </c>
      <c r="N47">
        <v>0</v>
      </c>
      <c r="O47">
        <f t="shared" si="10"/>
        <v>2.6666666666666665</v>
      </c>
      <c r="P47">
        <v>2</v>
      </c>
      <c r="Q47">
        <v>1</v>
      </c>
      <c r="R47">
        <v>0</v>
      </c>
      <c r="S47">
        <v>0</v>
      </c>
      <c r="T47">
        <v>1</v>
      </c>
      <c r="U47">
        <f t="shared" si="11"/>
        <v>0.33333333333333331</v>
      </c>
    </row>
    <row r="49" spans="8:11" x14ac:dyDescent="0.3">
      <c r="H49" t="s">
        <v>145</v>
      </c>
      <c r="I49" t="s">
        <v>141</v>
      </c>
      <c r="J49" t="s">
        <v>142</v>
      </c>
      <c r="K49" t="s">
        <v>144</v>
      </c>
    </row>
    <row r="50" spans="8:11" x14ac:dyDescent="0.3">
      <c r="I50">
        <v>26</v>
      </c>
      <c r="J50">
        <v>32.333333333333336</v>
      </c>
      <c r="K50">
        <v>33.666666666666664</v>
      </c>
    </row>
    <row r="51" spans="8:11" x14ac:dyDescent="0.3">
      <c r="I51">
        <v>21.333333333333332</v>
      </c>
      <c r="J51">
        <v>5</v>
      </c>
      <c r="K51">
        <v>12.666666666666666</v>
      </c>
    </row>
    <row r="52" spans="8:11" x14ac:dyDescent="0.3">
      <c r="I52">
        <v>9.3333333333333339</v>
      </c>
      <c r="J52">
        <v>2.6666666666666665</v>
      </c>
      <c r="K52">
        <v>1</v>
      </c>
    </row>
    <row r="53" spans="8:11" x14ac:dyDescent="0.3">
      <c r="I53">
        <v>5.666666666666667</v>
      </c>
      <c r="J53">
        <v>4</v>
      </c>
      <c r="K53">
        <v>0.66666666666666663</v>
      </c>
    </row>
    <row r="54" spans="8:11" x14ac:dyDescent="0.3">
      <c r="I54">
        <v>1</v>
      </c>
      <c r="J54">
        <v>2.6666666666666665</v>
      </c>
      <c r="K54">
        <v>0.33333333333333331</v>
      </c>
    </row>
    <row r="82" spans="1:4" x14ac:dyDescent="0.3">
      <c r="A82" s="8">
        <v>43015</v>
      </c>
      <c r="B82">
        <v>163</v>
      </c>
    </row>
    <row r="83" spans="1:4" x14ac:dyDescent="0.3">
      <c r="A83" s="8">
        <v>43018</v>
      </c>
      <c r="B83">
        <v>169</v>
      </c>
    </row>
    <row r="84" spans="1:4" x14ac:dyDescent="0.3">
      <c r="A84" s="8">
        <v>43019</v>
      </c>
      <c r="B84">
        <v>100</v>
      </c>
    </row>
    <row r="85" spans="1:4" x14ac:dyDescent="0.3">
      <c r="A85" s="8">
        <v>43020</v>
      </c>
      <c r="C85">
        <v>45</v>
      </c>
    </row>
    <row r="86" spans="1:4" x14ac:dyDescent="0.3">
      <c r="A86" s="8">
        <v>43021</v>
      </c>
      <c r="B86">
        <v>96</v>
      </c>
      <c r="D86" s="3"/>
    </row>
    <row r="87" spans="1:4" x14ac:dyDescent="0.3">
      <c r="A87" s="8">
        <v>43022</v>
      </c>
      <c r="B87">
        <v>105</v>
      </c>
      <c r="D87" s="3"/>
    </row>
    <row r="88" spans="1:4" x14ac:dyDescent="0.3">
      <c r="A88" s="8">
        <v>43023</v>
      </c>
      <c r="B88">
        <v>174</v>
      </c>
    </row>
    <row r="89" spans="1:4" x14ac:dyDescent="0.3">
      <c r="A89" s="8">
        <v>43024</v>
      </c>
      <c r="B89">
        <v>87</v>
      </c>
    </row>
    <row r="90" spans="1:4" x14ac:dyDescent="0.3">
      <c r="A90" s="8">
        <v>43025</v>
      </c>
      <c r="B90">
        <v>114</v>
      </c>
    </row>
    <row r="91" spans="1:4" x14ac:dyDescent="0.3">
      <c r="A91" s="8">
        <v>43026</v>
      </c>
      <c r="B91">
        <v>60</v>
      </c>
    </row>
    <row r="92" spans="1:4" x14ac:dyDescent="0.3">
      <c r="A92" s="8">
        <v>43027</v>
      </c>
      <c r="B92">
        <v>105</v>
      </c>
      <c r="D92" s="3"/>
    </row>
    <row r="93" spans="1:4" x14ac:dyDescent="0.3">
      <c r="A93" s="8">
        <v>43028</v>
      </c>
      <c r="D93" s="3"/>
    </row>
    <row r="94" spans="1:4" x14ac:dyDescent="0.3">
      <c r="A94" s="8">
        <v>43029</v>
      </c>
      <c r="B94">
        <v>105</v>
      </c>
      <c r="D94" s="3"/>
    </row>
    <row r="95" spans="1:4" x14ac:dyDescent="0.3">
      <c r="A95" s="8">
        <v>43030</v>
      </c>
      <c r="C95">
        <v>68</v>
      </c>
      <c r="D95" s="3"/>
    </row>
    <row r="96" spans="1:4" x14ac:dyDescent="0.3">
      <c r="A96" s="8">
        <v>43031</v>
      </c>
      <c r="D96" s="3"/>
    </row>
    <row r="97" spans="1:4" x14ac:dyDescent="0.3">
      <c r="A97" s="8">
        <v>43032</v>
      </c>
      <c r="B97">
        <v>70</v>
      </c>
      <c r="D97" s="3"/>
    </row>
    <row r="98" spans="1:4" x14ac:dyDescent="0.3">
      <c r="A98" s="8">
        <v>43033</v>
      </c>
      <c r="D98" s="3"/>
    </row>
    <row r="99" spans="1:4" x14ac:dyDescent="0.3">
      <c r="A99" s="8">
        <v>43034</v>
      </c>
      <c r="B99">
        <v>100</v>
      </c>
      <c r="D99" s="3"/>
    </row>
    <row r="100" spans="1:4" x14ac:dyDescent="0.3">
      <c r="A100" s="8" t="s">
        <v>151</v>
      </c>
      <c r="B100">
        <v>73</v>
      </c>
    </row>
    <row r="101" spans="1:4" x14ac:dyDescent="0.3">
      <c r="A101" s="8" t="s">
        <v>152</v>
      </c>
      <c r="B101">
        <v>86</v>
      </c>
    </row>
    <row r="102" spans="1:4" x14ac:dyDescent="0.3">
      <c r="A102" s="8" t="s">
        <v>153</v>
      </c>
      <c r="B102">
        <v>29</v>
      </c>
    </row>
    <row r="103" spans="1:4" x14ac:dyDescent="0.3">
      <c r="A103" s="8" t="s">
        <v>154</v>
      </c>
      <c r="B103">
        <v>57</v>
      </c>
    </row>
    <row r="104" spans="1:4" x14ac:dyDescent="0.3">
      <c r="A104" s="8" t="s">
        <v>155</v>
      </c>
      <c r="B104">
        <v>59</v>
      </c>
      <c r="D104" s="3"/>
    </row>
    <row r="105" spans="1:4" x14ac:dyDescent="0.3">
      <c r="A105" s="8" t="s">
        <v>179</v>
      </c>
      <c r="B105">
        <v>105</v>
      </c>
      <c r="D105" s="3"/>
    </row>
    <row r="106" spans="1:4" x14ac:dyDescent="0.3">
      <c r="A106" s="8" t="s">
        <v>157</v>
      </c>
      <c r="B106">
        <v>42</v>
      </c>
      <c r="D106" s="3"/>
    </row>
    <row r="107" spans="1:4" x14ac:dyDescent="0.3">
      <c r="A107" s="8" t="s">
        <v>158</v>
      </c>
      <c r="B107">
        <v>47</v>
      </c>
      <c r="D107" s="3"/>
    </row>
    <row r="108" spans="1:4" x14ac:dyDescent="0.3">
      <c r="A108" s="8" t="s">
        <v>159</v>
      </c>
      <c r="B108">
        <v>25</v>
      </c>
      <c r="D108" s="3"/>
    </row>
    <row r="109" spans="1:4" x14ac:dyDescent="0.3">
      <c r="A109" s="8" t="s">
        <v>164</v>
      </c>
      <c r="B109">
        <v>40</v>
      </c>
      <c r="D109" s="3"/>
    </row>
    <row r="110" spans="1:4" x14ac:dyDescent="0.3">
      <c r="A110" s="8" t="s">
        <v>161</v>
      </c>
      <c r="B110">
        <v>58</v>
      </c>
      <c r="D110" s="3"/>
    </row>
    <row r="111" spans="1:4" x14ac:dyDescent="0.3">
      <c r="A111" s="8" t="s">
        <v>163</v>
      </c>
      <c r="B111">
        <v>56</v>
      </c>
      <c r="D111" s="3"/>
    </row>
    <row r="112" spans="1:4" x14ac:dyDescent="0.3">
      <c r="A112" s="8" t="s">
        <v>184</v>
      </c>
      <c r="B112">
        <v>58</v>
      </c>
      <c r="D112" s="3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pane ySplit="1" topLeftCell="A2" activePane="bottomLeft" state="frozen"/>
      <selection pane="bottomLeft" activeCell="M18" sqref="M18"/>
    </sheetView>
  </sheetViews>
  <sheetFormatPr defaultColWidth="11" defaultRowHeight="15.6" x14ac:dyDescent="0.3"/>
  <sheetData>
    <row r="1" spans="1:12" x14ac:dyDescent="0.3">
      <c r="A1" t="s">
        <v>0</v>
      </c>
      <c r="B1" t="s">
        <v>25</v>
      </c>
      <c r="C1" t="s">
        <v>57</v>
      </c>
      <c r="D1" t="s">
        <v>58</v>
      </c>
      <c r="E1" t="s">
        <v>59</v>
      </c>
      <c r="F1" t="s">
        <v>60</v>
      </c>
      <c r="G1" t="s">
        <v>69</v>
      </c>
      <c r="H1" t="s">
        <v>70</v>
      </c>
      <c r="I1" t="s">
        <v>71</v>
      </c>
      <c r="J1" t="s">
        <v>72</v>
      </c>
      <c r="K1" t="s">
        <v>68</v>
      </c>
    </row>
    <row r="2" spans="1:12" x14ac:dyDescent="0.3">
      <c r="A2" s="1">
        <v>43024</v>
      </c>
      <c r="B2" t="s">
        <v>7</v>
      </c>
      <c r="C2">
        <v>1</v>
      </c>
      <c r="D2">
        <v>1</v>
      </c>
      <c r="E2">
        <v>0</v>
      </c>
      <c r="F2">
        <v>0</v>
      </c>
      <c r="G2">
        <v>0</v>
      </c>
      <c r="H2">
        <v>0</v>
      </c>
      <c r="I2">
        <v>0</v>
      </c>
      <c r="K2">
        <v>514</v>
      </c>
    </row>
    <row r="3" spans="1:12" x14ac:dyDescent="0.3">
      <c r="A3" s="1">
        <v>43024</v>
      </c>
      <c r="B3" t="s">
        <v>7</v>
      </c>
      <c r="C3">
        <v>2</v>
      </c>
      <c r="D3">
        <v>2</v>
      </c>
      <c r="E3">
        <v>0</v>
      </c>
      <c r="F3">
        <v>0</v>
      </c>
      <c r="G3">
        <v>0</v>
      </c>
      <c r="H3">
        <v>0</v>
      </c>
      <c r="I3">
        <v>0</v>
      </c>
    </row>
    <row r="4" spans="1:12" x14ac:dyDescent="0.3">
      <c r="A4" s="1">
        <v>43024</v>
      </c>
      <c r="B4" t="s">
        <v>7</v>
      </c>
      <c r="C4">
        <v>3</v>
      </c>
      <c r="D4">
        <v>8</v>
      </c>
      <c r="E4">
        <v>0</v>
      </c>
      <c r="F4">
        <v>0</v>
      </c>
      <c r="G4">
        <v>0</v>
      </c>
      <c r="H4">
        <v>1</v>
      </c>
      <c r="I4">
        <v>0</v>
      </c>
    </row>
    <row r="5" spans="1:12" x14ac:dyDescent="0.3">
      <c r="A5" s="1">
        <v>43024</v>
      </c>
      <c r="B5" t="s">
        <v>7</v>
      </c>
      <c r="C5">
        <v>4</v>
      </c>
      <c r="D5">
        <v>28</v>
      </c>
      <c r="E5">
        <v>0</v>
      </c>
      <c r="F5">
        <v>0</v>
      </c>
      <c r="G5">
        <v>0</v>
      </c>
      <c r="H5">
        <v>0</v>
      </c>
      <c r="I5">
        <v>0</v>
      </c>
      <c r="J5" t="s">
        <v>73</v>
      </c>
    </row>
    <row r="6" spans="1:12" x14ac:dyDescent="0.3">
      <c r="A6" s="1">
        <v>43024</v>
      </c>
      <c r="B6" t="s">
        <v>7</v>
      </c>
      <c r="C6">
        <v>5</v>
      </c>
      <c r="D6">
        <v>28</v>
      </c>
      <c r="E6">
        <v>1</v>
      </c>
      <c r="F6">
        <v>1</v>
      </c>
      <c r="G6">
        <v>0</v>
      </c>
      <c r="H6">
        <v>0</v>
      </c>
      <c r="I6">
        <v>0</v>
      </c>
      <c r="J6" t="s">
        <v>74</v>
      </c>
    </row>
    <row r="7" spans="1:12" x14ac:dyDescent="0.3">
      <c r="A7" s="1">
        <v>43024</v>
      </c>
      <c r="B7" t="s">
        <v>7</v>
      </c>
      <c r="C7">
        <v>6</v>
      </c>
      <c r="D7">
        <v>7</v>
      </c>
      <c r="E7">
        <v>5</v>
      </c>
      <c r="F7">
        <v>0</v>
      </c>
      <c r="G7">
        <v>1</v>
      </c>
      <c r="H7">
        <v>1</v>
      </c>
      <c r="I7">
        <v>4</v>
      </c>
    </row>
    <row r="8" spans="1:12" x14ac:dyDescent="0.3">
      <c r="A8" s="1">
        <v>43024</v>
      </c>
      <c r="B8" t="s">
        <v>7</v>
      </c>
      <c r="C8">
        <v>7</v>
      </c>
      <c r="D8">
        <v>5</v>
      </c>
      <c r="E8">
        <v>5</v>
      </c>
      <c r="F8">
        <v>3</v>
      </c>
      <c r="G8">
        <v>1</v>
      </c>
      <c r="H8">
        <v>6</v>
      </c>
      <c r="I8">
        <v>0</v>
      </c>
      <c r="L8" t="s">
        <v>75</v>
      </c>
    </row>
    <row r="9" spans="1:12" x14ac:dyDescent="0.3">
      <c r="A9" s="1">
        <v>43025</v>
      </c>
      <c r="B9" t="s">
        <v>7</v>
      </c>
      <c r="C9">
        <v>1</v>
      </c>
      <c r="D9">
        <v>4</v>
      </c>
      <c r="E9">
        <v>2</v>
      </c>
      <c r="F9">
        <v>0</v>
      </c>
      <c r="G9">
        <v>0</v>
      </c>
      <c r="H9">
        <v>0</v>
      </c>
      <c r="I9">
        <v>0</v>
      </c>
      <c r="K9">
        <v>505</v>
      </c>
    </row>
    <row r="10" spans="1:12" x14ac:dyDescent="0.3">
      <c r="A10" s="1">
        <v>43025</v>
      </c>
      <c r="B10" t="s">
        <v>7</v>
      </c>
      <c r="C10">
        <v>2</v>
      </c>
      <c r="D10">
        <v>19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12" x14ac:dyDescent="0.3">
      <c r="A11" s="1">
        <v>43025</v>
      </c>
      <c r="B11" t="s">
        <v>7</v>
      </c>
      <c r="C11">
        <v>3</v>
      </c>
      <c r="D11">
        <v>17</v>
      </c>
      <c r="E11">
        <v>3</v>
      </c>
      <c r="F11">
        <v>0</v>
      </c>
      <c r="G11">
        <v>0</v>
      </c>
      <c r="H11">
        <v>0</v>
      </c>
      <c r="I11">
        <v>0</v>
      </c>
    </row>
    <row r="12" spans="1:12" x14ac:dyDescent="0.3">
      <c r="A12" s="1">
        <v>43025</v>
      </c>
      <c r="B12" t="s">
        <v>7</v>
      </c>
      <c r="C12">
        <v>4</v>
      </c>
      <c r="D12">
        <v>8</v>
      </c>
      <c r="E12">
        <v>1</v>
      </c>
      <c r="F12">
        <v>0</v>
      </c>
      <c r="G12">
        <v>0</v>
      </c>
      <c r="H12">
        <v>0</v>
      </c>
      <c r="I12">
        <v>0</v>
      </c>
    </row>
    <row r="13" spans="1:12" x14ac:dyDescent="0.3">
      <c r="A13" s="1">
        <v>43025</v>
      </c>
      <c r="B13" t="s">
        <v>7</v>
      </c>
      <c r="C13">
        <v>5</v>
      </c>
      <c r="D13">
        <v>2</v>
      </c>
      <c r="E13">
        <v>2</v>
      </c>
      <c r="F13">
        <v>0</v>
      </c>
      <c r="G13">
        <v>0</v>
      </c>
      <c r="H13">
        <v>0</v>
      </c>
      <c r="I13">
        <v>0</v>
      </c>
    </row>
    <row r="14" spans="1:12" x14ac:dyDescent="0.3">
      <c r="A14" s="1">
        <v>43025</v>
      </c>
      <c r="B14" t="s">
        <v>7</v>
      </c>
      <c r="C14">
        <v>6</v>
      </c>
      <c r="D14">
        <v>4</v>
      </c>
      <c r="E14">
        <v>6</v>
      </c>
      <c r="F14">
        <v>0</v>
      </c>
      <c r="G14">
        <v>0</v>
      </c>
      <c r="H14">
        <v>0</v>
      </c>
      <c r="I14">
        <v>1</v>
      </c>
    </row>
    <row r="15" spans="1:12" x14ac:dyDescent="0.3">
      <c r="A15" s="1">
        <v>43025</v>
      </c>
      <c r="B15" t="s">
        <v>7</v>
      </c>
      <c r="C15">
        <v>7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12" x14ac:dyDescent="0.3">
      <c r="A16" s="1">
        <v>43026</v>
      </c>
      <c r="B16" t="s">
        <v>7</v>
      </c>
      <c r="C16">
        <v>1</v>
      </c>
      <c r="D16">
        <v>3</v>
      </c>
      <c r="E16">
        <v>1</v>
      </c>
      <c r="F16">
        <v>0</v>
      </c>
      <c r="G16">
        <v>0</v>
      </c>
      <c r="H16">
        <v>0</v>
      </c>
      <c r="I16">
        <v>0</v>
      </c>
      <c r="K16">
        <v>473</v>
      </c>
    </row>
    <row r="17" spans="1:12" x14ac:dyDescent="0.3">
      <c r="A17" s="1">
        <v>43026</v>
      </c>
      <c r="B17" t="s">
        <v>7</v>
      </c>
      <c r="C17">
        <v>2</v>
      </c>
      <c r="D17">
        <v>4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12" x14ac:dyDescent="0.3">
      <c r="A18" s="1">
        <v>43026</v>
      </c>
      <c r="B18" t="s">
        <v>7</v>
      </c>
      <c r="C18">
        <v>3</v>
      </c>
      <c r="D18">
        <v>2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12" x14ac:dyDescent="0.3">
      <c r="A19" s="1">
        <v>43026</v>
      </c>
      <c r="B19" t="s">
        <v>7</v>
      </c>
      <c r="C19">
        <v>4</v>
      </c>
      <c r="D19">
        <v>13</v>
      </c>
      <c r="E19">
        <v>3</v>
      </c>
      <c r="F19">
        <v>0</v>
      </c>
      <c r="G19">
        <v>0</v>
      </c>
      <c r="H19">
        <v>0</v>
      </c>
      <c r="I19">
        <v>0</v>
      </c>
    </row>
    <row r="20" spans="1:12" x14ac:dyDescent="0.3">
      <c r="A20" s="1">
        <v>43026</v>
      </c>
      <c r="B20" t="s">
        <v>7</v>
      </c>
      <c r="C20">
        <v>5</v>
      </c>
      <c r="D20">
        <v>8</v>
      </c>
      <c r="E20">
        <v>3</v>
      </c>
      <c r="F20">
        <v>1</v>
      </c>
      <c r="G20">
        <v>0</v>
      </c>
      <c r="H20">
        <v>0</v>
      </c>
      <c r="I20">
        <v>0</v>
      </c>
    </row>
    <row r="21" spans="1:12" x14ac:dyDescent="0.3">
      <c r="A21" s="1">
        <v>43026</v>
      </c>
      <c r="B21" t="s">
        <v>7</v>
      </c>
      <c r="C21">
        <v>6</v>
      </c>
      <c r="D21">
        <v>1</v>
      </c>
      <c r="E21">
        <v>1</v>
      </c>
      <c r="F21">
        <v>1</v>
      </c>
      <c r="G21">
        <v>0</v>
      </c>
      <c r="H21">
        <v>0</v>
      </c>
      <c r="I21">
        <v>0</v>
      </c>
    </row>
    <row r="22" spans="1:12" x14ac:dyDescent="0.3">
      <c r="A22" s="1">
        <v>43026</v>
      </c>
      <c r="B22" t="s">
        <v>7</v>
      </c>
      <c r="C22">
        <v>7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12" x14ac:dyDescent="0.3">
      <c r="A23" s="1">
        <v>43027</v>
      </c>
      <c r="B23" t="s">
        <v>7</v>
      </c>
      <c r="C23">
        <v>1</v>
      </c>
      <c r="D23">
        <v>6</v>
      </c>
      <c r="E23">
        <v>0</v>
      </c>
      <c r="F23">
        <v>0</v>
      </c>
      <c r="G23">
        <v>0</v>
      </c>
      <c r="H23">
        <v>0</v>
      </c>
      <c r="I23">
        <v>0</v>
      </c>
      <c r="K23">
        <v>610</v>
      </c>
    </row>
    <row r="24" spans="1:12" x14ac:dyDescent="0.3">
      <c r="A24" s="1">
        <v>43027</v>
      </c>
      <c r="B24" t="s">
        <v>7</v>
      </c>
      <c r="C24">
        <v>2</v>
      </c>
      <c r="D24">
        <v>21</v>
      </c>
      <c r="E24">
        <v>0</v>
      </c>
      <c r="F24">
        <v>0</v>
      </c>
      <c r="G24">
        <v>1</v>
      </c>
      <c r="H24">
        <v>0</v>
      </c>
      <c r="I24">
        <v>0</v>
      </c>
    </row>
    <row r="25" spans="1:12" x14ac:dyDescent="0.3">
      <c r="A25" s="1">
        <v>43027</v>
      </c>
      <c r="B25" t="s">
        <v>7</v>
      </c>
      <c r="C25">
        <v>3</v>
      </c>
      <c r="D25">
        <v>9</v>
      </c>
      <c r="E25">
        <v>3</v>
      </c>
      <c r="F25">
        <v>0</v>
      </c>
      <c r="G25">
        <v>3</v>
      </c>
      <c r="H25">
        <v>0</v>
      </c>
      <c r="I25">
        <v>0</v>
      </c>
    </row>
    <row r="26" spans="1:12" x14ac:dyDescent="0.3">
      <c r="A26" s="1">
        <v>43027</v>
      </c>
      <c r="B26" t="s">
        <v>7</v>
      </c>
      <c r="C26">
        <v>4</v>
      </c>
      <c r="D26">
        <v>4</v>
      </c>
      <c r="E26">
        <v>7</v>
      </c>
      <c r="F26">
        <v>0</v>
      </c>
      <c r="G26">
        <v>0</v>
      </c>
      <c r="H26">
        <v>0</v>
      </c>
      <c r="I26">
        <v>0</v>
      </c>
    </row>
    <row r="27" spans="1:12" x14ac:dyDescent="0.3">
      <c r="A27" s="1">
        <v>43027</v>
      </c>
      <c r="B27" t="s">
        <v>7</v>
      </c>
      <c r="C27">
        <v>5</v>
      </c>
      <c r="D27">
        <v>1</v>
      </c>
      <c r="E27">
        <v>1</v>
      </c>
      <c r="F27">
        <v>5</v>
      </c>
      <c r="G27">
        <v>0</v>
      </c>
      <c r="H27">
        <v>0</v>
      </c>
      <c r="I27">
        <v>0</v>
      </c>
      <c r="L27" t="s">
        <v>76</v>
      </c>
    </row>
    <row r="28" spans="1:12" x14ac:dyDescent="0.3">
      <c r="A28" s="1">
        <v>43027</v>
      </c>
      <c r="B28" t="s">
        <v>7</v>
      </c>
      <c r="C28">
        <v>6</v>
      </c>
      <c r="D28">
        <v>1</v>
      </c>
      <c r="E28">
        <v>2</v>
      </c>
      <c r="F28">
        <v>0</v>
      </c>
      <c r="G28">
        <v>4</v>
      </c>
      <c r="H28">
        <v>0</v>
      </c>
      <c r="I28">
        <v>0</v>
      </c>
    </row>
    <row r="29" spans="1:12" x14ac:dyDescent="0.3">
      <c r="A29" s="1">
        <v>43027</v>
      </c>
      <c r="B29" t="s">
        <v>7</v>
      </c>
      <c r="C29">
        <v>7</v>
      </c>
      <c r="D29">
        <v>0</v>
      </c>
      <c r="E29">
        <v>1</v>
      </c>
      <c r="F29">
        <v>0</v>
      </c>
      <c r="G29">
        <v>0</v>
      </c>
      <c r="H29">
        <v>0</v>
      </c>
      <c r="I29">
        <v>0</v>
      </c>
    </row>
    <row r="30" spans="1:12" x14ac:dyDescent="0.3">
      <c r="A30" s="1">
        <v>43028</v>
      </c>
      <c r="B30" t="s">
        <v>7</v>
      </c>
      <c r="C30">
        <v>1</v>
      </c>
      <c r="L30" t="s">
        <v>77</v>
      </c>
    </row>
    <row r="31" spans="1:12" x14ac:dyDescent="0.3">
      <c r="A31" s="1">
        <v>43028</v>
      </c>
      <c r="B31" t="s">
        <v>7</v>
      </c>
      <c r="C31">
        <v>2</v>
      </c>
      <c r="D31">
        <v>16</v>
      </c>
      <c r="E31">
        <v>0</v>
      </c>
      <c r="F31">
        <v>0</v>
      </c>
      <c r="G31">
        <v>0</v>
      </c>
      <c r="H31">
        <v>1</v>
      </c>
      <c r="I31">
        <v>6</v>
      </c>
      <c r="K31">
        <v>373</v>
      </c>
    </row>
    <row r="32" spans="1:12" x14ac:dyDescent="0.3">
      <c r="A32" s="1">
        <v>43028</v>
      </c>
      <c r="B32" t="s">
        <v>7</v>
      </c>
      <c r="C32">
        <v>3</v>
      </c>
      <c r="D32">
        <v>24</v>
      </c>
      <c r="E32">
        <v>0</v>
      </c>
      <c r="F32">
        <v>0</v>
      </c>
      <c r="G32">
        <v>1</v>
      </c>
      <c r="H32">
        <v>1</v>
      </c>
      <c r="I32">
        <v>0</v>
      </c>
    </row>
    <row r="33" spans="1:11" x14ac:dyDescent="0.3">
      <c r="A33" s="1">
        <v>43028</v>
      </c>
      <c r="B33" t="s">
        <v>7</v>
      </c>
      <c r="C33">
        <v>4</v>
      </c>
      <c r="D33">
        <v>3</v>
      </c>
      <c r="E33">
        <v>1</v>
      </c>
      <c r="F33">
        <v>0</v>
      </c>
      <c r="G33">
        <v>0</v>
      </c>
      <c r="H33">
        <v>0</v>
      </c>
      <c r="I33">
        <v>1</v>
      </c>
    </row>
    <row r="34" spans="1:11" x14ac:dyDescent="0.3">
      <c r="A34" s="1">
        <v>43028</v>
      </c>
      <c r="B34" t="s">
        <v>7</v>
      </c>
      <c r="C34">
        <v>5</v>
      </c>
      <c r="D34">
        <v>4</v>
      </c>
      <c r="E34">
        <v>5</v>
      </c>
      <c r="F34">
        <v>0</v>
      </c>
      <c r="G34">
        <v>0</v>
      </c>
      <c r="H34">
        <v>0</v>
      </c>
      <c r="I34">
        <v>0</v>
      </c>
    </row>
    <row r="35" spans="1:11" x14ac:dyDescent="0.3">
      <c r="A35" s="1">
        <v>43028</v>
      </c>
      <c r="B35" t="s">
        <v>7</v>
      </c>
      <c r="C35">
        <v>6</v>
      </c>
      <c r="D35">
        <v>0</v>
      </c>
      <c r="E35">
        <v>1</v>
      </c>
      <c r="F35">
        <v>0</v>
      </c>
      <c r="G35">
        <v>1</v>
      </c>
      <c r="H35">
        <v>1</v>
      </c>
      <c r="I35">
        <v>0</v>
      </c>
    </row>
    <row r="36" spans="1:11" x14ac:dyDescent="0.3">
      <c r="A36" s="1">
        <v>43028</v>
      </c>
      <c r="B36" t="s">
        <v>7</v>
      </c>
      <c r="C36">
        <v>7</v>
      </c>
      <c r="D36">
        <v>0</v>
      </c>
      <c r="E36">
        <v>1</v>
      </c>
      <c r="F36">
        <v>0</v>
      </c>
      <c r="G36">
        <v>0</v>
      </c>
      <c r="H36">
        <v>0</v>
      </c>
      <c r="I36">
        <v>0</v>
      </c>
    </row>
    <row r="37" spans="1:11" x14ac:dyDescent="0.3">
      <c r="A37" s="1">
        <v>43032</v>
      </c>
      <c r="B37" t="s">
        <v>47</v>
      </c>
      <c r="C37">
        <v>1</v>
      </c>
      <c r="D37">
        <v>16</v>
      </c>
      <c r="E37">
        <v>0</v>
      </c>
      <c r="F37">
        <v>0</v>
      </c>
      <c r="G37">
        <v>0</v>
      </c>
      <c r="H37">
        <v>0</v>
      </c>
      <c r="I37">
        <v>0</v>
      </c>
      <c r="K37">
        <v>560</v>
      </c>
    </row>
    <row r="38" spans="1:11" x14ac:dyDescent="0.3">
      <c r="A38" s="1">
        <v>43032</v>
      </c>
      <c r="B38" t="s">
        <v>47</v>
      </c>
      <c r="C38">
        <v>2</v>
      </c>
      <c r="D38">
        <v>8</v>
      </c>
      <c r="E38">
        <v>1</v>
      </c>
      <c r="F38">
        <v>0</v>
      </c>
      <c r="G38">
        <v>0</v>
      </c>
      <c r="H38">
        <v>0</v>
      </c>
      <c r="I38">
        <v>0</v>
      </c>
    </row>
    <row r="39" spans="1:11" x14ac:dyDescent="0.3">
      <c r="A39" s="1">
        <v>43032</v>
      </c>
      <c r="B39" t="s">
        <v>47</v>
      </c>
      <c r="C39">
        <v>3</v>
      </c>
      <c r="D39">
        <v>4</v>
      </c>
      <c r="E39">
        <v>0</v>
      </c>
      <c r="F39">
        <v>0</v>
      </c>
      <c r="G39">
        <v>0</v>
      </c>
      <c r="H39">
        <v>1</v>
      </c>
      <c r="I39">
        <v>0</v>
      </c>
    </row>
    <row r="40" spans="1:11" x14ac:dyDescent="0.3">
      <c r="A40" s="1">
        <v>43032</v>
      </c>
      <c r="B40" t="s">
        <v>47</v>
      </c>
      <c r="C40">
        <v>4</v>
      </c>
      <c r="D40">
        <v>0</v>
      </c>
      <c r="E40">
        <v>4</v>
      </c>
      <c r="F40">
        <v>0</v>
      </c>
      <c r="G40">
        <v>0</v>
      </c>
      <c r="H40">
        <v>0</v>
      </c>
      <c r="I40">
        <v>0</v>
      </c>
    </row>
    <row r="41" spans="1:11" x14ac:dyDescent="0.3">
      <c r="A41" s="1">
        <v>43032</v>
      </c>
      <c r="B41" t="s">
        <v>47</v>
      </c>
      <c r="C41">
        <v>5</v>
      </c>
      <c r="D41">
        <v>1</v>
      </c>
      <c r="E41">
        <v>0</v>
      </c>
      <c r="F41">
        <v>2</v>
      </c>
      <c r="G41">
        <v>0</v>
      </c>
      <c r="H41">
        <v>0</v>
      </c>
      <c r="I41">
        <v>0</v>
      </c>
    </row>
    <row r="42" spans="1:11" x14ac:dyDescent="0.3">
      <c r="A42" s="1">
        <v>43032</v>
      </c>
      <c r="B42" t="s">
        <v>47</v>
      </c>
      <c r="C42">
        <v>6</v>
      </c>
      <c r="D42">
        <v>1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11" x14ac:dyDescent="0.3">
      <c r="A43" s="1">
        <v>43032</v>
      </c>
      <c r="B43" t="s">
        <v>47</v>
      </c>
      <c r="C43">
        <v>7</v>
      </c>
      <c r="D43">
        <v>0</v>
      </c>
      <c r="E43">
        <v>1</v>
      </c>
      <c r="F43">
        <v>0</v>
      </c>
      <c r="G43">
        <v>0</v>
      </c>
      <c r="H43">
        <v>0</v>
      </c>
      <c r="I4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7"/>
  <sheetViews>
    <sheetView tabSelected="1" workbookViewId="0">
      <pane ySplit="1" topLeftCell="A2" activePane="bottomLeft" state="frozen"/>
      <selection pane="bottomLeft" activeCell="B91" sqref="B91"/>
    </sheetView>
  </sheetViews>
  <sheetFormatPr defaultColWidth="11" defaultRowHeight="15.6" outlineLevelRow="2" x14ac:dyDescent="0.3"/>
  <sheetData>
    <row r="1" spans="1:11" x14ac:dyDescent="0.3">
      <c r="A1" t="s">
        <v>0</v>
      </c>
      <c r="B1" t="s">
        <v>25</v>
      </c>
      <c r="C1" t="s">
        <v>57</v>
      </c>
      <c r="D1" t="s">
        <v>58</v>
      </c>
      <c r="E1" t="s">
        <v>59</v>
      </c>
      <c r="F1" t="s">
        <v>60</v>
      </c>
      <c r="G1" t="s">
        <v>69</v>
      </c>
      <c r="H1" t="s">
        <v>70</v>
      </c>
      <c r="I1" t="s">
        <v>71</v>
      </c>
      <c r="J1" t="s">
        <v>72</v>
      </c>
      <c r="K1" t="s">
        <v>68</v>
      </c>
    </row>
    <row r="2" spans="1:11" hidden="1" outlineLevel="2" x14ac:dyDescent="0.3">
      <c r="A2" s="1">
        <v>43024</v>
      </c>
      <c r="B2" t="s">
        <v>7</v>
      </c>
      <c r="C2">
        <v>1</v>
      </c>
      <c r="D2">
        <v>1</v>
      </c>
      <c r="E2">
        <v>0</v>
      </c>
      <c r="F2">
        <v>0</v>
      </c>
      <c r="G2">
        <v>0</v>
      </c>
      <c r="H2">
        <v>0</v>
      </c>
      <c r="I2">
        <v>0</v>
      </c>
      <c r="K2">
        <v>514</v>
      </c>
    </row>
    <row r="3" spans="1:11" hidden="1" outlineLevel="2" x14ac:dyDescent="0.3">
      <c r="A3" s="1">
        <v>43025</v>
      </c>
      <c r="B3" t="s">
        <v>7</v>
      </c>
      <c r="C3">
        <v>1</v>
      </c>
      <c r="D3">
        <v>4</v>
      </c>
      <c r="E3">
        <v>2</v>
      </c>
      <c r="F3">
        <v>0</v>
      </c>
      <c r="G3">
        <v>0</v>
      </c>
      <c r="H3">
        <v>0</v>
      </c>
      <c r="I3">
        <v>0</v>
      </c>
      <c r="K3">
        <v>505</v>
      </c>
    </row>
    <row r="4" spans="1:11" hidden="1" outlineLevel="2" x14ac:dyDescent="0.3">
      <c r="A4" s="1">
        <v>43026</v>
      </c>
      <c r="B4" t="s">
        <v>7</v>
      </c>
      <c r="C4">
        <v>1</v>
      </c>
      <c r="D4">
        <v>3</v>
      </c>
      <c r="E4">
        <v>1</v>
      </c>
      <c r="F4">
        <v>0</v>
      </c>
      <c r="G4">
        <v>0</v>
      </c>
      <c r="H4">
        <v>0</v>
      </c>
      <c r="I4">
        <v>0</v>
      </c>
      <c r="K4">
        <v>473</v>
      </c>
    </row>
    <row r="5" spans="1:11" hidden="1" outlineLevel="2" x14ac:dyDescent="0.3">
      <c r="A5" s="1">
        <v>43027</v>
      </c>
      <c r="B5" t="s">
        <v>7</v>
      </c>
      <c r="C5">
        <v>1</v>
      </c>
      <c r="D5">
        <v>6</v>
      </c>
      <c r="E5">
        <v>0</v>
      </c>
      <c r="F5">
        <v>0</v>
      </c>
      <c r="G5">
        <v>0</v>
      </c>
      <c r="H5">
        <v>0</v>
      </c>
      <c r="I5">
        <v>0</v>
      </c>
      <c r="K5">
        <v>610</v>
      </c>
    </row>
    <row r="6" spans="1:11" hidden="1" outlineLevel="2" x14ac:dyDescent="0.3">
      <c r="A6" s="1">
        <v>43032</v>
      </c>
      <c r="B6" t="s">
        <v>47</v>
      </c>
      <c r="C6">
        <v>1</v>
      </c>
      <c r="D6">
        <v>16</v>
      </c>
      <c r="E6">
        <v>0</v>
      </c>
      <c r="F6">
        <v>0</v>
      </c>
      <c r="G6">
        <v>0</v>
      </c>
      <c r="H6">
        <v>0</v>
      </c>
      <c r="I6">
        <v>0</v>
      </c>
      <c r="K6">
        <v>560</v>
      </c>
    </row>
    <row r="7" spans="1:11" outlineLevel="1" collapsed="1" x14ac:dyDescent="0.3">
      <c r="A7" s="1"/>
      <c r="C7" s="5">
        <v>0</v>
      </c>
      <c r="D7">
        <f t="shared" ref="D7:K7" si="0">SUBTOTAL(9,D2:D6)</f>
        <v>30</v>
      </c>
      <c r="E7">
        <f t="shared" si="0"/>
        <v>3</v>
      </c>
      <c r="F7">
        <f t="shared" si="0"/>
        <v>0</v>
      </c>
      <c r="G7">
        <f t="shared" si="0"/>
        <v>0</v>
      </c>
      <c r="H7">
        <f t="shared" si="0"/>
        <v>0</v>
      </c>
      <c r="I7">
        <f t="shared" si="0"/>
        <v>0</v>
      </c>
      <c r="J7">
        <f t="shared" si="0"/>
        <v>0</v>
      </c>
      <c r="K7">
        <f t="shared" si="0"/>
        <v>2662</v>
      </c>
    </row>
    <row r="8" spans="1:11" hidden="1" outlineLevel="2" x14ac:dyDescent="0.3">
      <c r="A8" s="1">
        <v>43024</v>
      </c>
      <c r="B8" t="s">
        <v>7</v>
      </c>
      <c r="C8">
        <v>2</v>
      </c>
      <c r="D8">
        <v>2</v>
      </c>
      <c r="E8">
        <v>0</v>
      </c>
      <c r="F8">
        <v>0</v>
      </c>
      <c r="G8">
        <v>0</v>
      </c>
      <c r="H8">
        <v>0</v>
      </c>
      <c r="I8">
        <v>0</v>
      </c>
    </row>
    <row r="9" spans="1:11" hidden="1" outlineLevel="2" x14ac:dyDescent="0.3">
      <c r="A9" s="1">
        <v>43025</v>
      </c>
      <c r="B9" t="s">
        <v>7</v>
      </c>
      <c r="C9">
        <v>2</v>
      </c>
      <c r="D9">
        <v>19</v>
      </c>
      <c r="E9">
        <v>0</v>
      </c>
      <c r="F9">
        <v>0</v>
      </c>
      <c r="G9">
        <v>0</v>
      </c>
      <c r="H9">
        <v>0</v>
      </c>
      <c r="I9">
        <v>0</v>
      </c>
    </row>
    <row r="10" spans="1:11" hidden="1" outlineLevel="2" x14ac:dyDescent="0.3">
      <c r="A10" s="1">
        <v>43026</v>
      </c>
      <c r="B10" t="s">
        <v>7</v>
      </c>
      <c r="C10">
        <v>2</v>
      </c>
      <c r="D10">
        <v>4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11" hidden="1" outlineLevel="2" x14ac:dyDescent="0.3">
      <c r="A11" s="1">
        <v>43027</v>
      </c>
      <c r="B11" t="s">
        <v>7</v>
      </c>
      <c r="C11">
        <v>2</v>
      </c>
      <c r="D11">
        <v>21</v>
      </c>
      <c r="E11">
        <v>0</v>
      </c>
      <c r="F11">
        <v>0</v>
      </c>
      <c r="G11">
        <v>1</v>
      </c>
      <c r="H11">
        <v>0</v>
      </c>
      <c r="I11">
        <v>0</v>
      </c>
    </row>
    <row r="12" spans="1:11" hidden="1" outlineLevel="2" x14ac:dyDescent="0.3">
      <c r="A12" s="1">
        <v>43028</v>
      </c>
      <c r="B12" t="s">
        <v>7</v>
      </c>
      <c r="C12">
        <v>2</v>
      </c>
      <c r="D12">
        <v>16</v>
      </c>
      <c r="E12">
        <v>0</v>
      </c>
      <c r="F12">
        <v>0</v>
      </c>
      <c r="G12">
        <v>0</v>
      </c>
      <c r="H12">
        <v>1</v>
      </c>
      <c r="I12">
        <v>6</v>
      </c>
      <c r="K12">
        <v>373</v>
      </c>
    </row>
    <row r="13" spans="1:11" hidden="1" outlineLevel="2" x14ac:dyDescent="0.3">
      <c r="A13" s="1">
        <v>43032</v>
      </c>
      <c r="B13" t="s">
        <v>47</v>
      </c>
      <c r="C13">
        <v>2</v>
      </c>
      <c r="D13">
        <v>8</v>
      </c>
      <c r="E13">
        <v>1</v>
      </c>
      <c r="F13">
        <v>0</v>
      </c>
      <c r="G13">
        <v>0</v>
      </c>
      <c r="H13">
        <v>0</v>
      </c>
      <c r="I13">
        <v>0</v>
      </c>
    </row>
    <row r="14" spans="1:11" outlineLevel="1" collapsed="1" x14ac:dyDescent="0.3">
      <c r="A14" s="1"/>
      <c r="C14" s="5">
        <v>3</v>
      </c>
      <c r="D14">
        <f t="shared" ref="D14:K14" si="1">SUBTOTAL(9,D8:D13)</f>
        <v>70</v>
      </c>
      <c r="E14">
        <f t="shared" si="1"/>
        <v>1</v>
      </c>
      <c r="F14">
        <f t="shared" si="1"/>
        <v>0</v>
      </c>
      <c r="G14">
        <f t="shared" si="1"/>
        <v>1</v>
      </c>
      <c r="H14">
        <f t="shared" si="1"/>
        <v>1</v>
      </c>
      <c r="I14">
        <f t="shared" si="1"/>
        <v>6</v>
      </c>
      <c r="J14">
        <f t="shared" si="1"/>
        <v>0</v>
      </c>
      <c r="K14">
        <f t="shared" si="1"/>
        <v>373</v>
      </c>
    </row>
    <row r="15" spans="1:11" hidden="1" outlineLevel="2" x14ac:dyDescent="0.3">
      <c r="A15" s="1">
        <v>43024</v>
      </c>
      <c r="B15" t="s">
        <v>7</v>
      </c>
      <c r="C15">
        <v>3</v>
      </c>
      <c r="D15">
        <v>8</v>
      </c>
      <c r="E15">
        <v>0</v>
      </c>
      <c r="F15">
        <v>0</v>
      </c>
      <c r="G15">
        <v>0</v>
      </c>
      <c r="H15">
        <v>1</v>
      </c>
      <c r="I15">
        <v>0</v>
      </c>
    </row>
    <row r="16" spans="1:11" hidden="1" outlineLevel="2" x14ac:dyDescent="0.3">
      <c r="A16" s="1">
        <v>43025</v>
      </c>
      <c r="B16" t="s">
        <v>7</v>
      </c>
      <c r="C16">
        <v>3</v>
      </c>
      <c r="D16">
        <v>17</v>
      </c>
      <c r="E16">
        <v>3</v>
      </c>
      <c r="F16">
        <v>0</v>
      </c>
      <c r="G16">
        <v>0</v>
      </c>
      <c r="H16">
        <v>0</v>
      </c>
      <c r="I16">
        <v>0</v>
      </c>
    </row>
    <row r="17" spans="1:12" hidden="1" outlineLevel="2" x14ac:dyDescent="0.3">
      <c r="A17" s="1">
        <v>43026</v>
      </c>
      <c r="B17" t="s">
        <v>7</v>
      </c>
      <c r="C17">
        <v>3</v>
      </c>
      <c r="D17">
        <v>2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12" hidden="1" outlineLevel="2" x14ac:dyDescent="0.3">
      <c r="A18" s="1">
        <v>43027</v>
      </c>
      <c r="B18" t="s">
        <v>7</v>
      </c>
      <c r="C18">
        <v>3</v>
      </c>
      <c r="D18">
        <v>9</v>
      </c>
      <c r="E18">
        <v>3</v>
      </c>
      <c r="F18">
        <v>0</v>
      </c>
      <c r="G18">
        <v>3</v>
      </c>
      <c r="H18">
        <v>0</v>
      </c>
      <c r="I18">
        <v>0</v>
      </c>
    </row>
    <row r="19" spans="1:12" hidden="1" outlineLevel="2" x14ac:dyDescent="0.3">
      <c r="A19" s="1">
        <v>43028</v>
      </c>
      <c r="B19" t="s">
        <v>7</v>
      </c>
      <c r="C19">
        <v>3</v>
      </c>
      <c r="D19">
        <v>24</v>
      </c>
      <c r="E19">
        <v>0</v>
      </c>
      <c r="F19">
        <v>0</v>
      </c>
      <c r="G19">
        <v>1</v>
      </c>
      <c r="H19">
        <v>1</v>
      </c>
      <c r="I19">
        <v>0</v>
      </c>
    </row>
    <row r="20" spans="1:12" hidden="1" outlineLevel="2" x14ac:dyDescent="0.3">
      <c r="A20" s="1">
        <v>43032</v>
      </c>
      <c r="B20" t="s">
        <v>47</v>
      </c>
      <c r="C20">
        <v>3</v>
      </c>
      <c r="D20">
        <v>4</v>
      </c>
      <c r="E20">
        <v>0</v>
      </c>
      <c r="F20">
        <v>0</v>
      </c>
      <c r="G20">
        <v>0</v>
      </c>
      <c r="H20">
        <v>1</v>
      </c>
      <c r="I20">
        <v>0</v>
      </c>
    </row>
    <row r="21" spans="1:12" outlineLevel="1" collapsed="1" x14ac:dyDescent="0.3">
      <c r="A21" s="1"/>
      <c r="C21" s="5">
        <v>6</v>
      </c>
      <c r="D21">
        <f t="shared" ref="D21:K21" si="2">SUBTOTAL(9,D15:D20)</f>
        <v>64</v>
      </c>
      <c r="E21">
        <f t="shared" si="2"/>
        <v>6</v>
      </c>
      <c r="F21">
        <f t="shared" si="2"/>
        <v>0</v>
      </c>
      <c r="G21">
        <f t="shared" si="2"/>
        <v>4</v>
      </c>
      <c r="H21">
        <f t="shared" si="2"/>
        <v>3</v>
      </c>
      <c r="I21">
        <f t="shared" si="2"/>
        <v>0</v>
      </c>
      <c r="J21">
        <f t="shared" si="2"/>
        <v>0</v>
      </c>
      <c r="K21">
        <f t="shared" si="2"/>
        <v>0</v>
      </c>
    </row>
    <row r="22" spans="1:12" hidden="1" outlineLevel="2" x14ac:dyDescent="0.3">
      <c r="A22" s="1">
        <v>43024</v>
      </c>
      <c r="B22" t="s">
        <v>7</v>
      </c>
      <c r="C22">
        <v>4</v>
      </c>
      <c r="D22">
        <v>28</v>
      </c>
      <c r="E22">
        <v>0</v>
      </c>
      <c r="F22">
        <v>0</v>
      </c>
      <c r="G22">
        <v>0</v>
      </c>
      <c r="H22">
        <v>0</v>
      </c>
      <c r="I22">
        <v>0</v>
      </c>
      <c r="J22" t="s">
        <v>73</v>
      </c>
    </row>
    <row r="23" spans="1:12" hidden="1" outlineLevel="2" x14ac:dyDescent="0.3">
      <c r="A23" s="1">
        <v>43025</v>
      </c>
      <c r="B23" t="s">
        <v>7</v>
      </c>
      <c r="C23">
        <v>4</v>
      </c>
      <c r="D23">
        <v>8</v>
      </c>
      <c r="E23">
        <v>1</v>
      </c>
      <c r="F23">
        <v>0</v>
      </c>
      <c r="G23">
        <v>0</v>
      </c>
      <c r="H23">
        <v>0</v>
      </c>
      <c r="I23">
        <v>0</v>
      </c>
    </row>
    <row r="24" spans="1:12" hidden="1" outlineLevel="2" x14ac:dyDescent="0.3">
      <c r="A24" s="1">
        <v>43026</v>
      </c>
      <c r="B24" t="s">
        <v>7</v>
      </c>
      <c r="C24">
        <v>4</v>
      </c>
      <c r="D24">
        <v>13</v>
      </c>
      <c r="E24">
        <v>3</v>
      </c>
      <c r="F24">
        <v>0</v>
      </c>
      <c r="G24">
        <v>0</v>
      </c>
      <c r="H24">
        <v>0</v>
      </c>
      <c r="I24">
        <v>0</v>
      </c>
    </row>
    <row r="25" spans="1:12" hidden="1" outlineLevel="2" x14ac:dyDescent="0.3">
      <c r="A25" s="1">
        <v>43027</v>
      </c>
      <c r="B25" t="s">
        <v>7</v>
      </c>
      <c r="C25">
        <v>4</v>
      </c>
      <c r="D25">
        <v>4</v>
      </c>
      <c r="E25">
        <v>7</v>
      </c>
      <c r="F25">
        <v>0</v>
      </c>
      <c r="G25">
        <v>0</v>
      </c>
      <c r="H25">
        <v>0</v>
      </c>
      <c r="I25">
        <v>0</v>
      </c>
    </row>
    <row r="26" spans="1:12" hidden="1" outlineLevel="2" x14ac:dyDescent="0.3">
      <c r="A26" s="1">
        <v>43028</v>
      </c>
      <c r="B26" t="s">
        <v>7</v>
      </c>
      <c r="C26">
        <v>4</v>
      </c>
      <c r="D26">
        <v>3</v>
      </c>
      <c r="E26">
        <v>1</v>
      </c>
      <c r="F26">
        <v>0</v>
      </c>
      <c r="G26">
        <v>0</v>
      </c>
      <c r="H26">
        <v>0</v>
      </c>
      <c r="I26">
        <v>1</v>
      </c>
    </row>
    <row r="27" spans="1:12" hidden="1" outlineLevel="2" x14ac:dyDescent="0.3">
      <c r="A27" s="1">
        <v>43032</v>
      </c>
      <c r="B27" t="s">
        <v>47</v>
      </c>
      <c r="C27">
        <v>4</v>
      </c>
      <c r="D27">
        <v>0</v>
      </c>
      <c r="E27">
        <v>4</v>
      </c>
      <c r="F27">
        <v>0</v>
      </c>
      <c r="G27">
        <v>0</v>
      </c>
      <c r="H27">
        <v>0</v>
      </c>
      <c r="I27">
        <v>0</v>
      </c>
    </row>
    <row r="28" spans="1:12" outlineLevel="1" collapsed="1" x14ac:dyDescent="0.3">
      <c r="A28" s="1"/>
      <c r="C28" s="5">
        <v>9</v>
      </c>
      <c r="D28">
        <f t="shared" ref="D28:K28" si="3">SUBTOTAL(9,D22:D27)</f>
        <v>56</v>
      </c>
      <c r="E28">
        <f t="shared" si="3"/>
        <v>16</v>
      </c>
      <c r="F28">
        <f t="shared" si="3"/>
        <v>0</v>
      </c>
      <c r="G28">
        <f t="shared" si="3"/>
        <v>0</v>
      </c>
      <c r="H28">
        <f t="shared" si="3"/>
        <v>0</v>
      </c>
      <c r="I28">
        <f t="shared" si="3"/>
        <v>1</v>
      </c>
      <c r="J28">
        <f t="shared" si="3"/>
        <v>0</v>
      </c>
      <c r="K28">
        <f t="shared" si="3"/>
        <v>0</v>
      </c>
    </row>
    <row r="29" spans="1:12" hidden="1" outlineLevel="2" x14ac:dyDescent="0.3">
      <c r="A29" s="1">
        <v>43024</v>
      </c>
      <c r="B29" t="s">
        <v>7</v>
      </c>
      <c r="C29">
        <v>5</v>
      </c>
      <c r="D29">
        <v>28</v>
      </c>
      <c r="E29">
        <v>1</v>
      </c>
      <c r="F29">
        <v>1</v>
      </c>
      <c r="G29">
        <v>0</v>
      </c>
      <c r="H29">
        <v>0</v>
      </c>
      <c r="I29">
        <v>0</v>
      </c>
      <c r="J29" t="s">
        <v>74</v>
      </c>
    </row>
    <row r="30" spans="1:12" hidden="1" outlineLevel="2" x14ac:dyDescent="0.3">
      <c r="A30" s="1">
        <v>43025</v>
      </c>
      <c r="B30" t="s">
        <v>7</v>
      </c>
      <c r="C30">
        <v>5</v>
      </c>
      <c r="D30">
        <v>2</v>
      </c>
      <c r="E30">
        <v>2</v>
      </c>
      <c r="F30">
        <v>0</v>
      </c>
      <c r="G30">
        <v>0</v>
      </c>
      <c r="H30">
        <v>0</v>
      </c>
      <c r="I30">
        <v>0</v>
      </c>
    </row>
    <row r="31" spans="1:12" hidden="1" outlineLevel="2" x14ac:dyDescent="0.3">
      <c r="A31" s="1">
        <v>43026</v>
      </c>
      <c r="B31" t="s">
        <v>7</v>
      </c>
      <c r="C31">
        <v>5</v>
      </c>
      <c r="D31">
        <v>8</v>
      </c>
      <c r="E31">
        <v>3</v>
      </c>
      <c r="F31">
        <v>1</v>
      </c>
      <c r="G31">
        <v>0</v>
      </c>
      <c r="H31">
        <v>0</v>
      </c>
      <c r="I31">
        <v>0</v>
      </c>
    </row>
    <row r="32" spans="1:12" hidden="1" outlineLevel="2" x14ac:dyDescent="0.3">
      <c r="A32" s="1">
        <v>43027</v>
      </c>
      <c r="B32" t="s">
        <v>7</v>
      </c>
      <c r="C32">
        <v>5</v>
      </c>
      <c r="D32">
        <v>1</v>
      </c>
      <c r="E32">
        <v>1</v>
      </c>
      <c r="F32">
        <v>5</v>
      </c>
      <c r="G32">
        <v>0</v>
      </c>
      <c r="H32">
        <v>0</v>
      </c>
      <c r="I32">
        <v>0</v>
      </c>
      <c r="L32" t="s">
        <v>76</v>
      </c>
    </row>
    <row r="33" spans="1:12" hidden="1" outlineLevel="2" x14ac:dyDescent="0.3">
      <c r="A33" s="1">
        <v>43028</v>
      </c>
      <c r="B33" t="s">
        <v>7</v>
      </c>
      <c r="C33">
        <v>5</v>
      </c>
      <c r="D33">
        <v>4</v>
      </c>
      <c r="E33">
        <v>5</v>
      </c>
      <c r="F33">
        <v>0</v>
      </c>
      <c r="G33">
        <v>0</v>
      </c>
      <c r="H33">
        <v>0</v>
      </c>
      <c r="I33">
        <v>0</v>
      </c>
    </row>
    <row r="34" spans="1:12" hidden="1" outlineLevel="2" x14ac:dyDescent="0.3">
      <c r="A34" s="1">
        <v>43032</v>
      </c>
      <c r="B34" t="s">
        <v>47</v>
      </c>
      <c r="C34">
        <v>5</v>
      </c>
      <c r="D34">
        <v>1</v>
      </c>
      <c r="E34">
        <v>0</v>
      </c>
      <c r="F34">
        <v>2</v>
      </c>
      <c r="G34">
        <v>0</v>
      </c>
      <c r="H34">
        <v>0</v>
      </c>
      <c r="I34">
        <v>0</v>
      </c>
    </row>
    <row r="35" spans="1:12" outlineLevel="1" collapsed="1" x14ac:dyDescent="0.3">
      <c r="A35" s="1"/>
      <c r="C35" s="5">
        <v>12</v>
      </c>
      <c r="D35">
        <f t="shared" ref="D35:K35" si="4">SUBTOTAL(9,D29:D34)</f>
        <v>44</v>
      </c>
      <c r="E35">
        <f t="shared" si="4"/>
        <v>12</v>
      </c>
      <c r="F35">
        <f t="shared" si="4"/>
        <v>9</v>
      </c>
      <c r="G35">
        <f t="shared" si="4"/>
        <v>0</v>
      </c>
      <c r="H35">
        <f t="shared" si="4"/>
        <v>0</v>
      </c>
      <c r="I35">
        <f t="shared" si="4"/>
        <v>0</v>
      </c>
      <c r="J35">
        <f t="shared" si="4"/>
        <v>0</v>
      </c>
      <c r="K35">
        <f t="shared" si="4"/>
        <v>0</v>
      </c>
    </row>
    <row r="36" spans="1:12" hidden="1" outlineLevel="2" x14ac:dyDescent="0.3">
      <c r="A36" s="1">
        <v>43024</v>
      </c>
      <c r="B36" t="s">
        <v>7</v>
      </c>
      <c r="C36">
        <v>6</v>
      </c>
      <c r="D36">
        <v>7</v>
      </c>
      <c r="E36">
        <v>5</v>
      </c>
      <c r="F36">
        <v>0</v>
      </c>
      <c r="G36">
        <v>1</v>
      </c>
      <c r="H36">
        <v>1</v>
      </c>
      <c r="I36">
        <v>4</v>
      </c>
    </row>
    <row r="37" spans="1:12" hidden="1" outlineLevel="2" x14ac:dyDescent="0.3">
      <c r="A37" s="1">
        <v>43025</v>
      </c>
      <c r="B37" t="s">
        <v>7</v>
      </c>
      <c r="C37">
        <v>6</v>
      </c>
      <c r="D37">
        <v>4</v>
      </c>
      <c r="E37">
        <v>6</v>
      </c>
      <c r="F37">
        <v>0</v>
      </c>
      <c r="G37">
        <v>0</v>
      </c>
      <c r="H37">
        <v>0</v>
      </c>
      <c r="I37">
        <v>1</v>
      </c>
    </row>
    <row r="38" spans="1:12" hidden="1" outlineLevel="2" x14ac:dyDescent="0.3">
      <c r="A38" s="1">
        <v>43026</v>
      </c>
      <c r="B38" t="s">
        <v>7</v>
      </c>
      <c r="C38">
        <v>6</v>
      </c>
      <c r="D38">
        <v>1</v>
      </c>
      <c r="E38">
        <v>1</v>
      </c>
      <c r="F38">
        <v>1</v>
      </c>
      <c r="G38">
        <v>0</v>
      </c>
      <c r="H38">
        <v>0</v>
      </c>
      <c r="I38">
        <v>0</v>
      </c>
    </row>
    <row r="39" spans="1:12" hidden="1" outlineLevel="2" x14ac:dyDescent="0.3">
      <c r="A39" s="1">
        <v>43027</v>
      </c>
      <c r="B39" t="s">
        <v>7</v>
      </c>
      <c r="C39">
        <v>6</v>
      </c>
      <c r="D39">
        <v>1</v>
      </c>
      <c r="E39">
        <v>2</v>
      </c>
      <c r="F39">
        <v>0</v>
      </c>
      <c r="G39">
        <v>4</v>
      </c>
      <c r="H39">
        <v>0</v>
      </c>
      <c r="I39">
        <v>0</v>
      </c>
    </row>
    <row r="40" spans="1:12" hidden="1" outlineLevel="2" x14ac:dyDescent="0.3">
      <c r="A40" s="1">
        <v>43028</v>
      </c>
      <c r="B40" t="s">
        <v>7</v>
      </c>
      <c r="C40">
        <v>6</v>
      </c>
      <c r="D40">
        <v>0</v>
      </c>
      <c r="E40">
        <v>1</v>
      </c>
      <c r="F40">
        <v>0</v>
      </c>
      <c r="G40">
        <v>1</v>
      </c>
      <c r="H40">
        <v>1</v>
      </c>
      <c r="I40">
        <v>0</v>
      </c>
    </row>
    <row r="41" spans="1:12" hidden="1" outlineLevel="2" x14ac:dyDescent="0.3">
      <c r="A41" s="1">
        <v>43032</v>
      </c>
      <c r="B41" t="s">
        <v>47</v>
      </c>
      <c r="C41">
        <v>6</v>
      </c>
      <c r="D41">
        <v>1</v>
      </c>
      <c r="E41">
        <v>0</v>
      </c>
      <c r="F41">
        <v>0</v>
      </c>
      <c r="G41">
        <v>0</v>
      </c>
      <c r="H41">
        <v>0</v>
      </c>
      <c r="I41">
        <v>0</v>
      </c>
    </row>
    <row r="42" spans="1:12" outlineLevel="1" collapsed="1" x14ac:dyDescent="0.3">
      <c r="A42" s="1"/>
      <c r="C42" s="5">
        <v>15</v>
      </c>
      <c r="D42">
        <f t="shared" ref="D42:K42" si="5">SUBTOTAL(9,D36:D41)</f>
        <v>14</v>
      </c>
      <c r="E42">
        <f t="shared" si="5"/>
        <v>15</v>
      </c>
      <c r="F42">
        <f t="shared" si="5"/>
        <v>1</v>
      </c>
      <c r="G42">
        <f t="shared" si="5"/>
        <v>6</v>
      </c>
      <c r="H42">
        <f t="shared" si="5"/>
        <v>2</v>
      </c>
      <c r="I42">
        <f t="shared" si="5"/>
        <v>5</v>
      </c>
      <c r="J42">
        <f t="shared" si="5"/>
        <v>0</v>
      </c>
      <c r="K42">
        <f t="shared" si="5"/>
        <v>0</v>
      </c>
    </row>
    <row r="43" spans="1:12" hidden="1" outlineLevel="2" x14ac:dyDescent="0.3">
      <c r="A43" s="1">
        <v>43024</v>
      </c>
      <c r="B43" t="s">
        <v>7</v>
      </c>
      <c r="C43">
        <v>7</v>
      </c>
      <c r="D43">
        <v>5</v>
      </c>
      <c r="E43">
        <v>5</v>
      </c>
      <c r="F43">
        <v>3</v>
      </c>
      <c r="G43">
        <v>1</v>
      </c>
      <c r="H43">
        <v>6</v>
      </c>
      <c r="I43">
        <v>0</v>
      </c>
      <c r="L43" t="s">
        <v>75</v>
      </c>
    </row>
    <row r="44" spans="1:12" hidden="1" outlineLevel="2" x14ac:dyDescent="0.3">
      <c r="A44" s="1">
        <v>43025</v>
      </c>
      <c r="B44" t="s">
        <v>7</v>
      </c>
      <c r="C44">
        <v>7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</row>
    <row r="45" spans="1:12" hidden="1" outlineLevel="2" x14ac:dyDescent="0.3">
      <c r="A45" s="1">
        <v>43026</v>
      </c>
      <c r="B45" t="s">
        <v>7</v>
      </c>
      <c r="C45">
        <v>7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</row>
    <row r="46" spans="1:12" hidden="1" outlineLevel="2" x14ac:dyDescent="0.3">
      <c r="A46" s="1">
        <v>43027</v>
      </c>
      <c r="B46" t="s">
        <v>7</v>
      </c>
      <c r="C46">
        <v>7</v>
      </c>
      <c r="D46">
        <v>0</v>
      </c>
      <c r="E46">
        <v>1</v>
      </c>
      <c r="F46">
        <v>0</v>
      </c>
      <c r="G46">
        <v>0</v>
      </c>
      <c r="H46">
        <v>0</v>
      </c>
      <c r="I46">
        <v>0</v>
      </c>
    </row>
    <row r="47" spans="1:12" hidden="1" outlineLevel="2" x14ac:dyDescent="0.3">
      <c r="A47" s="1">
        <v>43028</v>
      </c>
      <c r="B47" t="s">
        <v>7</v>
      </c>
      <c r="C47">
        <v>7</v>
      </c>
      <c r="D47">
        <v>0</v>
      </c>
      <c r="E47">
        <v>1</v>
      </c>
      <c r="F47">
        <v>0</v>
      </c>
      <c r="G47">
        <v>0</v>
      </c>
      <c r="H47">
        <v>0</v>
      </c>
      <c r="I47">
        <v>0</v>
      </c>
    </row>
    <row r="48" spans="1:12" hidden="1" outlineLevel="2" x14ac:dyDescent="0.3">
      <c r="A48" s="1">
        <v>43032</v>
      </c>
      <c r="B48" t="s">
        <v>47</v>
      </c>
      <c r="C48">
        <v>7</v>
      </c>
      <c r="D48">
        <v>0</v>
      </c>
      <c r="E48">
        <v>1</v>
      </c>
      <c r="F48">
        <v>0</v>
      </c>
      <c r="G48">
        <v>0</v>
      </c>
      <c r="H48">
        <v>0</v>
      </c>
      <c r="I48">
        <v>0</v>
      </c>
    </row>
    <row r="49" spans="1:18" outlineLevel="1" collapsed="1" x14ac:dyDescent="0.3">
      <c r="A49" s="1"/>
      <c r="C49" s="5">
        <v>18</v>
      </c>
      <c r="D49">
        <f t="shared" ref="D49:K49" si="6">SUBTOTAL(9,D43:D48)</f>
        <v>5</v>
      </c>
      <c r="E49">
        <f t="shared" si="6"/>
        <v>8</v>
      </c>
      <c r="F49">
        <f t="shared" si="6"/>
        <v>3</v>
      </c>
      <c r="G49">
        <f t="shared" si="6"/>
        <v>1</v>
      </c>
      <c r="H49">
        <f t="shared" si="6"/>
        <v>6</v>
      </c>
      <c r="I49">
        <f t="shared" si="6"/>
        <v>0</v>
      </c>
      <c r="J49">
        <f t="shared" si="6"/>
        <v>0</v>
      </c>
      <c r="K49">
        <f t="shared" si="6"/>
        <v>0</v>
      </c>
    </row>
    <row r="50" spans="1:18" x14ac:dyDescent="0.3">
      <c r="A50" s="1"/>
      <c r="C50" s="5" t="s">
        <v>168</v>
      </c>
      <c r="D50">
        <f t="shared" ref="D50:K50" si="7">SUBTOTAL(9,D2:D48)</f>
        <v>283</v>
      </c>
      <c r="E50">
        <f t="shared" si="7"/>
        <v>61</v>
      </c>
      <c r="F50">
        <f t="shared" si="7"/>
        <v>13</v>
      </c>
      <c r="G50">
        <f t="shared" si="7"/>
        <v>12</v>
      </c>
      <c r="H50">
        <f t="shared" si="7"/>
        <v>12</v>
      </c>
      <c r="I50">
        <f t="shared" si="7"/>
        <v>12</v>
      </c>
      <c r="J50">
        <f t="shared" si="7"/>
        <v>0</v>
      </c>
      <c r="K50">
        <f t="shared" si="7"/>
        <v>3035</v>
      </c>
    </row>
    <row r="51" spans="1:18" x14ac:dyDescent="0.3">
      <c r="N51" s="2">
        <v>0.75416666666666698</v>
      </c>
      <c r="O51">
        <v>520</v>
      </c>
      <c r="P51">
        <v>440</v>
      </c>
      <c r="Q51">
        <v>514</v>
      </c>
      <c r="R51">
        <v>505</v>
      </c>
    </row>
    <row r="52" spans="1:18" x14ac:dyDescent="0.3">
      <c r="N52" s="2">
        <v>0.75486111111111098</v>
      </c>
      <c r="O52">
        <v>473</v>
      </c>
      <c r="R52">
        <v>441</v>
      </c>
    </row>
    <row r="53" spans="1:18" x14ac:dyDescent="0.3">
      <c r="C53" t="s">
        <v>57</v>
      </c>
      <c r="D53" t="s">
        <v>58</v>
      </c>
      <c r="E53" t="s">
        <v>89</v>
      </c>
      <c r="F53" t="s">
        <v>90</v>
      </c>
      <c r="G53" t="s">
        <v>88</v>
      </c>
      <c r="H53" t="s">
        <v>69</v>
      </c>
      <c r="I53" t="s">
        <v>70</v>
      </c>
      <c r="J53" t="s">
        <v>71</v>
      </c>
      <c r="K53" t="s">
        <v>72</v>
      </c>
      <c r="N53" s="2">
        <v>0.75555555555555598</v>
      </c>
      <c r="O53">
        <v>412</v>
      </c>
      <c r="P53">
        <v>353</v>
      </c>
      <c r="R53">
        <v>372</v>
      </c>
    </row>
    <row r="54" spans="1:18" x14ac:dyDescent="0.3">
      <c r="C54" s="5">
        <v>0</v>
      </c>
      <c r="D54">
        <v>30</v>
      </c>
      <c r="E54">
        <v>3</v>
      </c>
      <c r="F54">
        <v>0</v>
      </c>
      <c r="G54">
        <v>520</v>
      </c>
      <c r="H54">
        <v>0</v>
      </c>
      <c r="I54">
        <v>0</v>
      </c>
      <c r="J54">
        <v>0</v>
      </c>
      <c r="K54">
        <v>0</v>
      </c>
      <c r="N54" s="2">
        <v>0.75624999999999998</v>
      </c>
      <c r="P54">
        <v>310</v>
      </c>
      <c r="Q54">
        <v>336</v>
      </c>
      <c r="R54">
        <v>329</v>
      </c>
    </row>
    <row r="55" spans="1:18" x14ac:dyDescent="0.3">
      <c r="C55" s="5">
        <v>3</v>
      </c>
      <c r="D55">
        <v>70</v>
      </c>
      <c r="E55">
        <v>1</v>
      </c>
      <c r="F55">
        <v>0</v>
      </c>
      <c r="G55">
        <v>340</v>
      </c>
      <c r="H55">
        <v>1</v>
      </c>
      <c r="I55">
        <v>1</v>
      </c>
      <c r="J55">
        <v>6</v>
      </c>
      <c r="K55">
        <v>0</v>
      </c>
      <c r="N55" s="2">
        <v>0.75694444444444398</v>
      </c>
      <c r="O55">
        <v>295</v>
      </c>
      <c r="P55">
        <v>227</v>
      </c>
      <c r="Q55">
        <v>267</v>
      </c>
      <c r="R55">
        <v>279</v>
      </c>
    </row>
    <row r="56" spans="1:18" x14ac:dyDescent="0.3">
      <c r="C56" s="5">
        <v>6</v>
      </c>
      <c r="D56">
        <v>64</v>
      </c>
      <c r="E56">
        <v>6</v>
      </c>
      <c r="F56">
        <v>0</v>
      </c>
      <c r="G56">
        <v>203</v>
      </c>
      <c r="H56">
        <v>4</v>
      </c>
      <c r="I56">
        <v>3</v>
      </c>
      <c r="J56">
        <v>0</v>
      </c>
      <c r="K56">
        <v>0</v>
      </c>
      <c r="N56" s="2">
        <v>0.75763888888888897</v>
      </c>
      <c r="R56">
        <v>236</v>
      </c>
    </row>
    <row r="57" spans="1:18" x14ac:dyDescent="0.3">
      <c r="C57" s="5">
        <v>9</v>
      </c>
      <c r="D57">
        <v>56</v>
      </c>
      <c r="E57">
        <v>16</v>
      </c>
      <c r="F57">
        <v>0</v>
      </c>
      <c r="G57">
        <v>104</v>
      </c>
      <c r="H57">
        <v>0</v>
      </c>
      <c r="I57">
        <v>0</v>
      </c>
      <c r="J57">
        <v>1</v>
      </c>
      <c r="K57">
        <v>0</v>
      </c>
      <c r="N57" s="2">
        <v>0.75833333333333297</v>
      </c>
      <c r="O57">
        <v>203</v>
      </c>
      <c r="P57">
        <v>182</v>
      </c>
      <c r="Q57">
        <v>200</v>
      </c>
      <c r="R57">
        <v>196</v>
      </c>
    </row>
    <row r="58" spans="1:18" x14ac:dyDescent="0.3">
      <c r="C58" s="5">
        <v>12</v>
      </c>
      <c r="D58">
        <v>44</v>
      </c>
      <c r="E58">
        <v>12</v>
      </c>
      <c r="F58">
        <v>9</v>
      </c>
      <c r="G58">
        <v>49</v>
      </c>
      <c r="H58">
        <v>0</v>
      </c>
      <c r="I58">
        <v>0</v>
      </c>
      <c r="J58">
        <v>0</v>
      </c>
      <c r="K58">
        <v>0</v>
      </c>
      <c r="N58" s="2">
        <v>0.75902777777777797</v>
      </c>
      <c r="O58">
        <v>165</v>
      </c>
      <c r="R58">
        <v>162</v>
      </c>
    </row>
    <row r="59" spans="1:18" x14ac:dyDescent="0.3">
      <c r="C59" s="5">
        <v>15</v>
      </c>
      <c r="D59">
        <v>14</v>
      </c>
      <c r="E59">
        <v>15</v>
      </c>
      <c r="F59">
        <v>1</v>
      </c>
      <c r="G59">
        <v>22</v>
      </c>
      <c r="H59">
        <v>6</v>
      </c>
      <c r="I59">
        <v>2</v>
      </c>
      <c r="J59">
        <v>5</v>
      </c>
      <c r="K59">
        <v>0</v>
      </c>
      <c r="N59" s="2">
        <v>0.75972222222222197</v>
      </c>
      <c r="O59">
        <v>132</v>
      </c>
      <c r="P59">
        <v>116</v>
      </c>
      <c r="R59">
        <v>132</v>
      </c>
    </row>
    <row r="60" spans="1:18" x14ac:dyDescent="0.3">
      <c r="C60" s="5">
        <v>18</v>
      </c>
      <c r="D60">
        <v>5</v>
      </c>
      <c r="E60">
        <v>8</v>
      </c>
      <c r="F60">
        <v>3</v>
      </c>
      <c r="G60">
        <v>10</v>
      </c>
      <c r="H60">
        <v>1</v>
      </c>
      <c r="I60">
        <v>6</v>
      </c>
      <c r="J60">
        <v>0</v>
      </c>
      <c r="K60">
        <v>0</v>
      </c>
      <c r="N60" s="2">
        <v>0.76041666666666696</v>
      </c>
      <c r="O60">
        <v>104</v>
      </c>
      <c r="Q60">
        <v>116</v>
      </c>
      <c r="R60">
        <v>106</v>
      </c>
    </row>
    <row r="61" spans="1:18" x14ac:dyDescent="0.3">
      <c r="C61" s="5" t="s">
        <v>87</v>
      </c>
      <c r="D61">
        <v>283</v>
      </c>
      <c r="E61">
        <v>61</v>
      </c>
      <c r="F61">
        <v>13</v>
      </c>
      <c r="H61">
        <v>12</v>
      </c>
      <c r="I61">
        <v>12</v>
      </c>
      <c r="J61">
        <v>12</v>
      </c>
      <c r="K61">
        <v>0</v>
      </c>
      <c r="N61" s="2">
        <v>0.76111111111111096</v>
      </c>
      <c r="O61">
        <v>79</v>
      </c>
      <c r="P61">
        <v>68</v>
      </c>
      <c r="R61">
        <v>85</v>
      </c>
    </row>
    <row r="62" spans="1:18" x14ac:dyDescent="0.3">
      <c r="N62" s="2">
        <v>0.76180555555555596</v>
      </c>
      <c r="O62">
        <v>64</v>
      </c>
      <c r="R62">
        <v>67</v>
      </c>
    </row>
    <row r="63" spans="1:18" x14ac:dyDescent="0.3">
      <c r="N63" s="2">
        <v>0.76249999999999996</v>
      </c>
      <c r="O63">
        <v>49</v>
      </c>
      <c r="P63">
        <v>48</v>
      </c>
      <c r="Q63">
        <v>61</v>
      </c>
      <c r="R63">
        <v>53</v>
      </c>
    </row>
    <row r="64" spans="1:18" x14ac:dyDescent="0.3">
      <c r="N64" s="2">
        <v>0.76319444444444395</v>
      </c>
      <c r="O64">
        <v>37</v>
      </c>
      <c r="R64">
        <v>41</v>
      </c>
    </row>
    <row r="65" spans="14:18" x14ac:dyDescent="0.3">
      <c r="N65" s="2">
        <v>0.76388888888888895</v>
      </c>
      <c r="O65">
        <v>29</v>
      </c>
      <c r="P65">
        <v>31</v>
      </c>
      <c r="R65">
        <v>32</v>
      </c>
    </row>
    <row r="66" spans="14:18" x14ac:dyDescent="0.3">
      <c r="N66" s="2">
        <v>0.76458333333333295</v>
      </c>
      <c r="O66">
        <v>22</v>
      </c>
      <c r="Q66">
        <v>30</v>
      </c>
      <c r="R66">
        <v>24</v>
      </c>
    </row>
    <row r="67" spans="14:18" x14ac:dyDescent="0.3">
      <c r="N67" s="2">
        <v>0.76527777777777795</v>
      </c>
      <c r="O67">
        <v>18</v>
      </c>
      <c r="P67">
        <v>19</v>
      </c>
      <c r="R67">
        <v>19</v>
      </c>
    </row>
    <row r="68" spans="14:18" x14ac:dyDescent="0.3">
      <c r="N68" s="2">
        <v>0.76597222222222205</v>
      </c>
      <c r="O68">
        <v>13</v>
      </c>
      <c r="R68">
        <v>15</v>
      </c>
    </row>
    <row r="69" spans="14:18" x14ac:dyDescent="0.3">
      <c r="N69" s="2">
        <v>0.76666666666666705</v>
      </c>
      <c r="O69">
        <v>10</v>
      </c>
      <c r="P69">
        <v>11</v>
      </c>
      <c r="Q69">
        <v>13</v>
      </c>
    </row>
    <row r="70" spans="14:18" x14ac:dyDescent="0.3">
      <c r="N70" s="2">
        <v>0.76736111111111105</v>
      </c>
      <c r="O70">
        <v>8</v>
      </c>
      <c r="R70">
        <v>8</v>
      </c>
    </row>
    <row r="71" spans="14:18" x14ac:dyDescent="0.3">
      <c r="N71" s="2">
        <v>0.76805555555555505</v>
      </c>
      <c r="O71">
        <v>6</v>
      </c>
      <c r="P71">
        <v>6</v>
      </c>
      <c r="R71">
        <v>7</v>
      </c>
    </row>
    <row r="72" spans="14:18" x14ac:dyDescent="0.3">
      <c r="N72" s="2">
        <v>0.76875000000000004</v>
      </c>
      <c r="Q72">
        <v>6</v>
      </c>
      <c r="R72">
        <v>5</v>
      </c>
    </row>
    <row r="73" spans="14:18" x14ac:dyDescent="0.3">
      <c r="N73" s="2">
        <v>0.76944444444444404</v>
      </c>
      <c r="O73">
        <v>4</v>
      </c>
      <c r="P73">
        <v>4</v>
      </c>
      <c r="R73">
        <v>4</v>
      </c>
    </row>
    <row r="74" spans="14:18" x14ac:dyDescent="0.3">
      <c r="N74" s="2">
        <v>0.77013888888888904</v>
      </c>
      <c r="O74">
        <v>3</v>
      </c>
      <c r="R74">
        <v>3</v>
      </c>
    </row>
    <row r="75" spans="14:18" x14ac:dyDescent="0.3">
      <c r="N75" s="2">
        <v>0.77083333333333304</v>
      </c>
      <c r="O75">
        <v>2</v>
      </c>
      <c r="P75">
        <v>3</v>
      </c>
      <c r="Q75">
        <v>3</v>
      </c>
      <c r="R75">
        <v>3</v>
      </c>
    </row>
    <row r="76" spans="14:18" x14ac:dyDescent="0.3">
      <c r="N76" s="2">
        <v>0.77152777777777803</v>
      </c>
    </row>
    <row r="77" spans="14:18" x14ac:dyDescent="0.3">
      <c r="N77" s="2">
        <v>0.77222222222222203</v>
      </c>
      <c r="P77">
        <v>2</v>
      </c>
    </row>
  </sheetData>
  <sortState ref="A2:L43">
    <sortCondition ref="C2:C43"/>
    <sortCondition ref="A2:A43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tent  and suna trap collections</vt:lpstr>
      <vt:lpstr>HLC</vt:lpstr>
      <vt:lpstr>tent and resting numbers</vt:lpstr>
      <vt:lpstr>temperature</vt:lpstr>
      <vt:lpstr>type 1 and 2 tent colls</vt:lpstr>
      <vt:lpstr>resting</vt:lpstr>
      <vt:lpstr>resting graphs</vt:lpstr>
      <vt:lpstr>male exit collections</vt:lpstr>
      <vt:lpstr>exit graphs</vt:lpstr>
      <vt:lpstr>light levels</vt:lpstr>
      <vt:lpstr>dissection</vt:lpstr>
      <vt:lpstr>dissection sorted</vt:lpstr>
      <vt:lpstr>tents and dissection by date</vt:lpstr>
      <vt:lpstr>non matching dissections</vt:lpstr>
      <vt:lpstr>lea data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P Makhera</cp:lastModifiedBy>
  <dcterms:created xsi:type="dcterms:W3CDTF">2017-10-31T10:51:55Z</dcterms:created>
  <dcterms:modified xsi:type="dcterms:W3CDTF">2022-02-22T05:44:42Z</dcterms:modified>
</cp:coreProperties>
</file>