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BF40E561-457A-46AC-A31B-12755049F77D}" xr6:coauthVersionLast="36" xr6:coauthVersionMax="36" xr10:uidLastSave="{00000000-0000-0000-0000-000000000000}"/>
  <bookViews>
    <workbookView xWindow="0" yWindow="0" windowWidth="28800" windowHeight="10125" xr2:uid="{00000000-000D-0000-FFFF-FFFF00000000}"/>
  </bookViews>
  <sheets>
    <sheet name="Competitive adhesion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20" i="1" l="1"/>
  <c r="Q20" i="1"/>
  <c r="P20" i="1"/>
  <c r="S19" i="1"/>
  <c r="S20" i="1" s="1"/>
  <c r="R19" i="1"/>
  <c r="Q19" i="1"/>
  <c r="P19" i="1"/>
  <c r="O19" i="1"/>
  <c r="M14" i="1"/>
  <c r="L14" i="1"/>
  <c r="K14" i="1"/>
  <c r="J14" i="1"/>
  <c r="I14" i="1"/>
  <c r="S13" i="1"/>
  <c r="R13" i="1"/>
  <c r="Q13" i="1"/>
  <c r="Q14" i="1" s="1"/>
  <c r="P13" i="1"/>
  <c r="O13" i="1"/>
  <c r="P14" i="1" s="1"/>
  <c r="M13" i="1"/>
  <c r="L13" i="1"/>
  <c r="K13" i="1"/>
  <c r="J13" i="1"/>
  <c r="I13" i="1"/>
  <c r="M12" i="1"/>
  <c r="L12" i="1"/>
  <c r="K12" i="1"/>
  <c r="J12" i="1"/>
  <c r="I12" i="1"/>
  <c r="M11" i="1"/>
  <c r="L11" i="1"/>
  <c r="K11" i="1"/>
  <c r="J11" i="1"/>
  <c r="I11" i="1"/>
  <c r="M10" i="1"/>
  <c r="L10" i="1"/>
  <c r="K10" i="1"/>
  <c r="J10" i="1"/>
  <c r="I10" i="1"/>
  <c r="M9" i="1"/>
  <c r="L9" i="1"/>
  <c r="K9" i="1"/>
  <c r="J9" i="1"/>
  <c r="I9" i="1"/>
  <c r="P8" i="1"/>
  <c r="M8" i="1"/>
  <c r="L8" i="1"/>
  <c r="K8" i="1"/>
  <c r="J8" i="1"/>
  <c r="I8" i="1"/>
  <c r="S7" i="1"/>
  <c r="S8" i="1" s="1"/>
  <c r="R7" i="1"/>
  <c r="R8" i="1" s="1"/>
  <c r="Q7" i="1"/>
  <c r="Q8" i="1" s="1"/>
  <c r="P7" i="1"/>
  <c r="O7" i="1"/>
  <c r="M7" i="1"/>
  <c r="L7" i="1"/>
  <c r="K7" i="1"/>
  <c r="J7" i="1"/>
  <c r="I7" i="1"/>
  <c r="Z6" i="1"/>
  <c r="Y6" i="1"/>
  <c r="X6" i="1"/>
  <c r="W6" i="1"/>
  <c r="M6" i="1"/>
  <c r="L6" i="1"/>
  <c r="K6" i="1"/>
  <c r="J6" i="1"/>
  <c r="I6" i="1"/>
  <c r="M5" i="1"/>
  <c r="L5" i="1"/>
  <c r="K5" i="1"/>
  <c r="J5" i="1"/>
  <c r="I5" i="1"/>
  <c r="M4" i="1"/>
  <c r="L4" i="1"/>
  <c r="K4" i="1"/>
  <c r="J4" i="1"/>
  <c r="I4" i="1"/>
  <c r="M3" i="1"/>
  <c r="L3" i="1"/>
  <c r="K3" i="1"/>
  <c r="J3" i="1"/>
  <c r="I3" i="1"/>
  <c r="R14" i="1" l="1"/>
  <c r="S14" i="1"/>
</calcChain>
</file>

<file path=xl/sharedStrings.xml><?xml version="1.0" encoding="utf-8"?>
<sst xmlns="http://schemas.openxmlformats.org/spreadsheetml/2006/main" count="43" uniqueCount="18">
  <si>
    <t>cfu/ml</t>
  </si>
  <si>
    <t>Log cfu/ml</t>
  </si>
  <si>
    <t>Average log cfu/ ml per REP</t>
  </si>
  <si>
    <r>
      <t xml:space="preserve">% Relative competitve adhesion of </t>
    </r>
    <r>
      <rPr>
        <i/>
        <sz val="12"/>
        <color theme="1"/>
        <rFont val="Times New Roman"/>
        <family val="1"/>
      </rPr>
      <t>L. monocytogenes</t>
    </r>
  </si>
  <si>
    <t>LM</t>
  </si>
  <si>
    <t>LbcWT</t>
  </si>
  <si>
    <t>LbcV</t>
  </si>
  <si>
    <t>LbcInlAB</t>
  </si>
  <si>
    <t>LbcLAP</t>
  </si>
  <si>
    <t>Trail 1</t>
  </si>
  <si>
    <t>Rep 1</t>
  </si>
  <si>
    <t>Rep 2</t>
  </si>
  <si>
    <t>Rep 3</t>
  </si>
  <si>
    <t>Rep 4</t>
  </si>
  <si>
    <t>Average</t>
  </si>
  <si>
    <t>Trial 2</t>
  </si>
  <si>
    <t>Trial 3</t>
  </si>
  <si>
    <t>Trial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</si>
</sst>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i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4" xfId="0" applyFont="1" applyBorder="1"/>
    <xf numFmtId="0" fontId="2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1" fontId="2" fillId="0" borderId="4" xfId="0" applyNumberFormat="1" applyFont="1" applyBorder="1"/>
    <xf numFmtId="0" fontId="2" fillId="0" borderId="4" xfId="0" applyNumberFormat="1" applyFont="1" applyBorder="1"/>
    <xf numFmtId="1" fontId="2" fillId="0" borderId="4" xfId="0" applyNumberFormat="1" applyFont="1" applyBorder="1"/>
    <xf numFmtId="0" fontId="1" fillId="0" borderId="4" xfId="0" applyFont="1" applyBorder="1"/>
    <xf numFmtId="0" fontId="2" fillId="0" borderId="4" xfId="0" applyFont="1" applyBorder="1" applyAlignment="1">
      <alignment vertical="center"/>
    </xf>
    <xf numFmtId="0" fontId="2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20"/>
  <sheetViews>
    <sheetView tabSelected="1" topLeftCell="G1" workbookViewId="0">
      <selection activeCell="U7" sqref="U7"/>
    </sheetView>
  </sheetViews>
  <sheetFormatPr defaultColWidth="9.42578125" defaultRowHeight="15.75" x14ac:dyDescent="0.25"/>
  <cols>
    <col min="1" max="1" width="6.7109375" style="9" bestFit="1" customWidth="1"/>
    <col min="2" max="2" width="6.7109375" style="9" customWidth="1"/>
    <col min="3" max="6" width="9.85546875" style="1" bestFit="1" customWidth="1"/>
    <col min="7" max="7" width="9.85546875" style="1" customWidth="1"/>
    <col min="8" max="8" width="9.42578125" style="1"/>
    <col min="9" max="12" width="13.7109375" style="1" bestFit="1" customWidth="1"/>
    <col min="13" max="13" width="13.7109375" style="1" customWidth="1"/>
    <col min="14" max="14" width="9.42578125" style="1"/>
    <col min="15" max="18" width="13.7109375" style="1" bestFit="1" customWidth="1"/>
    <col min="19" max="19" width="13.7109375" style="1" customWidth="1"/>
    <col min="20" max="20" width="9.42578125" style="1"/>
    <col min="21" max="21" width="9.140625" style="1" bestFit="1" customWidth="1"/>
    <col min="22" max="22" width="10.7109375" style="1" bestFit="1" customWidth="1"/>
    <col min="23" max="23" width="13.7109375" style="1" bestFit="1" customWidth="1"/>
    <col min="24" max="24" width="14.7109375" style="1" bestFit="1" customWidth="1"/>
    <col min="25" max="25" width="13.7109375" style="1" bestFit="1" customWidth="1"/>
    <col min="26" max="16384" width="9.42578125" style="1"/>
  </cols>
  <sheetData>
    <row r="1" spans="1:26" x14ac:dyDescent="0.25">
      <c r="A1" s="11" t="s">
        <v>0</v>
      </c>
      <c r="B1" s="12"/>
      <c r="C1" s="12"/>
      <c r="D1" s="12"/>
      <c r="E1" s="12"/>
      <c r="F1" s="12"/>
      <c r="G1" s="13"/>
      <c r="I1" s="14" t="s">
        <v>1</v>
      </c>
      <c r="J1" s="15"/>
      <c r="K1" s="15"/>
      <c r="L1" s="15"/>
      <c r="M1" s="16"/>
      <c r="O1" s="17" t="s">
        <v>2</v>
      </c>
      <c r="P1" s="18"/>
      <c r="Q1" s="18"/>
      <c r="R1" s="18"/>
      <c r="S1" s="19"/>
      <c r="T1" s="2"/>
      <c r="V1" s="20" t="s">
        <v>3</v>
      </c>
      <c r="W1" s="20"/>
      <c r="X1" s="20"/>
      <c r="Y1" s="20"/>
    </row>
    <row r="2" spans="1:26" s="2" customFormat="1" x14ac:dyDescent="0.25">
      <c r="A2" s="3"/>
      <c r="B2" s="3"/>
      <c r="C2" s="2" t="s">
        <v>4</v>
      </c>
      <c r="D2" s="2" t="s">
        <v>5</v>
      </c>
      <c r="E2" s="2" t="s">
        <v>6</v>
      </c>
      <c r="F2" s="2" t="s">
        <v>7</v>
      </c>
      <c r="G2" s="2" t="s">
        <v>8</v>
      </c>
      <c r="I2" s="2" t="s">
        <v>4</v>
      </c>
      <c r="J2" s="2" t="s">
        <v>5</v>
      </c>
      <c r="K2" s="2" t="s">
        <v>6</v>
      </c>
      <c r="L2" s="2" t="s">
        <v>7</v>
      </c>
      <c r="M2" s="2" t="s">
        <v>8</v>
      </c>
      <c r="O2" s="2" t="s">
        <v>4</v>
      </c>
      <c r="P2" s="2" t="s">
        <v>5</v>
      </c>
      <c r="Q2" s="2" t="s">
        <v>6</v>
      </c>
      <c r="R2" s="2" t="s">
        <v>7</v>
      </c>
      <c r="S2" s="2" t="s">
        <v>8</v>
      </c>
      <c r="V2" s="2" t="s">
        <v>4</v>
      </c>
      <c r="W2" s="2" t="s">
        <v>5</v>
      </c>
      <c r="X2" s="2" t="s">
        <v>6</v>
      </c>
      <c r="Y2" s="2" t="s">
        <v>7</v>
      </c>
      <c r="Z2" s="2" t="s">
        <v>8</v>
      </c>
    </row>
    <row r="3" spans="1:26" x14ac:dyDescent="0.25">
      <c r="A3" s="10" t="s">
        <v>9</v>
      </c>
      <c r="B3" s="4" t="s">
        <v>10</v>
      </c>
      <c r="C3" s="5">
        <v>2760000</v>
      </c>
      <c r="D3" s="5">
        <v>1270000</v>
      </c>
      <c r="E3" s="5">
        <v>1110000</v>
      </c>
      <c r="F3" s="5">
        <v>136000</v>
      </c>
      <c r="G3" s="5">
        <v>108000</v>
      </c>
      <c r="H3" s="5"/>
      <c r="I3" s="6">
        <f>LOG(C3)</f>
        <v>6.4409090820652173</v>
      </c>
      <c r="J3" s="6">
        <f>LOG(D3)</f>
        <v>6.1038037209559572</v>
      </c>
      <c r="K3" s="6">
        <f>LOG(E3)</f>
        <v>6.0453229787866576</v>
      </c>
      <c r="L3" s="6">
        <f>LOG(F3)</f>
        <v>5.1335389083702179</v>
      </c>
      <c r="M3" s="6">
        <f>LOG(G3)</f>
        <v>5.0334237554869494</v>
      </c>
      <c r="N3" s="6"/>
      <c r="O3" s="1">
        <v>6.4409090820652173</v>
      </c>
      <c r="P3" s="1">
        <v>6.1038037209559572</v>
      </c>
      <c r="Q3" s="1">
        <v>6.0453229787866576</v>
      </c>
      <c r="R3" s="1">
        <v>5.1335389083702179</v>
      </c>
      <c r="S3" s="1">
        <v>5.0334237554869494</v>
      </c>
      <c r="U3" s="1" t="s">
        <v>17</v>
      </c>
      <c r="V3" s="1">
        <v>100</v>
      </c>
      <c r="W3" s="1">
        <v>93.94292982451779</v>
      </c>
      <c r="X3" s="1">
        <v>94.043155930590856</v>
      </c>
      <c r="Y3" s="1">
        <v>79.564555470092955</v>
      </c>
      <c r="Z3" s="1">
        <v>78.693629384965178</v>
      </c>
    </row>
    <row r="4" spans="1:26" x14ac:dyDescent="0.25">
      <c r="A4" s="10"/>
      <c r="B4" s="4" t="s">
        <v>11</v>
      </c>
      <c r="C4" s="5">
        <v>2370000</v>
      </c>
      <c r="D4" s="5">
        <v>980000</v>
      </c>
      <c r="E4" s="5">
        <v>1060000</v>
      </c>
      <c r="F4" s="5">
        <v>99000</v>
      </c>
      <c r="G4" s="5">
        <v>117000</v>
      </c>
      <c r="H4" s="5"/>
      <c r="I4" s="6">
        <f t="shared" ref="I4:M14" si="0">LOG(C4)</f>
        <v>6.3747483460101035</v>
      </c>
      <c r="J4" s="6">
        <f t="shared" si="0"/>
        <v>5.9912260756924951</v>
      </c>
      <c r="K4" s="6">
        <f t="shared" si="0"/>
        <v>6.0253058652647704</v>
      </c>
      <c r="L4" s="6">
        <f t="shared" si="0"/>
        <v>4.9956351945975497</v>
      </c>
      <c r="M4" s="6">
        <f t="shared" si="0"/>
        <v>5.0681858617461613</v>
      </c>
      <c r="N4" s="6"/>
      <c r="O4" s="1">
        <v>6.3747483460101035</v>
      </c>
      <c r="P4" s="1">
        <v>5.9912260756924951</v>
      </c>
      <c r="Q4" s="1">
        <v>6.0253058652647704</v>
      </c>
      <c r="R4" s="1">
        <v>4.9956351945975497</v>
      </c>
      <c r="S4" s="1">
        <v>5.0681858617461613</v>
      </c>
      <c r="U4" s="1" t="s">
        <v>15</v>
      </c>
      <c r="V4" s="1">
        <v>100</v>
      </c>
      <c r="W4" s="1">
        <v>93.968154137806607</v>
      </c>
      <c r="X4" s="1">
        <v>92.414980952538315</v>
      </c>
      <c r="Y4" s="1">
        <v>78.170554918918441</v>
      </c>
      <c r="Z4" s="1">
        <v>77.072461936860194</v>
      </c>
    </row>
    <row r="5" spans="1:26" x14ac:dyDescent="0.25">
      <c r="A5" s="10"/>
      <c r="B5" s="4" t="s">
        <v>12</v>
      </c>
      <c r="C5" s="5">
        <v>2520000</v>
      </c>
      <c r="D5" s="5">
        <v>960000</v>
      </c>
      <c r="E5" s="5">
        <v>1150000</v>
      </c>
      <c r="F5" s="5">
        <v>144000</v>
      </c>
      <c r="G5" s="5">
        <v>118000</v>
      </c>
      <c r="H5" s="5"/>
      <c r="I5" s="6">
        <f t="shared" si="0"/>
        <v>6.4014005407815437</v>
      </c>
      <c r="J5" s="6">
        <f t="shared" si="0"/>
        <v>5.982271233039568</v>
      </c>
      <c r="K5" s="6">
        <f t="shared" si="0"/>
        <v>6.0606978403536118</v>
      </c>
      <c r="L5" s="6">
        <f t="shared" si="0"/>
        <v>5.1583624920952493</v>
      </c>
      <c r="M5" s="6">
        <f t="shared" si="0"/>
        <v>5.071882007306125</v>
      </c>
      <c r="N5" s="6"/>
      <c r="O5" s="1">
        <v>6.4014005407815437</v>
      </c>
      <c r="P5" s="1">
        <v>5.982271233039568</v>
      </c>
      <c r="Q5" s="1">
        <v>6.0606978403536118</v>
      </c>
      <c r="R5" s="1">
        <v>5.1583624920952493</v>
      </c>
      <c r="S5" s="1">
        <v>5.071882007306125</v>
      </c>
      <c r="U5" s="1" t="s">
        <v>16</v>
      </c>
      <c r="V5" s="1">
        <v>100</v>
      </c>
      <c r="W5" s="1">
        <v>95.097670111461738</v>
      </c>
      <c r="X5" s="1">
        <v>95.545017103212942</v>
      </c>
      <c r="Y5" s="1">
        <v>80.810373938437223</v>
      </c>
      <c r="Z5" s="1">
        <v>77.215290341665821</v>
      </c>
    </row>
    <row r="6" spans="1:26" x14ac:dyDescent="0.25">
      <c r="A6" s="10"/>
      <c r="B6" s="4" t="s">
        <v>13</v>
      </c>
      <c r="C6" s="5">
        <v>2890000</v>
      </c>
      <c r="D6" s="5">
        <v>1110000</v>
      </c>
      <c r="E6" s="5">
        <v>1040000</v>
      </c>
      <c r="F6" s="5">
        <v>139000</v>
      </c>
      <c r="G6" s="5">
        <v>108000</v>
      </c>
      <c r="H6" s="5"/>
      <c r="I6" s="6">
        <f t="shared" si="0"/>
        <v>6.4608978427565482</v>
      </c>
      <c r="J6" s="6">
        <f t="shared" si="0"/>
        <v>6.0453229787866576</v>
      </c>
      <c r="K6" s="6">
        <f t="shared" si="0"/>
        <v>6.0170333392987807</v>
      </c>
      <c r="L6" s="6">
        <f t="shared" si="0"/>
        <v>5.143014800254095</v>
      </c>
      <c r="M6" s="6">
        <f t="shared" si="0"/>
        <v>5.0334237554869494</v>
      </c>
      <c r="N6" s="7"/>
      <c r="O6" s="1">
        <v>6.4608978427565482</v>
      </c>
      <c r="P6" s="1">
        <v>6.0453229787866576</v>
      </c>
      <c r="Q6" s="1">
        <v>6.0170333392987807</v>
      </c>
      <c r="R6" s="1">
        <v>5.143014800254095</v>
      </c>
      <c r="S6" s="1">
        <v>5.0334237554869494</v>
      </c>
      <c r="U6" s="8" t="s">
        <v>14</v>
      </c>
      <c r="V6" s="8">
        <v>100</v>
      </c>
      <c r="W6" s="8">
        <f>AVERAGE(W3:W5)</f>
        <v>94.336251357928703</v>
      </c>
      <c r="X6" s="8">
        <f t="shared" ref="X6:Z6" si="1">AVERAGE(X3:X5)</f>
        <v>94.001051328780704</v>
      </c>
      <c r="Y6" s="8">
        <f t="shared" si="1"/>
        <v>79.515161442482864</v>
      </c>
      <c r="Z6" s="8">
        <f t="shared" si="1"/>
        <v>77.660460554497064</v>
      </c>
    </row>
    <row r="7" spans="1:26" x14ac:dyDescent="0.25">
      <c r="A7" s="10" t="s">
        <v>15</v>
      </c>
      <c r="B7" s="4" t="s">
        <v>10</v>
      </c>
      <c r="C7" s="5">
        <v>3040000</v>
      </c>
      <c r="D7" s="5">
        <v>1480000</v>
      </c>
      <c r="E7" s="5">
        <v>1000000</v>
      </c>
      <c r="F7" s="5">
        <v>96000</v>
      </c>
      <c r="G7" s="5">
        <v>107000</v>
      </c>
      <c r="H7" s="5"/>
      <c r="I7" s="6">
        <f t="shared" si="0"/>
        <v>6.4828735836087539</v>
      </c>
      <c r="J7" s="6">
        <f t="shared" si="0"/>
        <v>6.1702617153949575</v>
      </c>
      <c r="K7" s="6">
        <f t="shared" si="0"/>
        <v>6</v>
      </c>
      <c r="L7" s="6">
        <f t="shared" si="0"/>
        <v>4.982271233039568</v>
      </c>
      <c r="M7" s="6">
        <f t="shared" si="0"/>
        <v>5.0293837776852097</v>
      </c>
      <c r="O7" s="8">
        <f>AVERAGE(O3:O6)</f>
        <v>6.419488952903353</v>
      </c>
      <c r="P7" s="8">
        <f t="shared" ref="P7:S7" si="2">AVERAGE(P3:P6)</f>
        <v>6.0306560021186693</v>
      </c>
      <c r="Q7" s="8">
        <f t="shared" si="2"/>
        <v>6.0370900059259549</v>
      </c>
      <c r="R7" s="8">
        <f t="shared" si="2"/>
        <v>5.1076378488292775</v>
      </c>
      <c r="S7" s="8">
        <f t="shared" si="2"/>
        <v>5.0517288450065463</v>
      </c>
      <c r="T7" s="8"/>
    </row>
    <row r="8" spans="1:26" x14ac:dyDescent="0.25">
      <c r="A8" s="10"/>
      <c r="B8" s="4" t="s">
        <v>11</v>
      </c>
      <c r="C8" s="5">
        <v>2760000</v>
      </c>
      <c r="D8" s="5">
        <v>740000</v>
      </c>
      <c r="E8" s="5">
        <v>970000</v>
      </c>
      <c r="F8" s="5">
        <v>132000</v>
      </c>
      <c r="G8" s="5">
        <v>95000</v>
      </c>
      <c r="H8" s="5"/>
      <c r="I8" s="6">
        <f t="shared" si="0"/>
        <v>6.4409090820652173</v>
      </c>
      <c r="J8" s="6">
        <f t="shared" si="0"/>
        <v>5.8692317197309762</v>
      </c>
      <c r="K8" s="6">
        <f t="shared" si="0"/>
        <v>5.9867717342662452</v>
      </c>
      <c r="L8" s="6">
        <f t="shared" si="0"/>
        <v>5.1205739312058496</v>
      </c>
      <c r="M8" s="6">
        <f t="shared" si="0"/>
        <v>4.9777236052888476</v>
      </c>
      <c r="O8" s="8">
        <v>100</v>
      </c>
      <c r="P8" s="8">
        <f>(P7/O7)*100</f>
        <v>93.94292982451779</v>
      </c>
      <c r="Q8" s="8">
        <f>(Q7/O7)*100</f>
        <v>94.043155930590856</v>
      </c>
      <c r="R8" s="8">
        <f>(R7/O7)*100</f>
        <v>79.564555470092955</v>
      </c>
      <c r="S8" s="8">
        <f>(S7/O7)*100</f>
        <v>78.693629384965178</v>
      </c>
    </row>
    <row r="9" spans="1:26" x14ac:dyDescent="0.25">
      <c r="A9" s="10"/>
      <c r="B9" s="4" t="s">
        <v>12</v>
      </c>
      <c r="C9" s="5">
        <v>2910000</v>
      </c>
      <c r="D9" s="5">
        <v>1490000</v>
      </c>
      <c r="E9" s="5">
        <v>930000</v>
      </c>
      <c r="F9" s="5">
        <v>126000</v>
      </c>
      <c r="G9" s="5">
        <v>93000</v>
      </c>
      <c r="H9" s="5"/>
      <c r="I9" s="6">
        <f t="shared" si="0"/>
        <v>6.4638929889859069</v>
      </c>
      <c r="J9" s="6">
        <f t="shared" si="0"/>
        <v>6.173186268412274</v>
      </c>
      <c r="K9" s="6">
        <f t="shared" si="0"/>
        <v>5.9684829485539348</v>
      </c>
      <c r="L9" s="6">
        <f t="shared" si="0"/>
        <v>5.1003705451175625</v>
      </c>
      <c r="M9" s="6">
        <f t="shared" si="0"/>
        <v>4.9684829485539348</v>
      </c>
      <c r="O9" s="1">
        <v>6.4828735836087539</v>
      </c>
      <c r="P9" s="1">
        <v>6.1702617153949575</v>
      </c>
      <c r="Q9" s="1">
        <v>6</v>
      </c>
      <c r="R9" s="1">
        <v>4.982271233039568</v>
      </c>
      <c r="S9" s="1">
        <v>5.0293837776852097</v>
      </c>
    </row>
    <row r="10" spans="1:26" x14ac:dyDescent="0.25">
      <c r="A10" s="10"/>
      <c r="B10" s="4" t="s">
        <v>13</v>
      </c>
      <c r="C10" s="5">
        <v>2830000</v>
      </c>
      <c r="D10" s="5">
        <v>1170000</v>
      </c>
      <c r="E10" s="5">
        <v>840000</v>
      </c>
      <c r="F10" s="5">
        <v>99000</v>
      </c>
      <c r="G10" s="5">
        <v>87000</v>
      </c>
      <c r="H10" s="5"/>
      <c r="I10" s="6">
        <f t="shared" si="0"/>
        <v>6.4517864355242907</v>
      </c>
      <c r="J10" s="6">
        <f t="shared" si="0"/>
        <v>6.0681858617461613</v>
      </c>
      <c r="K10" s="6">
        <f t="shared" si="0"/>
        <v>5.924279286061882</v>
      </c>
      <c r="L10" s="6">
        <f t="shared" si="0"/>
        <v>4.9956351945975497</v>
      </c>
      <c r="M10" s="6">
        <f t="shared" si="0"/>
        <v>4.9395192526186182</v>
      </c>
      <c r="O10" s="1">
        <v>6.4409090820652173</v>
      </c>
      <c r="P10" s="1">
        <v>5.8692317197309762</v>
      </c>
      <c r="Q10" s="1">
        <v>5.9867717342662452</v>
      </c>
      <c r="R10" s="1">
        <v>5.1205739312058496</v>
      </c>
      <c r="S10" s="1">
        <v>4.9777236052888476</v>
      </c>
    </row>
    <row r="11" spans="1:26" x14ac:dyDescent="0.25">
      <c r="A11" s="10" t="s">
        <v>16</v>
      </c>
      <c r="B11" s="4" t="s">
        <v>10</v>
      </c>
      <c r="C11" s="5">
        <v>2860000</v>
      </c>
      <c r="D11" s="5">
        <v>920000</v>
      </c>
      <c r="E11" s="5">
        <v>1400000</v>
      </c>
      <c r="F11" s="5">
        <v>120000</v>
      </c>
      <c r="G11" s="5">
        <v>78000</v>
      </c>
      <c r="H11" s="5"/>
      <c r="I11" s="6">
        <f t="shared" si="0"/>
        <v>6.4563660331290427</v>
      </c>
      <c r="J11" s="6">
        <f t="shared" si="0"/>
        <v>5.9637878273455556</v>
      </c>
      <c r="K11" s="6">
        <f t="shared" si="0"/>
        <v>6.1461280356782382</v>
      </c>
      <c r="L11" s="6">
        <f t="shared" si="0"/>
        <v>5.0791812460476251</v>
      </c>
      <c r="M11" s="6">
        <f t="shared" si="0"/>
        <v>4.8920946026904808</v>
      </c>
      <c r="N11" s="2"/>
      <c r="O11" s="1">
        <v>6.4638929889859069</v>
      </c>
      <c r="P11" s="1">
        <v>6.173186268412274</v>
      </c>
      <c r="Q11" s="1">
        <v>5.9684829485539348</v>
      </c>
      <c r="R11" s="1">
        <v>5.1003705451175625</v>
      </c>
      <c r="S11" s="1">
        <v>4.9684829485539348</v>
      </c>
    </row>
    <row r="12" spans="1:26" x14ac:dyDescent="0.25">
      <c r="A12" s="10"/>
      <c r="B12" s="4" t="s">
        <v>11</v>
      </c>
      <c r="C12" s="5">
        <v>2960000</v>
      </c>
      <c r="D12" s="5">
        <v>1520000</v>
      </c>
      <c r="E12" s="5">
        <v>1040000</v>
      </c>
      <c r="F12" s="5">
        <v>307000</v>
      </c>
      <c r="G12" s="5">
        <v>93000</v>
      </c>
      <c r="H12" s="5"/>
      <c r="I12" s="6">
        <f t="shared" si="0"/>
        <v>6.4712917110589387</v>
      </c>
      <c r="J12" s="6">
        <f t="shared" si="0"/>
        <v>6.1818435879447726</v>
      </c>
      <c r="K12" s="6">
        <f t="shared" si="0"/>
        <v>6.0170333392987807</v>
      </c>
      <c r="L12" s="6">
        <f t="shared" si="0"/>
        <v>5.4871383754771861</v>
      </c>
      <c r="M12" s="6">
        <f t="shared" si="0"/>
        <v>4.9684829485539348</v>
      </c>
      <c r="O12" s="1">
        <v>6.4517864355242907</v>
      </c>
      <c r="P12" s="1">
        <v>6.0681858617461613</v>
      </c>
      <c r="Q12" s="1">
        <v>5.924279286061882</v>
      </c>
      <c r="R12" s="1">
        <v>4.9956351945975497</v>
      </c>
      <c r="S12" s="1">
        <v>4.9395192526186182</v>
      </c>
    </row>
    <row r="13" spans="1:26" x14ac:dyDescent="0.25">
      <c r="A13" s="10"/>
      <c r="B13" s="4" t="s">
        <v>12</v>
      </c>
      <c r="C13" s="5">
        <v>2390000</v>
      </c>
      <c r="D13" s="5">
        <v>1430000</v>
      </c>
      <c r="E13" s="5">
        <v>1710000</v>
      </c>
      <c r="F13" s="5">
        <v>143000</v>
      </c>
      <c r="G13" s="5">
        <v>87000</v>
      </c>
      <c r="H13" s="5"/>
      <c r="I13" s="6">
        <f t="shared" si="0"/>
        <v>6.378397900948138</v>
      </c>
      <c r="J13" s="6">
        <f t="shared" si="0"/>
        <v>6.1553360374650614</v>
      </c>
      <c r="K13" s="6">
        <f t="shared" si="0"/>
        <v>6.2329961103921541</v>
      </c>
      <c r="L13" s="6">
        <f t="shared" si="0"/>
        <v>5.1553360374650614</v>
      </c>
      <c r="M13" s="6">
        <f t="shared" si="0"/>
        <v>4.9395192526186182</v>
      </c>
      <c r="O13" s="8">
        <f>AVERAGE(O9:O12)</f>
        <v>6.4598655225460426</v>
      </c>
      <c r="P13" s="8">
        <f t="shared" ref="P13:S13" si="3">AVERAGE(P9:P12)</f>
        <v>6.0702163913210923</v>
      </c>
      <c r="Q13" s="8">
        <f t="shared" si="3"/>
        <v>5.9698834922205153</v>
      </c>
      <c r="R13" s="8">
        <f t="shared" si="3"/>
        <v>5.0497127259901324</v>
      </c>
      <c r="S13" s="8">
        <f t="shared" si="3"/>
        <v>4.9787773960366533</v>
      </c>
      <c r="T13" s="8"/>
    </row>
    <row r="14" spans="1:26" x14ac:dyDescent="0.25">
      <c r="A14" s="10"/>
      <c r="B14" s="4" t="s">
        <v>13</v>
      </c>
      <c r="C14" s="5">
        <v>2690000</v>
      </c>
      <c r="D14" s="5">
        <v>1490000</v>
      </c>
      <c r="E14" s="5">
        <v>1560000</v>
      </c>
      <c r="F14" s="5">
        <v>119000</v>
      </c>
      <c r="G14" s="5">
        <v>118000</v>
      </c>
      <c r="H14" s="5"/>
      <c r="I14" s="6">
        <f t="shared" si="0"/>
        <v>6.4297522800024076</v>
      </c>
      <c r="J14" s="6">
        <f t="shared" si="0"/>
        <v>6.173186268412274</v>
      </c>
      <c r="K14" s="6">
        <f t="shared" si="0"/>
        <v>6.1931245983544612</v>
      </c>
      <c r="L14" s="6">
        <f t="shared" si="0"/>
        <v>5.075546961392531</v>
      </c>
      <c r="M14" s="6">
        <f t="shared" si="0"/>
        <v>5.071882007306125</v>
      </c>
      <c r="O14" s="8">
        <v>100</v>
      </c>
      <c r="P14" s="8">
        <f>(P13/O13)*100</f>
        <v>93.968154137806607</v>
      </c>
      <c r="Q14" s="8">
        <f>(Q13/O13)*100</f>
        <v>92.414980952538315</v>
      </c>
      <c r="R14" s="8">
        <f>(R13/O13)*100</f>
        <v>78.170554918918441</v>
      </c>
      <c r="S14" s="8">
        <f>(S13/O13)*100</f>
        <v>77.072461936860194</v>
      </c>
    </row>
    <row r="15" spans="1:26" x14ac:dyDescent="0.25">
      <c r="G15" s="5"/>
      <c r="H15" s="5"/>
      <c r="O15" s="1">
        <v>6.4563660331290427</v>
      </c>
      <c r="P15" s="1">
        <v>5.9637878273455556</v>
      </c>
      <c r="Q15" s="1">
        <v>6.1461280356782382</v>
      </c>
      <c r="R15" s="1">
        <v>5.0791812460476251</v>
      </c>
      <c r="S15" s="1">
        <v>4.8920946026904808</v>
      </c>
    </row>
    <row r="16" spans="1:26" x14ac:dyDescent="0.25">
      <c r="G16" s="5"/>
      <c r="H16" s="5"/>
      <c r="J16" s="2"/>
      <c r="K16" s="2"/>
      <c r="L16" s="2"/>
      <c r="M16" s="2"/>
      <c r="N16" s="2"/>
      <c r="O16" s="1">
        <v>6.4712917110589387</v>
      </c>
      <c r="P16" s="1">
        <v>6.1818435879447726</v>
      </c>
      <c r="Q16" s="1">
        <v>6.0170333392987807</v>
      </c>
      <c r="R16" s="1">
        <v>5.4871383754771861</v>
      </c>
      <c r="S16" s="1">
        <v>4.9684829485539348</v>
      </c>
    </row>
    <row r="17" spans="15:20" x14ac:dyDescent="0.25">
      <c r="O17" s="1">
        <v>6.378397900948138</v>
      </c>
      <c r="P17" s="1">
        <v>6.1553360374650614</v>
      </c>
      <c r="Q17" s="1">
        <v>6.2329961103921541</v>
      </c>
      <c r="R17" s="1">
        <v>5.1553360374650614</v>
      </c>
      <c r="S17" s="1">
        <v>4.9395192526186182</v>
      </c>
    </row>
    <row r="18" spans="15:20" x14ac:dyDescent="0.25">
      <c r="O18" s="1">
        <v>6.4297522800024076</v>
      </c>
      <c r="P18" s="1">
        <v>6.173186268412274</v>
      </c>
      <c r="Q18" s="1">
        <v>6.1931245983544612</v>
      </c>
      <c r="R18" s="1">
        <v>5.075546961392531</v>
      </c>
      <c r="S18" s="1">
        <v>5.071882007306125</v>
      </c>
    </row>
    <row r="19" spans="15:20" x14ac:dyDescent="0.25">
      <c r="O19" s="8">
        <f>AVERAGE(O15:O18)</f>
        <v>6.4339519812846317</v>
      </c>
      <c r="P19" s="8">
        <f t="shared" ref="P19:S19" si="4">AVERAGE(P15:P18)</f>
        <v>6.1185384302919159</v>
      </c>
      <c r="Q19" s="8">
        <f t="shared" si="4"/>
        <v>6.1473205209309087</v>
      </c>
      <c r="R19" s="8">
        <f t="shared" si="4"/>
        <v>5.1993006550956018</v>
      </c>
      <c r="S19" s="8">
        <f t="shared" si="4"/>
        <v>4.9679947027922893</v>
      </c>
      <c r="T19" s="8"/>
    </row>
    <row r="20" spans="15:20" x14ac:dyDescent="0.25">
      <c r="O20" s="8">
        <v>100</v>
      </c>
      <c r="P20" s="8">
        <f>(P19/O19)*100</f>
        <v>95.097670111461738</v>
      </c>
      <c r="Q20" s="8">
        <f>(Q19/O19)*100</f>
        <v>95.545017103212942</v>
      </c>
      <c r="R20" s="8">
        <f>(R19/O19)*100</f>
        <v>80.810373938437223</v>
      </c>
      <c r="S20" s="8">
        <f>(S19/O19)*100</f>
        <v>77.215290341665821</v>
      </c>
    </row>
  </sheetData>
  <mergeCells count="7">
    <mergeCell ref="A11:A14"/>
    <mergeCell ref="A1:G1"/>
    <mergeCell ref="I1:M1"/>
    <mergeCell ref="O1:S1"/>
    <mergeCell ref="V1:Y1"/>
    <mergeCell ref="A3:A6"/>
    <mergeCell ref="A7:A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Competitive adhesion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Mrs. HJ Jansen van Vuuren</cp:lastModifiedBy>
  <dcterms:created xsi:type="dcterms:W3CDTF">2019-07-03T12:15:35Z</dcterms:created>
  <dcterms:modified xsi:type="dcterms:W3CDTF">2020-07-13T14:26:08Z</dcterms:modified>
</cp:coreProperties>
</file>