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72497C12-573D-48D0-93DC-8C008BA9D6F6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Inhibition of Translocation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2" i="1" l="1"/>
  <c r="Q83" i="1" s="1"/>
  <c r="P82" i="1"/>
  <c r="P83" i="1" s="1"/>
  <c r="O82" i="1"/>
  <c r="O83" i="1" s="1"/>
  <c r="L77" i="1"/>
  <c r="K77" i="1"/>
  <c r="J77" i="1"/>
  <c r="Q76" i="1"/>
  <c r="Q77" i="1" s="1"/>
  <c r="P76" i="1"/>
  <c r="P77" i="1" s="1"/>
  <c r="O76" i="1"/>
  <c r="O77" i="1" s="1"/>
  <c r="L76" i="1"/>
  <c r="K76" i="1"/>
  <c r="J76" i="1"/>
  <c r="L75" i="1"/>
  <c r="K75" i="1"/>
  <c r="J75" i="1"/>
  <c r="L74" i="1"/>
  <c r="K74" i="1"/>
  <c r="J74" i="1"/>
  <c r="L73" i="1"/>
  <c r="K73" i="1"/>
  <c r="J73" i="1"/>
  <c r="L72" i="1"/>
  <c r="K72" i="1"/>
  <c r="J72" i="1"/>
  <c r="L71" i="1"/>
  <c r="K71" i="1"/>
  <c r="J71" i="1"/>
  <c r="Q70" i="1"/>
  <c r="Q71" i="1" s="1"/>
  <c r="P70" i="1"/>
  <c r="P71" i="1" s="1"/>
  <c r="O70" i="1"/>
  <c r="O71" i="1" s="1"/>
  <c r="L70" i="1"/>
  <c r="K70" i="1"/>
  <c r="J70" i="1"/>
  <c r="W69" i="1"/>
  <c r="V69" i="1"/>
  <c r="U69" i="1"/>
  <c r="T69" i="1"/>
  <c r="L69" i="1"/>
  <c r="K69" i="1"/>
  <c r="J69" i="1"/>
  <c r="L68" i="1"/>
  <c r="K68" i="1"/>
  <c r="J68" i="1"/>
  <c r="L67" i="1"/>
  <c r="K67" i="1"/>
  <c r="J67" i="1"/>
  <c r="L66" i="1"/>
  <c r="K66" i="1"/>
  <c r="J66" i="1"/>
  <c r="Q61" i="1"/>
  <c r="Q62" i="1" s="1"/>
  <c r="P61" i="1"/>
  <c r="P62" i="1" s="1"/>
  <c r="O61" i="1"/>
  <c r="O62" i="1" s="1"/>
  <c r="Q56" i="1"/>
  <c r="P56" i="1"/>
  <c r="L56" i="1"/>
  <c r="K56" i="1"/>
  <c r="J56" i="1"/>
  <c r="I56" i="1"/>
  <c r="Q55" i="1"/>
  <c r="P55" i="1"/>
  <c r="O55" i="1"/>
  <c r="O56" i="1" s="1"/>
  <c r="L55" i="1"/>
  <c r="K55" i="1"/>
  <c r="J55" i="1"/>
  <c r="I55" i="1"/>
  <c r="L54" i="1"/>
  <c r="K54" i="1"/>
  <c r="J54" i="1"/>
  <c r="I54" i="1"/>
  <c r="L53" i="1"/>
  <c r="K53" i="1"/>
  <c r="J53" i="1"/>
  <c r="I53" i="1"/>
  <c r="L52" i="1"/>
  <c r="K52" i="1"/>
  <c r="J52" i="1"/>
  <c r="I52" i="1"/>
  <c r="L51" i="1"/>
  <c r="K51" i="1"/>
  <c r="J51" i="1"/>
  <c r="I51" i="1"/>
  <c r="L50" i="1"/>
  <c r="K50" i="1"/>
  <c r="J50" i="1"/>
  <c r="I50" i="1"/>
  <c r="Q49" i="1"/>
  <c r="P49" i="1"/>
  <c r="O49" i="1"/>
  <c r="N49" i="1"/>
  <c r="L49" i="1"/>
  <c r="K49" i="1"/>
  <c r="J49" i="1"/>
  <c r="I49" i="1"/>
  <c r="W48" i="1"/>
  <c r="V48" i="1"/>
  <c r="U48" i="1"/>
  <c r="T48" i="1"/>
  <c r="L48" i="1"/>
  <c r="K48" i="1"/>
  <c r="J48" i="1"/>
  <c r="I48" i="1"/>
  <c r="L47" i="1"/>
  <c r="K47" i="1"/>
  <c r="J47" i="1"/>
  <c r="I47" i="1"/>
  <c r="L46" i="1"/>
  <c r="K46" i="1"/>
  <c r="J46" i="1"/>
  <c r="I46" i="1"/>
  <c r="L45" i="1"/>
  <c r="K45" i="1"/>
  <c r="J45" i="1"/>
  <c r="I45" i="1"/>
  <c r="Q40" i="1"/>
  <c r="Q41" i="1" s="1"/>
  <c r="P40" i="1"/>
  <c r="P41" i="1" s="1"/>
  <c r="O40" i="1"/>
  <c r="O41" i="1" s="1"/>
  <c r="O35" i="1"/>
  <c r="L35" i="1"/>
  <c r="K35" i="1"/>
  <c r="J35" i="1"/>
  <c r="I35" i="1"/>
  <c r="Q34" i="1"/>
  <c r="Q35" i="1" s="1"/>
  <c r="P34" i="1"/>
  <c r="P35" i="1" s="1"/>
  <c r="O34" i="1"/>
  <c r="L34" i="1"/>
  <c r="K34" i="1"/>
  <c r="J34" i="1"/>
  <c r="I34" i="1"/>
  <c r="L33" i="1"/>
  <c r="K33" i="1"/>
  <c r="J33" i="1"/>
  <c r="I33" i="1"/>
  <c r="L32" i="1"/>
  <c r="K32" i="1"/>
  <c r="J32" i="1"/>
  <c r="I32" i="1"/>
  <c r="L31" i="1"/>
  <c r="K31" i="1"/>
  <c r="J31" i="1"/>
  <c r="I31" i="1"/>
  <c r="L30" i="1"/>
  <c r="K30" i="1"/>
  <c r="J30" i="1"/>
  <c r="I30" i="1"/>
  <c r="Q29" i="1"/>
  <c r="L29" i="1"/>
  <c r="K29" i="1"/>
  <c r="J29" i="1"/>
  <c r="I29" i="1"/>
  <c r="Q28" i="1"/>
  <c r="P28" i="1"/>
  <c r="O28" i="1"/>
  <c r="N28" i="1"/>
  <c r="L28" i="1"/>
  <c r="K28" i="1"/>
  <c r="J28" i="1"/>
  <c r="I28" i="1"/>
  <c r="W27" i="1"/>
  <c r="V27" i="1"/>
  <c r="U27" i="1"/>
  <c r="T27" i="1"/>
  <c r="L27" i="1"/>
  <c r="K27" i="1"/>
  <c r="J27" i="1"/>
  <c r="I27" i="1"/>
  <c r="L26" i="1"/>
  <c r="K26" i="1"/>
  <c r="J26" i="1"/>
  <c r="I26" i="1"/>
  <c r="L25" i="1"/>
  <c r="K25" i="1"/>
  <c r="J25" i="1"/>
  <c r="I25" i="1"/>
  <c r="L24" i="1"/>
  <c r="K24" i="1"/>
  <c r="J24" i="1"/>
  <c r="I24" i="1"/>
  <c r="Q20" i="1"/>
  <c r="Q19" i="1"/>
  <c r="P19" i="1"/>
  <c r="O19" i="1"/>
  <c r="O20" i="1" s="1"/>
  <c r="N19" i="1"/>
  <c r="P20" i="1" s="1"/>
  <c r="L14" i="1"/>
  <c r="K14" i="1"/>
  <c r="J14" i="1"/>
  <c r="I14" i="1"/>
  <c r="Q13" i="1"/>
  <c r="P13" i="1"/>
  <c r="O13" i="1"/>
  <c r="N13" i="1"/>
  <c r="L13" i="1"/>
  <c r="K13" i="1"/>
  <c r="J13" i="1"/>
  <c r="I13" i="1"/>
  <c r="L12" i="1"/>
  <c r="K12" i="1"/>
  <c r="J12" i="1"/>
  <c r="I12" i="1"/>
  <c r="L11" i="1"/>
  <c r="K11" i="1"/>
  <c r="J11" i="1"/>
  <c r="I11" i="1"/>
  <c r="L10" i="1"/>
  <c r="K10" i="1"/>
  <c r="J10" i="1"/>
  <c r="I10" i="1"/>
  <c r="L9" i="1"/>
  <c r="K9" i="1"/>
  <c r="J9" i="1"/>
  <c r="I9" i="1"/>
  <c r="L8" i="1"/>
  <c r="K8" i="1"/>
  <c r="J8" i="1"/>
  <c r="I8" i="1"/>
  <c r="Q7" i="1"/>
  <c r="Q8" i="1" s="1"/>
  <c r="P7" i="1"/>
  <c r="O7" i="1"/>
  <c r="N7" i="1"/>
  <c r="L7" i="1"/>
  <c r="K7" i="1"/>
  <c r="J7" i="1"/>
  <c r="I7" i="1"/>
  <c r="W6" i="1"/>
  <c r="V6" i="1"/>
  <c r="U6" i="1"/>
  <c r="T6" i="1"/>
  <c r="L6" i="1"/>
  <c r="K6" i="1"/>
  <c r="J6" i="1"/>
  <c r="I6" i="1"/>
  <c r="L5" i="1"/>
  <c r="K5" i="1"/>
  <c r="J5" i="1"/>
  <c r="I5" i="1"/>
  <c r="L4" i="1"/>
  <c r="K4" i="1"/>
  <c r="J4" i="1"/>
  <c r="I4" i="1"/>
  <c r="L3" i="1"/>
  <c r="K3" i="1"/>
  <c r="J3" i="1"/>
  <c r="I3" i="1"/>
  <c r="O14" i="1" l="1"/>
  <c r="O29" i="1"/>
  <c r="P14" i="1"/>
  <c r="P50" i="1"/>
  <c r="P29" i="1"/>
  <c r="O8" i="1"/>
  <c r="Q50" i="1"/>
  <c r="O50" i="1"/>
  <c r="P8" i="1"/>
  <c r="Q14" i="1"/>
</calcChain>
</file>

<file path=xl/sharedStrings.xml><?xml version="1.0" encoding="utf-8"?>
<sst xmlns="http://schemas.openxmlformats.org/spreadsheetml/2006/main" count="160" uniqueCount="22">
  <si>
    <t>cfu/ml</t>
  </si>
  <si>
    <t>Log cfu/ml</t>
  </si>
  <si>
    <t>Average log cfu/ ml per REP</t>
  </si>
  <si>
    <r>
      <t xml:space="preserve">% Relative translocation of </t>
    </r>
    <r>
      <rPr>
        <b/>
        <i/>
        <sz val="12"/>
        <color theme="1"/>
        <rFont val="Times New Roman"/>
        <family val="1"/>
      </rPr>
      <t>L. monocytogenes</t>
    </r>
  </si>
  <si>
    <t>LM</t>
  </si>
  <si>
    <t>LbcWT</t>
  </si>
  <si>
    <t>LbcInlAB</t>
  </si>
  <si>
    <t>LbcLAP</t>
  </si>
  <si>
    <t>Trail 1</t>
  </si>
  <si>
    <t>Rep 1</t>
  </si>
  <si>
    <t>Rep 2</t>
  </si>
  <si>
    <t>Rep 3</t>
  </si>
  <si>
    <t>Rep 4</t>
  </si>
  <si>
    <t>Average</t>
  </si>
  <si>
    <t>Trial 2</t>
  </si>
  <si>
    <t>Trial 3</t>
  </si>
  <si>
    <t>1 Hr</t>
  </si>
  <si>
    <t>4 Hr</t>
  </si>
  <si>
    <t>16 Hr</t>
  </si>
  <si>
    <t>24 Hr</t>
  </si>
  <si>
    <t>Trial 1</t>
  </si>
  <si>
    <t>Trail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</si>
</sst>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1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1" fontId="2" fillId="0" borderId="1" xfId="0" applyNumberFormat="1" applyFont="1" applyBorder="1"/>
    <xf numFmtId="2" fontId="2" fillId="0" borderId="1" xfId="0" applyNumberFormat="1" applyFont="1" applyBorder="1"/>
    <xf numFmtId="1" fontId="1" fillId="0" borderId="1" xfId="0" applyNumberFormat="1" applyFont="1" applyBorder="1"/>
    <xf numFmtId="2" fontId="1" fillId="0" borderId="1" xfId="0" applyNumberFormat="1" applyFont="1" applyBorder="1"/>
    <xf numFmtId="0" fontId="2" fillId="2" borderId="1" xfId="0" applyFont="1" applyFill="1" applyBorder="1"/>
    <xf numFmtId="11" fontId="2" fillId="2" borderId="1" xfId="0" applyNumberFormat="1" applyFont="1" applyFill="1" applyBorder="1"/>
    <xf numFmtId="0" fontId="1" fillId="0" borderId="1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 vertical="center"/>
    </xf>
    <xf numFmtId="11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11" fontId="2" fillId="0" borderId="1" xfId="0" applyNumberFormat="1" applyFont="1" applyFill="1" applyBorder="1"/>
    <xf numFmtId="0" fontId="2" fillId="0" borderId="1" xfId="0" applyNumberFormat="1" applyFont="1" applyFill="1" applyBorder="1"/>
    <xf numFmtId="2" fontId="2" fillId="0" borderId="1" xfId="0" applyNumberFormat="1" applyFont="1" applyFill="1" applyBorder="1"/>
    <xf numFmtId="1" fontId="1" fillId="0" borderId="1" xfId="0" applyNumberFormat="1" applyFont="1" applyFill="1" applyBorder="1"/>
    <xf numFmtId="2" fontId="1" fillId="0" borderId="1" xfId="0" applyNumberFormat="1" applyFont="1" applyFill="1" applyBorder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/>
    <xf numFmtId="2" fontId="4" fillId="0" borderId="1" xfId="0" applyNumberFormat="1" applyFont="1" applyFill="1" applyBorder="1"/>
    <xf numFmtId="2" fontId="5" fillId="0" borderId="1" xfId="0" applyNumberFormat="1" applyFont="1" applyFill="1" applyBorder="1"/>
    <xf numFmtId="0" fontId="5" fillId="0" borderId="1" xfId="0" applyFont="1" applyFill="1" applyBorder="1"/>
    <xf numFmtId="0" fontId="2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4"/>
  <sheetViews>
    <sheetView tabSelected="1" topLeftCell="A67" workbookViewId="0">
      <selection activeCell="S66" sqref="S66"/>
    </sheetView>
  </sheetViews>
  <sheetFormatPr defaultColWidth="8.7109375" defaultRowHeight="15.75" x14ac:dyDescent="0.25"/>
  <cols>
    <col min="1" max="1" width="8.7109375" style="2"/>
    <col min="2" max="2" width="8.28515625" style="2" customWidth="1"/>
    <col min="3" max="3" width="10.28515625" style="2" customWidth="1"/>
    <col min="4" max="4" width="10.140625" style="7" bestFit="1" customWidth="1"/>
    <col min="5" max="5" width="9.85546875" style="2" bestFit="1" customWidth="1"/>
    <col min="6" max="6" width="13.5703125" style="2" bestFit="1" customWidth="1"/>
    <col min="7" max="7" width="9.85546875" style="2" bestFit="1" customWidth="1"/>
    <col min="8" max="8" width="8.7109375" style="2"/>
    <col min="9" max="10" width="12.85546875" style="2" bestFit="1" customWidth="1"/>
    <col min="11" max="11" width="13.5703125" style="2" bestFit="1" customWidth="1"/>
    <col min="12" max="12" width="12.85546875" style="2" bestFit="1" customWidth="1"/>
    <col min="13" max="13" width="8.7109375" style="2"/>
    <col min="14" max="14" width="10.140625" style="2" bestFit="1" customWidth="1"/>
    <col min="15" max="15" width="12.85546875" style="2" bestFit="1" customWidth="1"/>
    <col min="16" max="16" width="13.5703125" style="2" bestFit="1" customWidth="1"/>
    <col min="17" max="17" width="12.85546875" style="2" bestFit="1" customWidth="1"/>
    <col min="18" max="18" width="8.7109375" style="2"/>
    <col min="19" max="19" width="8.140625" style="2" bestFit="1" customWidth="1"/>
    <col min="20" max="20" width="10.140625" style="2" bestFit="1" customWidth="1"/>
    <col min="21" max="21" width="8.42578125" style="2" bestFit="1" customWidth="1"/>
    <col min="22" max="22" width="13.5703125" style="2" bestFit="1" customWidth="1"/>
    <col min="23" max="23" width="8.42578125" style="2" bestFit="1" customWidth="1"/>
    <col min="24" max="16384" width="8.7109375" style="2"/>
  </cols>
  <sheetData>
    <row r="1" spans="1:24" x14ac:dyDescent="0.25">
      <c r="A1" s="30" t="s">
        <v>16</v>
      </c>
      <c r="B1" s="33" t="s">
        <v>0</v>
      </c>
      <c r="C1" s="33"/>
      <c r="D1" s="33"/>
      <c r="E1" s="33"/>
      <c r="F1" s="33"/>
      <c r="G1" s="33"/>
      <c r="H1" s="1"/>
      <c r="I1" s="1"/>
      <c r="J1" s="34" t="s">
        <v>1</v>
      </c>
      <c r="K1" s="34"/>
      <c r="L1" s="34"/>
      <c r="N1" s="34" t="s">
        <v>2</v>
      </c>
      <c r="O1" s="34"/>
      <c r="P1" s="34"/>
      <c r="Q1" s="34"/>
      <c r="T1" s="35" t="s">
        <v>3</v>
      </c>
      <c r="U1" s="36"/>
      <c r="V1" s="36"/>
      <c r="W1" s="36"/>
      <c r="X1" s="37"/>
    </row>
    <row r="2" spans="1:24" x14ac:dyDescent="0.25">
      <c r="A2" s="31"/>
      <c r="B2" s="3"/>
      <c r="C2" s="3"/>
      <c r="D2" s="4" t="s">
        <v>4</v>
      </c>
      <c r="E2" s="5" t="s">
        <v>5</v>
      </c>
      <c r="F2" s="5" t="s">
        <v>6</v>
      </c>
      <c r="G2" s="5" t="s">
        <v>7</v>
      </c>
      <c r="H2" s="5"/>
      <c r="I2" s="5" t="s">
        <v>4</v>
      </c>
      <c r="J2" s="5" t="s">
        <v>5</v>
      </c>
      <c r="K2" s="5" t="s">
        <v>6</v>
      </c>
      <c r="L2" s="5" t="s">
        <v>7</v>
      </c>
      <c r="N2" s="5" t="s">
        <v>4</v>
      </c>
      <c r="O2" s="5" t="s">
        <v>5</v>
      </c>
      <c r="P2" s="5" t="s">
        <v>6</v>
      </c>
      <c r="Q2" s="5" t="s">
        <v>7</v>
      </c>
      <c r="T2" s="2" t="s">
        <v>4</v>
      </c>
      <c r="U2" s="2" t="s">
        <v>5</v>
      </c>
      <c r="V2" s="2" t="s">
        <v>6</v>
      </c>
      <c r="W2" s="2" t="s">
        <v>7</v>
      </c>
    </row>
    <row r="3" spans="1:24" x14ac:dyDescent="0.25">
      <c r="A3" s="31"/>
      <c r="B3" s="29" t="s">
        <v>8</v>
      </c>
      <c r="C3" s="6" t="s">
        <v>9</v>
      </c>
      <c r="D3" s="4">
        <v>510000</v>
      </c>
      <c r="E3" s="7">
        <v>430000</v>
      </c>
      <c r="F3" s="7">
        <v>57000</v>
      </c>
      <c r="G3" s="7">
        <v>68000</v>
      </c>
      <c r="I3" s="2">
        <f>LOG(D3)</f>
        <v>5.7075701760979367</v>
      </c>
      <c r="J3" s="2">
        <f>LOG(E3)</f>
        <v>5.6334684555795862</v>
      </c>
      <c r="K3" s="2">
        <f>LOG(F3)</f>
        <v>4.7558748556724915</v>
      </c>
      <c r="L3" s="2">
        <f>LOG(G3)</f>
        <v>4.8325089127062366</v>
      </c>
      <c r="N3" s="8">
        <v>5.7075701760979367</v>
      </c>
      <c r="O3" s="8">
        <v>5.6334684555795862</v>
      </c>
      <c r="P3" s="8">
        <v>4.7558748556724915</v>
      </c>
      <c r="Q3" s="8">
        <v>4.8325089127062366</v>
      </c>
      <c r="S3" s="2" t="s">
        <v>20</v>
      </c>
      <c r="T3" s="2">
        <v>100</v>
      </c>
      <c r="U3" s="8">
        <v>98.003512152567666</v>
      </c>
      <c r="V3" s="8">
        <v>81.499738489316883</v>
      </c>
      <c r="W3" s="8">
        <v>83.903347208513424</v>
      </c>
    </row>
    <row r="4" spans="1:24" x14ac:dyDescent="0.25">
      <c r="A4" s="31"/>
      <c r="B4" s="29"/>
      <c r="C4" s="6" t="s">
        <v>10</v>
      </c>
      <c r="D4" s="4">
        <v>770000</v>
      </c>
      <c r="E4" s="7">
        <v>510000</v>
      </c>
      <c r="F4" s="7">
        <v>61000</v>
      </c>
      <c r="G4" s="7">
        <v>74000</v>
      </c>
      <c r="I4" s="2">
        <f t="shared" ref="I4:L14" si="0">LOG(D4)</f>
        <v>5.8864907251724823</v>
      </c>
      <c r="J4" s="2">
        <f t="shared" si="0"/>
        <v>5.7075701760979367</v>
      </c>
      <c r="K4" s="2">
        <f t="shared" si="0"/>
        <v>4.7853298350107671</v>
      </c>
      <c r="L4" s="2">
        <f t="shared" si="0"/>
        <v>4.8692317197309762</v>
      </c>
      <c r="N4" s="8">
        <v>5.8864907251724823</v>
      </c>
      <c r="O4" s="8">
        <v>5.7075701760979367</v>
      </c>
      <c r="P4" s="8">
        <v>4.7853298350107671</v>
      </c>
      <c r="Q4" s="8">
        <v>4.8692317197309762</v>
      </c>
      <c r="S4" s="2" t="s">
        <v>21</v>
      </c>
      <c r="T4" s="2">
        <v>100</v>
      </c>
      <c r="U4" s="8">
        <v>98.260167171360564</v>
      </c>
      <c r="V4" s="8">
        <v>82.557767880421679</v>
      </c>
      <c r="W4" s="8">
        <v>84.673003226937183</v>
      </c>
    </row>
    <row r="5" spans="1:24" x14ac:dyDescent="0.25">
      <c r="A5" s="31"/>
      <c r="B5" s="29"/>
      <c r="C5" s="6" t="s">
        <v>11</v>
      </c>
      <c r="D5" s="4">
        <v>580000</v>
      </c>
      <c r="E5" s="7">
        <v>470000</v>
      </c>
      <c r="F5" s="7">
        <v>48000</v>
      </c>
      <c r="G5" s="7">
        <v>76000</v>
      </c>
      <c r="I5" s="2">
        <f t="shared" si="0"/>
        <v>5.7634279935629369</v>
      </c>
      <c r="J5" s="2">
        <f t="shared" si="0"/>
        <v>5.6720978579357171</v>
      </c>
      <c r="K5" s="2">
        <f t="shared" si="0"/>
        <v>4.6812412373755876</v>
      </c>
      <c r="L5" s="2">
        <f t="shared" si="0"/>
        <v>4.8808135922807914</v>
      </c>
      <c r="N5" s="8">
        <v>5.7634279935629369</v>
      </c>
      <c r="O5" s="8">
        <v>5.6720978579357171</v>
      </c>
      <c r="P5" s="8">
        <v>4.6812412373755876</v>
      </c>
      <c r="Q5" s="8">
        <v>4.8808135922807914</v>
      </c>
      <c r="S5" s="2" t="s">
        <v>15</v>
      </c>
      <c r="T5" s="2">
        <v>100</v>
      </c>
      <c r="U5" s="8">
        <v>99.007516504806475</v>
      </c>
      <c r="V5" s="8">
        <v>82.518586118501844</v>
      </c>
      <c r="W5" s="8">
        <v>84.407946561982229</v>
      </c>
    </row>
    <row r="6" spans="1:24" x14ac:dyDescent="0.25">
      <c r="A6" s="31"/>
      <c r="B6" s="29"/>
      <c r="C6" s="6" t="s">
        <v>12</v>
      </c>
      <c r="D6" s="4">
        <v>670000</v>
      </c>
      <c r="E6" s="7">
        <v>510000</v>
      </c>
      <c r="F6" s="7">
        <v>47000</v>
      </c>
      <c r="G6" s="7">
        <v>74000</v>
      </c>
      <c r="I6" s="2">
        <f t="shared" si="0"/>
        <v>5.826074802700826</v>
      </c>
      <c r="J6" s="2">
        <f t="shared" si="0"/>
        <v>5.7075701760979367</v>
      </c>
      <c r="K6" s="2">
        <f t="shared" si="0"/>
        <v>4.6720978579357171</v>
      </c>
      <c r="L6" s="2">
        <f t="shared" si="0"/>
        <v>4.8692317197309762</v>
      </c>
      <c r="N6" s="8">
        <v>5.826074802700826</v>
      </c>
      <c r="O6" s="8">
        <v>5.7075701760979367</v>
      </c>
      <c r="P6" s="8">
        <v>4.6720978579357171</v>
      </c>
      <c r="Q6" s="8">
        <v>4.8692317197309762</v>
      </c>
      <c r="S6" s="1" t="s">
        <v>13</v>
      </c>
      <c r="T6" s="9">
        <f>AVERAGE(T3:T5)</f>
        <v>100</v>
      </c>
      <c r="U6" s="9">
        <f t="shared" ref="U6:W6" si="1">AVERAGE(U3:U5)</f>
        <v>98.423731942911559</v>
      </c>
      <c r="V6" s="9">
        <f t="shared" si="1"/>
        <v>82.192030829413468</v>
      </c>
      <c r="W6" s="9">
        <f t="shared" si="1"/>
        <v>84.328098999144274</v>
      </c>
    </row>
    <row r="7" spans="1:24" x14ac:dyDescent="0.25">
      <c r="A7" s="31"/>
      <c r="B7" s="29" t="s">
        <v>14</v>
      </c>
      <c r="C7" s="6" t="s">
        <v>9</v>
      </c>
      <c r="D7" s="4">
        <v>610000</v>
      </c>
      <c r="E7" s="7">
        <v>480000</v>
      </c>
      <c r="F7" s="7">
        <v>66000</v>
      </c>
      <c r="G7" s="7">
        <v>85000</v>
      </c>
      <c r="I7" s="2">
        <f t="shared" si="0"/>
        <v>5.7853298350107671</v>
      </c>
      <c r="J7" s="2">
        <f t="shared" si="0"/>
        <v>5.6812412373755876</v>
      </c>
      <c r="K7" s="2">
        <f t="shared" si="0"/>
        <v>4.8195439355418683</v>
      </c>
      <c r="L7" s="2">
        <f t="shared" si="0"/>
        <v>4.9294189257142929</v>
      </c>
      <c r="N7" s="10">
        <f>AVERAGE(N3:N6)</f>
        <v>5.7958909243835457</v>
      </c>
      <c r="O7" s="10">
        <f t="shared" ref="O7:Q7" si="2">AVERAGE(O3:O6)</f>
        <v>5.6801766664277942</v>
      </c>
      <c r="P7" s="10">
        <f t="shared" si="2"/>
        <v>4.723635946498641</v>
      </c>
      <c r="Q7" s="10">
        <f t="shared" si="2"/>
        <v>4.8629464861122447</v>
      </c>
    </row>
    <row r="8" spans="1:24" x14ac:dyDescent="0.25">
      <c r="A8" s="31"/>
      <c r="B8" s="29"/>
      <c r="C8" s="6" t="s">
        <v>10</v>
      </c>
      <c r="D8" s="4">
        <v>520000</v>
      </c>
      <c r="E8" s="7">
        <v>450000</v>
      </c>
      <c r="F8" s="7">
        <v>57000</v>
      </c>
      <c r="G8" s="7">
        <v>83000</v>
      </c>
      <c r="I8" s="2">
        <f t="shared" si="0"/>
        <v>5.7160033436347994</v>
      </c>
      <c r="J8" s="2">
        <f t="shared" si="0"/>
        <v>5.653212513775344</v>
      </c>
      <c r="K8" s="2">
        <f t="shared" si="0"/>
        <v>4.7558748556724915</v>
      </c>
      <c r="L8" s="2">
        <f t="shared" si="0"/>
        <v>4.9190780923760737</v>
      </c>
      <c r="N8" s="10">
        <v>100</v>
      </c>
      <c r="O8" s="10">
        <f>(O7/N7)*100</f>
        <v>98.003512152567666</v>
      </c>
      <c r="P8" s="10">
        <f>(P7/N7)*100</f>
        <v>81.499738489316883</v>
      </c>
      <c r="Q8" s="10">
        <f>(Q7/N7)*100</f>
        <v>83.903347208513424</v>
      </c>
    </row>
    <row r="9" spans="1:24" x14ac:dyDescent="0.25">
      <c r="A9" s="31"/>
      <c r="B9" s="29"/>
      <c r="C9" s="6" t="s">
        <v>11</v>
      </c>
      <c r="D9" s="4">
        <v>770000</v>
      </c>
      <c r="E9" s="7">
        <v>580000</v>
      </c>
      <c r="F9" s="7">
        <v>58000</v>
      </c>
      <c r="G9" s="7">
        <v>78000</v>
      </c>
      <c r="I9" s="2">
        <f t="shared" si="0"/>
        <v>5.8864907251724823</v>
      </c>
      <c r="J9" s="2">
        <f t="shared" si="0"/>
        <v>5.7634279935629369</v>
      </c>
      <c r="K9" s="2">
        <f t="shared" si="0"/>
        <v>4.7634279935629369</v>
      </c>
      <c r="L9" s="2">
        <f t="shared" si="0"/>
        <v>4.8920946026904808</v>
      </c>
      <c r="N9" s="8">
        <v>5.7853298350107671</v>
      </c>
      <c r="O9" s="8">
        <v>5.6812412373755876</v>
      </c>
      <c r="P9" s="8">
        <v>4.8195439355418683</v>
      </c>
      <c r="Q9" s="8">
        <v>4.9294189257142929</v>
      </c>
    </row>
    <row r="10" spans="1:24" x14ac:dyDescent="0.25">
      <c r="A10" s="31"/>
      <c r="B10" s="29"/>
      <c r="C10" s="6" t="s">
        <v>12</v>
      </c>
      <c r="D10" s="7">
        <v>610000</v>
      </c>
      <c r="E10" s="7">
        <v>470000</v>
      </c>
      <c r="F10" s="7">
        <v>62000</v>
      </c>
      <c r="G10" s="7">
        <v>76000</v>
      </c>
      <c r="I10" s="2">
        <f t="shared" si="0"/>
        <v>5.7853298350107671</v>
      </c>
      <c r="J10" s="2">
        <f t="shared" si="0"/>
        <v>5.6720978579357171</v>
      </c>
      <c r="K10" s="2">
        <f t="shared" si="0"/>
        <v>4.7923916894982534</v>
      </c>
      <c r="L10" s="2">
        <f t="shared" si="0"/>
        <v>4.8808135922807914</v>
      </c>
      <c r="N10" s="8">
        <v>5.7160033436347994</v>
      </c>
      <c r="O10" s="8">
        <v>5.653212513775344</v>
      </c>
      <c r="P10" s="8">
        <v>4.7558748556724915</v>
      </c>
      <c r="Q10" s="8">
        <v>4.9190780923760737</v>
      </c>
    </row>
    <row r="11" spans="1:24" x14ac:dyDescent="0.25">
      <c r="A11" s="31"/>
      <c r="B11" s="29" t="s">
        <v>15</v>
      </c>
      <c r="C11" s="6" t="s">
        <v>9</v>
      </c>
      <c r="D11" s="7">
        <v>680000</v>
      </c>
      <c r="E11" s="7">
        <v>590000</v>
      </c>
      <c r="F11" s="7">
        <v>59000</v>
      </c>
      <c r="G11" s="7">
        <v>71000</v>
      </c>
      <c r="I11" s="2">
        <f t="shared" si="0"/>
        <v>5.8325089127062366</v>
      </c>
      <c r="J11" s="2">
        <f t="shared" si="0"/>
        <v>5.7708520116421438</v>
      </c>
      <c r="K11" s="2">
        <f t="shared" si="0"/>
        <v>4.7708520116421438</v>
      </c>
      <c r="L11" s="2">
        <f t="shared" si="0"/>
        <v>4.8512583487190755</v>
      </c>
      <c r="N11" s="8">
        <v>5.8864907251724823</v>
      </c>
      <c r="O11" s="8">
        <v>5.7634279935629369</v>
      </c>
      <c r="P11" s="8">
        <v>4.7634279935629369</v>
      </c>
      <c r="Q11" s="8">
        <v>4.8920946026904808</v>
      </c>
    </row>
    <row r="12" spans="1:24" x14ac:dyDescent="0.25">
      <c r="A12" s="31"/>
      <c r="B12" s="29"/>
      <c r="C12" s="6" t="s">
        <v>10</v>
      </c>
      <c r="D12" s="7">
        <v>560000</v>
      </c>
      <c r="E12" s="7">
        <v>620000</v>
      </c>
      <c r="F12" s="7">
        <v>65000</v>
      </c>
      <c r="G12" s="7">
        <v>69000</v>
      </c>
      <c r="I12" s="2">
        <f t="shared" si="0"/>
        <v>5.7481880270062007</v>
      </c>
      <c r="J12" s="2">
        <f t="shared" si="0"/>
        <v>5.7923916894982534</v>
      </c>
      <c r="K12" s="2">
        <f t="shared" si="0"/>
        <v>4.8129133566428557</v>
      </c>
      <c r="L12" s="2">
        <f t="shared" si="0"/>
        <v>4.8388490907372557</v>
      </c>
      <c r="N12" s="8">
        <v>5.7853298350107671</v>
      </c>
      <c r="O12" s="8">
        <v>5.6720978579357171</v>
      </c>
      <c r="P12" s="8">
        <v>4.7923916894982534</v>
      </c>
      <c r="Q12" s="8">
        <v>4.8808135922807914</v>
      </c>
    </row>
    <row r="13" spans="1:24" x14ac:dyDescent="0.25">
      <c r="A13" s="31"/>
      <c r="B13" s="29"/>
      <c r="C13" s="6" t="s">
        <v>11</v>
      </c>
      <c r="D13" s="7">
        <v>490000</v>
      </c>
      <c r="E13" s="7">
        <v>480000</v>
      </c>
      <c r="F13" s="7">
        <v>49000</v>
      </c>
      <c r="G13" s="7">
        <v>83000</v>
      </c>
      <c r="I13" s="2">
        <f t="shared" si="0"/>
        <v>5.6901960800285138</v>
      </c>
      <c r="J13" s="2">
        <f t="shared" si="0"/>
        <v>5.6812412373755876</v>
      </c>
      <c r="K13" s="2">
        <f t="shared" si="0"/>
        <v>4.6901960800285138</v>
      </c>
      <c r="L13" s="2">
        <f t="shared" si="0"/>
        <v>4.9190780923760737</v>
      </c>
      <c r="N13" s="10">
        <f>AVERAGE(N9:N12)</f>
        <v>5.793288434707204</v>
      </c>
      <c r="O13" s="10">
        <f t="shared" ref="O13:Q13" si="3">AVERAGE(O9:O12)</f>
        <v>5.6924949006623962</v>
      </c>
      <c r="P13" s="10">
        <f t="shared" si="3"/>
        <v>4.782809618568888</v>
      </c>
      <c r="Q13" s="10">
        <f t="shared" si="3"/>
        <v>4.9053513032654097</v>
      </c>
    </row>
    <row r="14" spans="1:24" x14ac:dyDescent="0.25">
      <c r="A14" s="31"/>
      <c r="B14" s="29"/>
      <c r="C14" s="6" t="s">
        <v>12</v>
      </c>
      <c r="D14" s="7">
        <v>670000</v>
      </c>
      <c r="E14" s="7">
        <v>420000</v>
      </c>
      <c r="F14" s="7">
        <v>61000</v>
      </c>
      <c r="G14" s="7">
        <v>77000</v>
      </c>
      <c r="I14" s="2">
        <f t="shared" si="0"/>
        <v>5.826074802700826</v>
      </c>
      <c r="J14" s="2">
        <f t="shared" si="0"/>
        <v>5.6232492903979008</v>
      </c>
      <c r="K14" s="2">
        <f t="shared" si="0"/>
        <v>4.7853298350107671</v>
      </c>
      <c r="L14" s="2">
        <f t="shared" si="0"/>
        <v>4.8864907251724823</v>
      </c>
      <c r="N14" s="10">
        <v>100</v>
      </c>
      <c r="O14" s="10">
        <f>(O13/N13)*100</f>
        <v>98.260167171360564</v>
      </c>
      <c r="P14" s="10">
        <f>(P13/N13)*100</f>
        <v>82.557767880421679</v>
      </c>
      <c r="Q14" s="10">
        <f>(Q13/N13)*100</f>
        <v>84.673003226937183</v>
      </c>
    </row>
    <row r="15" spans="1:24" x14ac:dyDescent="0.25">
      <c r="A15" s="31"/>
      <c r="N15" s="8">
        <v>5.8325089127062366</v>
      </c>
      <c r="O15" s="8">
        <v>5.7708520116421438</v>
      </c>
      <c r="P15" s="8">
        <v>4.7708520116421438</v>
      </c>
      <c r="Q15" s="8">
        <v>4.8512583487190755</v>
      </c>
    </row>
    <row r="16" spans="1:24" x14ac:dyDescent="0.25">
      <c r="A16" s="31"/>
      <c r="N16" s="8">
        <v>5.7481880270062007</v>
      </c>
      <c r="O16" s="8">
        <v>5.7923916894982534</v>
      </c>
      <c r="P16" s="8">
        <v>4.8129133566428557</v>
      </c>
      <c r="Q16" s="8">
        <v>4.8388490907372557</v>
      </c>
    </row>
    <row r="17" spans="1:25" x14ac:dyDescent="0.25">
      <c r="A17" s="31"/>
      <c r="D17" s="2"/>
      <c r="N17" s="8">
        <v>5.6901960800285138</v>
      </c>
      <c r="O17" s="8">
        <v>5.6812412373755876</v>
      </c>
      <c r="P17" s="8">
        <v>4.6901960800285138</v>
      </c>
      <c r="Q17" s="8">
        <v>4.9190780923760737</v>
      </c>
    </row>
    <row r="18" spans="1:25" x14ac:dyDescent="0.25">
      <c r="A18" s="31"/>
      <c r="D18" s="2"/>
      <c r="N18" s="8">
        <v>5.826074802700826</v>
      </c>
      <c r="O18" s="8">
        <v>5.6232492903979008</v>
      </c>
      <c r="P18" s="8">
        <v>4.7853298350107671</v>
      </c>
      <c r="Q18" s="8">
        <v>4.8864907251724823</v>
      </c>
    </row>
    <row r="19" spans="1:25" x14ac:dyDescent="0.25">
      <c r="A19" s="31"/>
      <c r="N19" s="10">
        <f>AVERAGE(N15:N18)</f>
        <v>5.774241955610445</v>
      </c>
      <c r="O19" s="10">
        <f t="shared" ref="O19:Q19" si="4">AVERAGE(O15:O18)</f>
        <v>5.7169335572284714</v>
      </c>
      <c r="P19" s="10">
        <f t="shared" si="4"/>
        <v>4.7648228208310703</v>
      </c>
      <c r="Q19" s="10">
        <f t="shared" si="4"/>
        <v>4.873919064251222</v>
      </c>
    </row>
    <row r="20" spans="1:25" x14ac:dyDescent="0.25">
      <c r="A20" s="32"/>
      <c r="N20" s="1">
        <v>100</v>
      </c>
      <c r="O20" s="1">
        <f>(O19/N19)*100</f>
        <v>99.007516504806475</v>
      </c>
      <c r="P20" s="1">
        <f>(P19/N19)*100</f>
        <v>82.518586118501844</v>
      </c>
      <c r="Q20" s="1">
        <f>(Q19/N19)*100</f>
        <v>84.407946561982229</v>
      </c>
    </row>
    <row r="21" spans="1:25" s="11" customFormat="1" x14ac:dyDescent="0.25">
      <c r="D21" s="12"/>
    </row>
    <row r="22" spans="1:25" x14ac:dyDescent="0.25">
      <c r="A22" s="30" t="s">
        <v>17</v>
      </c>
      <c r="B22" s="39" t="s">
        <v>0</v>
      </c>
      <c r="C22" s="39"/>
      <c r="D22" s="39"/>
      <c r="E22" s="39"/>
      <c r="F22" s="39"/>
      <c r="G22" s="39"/>
      <c r="H22" s="13"/>
      <c r="I22" s="13"/>
      <c r="J22" s="38" t="s">
        <v>1</v>
      </c>
      <c r="K22" s="38"/>
      <c r="L22" s="38"/>
      <c r="M22" s="38"/>
      <c r="N22" s="14"/>
      <c r="O22" s="14"/>
      <c r="P22" s="38" t="s">
        <v>2</v>
      </c>
      <c r="Q22" s="38"/>
      <c r="R22" s="38"/>
      <c r="S22" s="14"/>
      <c r="T22" s="14"/>
      <c r="U22" s="35" t="s">
        <v>3</v>
      </c>
      <c r="V22" s="36"/>
      <c r="W22" s="36"/>
      <c r="X22" s="36"/>
      <c r="Y22" s="37"/>
    </row>
    <row r="23" spans="1:25" x14ac:dyDescent="0.25">
      <c r="A23" s="31"/>
      <c r="B23" s="15"/>
      <c r="C23" s="15"/>
      <c r="D23" s="16" t="s">
        <v>4</v>
      </c>
      <c r="E23" s="17" t="s">
        <v>5</v>
      </c>
      <c r="F23" s="17" t="s">
        <v>6</v>
      </c>
      <c r="G23" s="17" t="s">
        <v>7</v>
      </c>
      <c r="H23" s="17"/>
      <c r="I23" s="17" t="s">
        <v>4</v>
      </c>
      <c r="J23" s="17" t="s">
        <v>5</v>
      </c>
      <c r="K23" s="18" t="s">
        <v>6</v>
      </c>
      <c r="L23" s="17" t="s">
        <v>7</v>
      </c>
      <c r="M23" s="14"/>
      <c r="N23" s="17" t="s">
        <v>4</v>
      </c>
      <c r="O23" s="17" t="s">
        <v>5</v>
      </c>
      <c r="P23" s="17" t="s">
        <v>6</v>
      </c>
      <c r="Q23" s="17" t="s">
        <v>7</v>
      </c>
      <c r="R23" s="14"/>
      <c r="S23" s="14"/>
      <c r="T23" s="14" t="s">
        <v>4</v>
      </c>
      <c r="U23" s="14" t="s">
        <v>5</v>
      </c>
      <c r="V23" s="14" t="s">
        <v>6</v>
      </c>
      <c r="W23" s="14" t="s">
        <v>7</v>
      </c>
      <c r="X23" s="14"/>
      <c r="Y23" s="14"/>
    </row>
    <row r="24" spans="1:25" x14ac:dyDescent="0.25">
      <c r="A24" s="31"/>
      <c r="B24" s="29" t="s">
        <v>8</v>
      </c>
      <c r="C24" s="6" t="s">
        <v>9</v>
      </c>
      <c r="D24" s="16">
        <v>510000</v>
      </c>
      <c r="E24" s="19">
        <v>300000</v>
      </c>
      <c r="F24" s="19">
        <v>20500</v>
      </c>
      <c r="G24" s="19">
        <v>13900</v>
      </c>
      <c r="H24" s="14"/>
      <c r="I24" s="14">
        <f>LOG(D24)</f>
        <v>5.7075701760979367</v>
      </c>
      <c r="J24" s="14">
        <f>LOG(E24)</f>
        <v>5.4771212547196626</v>
      </c>
      <c r="K24" s="20">
        <f>LOG(F24)</f>
        <v>4.3117538610557542</v>
      </c>
      <c r="L24" s="14">
        <f t="shared" ref="L24:L35" si="5">LOG(G24)</f>
        <v>4.143014800254095</v>
      </c>
      <c r="M24" s="14"/>
      <c r="N24" s="21">
        <v>5.7075701760979367</v>
      </c>
      <c r="O24" s="21">
        <v>5.4678748556724903</v>
      </c>
      <c r="P24" s="21">
        <v>4.3117538610557542</v>
      </c>
      <c r="Q24" s="21">
        <v>4.1403196057420404</v>
      </c>
      <c r="R24" s="14"/>
      <c r="S24" s="2" t="s">
        <v>20</v>
      </c>
      <c r="T24" s="14">
        <v>100</v>
      </c>
      <c r="U24" s="21">
        <v>96.2609545135101</v>
      </c>
      <c r="V24" s="21">
        <v>76.362594705627458</v>
      </c>
      <c r="W24" s="21">
        <v>71.618463707193612</v>
      </c>
      <c r="X24" s="14"/>
      <c r="Y24" s="14"/>
    </row>
    <row r="25" spans="1:25" x14ac:dyDescent="0.25">
      <c r="A25" s="31"/>
      <c r="B25" s="29"/>
      <c r="C25" s="6" t="s">
        <v>10</v>
      </c>
      <c r="D25" s="16">
        <v>770000</v>
      </c>
      <c r="E25" s="19">
        <v>320000</v>
      </c>
      <c r="F25" s="19">
        <v>29000</v>
      </c>
      <c r="G25" s="19">
        <v>14800</v>
      </c>
      <c r="H25" s="14"/>
      <c r="I25" s="14">
        <f t="shared" ref="I25:K35" si="6">LOG(D25)</f>
        <v>5.8864907251724823</v>
      </c>
      <c r="J25" s="14">
        <f t="shared" si="6"/>
        <v>5.5051499783199063</v>
      </c>
      <c r="K25" s="20">
        <f t="shared" si="6"/>
        <v>4.4623979978989565</v>
      </c>
      <c r="L25" s="14">
        <f t="shared" si="5"/>
        <v>4.1702617153949575</v>
      </c>
      <c r="M25" s="14"/>
      <c r="N25" s="21">
        <v>5.8864907251724823</v>
      </c>
      <c r="O25" s="21">
        <v>5.5075701760979401</v>
      </c>
      <c r="P25" s="21">
        <v>4.4623979978989565</v>
      </c>
      <c r="Q25" s="21">
        <v>4.1701029995663896</v>
      </c>
      <c r="R25" s="14"/>
      <c r="S25" s="2" t="s">
        <v>21</v>
      </c>
      <c r="T25" s="14">
        <v>100</v>
      </c>
      <c r="U25" s="21">
        <v>96.303355118766589</v>
      </c>
      <c r="V25" s="21">
        <v>76.139177452554748</v>
      </c>
      <c r="W25" s="21">
        <v>71.784052505667361</v>
      </c>
      <c r="X25" s="14"/>
      <c r="Y25" s="14"/>
    </row>
    <row r="26" spans="1:25" x14ac:dyDescent="0.25">
      <c r="A26" s="31"/>
      <c r="B26" s="29"/>
      <c r="C26" s="6" t="s">
        <v>11</v>
      </c>
      <c r="D26" s="16">
        <v>580000</v>
      </c>
      <c r="E26" s="19">
        <v>420000</v>
      </c>
      <c r="F26" s="19">
        <v>25000</v>
      </c>
      <c r="G26" s="19">
        <v>13400</v>
      </c>
      <c r="H26" s="14"/>
      <c r="I26" s="14">
        <f t="shared" si="6"/>
        <v>5.7634279935629369</v>
      </c>
      <c r="J26" s="14">
        <f t="shared" si="6"/>
        <v>5.6232492903979008</v>
      </c>
      <c r="K26" s="20">
        <f t="shared" si="6"/>
        <v>4.3979400086720375</v>
      </c>
      <c r="L26" s="14">
        <f t="shared" si="5"/>
        <v>4.1271047983648073</v>
      </c>
      <c r="M26" s="14"/>
      <c r="N26" s="21">
        <v>5.7634279935629369</v>
      </c>
      <c r="O26" s="21">
        <v>5.6212412373755898</v>
      </c>
      <c r="P26" s="21">
        <v>4.3979400086720375</v>
      </c>
      <c r="Q26" s="21">
        <v>4.1335860928750003</v>
      </c>
      <c r="R26" s="14"/>
      <c r="S26" s="2" t="s">
        <v>15</v>
      </c>
      <c r="T26" s="14">
        <v>100</v>
      </c>
      <c r="U26" s="21">
        <v>96.053012067882975</v>
      </c>
      <c r="V26" s="21">
        <v>81.558323532792912</v>
      </c>
      <c r="W26" s="21">
        <v>75.223905335984426</v>
      </c>
      <c r="X26" s="14"/>
      <c r="Y26" s="14"/>
    </row>
    <row r="27" spans="1:25" x14ac:dyDescent="0.25">
      <c r="A27" s="31"/>
      <c r="B27" s="29"/>
      <c r="C27" s="6" t="s">
        <v>12</v>
      </c>
      <c r="D27" s="16">
        <v>670000</v>
      </c>
      <c r="E27" s="19">
        <v>520000</v>
      </c>
      <c r="F27" s="19">
        <v>34000</v>
      </c>
      <c r="G27" s="19">
        <v>14600</v>
      </c>
      <c r="H27" s="14"/>
      <c r="I27" s="14">
        <f t="shared" si="6"/>
        <v>5.826074802700826</v>
      </c>
      <c r="J27" s="14">
        <f t="shared" si="6"/>
        <v>5.7160033436347994</v>
      </c>
      <c r="K27" s="20">
        <f t="shared" si="6"/>
        <v>4.5314789170422554</v>
      </c>
      <c r="L27" s="14">
        <f t="shared" si="5"/>
        <v>4.1643528557844371</v>
      </c>
      <c r="M27" s="14"/>
      <c r="N27" s="21">
        <v>5.826074802700826</v>
      </c>
      <c r="O27" s="21">
        <v>5.7200334363480003</v>
      </c>
      <c r="P27" s="21">
        <v>4.5314789170422554</v>
      </c>
      <c r="Q27" s="21">
        <v>4.1597034545692004</v>
      </c>
      <c r="R27" s="14"/>
      <c r="S27" s="13" t="s">
        <v>13</v>
      </c>
      <c r="T27" s="22">
        <f>AVERAGE(T24:T26)</f>
        <v>100</v>
      </c>
      <c r="U27" s="22">
        <f t="shared" ref="U27:W27" si="7">AVERAGE(U24:U26)</f>
        <v>96.205773900053217</v>
      </c>
      <c r="V27" s="22">
        <f t="shared" si="7"/>
        <v>78.020031896991711</v>
      </c>
      <c r="W27" s="22">
        <f t="shared" si="7"/>
        <v>72.875473849615133</v>
      </c>
      <c r="X27" s="14"/>
      <c r="Y27" s="14"/>
    </row>
    <row r="28" spans="1:25" x14ac:dyDescent="0.25">
      <c r="A28" s="31"/>
      <c r="B28" s="29" t="s">
        <v>14</v>
      </c>
      <c r="C28" s="6" t="s">
        <v>9</v>
      </c>
      <c r="D28" s="16">
        <v>610000</v>
      </c>
      <c r="E28" s="19">
        <v>690000</v>
      </c>
      <c r="F28" s="19">
        <v>34000</v>
      </c>
      <c r="G28" s="19">
        <v>21900</v>
      </c>
      <c r="H28" s="14"/>
      <c r="I28" s="14">
        <f t="shared" si="6"/>
        <v>5.7853298350107671</v>
      </c>
      <c r="J28" s="14">
        <f t="shared" si="6"/>
        <v>5.8388490907372557</v>
      </c>
      <c r="K28" s="20">
        <f t="shared" si="6"/>
        <v>4.5314789170422554</v>
      </c>
      <c r="L28" s="14">
        <f t="shared" si="5"/>
        <v>4.3404441148401185</v>
      </c>
      <c r="M28" s="14"/>
      <c r="N28" s="23">
        <f>AVERAGE(N24:N27)</f>
        <v>5.7958909243835457</v>
      </c>
      <c r="O28" s="23">
        <f>AVERAGE(O24:O27)</f>
        <v>5.5791799263735049</v>
      </c>
      <c r="P28" s="23">
        <f t="shared" ref="P28:Q28" si="8">AVERAGE(P24:P27)</f>
        <v>4.4258926961672511</v>
      </c>
      <c r="Q28" s="23">
        <f t="shared" si="8"/>
        <v>4.1509280381881579</v>
      </c>
      <c r="R28" s="14"/>
      <c r="S28" s="14"/>
      <c r="T28" s="14"/>
      <c r="U28" s="14"/>
      <c r="V28" s="14"/>
      <c r="W28" s="14"/>
      <c r="X28" s="14"/>
      <c r="Y28" s="14"/>
    </row>
    <row r="29" spans="1:25" x14ac:dyDescent="0.25">
      <c r="A29" s="31"/>
      <c r="B29" s="29"/>
      <c r="C29" s="6" t="s">
        <v>10</v>
      </c>
      <c r="D29" s="16">
        <v>520000</v>
      </c>
      <c r="E29" s="19">
        <v>490000</v>
      </c>
      <c r="F29" s="19">
        <v>38000</v>
      </c>
      <c r="G29" s="19">
        <v>21100</v>
      </c>
      <c r="H29" s="14"/>
      <c r="I29" s="14">
        <f t="shared" si="6"/>
        <v>5.7160033436347994</v>
      </c>
      <c r="J29" s="14">
        <f t="shared" si="6"/>
        <v>5.6901960800285138</v>
      </c>
      <c r="K29" s="20">
        <f t="shared" si="6"/>
        <v>4.5797835966168101</v>
      </c>
      <c r="L29" s="14">
        <f t="shared" si="5"/>
        <v>4.3242824552976931</v>
      </c>
      <c r="M29" s="14"/>
      <c r="N29" s="23">
        <v>100</v>
      </c>
      <c r="O29" s="23">
        <f>(O28/N28)*100</f>
        <v>96.2609545135101</v>
      </c>
      <c r="P29" s="23">
        <f>(P28/N28)*100</f>
        <v>76.362594705627458</v>
      </c>
      <c r="Q29" s="23">
        <f>(Q28/N28)*100</f>
        <v>71.618463707193612</v>
      </c>
      <c r="R29" s="14"/>
      <c r="S29" s="14"/>
      <c r="T29" s="14"/>
      <c r="U29" s="14"/>
      <c r="V29" s="14"/>
      <c r="W29" s="14"/>
      <c r="X29" s="14"/>
      <c r="Y29" s="14"/>
    </row>
    <row r="30" spans="1:25" x14ac:dyDescent="0.25">
      <c r="A30" s="31"/>
      <c r="B30" s="29"/>
      <c r="C30" s="6" t="s">
        <v>11</v>
      </c>
      <c r="D30" s="16">
        <v>770000</v>
      </c>
      <c r="E30" s="19">
        <v>700000</v>
      </c>
      <c r="F30" s="19">
        <v>39000</v>
      </c>
      <c r="G30" s="19">
        <v>20700</v>
      </c>
      <c r="H30" s="14"/>
      <c r="I30" s="14">
        <f t="shared" si="6"/>
        <v>5.8864907251724823</v>
      </c>
      <c r="J30" s="14">
        <f t="shared" si="6"/>
        <v>5.8450980400142569</v>
      </c>
      <c r="K30" s="20">
        <f t="shared" si="6"/>
        <v>4.5910646070264995</v>
      </c>
      <c r="L30" s="14">
        <f t="shared" si="5"/>
        <v>4.3159703454569174</v>
      </c>
      <c r="M30" s="14"/>
      <c r="N30" s="21">
        <v>5.7853298350107671</v>
      </c>
      <c r="O30" s="21">
        <v>5.8389700043360202</v>
      </c>
      <c r="P30" s="21">
        <v>4.5314789170422554</v>
      </c>
      <c r="Q30" s="21">
        <v>4.3404441148401185</v>
      </c>
      <c r="R30" s="14"/>
      <c r="S30" s="14"/>
      <c r="T30" s="14"/>
      <c r="U30" s="14"/>
      <c r="V30" s="14"/>
      <c r="W30" s="14"/>
      <c r="X30" s="14"/>
      <c r="Y30" s="14"/>
    </row>
    <row r="31" spans="1:25" x14ac:dyDescent="0.25">
      <c r="A31" s="31"/>
      <c r="B31" s="29"/>
      <c r="C31" s="6" t="s">
        <v>12</v>
      </c>
      <c r="D31" s="16">
        <v>610000</v>
      </c>
      <c r="E31" s="19">
        <v>620000</v>
      </c>
      <c r="F31" s="19">
        <v>42000</v>
      </c>
      <c r="G31" s="19">
        <v>19800</v>
      </c>
      <c r="H31" s="14"/>
      <c r="I31" s="14">
        <f t="shared" si="6"/>
        <v>5.7853298350107671</v>
      </c>
      <c r="J31" s="14">
        <f t="shared" si="6"/>
        <v>5.7923916894982534</v>
      </c>
      <c r="K31" s="20">
        <f t="shared" si="6"/>
        <v>4.6232492903979008</v>
      </c>
      <c r="L31" s="14">
        <f t="shared" si="5"/>
        <v>4.2966651902615309</v>
      </c>
      <c r="M31" s="14"/>
      <c r="N31" s="21">
        <v>5.7160033436347994</v>
      </c>
      <c r="O31" s="21">
        <v>5.6934526764861904</v>
      </c>
      <c r="P31" s="21">
        <v>4.5797835966168101</v>
      </c>
      <c r="Q31" s="21">
        <v>4.3242824552976931</v>
      </c>
      <c r="R31" s="14"/>
      <c r="S31" s="14"/>
      <c r="T31" s="14"/>
      <c r="U31" s="14"/>
      <c r="V31" s="14"/>
      <c r="W31" s="14"/>
      <c r="X31" s="14"/>
      <c r="Y31" s="14"/>
    </row>
    <row r="32" spans="1:25" x14ac:dyDescent="0.25">
      <c r="A32" s="31"/>
      <c r="B32" s="29" t="s">
        <v>15</v>
      </c>
      <c r="C32" s="6" t="s">
        <v>9</v>
      </c>
      <c r="D32" s="16">
        <v>680000</v>
      </c>
      <c r="E32" s="19">
        <v>360000</v>
      </c>
      <c r="F32" s="19">
        <v>31000</v>
      </c>
      <c r="G32" s="19">
        <v>16700</v>
      </c>
      <c r="H32" s="14"/>
      <c r="I32" s="14">
        <f t="shared" si="6"/>
        <v>5.8325089127062366</v>
      </c>
      <c r="J32" s="14">
        <f t="shared" si="6"/>
        <v>5.5563025007672868</v>
      </c>
      <c r="K32" s="20">
        <f t="shared" si="6"/>
        <v>4.4913616938342731</v>
      </c>
      <c r="L32" s="14">
        <f t="shared" si="5"/>
        <v>4.2227164711475833</v>
      </c>
      <c r="M32" s="14"/>
      <c r="N32" s="21">
        <v>5.8864907251724823</v>
      </c>
      <c r="O32" s="21">
        <v>5.8520978579357203</v>
      </c>
      <c r="P32" s="21">
        <v>4.5910646070264995</v>
      </c>
      <c r="Q32" s="21">
        <v>4.3159703454569174</v>
      </c>
      <c r="R32" s="14"/>
      <c r="S32" s="14"/>
      <c r="T32" s="14"/>
      <c r="U32" s="14"/>
      <c r="V32" s="14"/>
      <c r="W32" s="14"/>
      <c r="X32" s="14"/>
      <c r="Y32" s="14"/>
    </row>
    <row r="33" spans="1:25" x14ac:dyDescent="0.25">
      <c r="A33" s="31"/>
      <c r="B33" s="29"/>
      <c r="C33" s="6" t="s">
        <v>10</v>
      </c>
      <c r="D33" s="16">
        <v>560000</v>
      </c>
      <c r="E33" s="19">
        <v>290000</v>
      </c>
      <c r="F33" s="19">
        <v>34000</v>
      </c>
      <c r="G33" s="19">
        <v>16000</v>
      </c>
      <c r="H33" s="14"/>
      <c r="I33" s="14">
        <f t="shared" si="6"/>
        <v>5.7481880270062007</v>
      </c>
      <c r="J33" s="14">
        <f t="shared" si="6"/>
        <v>5.4623979978989565</v>
      </c>
      <c r="K33" s="20">
        <f t="shared" si="6"/>
        <v>4.5314789170422554</v>
      </c>
      <c r="L33" s="14">
        <f t="shared" si="5"/>
        <v>4.204119982655925</v>
      </c>
      <c r="M33" s="14"/>
      <c r="N33" s="21">
        <v>5.7853298350107671</v>
      </c>
      <c r="O33" s="21">
        <v>5.7942758696007903</v>
      </c>
      <c r="P33" s="21">
        <v>4.6232492903979008</v>
      </c>
      <c r="Q33" s="21">
        <v>4.2966651902615309</v>
      </c>
      <c r="R33" s="14"/>
      <c r="S33" s="14"/>
      <c r="T33" s="14"/>
      <c r="U33" s="14"/>
      <c r="V33" s="14"/>
      <c r="W33" s="14"/>
      <c r="X33" s="14"/>
      <c r="Y33" s="14"/>
    </row>
    <row r="34" spans="1:25" x14ac:dyDescent="0.25">
      <c r="A34" s="31"/>
      <c r="B34" s="29"/>
      <c r="C34" s="6" t="s">
        <v>11</v>
      </c>
      <c r="D34" s="16">
        <v>490000</v>
      </c>
      <c r="E34" s="19">
        <v>390000</v>
      </c>
      <c r="F34" s="19">
        <v>31000</v>
      </c>
      <c r="G34" s="19">
        <v>13300</v>
      </c>
      <c r="H34" s="14"/>
      <c r="I34" s="14">
        <f t="shared" si="6"/>
        <v>5.6901960800285138</v>
      </c>
      <c r="J34" s="14">
        <f t="shared" si="6"/>
        <v>5.5910646070264995</v>
      </c>
      <c r="K34" s="20">
        <f t="shared" si="6"/>
        <v>4.4913616938342731</v>
      </c>
      <c r="L34" s="14">
        <f t="shared" si="5"/>
        <v>4.1238516409670858</v>
      </c>
      <c r="M34" s="14"/>
      <c r="N34" s="23">
        <v>6.0171310697777241</v>
      </c>
      <c r="O34" s="23">
        <f>AVERAGE(O30:O33)</f>
        <v>5.7946991020896803</v>
      </c>
      <c r="P34" s="23">
        <f t="shared" ref="P34:Q34" si="9">AVERAGE(P30:P33)</f>
        <v>4.5813941027708669</v>
      </c>
      <c r="Q34" s="23">
        <f t="shared" si="9"/>
        <v>4.3193405264640656</v>
      </c>
      <c r="R34" s="14"/>
      <c r="S34" s="14"/>
      <c r="T34" s="14"/>
      <c r="U34" s="14"/>
      <c r="V34" s="14"/>
      <c r="W34" s="14"/>
      <c r="X34" s="14"/>
      <c r="Y34" s="14"/>
    </row>
    <row r="35" spans="1:25" x14ac:dyDescent="0.25">
      <c r="A35" s="31"/>
      <c r="B35" s="29"/>
      <c r="C35" s="6" t="s">
        <v>12</v>
      </c>
      <c r="D35" s="16">
        <v>670000</v>
      </c>
      <c r="E35" s="19">
        <v>360000</v>
      </c>
      <c r="F35" s="19">
        <v>38000</v>
      </c>
      <c r="G35" s="19">
        <v>14800</v>
      </c>
      <c r="H35" s="14"/>
      <c r="I35" s="14">
        <f t="shared" si="6"/>
        <v>5.826074802700826</v>
      </c>
      <c r="J35" s="14">
        <f t="shared" si="6"/>
        <v>5.5563025007672868</v>
      </c>
      <c r="K35" s="20">
        <f t="shared" si="6"/>
        <v>4.5797835966168101</v>
      </c>
      <c r="L35" s="14">
        <f t="shared" si="5"/>
        <v>4.1702617153949575</v>
      </c>
      <c r="M35" s="14"/>
      <c r="N35" s="23">
        <v>100</v>
      </c>
      <c r="O35" s="23">
        <f>(O34/N34)*100</f>
        <v>96.303355118766589</v>
      </c>
      <c r="P35" s="23">
        <f>(P34/N34)*100</f>
        <v>76.139177452554748</v>
      </c>
      <c r="Q35" s="23">
        <f>(Q34/N34)*100</f>
        <v>71.784052505667361</v>
      </c>
      <c r="R35" s="14"/>
      <c r="S35" s="14"/>
      <c r="T35" s="14"/>
      <c r="U35" s="14"/>
      <c r="V35" s="14"/>
      <c r="W35" s="14"/>
      <c r="X35" s="14"/>
      <c r="Y35" s="14"/>
    </row>
    <row r="36" spans="1:25" x14ac:dyDescent="0.25">
      <c r="A36" s="31"/>
      <c r="B36" s="14"/>
      <c r="C36" s="14"/>
      <c r="D36" s="19"/>
      <c r="E36" s="14"/>
      <c r="F36" s="14"/>
      <c r="G36" s="14"/>
      <c r="H36" s="14"/>
      <c r="I36" s="14"/>
      <c r="J36" s="14"/>
      <c r="K36" s="20"/>
      <c r="L36" s="14"/>
      <c r="M36" s="14"/>
      <c r="N36" s="14">
        <v>5.8325089127062366</v>
      </c>
      <c r="O36" s="21">
        <v>5.5625089127062397</v>
      </c>
      <c r="P36" s="21">
        <v>4.4913616938342731</v>
      </c>
      <c r="Q36" s="21">
        <v>4.2174839442139067</v>
      </c>
      <c r="R36" s="14"/>
      <c r="S36" s="14"/>
      <c r="T36" s="14"/>
      <c r="U36" s="14"/>
      <c r="V36" s="14"/>
      <c r="W36" s="14"/>
      <c r="X36" s="14"/>
      <c r="Y36" s="14"/>
    </row>
    <row r="37" spans="1:25" x14ac:dyDescent="0.25">
      <c r="A37" s="31"/>
      <c r="B37" s="14"/>
      <c r="C37" s="14"/>
      <c r="D37" s="19"/>
      <c r="E37" s="14"/>
      <c r="F37" s="14"/>
      <c r="G37" s="14"/>
      <c r="H37" s="14"/>
      <c r="I37" s="14"/>
      <c r="J37" s="14"/>
      <c r="K37" s="20"/>
      <c r="L37" s="14"/>
      <c r="M37" s="14"/>
      <c r="N37" s="14">
        <v>5.7481880270062007</v>
      </c>
      <c r="O37" s="21">
        <v>5.471880270062</v>
      </c>
      <c r="P37" s="21">
        <v>4.5314789170422554</v>
      </c>
      <c r="Q37" s="21">
        <v>4.2013971243204518</v>
      </c>
      <c r="R37" s="14"/>
      <c r="S37" s="14"/>
      <c r="T37" s="14"/>
      <c r="U37" s="14"/>
      <c r="V37" s="14"/>
      <c r="W37" s="14"/>
      <c r="X37" s="14"/>
      <c r="Y37" s="14"/>
    </row>
    <row r="38" spans="1:25" x14ac:dyDescent="0.25">
      <c r="A38" s="31"/>
      <c r="B38" s="14"/>
      <c r="C38" s="14"/>
      <c r="D38" s="19"/>
      <c r="E38" s="14"/>
      <c r="F38" s="14"/>
      <c r="G38" s="14"/>
      <c r="H38" s="14"/>
      <c r="I38" s="14"/>
      <c r="J38" s="14"/>
      <c r="K38" s="20"/>
      <c r="L38" s="14"/>
      <c r="M38" s="14"/>
      <c r="N38" s="14">
        <v>5.6901960800285138</v>
      </c>
      <c r="O38" s="21">
        <v>5.5901960800285098</v>
      </c>
      <c r="P38" s="21">
        <v>4.4913616938342731</v>
      </c>
      <c r="Q38" s="21">
        <v>4.1205739312058496</v>
      </c>
      <c r="R38" s="14"/>
      <c r="S38" s="14"/>
      <c r="T38" s="14"/>
      <c r="U38" s="14"/>
      <c r="V38" s="14"/>
      <c r="W38" s="14"/>
      <c r="X38" s="14"/>
      <c r="Y38" s="14"/>
    </row>
    <row r="39" spans="1:25" x14ac:dyDescent="0.25">
      <c r="A39" s="31"/>
      <c r="B39" s="14"/>
      <c r="C39" s="14"/>
      <c r="D39" s="19"/>
      <c r="E39" s="14"/>
      <c r="F39" s="14"/>
      <c r="G39" s="14"/>
      <c r="H39" s="14"/>
      <c r="I39" s="14"/>
      <c r="J39" s="14"/>
      <c r="K39" s="20"/>
      <c r="L39" s="14"/>
      <c r="M39" s="14"/>
      <c r="N39" s="14">
        <v>5.826074802700826</v>
      </c>
      <c r="O39" s="21">
        <v>5.5607480270082998</v>
      </c>
      <c r="P39" s="21">
        <v>4.5797835966168101</v>
      </c>
      <c r="Q39" s="21">
        <v>4.1492191126553797</v>
      </c>
      <c r="R39" s="14"/>
      <c r="S39" s="14"/>
      <c r="T39" s="14"/>
      <c r="U39" s="14"/>
      <c r="V39" s="14"/>
      <c r="W39" s="14"/>
      <c r="X39" s="14"/>
      <c r="Y39" s="14"/>
    </row>
    <row r="40" spans="1:25" x14ac:dyDescent="0.25">
      <c r="A40" s="31"/>
      <c r="B40" s="14"/>
      <c r="C40" s="14"/>
      <c r="D40" s="19"/>
      <c r="E40" s="14"/>
      <c r="F40" s="14"/>
      <c r="G40" s="14"/>
      <c r="H40" s="14"/>
      <c r="I40" s="14"/>
      <c r="J40" s="14"/>
      <c r="K40" s="20"/>
      <c r="L40" s="14"/>
      <c r="M40" s="14"/>
      <c r="N40" s="14">
        <v>5.774241955610445</v>
      </c>
      <c r="O40" s="23">
        <f>AVERAGE(O36:O39)</f>
        <v>5.5463333224512628</v>
      </c>
      <c r="P40" s="23">
        <f>AVERAGE(P36:P39)</f>
        <v>4.5234964753319034</v>
      </c>
      <c r="Q40" s="23">
        <f t="shared" ref="Q40" si="10">AVERAGE(Q36:Q39)</f>
        <v>4.1721685280988972</v>
      </c>
      <c r="R40" s="14"/>
      <c r="S40" s="14"/>
      <c r="T40" s="14"/>
      <c r="U40" s="14"/>
      <c r="V40" s="14"/>
      <c r="W40" s="14"/>
      <c r="X40" s="14"/>
      <c r="Y40" s="14"/>
    </row>
    <row r="41" spans="1:25" x14ac:dyDescent="0.25">
      <c r="A41" s="32"/>
      <c r="B41" s="14"/>
      <c r="C41" s="14"/>
      <c r="D41" s="19"/>
      <c r="E41" s="14"/>
      <c r="F41" s="14"/>
      <c r="G41" s="14"/>
      <c r="H41" s="14"/>
      <c r="I41" s="14"/>
      <c r="J41" s="14"/>
      <c r="K41" s="20"/>
      <c r="L41" s="14"/>
      <c r="M41" s="14"/>
      <c r="N41" s="14">
        <v>100</v>
      </c>
      <c r="O41" s="13">
        <f>(O40/N40)*100</f>
        <v>96.053012067882975</v>
      </c>
      <c r="P41" s="13">
        <f>(P40/O40)*100</f>
        <v>81.558323532792912</v>
      </c>
      <c r="Q41" s="13">
        <f>(Q40/O40)*100</f>
        <v>75.223905335984426</v>
      </c>
      <c r="R41" s="14"/>
      <c r="S41" s="14"/>
      <c r="T41" s="14"/>
      <c r="U41" s="14"/>
      <c r="V41" s="14"/>
      <c r="W41" s="14"/>
      <c r="X41" s="14"/>
      <c r="Y41" s="14"/>
    </row>
    <row r="42" spans="1:25" s="11" customFormat="1" x14ac:dyDescent="0.25">
      <c r="D42" s="12"/>
    </row>
    <row r="43" spans="1:25" x14ac:dyDescent="0.25">
      <c r="A43" s="30" t="s">
        <v>18</v>
      </c>
      <c r="B43" s="39" t="s">
        <v>0</v>
      </c>
      <c r="C43" s="39"/>
      <c r="D43" s="39"/>
      <c r="E43" s="39"/>
      <c r="F43" s="39"/>
      <c r="G43" s="39"/>
      <c r="H43" s="13"/>
      <c r="I43" s="13"/>
      <c r="J43" s="38" t="s">
        <v>1</v>
      </c>
      <c r="K43" s="38"/>
      <c r="L43" s="38"/>
      <c r="M43" s="14"/>
      <c r="N43" s="14"/>
      <c r="O43" s="38" t="s">
        <v>2</v>
      </c>
      <c r="P43" s="38"/>
      <c r="Q43" s="38"/>
      <c r="R43" s="14"/>
      <c r="S43" s="14"/>
      <c r="T43" s="35" t="s">
        <v>3</v>
      </c>
      <c r="U43" s="36"/>
      <c r="V43" s="36"/>
      <c r="W43" s="36"/>
      <c r="X43" s="37"/>
    </row>
    <row r="44" spans="1:25" x14ac:dyDescent="0.25">
      <c r="A44" s="31"/>
      <c r="B44" s="15"/>
      <c r="C44" s="15"/>
      <c r="D44" s="16" t="s">
        <v>4</v>
      </c>
      <c r="E44" s="17" t="s">
        <v>5</v>
      </c>
      <c r="F44" s="17" t="s">
        <v>6</v>
      </c>
      <c r="G44" s="17" t="s">
        <v>7</v>
      </c>
      <c r="H44" s="17"/>
      <c r="I44" s="17" t="s">
        <v>4</v>
      </c>
      <c r="J44" s="17" t="s">
        <v>5</v>
      </c>
      <c r="K44" s="24" t="s">
        <v>6</v>
      </c>
      <c r="L44" s="17" t="s">
        <v>7</v>
      </c>
      <c r="M44" s="14"/>
      <c r="N44" s="17" t="s">
        <v>4</v>
      </c>
      <c r="O44" s="17" t="s">
        <v>5</v>
      </c>
      <c r="P44" s="24" t="s">
        <v>6</v>
      </c>
      <c r="Q44" s="17" t="s">
        <v>7</v>
      </c>
      <c r="R44" s="14"/>
      <c r="S44" s="14"/>
      <c r="T44" s="14" t="s">
        <v>4</v>
      </c>
      <c r="U44" s="14" t="s">
        <v>5</v>
      </c>
      <c r="V44" s="14" t="s">
        <v>6</v>
      </c>
      <c r="W44" s="14" t="s">
        <v>7</v>
      </c>
      <c r="X44" s="14"/>
    </row>
    <row r="45" spans="1:25" x14ac:dyDescent="0.25">
      <c r="A45" s="31"/>
      <c r="B45" s="29" t="s">
        <v>8</v>
      </c>
      <c r="C45" s="6" t="s">
        <v>9</v>
      </c>
      <c r="D45" s="16">
        <v>510000</v>
      </c>
      <c r="E45" s="19">
        <v>290000</v>
      </c>
      <c r="F45" s="19">
        <v>10900</v>
      </c>
      <c r="G45" s="19">
        <v>14900</v>
      </c>
      <c r="H45" s="14"/>
      <c r="I45" s="14">
        <f>LOG(D45)</f>
        <v>5.7075701760979367</v>
      </c>
      <c r="J45" s="14">
        <f>LOG(E45)</f>
        <v>5.4623979978989565</v>
      </c>
      <c r="K45" s="25">
        <f>LOG(F45)</f>
        <v>4.0374264979406238</v>
      </c>
      <c r="L45" s="14">
        <f>LOG(G45)</f>
        <v>4.173186268412274</v>
      </c>
      <c r="M45" s="14"/>
      <c r="N45" s="21">
        <v>5.7075701760979367</v>
      </c>
      <c r="O45" s="21">
        <v>5.4623979978989565</v>
      </c>
      <c r="P45" s="26">
        <v>4.0378385671974</v>
      </c>
      <c r="Q45" s="21">
        <v>4.1707570176097901</v>
      </c>
      <c r="R45" s="14"/>
      <c r="S45" s="2" t="s">
        <v>20</v>
      </c>
      <c r="T45" s="14">
        <v>100</v>
      </c>
      <c r="U45" s="21">
        <v>95.160255396995453</v>
      </c>
      <c r="V45" s="21">
        <v>69.470872114429184</v>
      </c>
      <c r="W45" s="21">
        <v>71.608357634402481</v>
      </c>
      <c r="X45" s="14"/>
    </row>
    <row r="46" spans="1:25" x14ac:dyDescent="0.25">
      <c r="A46" s="31"/>
      <c r="B46" s="29"/>
      <c r="C46" s="6" t="s">
        <v>10</v>
      </c>
      <c r="D46" s="16">
        <v>770000</v>
      </c>
      <c r="E46" s="19">
        <v>330000</v>
      </c>
      <c r="F46" s="19">
        <v>10700</v>
      </c>
      <c r="G46" s="19">
        <v>18600</v>
      </c>
      <c r="H46" s="14"/>
      <c r="I46" s="14">
        <f t="shared" ref="I46:L56" si="11">LOG(D46)</f>
        <v>5.8864907251724823</v>
      </c>
      <c r="J46" s="14">
        <f t="shared" si="11"/>
        <v>5.5185139398778871</v>
      </c>
      <c r="K46" s="25">
        <f t="shared" si="11"/>
        <v>4.0293837776852097</v>
      </c>
      <c r="L46" s="14">
        <f t="shared" si="11"/>
        <v>4.2695129442179161</v>
      </c>
      <c r="M46" s="14"/>
      <c r="N46" s="21">
        <v>5.8864907251724823</v>
      </c>
      <c r="O46" s="21">
        <v>5.5185139398778871</v>
      </c>
      <c r="P46" s="26">
        <v>4.03</v>
      </c>
      <c r="Q46" s="21">
        <v>4.2681241237375502</v>
      </c>
      <c r="R46" s="14"/>
      <c r="S46" s="2" t="s">
        <v>21</v>
      </c>
      <c r="T46" s="14">
        <v>100</v>
      </c>
      <c r="U46" s="21">
        <v>95.019319032544033</v>
      </c>
      <c r="V46" s="21">
        <v>69.430814755894474</v>
      </c>
      <c r="W46" s="14">
        <v>71.762690275954895</v>
      </c>
      <c r="X46" s="14"/>
    </row>
    <row r="47" spans="1:25" x14ac:dyDescent="0.25">
      <c r="A47" s="31"/>
      <c r="B47" s="29"/>
      <c r="C47" s="6" t="s">
        <v>11</v>
      </c>
      <c r="D47" s="16">
        <v>580000</v>
      </c>
      <c r="E47" s="19">
        <v>430000</v>
      </c>
      <c r="F47" s="19">
        <v>10400</v>
      </c>
      <c r="G47" s="19">
        <v>10700</v>
      </c>
      <c r="H47" s="14"/>
      <c r="I47" s="14">
        <f t="shared" si="11"/>
        <v>5.7634279935629369</v>
      </c>
      <c r="J47" s="14">
        <f t="shared" si="11"/>
        <v>5.6334684555795862</v>
      </c>
      <c r="K47" s="25">
        <f t="shared" si="11"/>
        <v>4.0170333392987807</v>
      </c>
      <c r="L47" s="14">
        <f t="shared" si="11"/>
        <v>4.0293837776852097</v>
      </c>
      <c r="M47" s="14"/>
      <c r="N47" s="21">
        <v>5.7634279935629369</v>
      </c>
      <c r="O47" s="21">
        <v>5.6334684555795862</v>
      </c>
      <c r="P47" s="26">
        <v>4.00820172406699</v>
      </c>
      <c r="Q47" s="21">
        <v>4.0334684555795901</v>
      </c>
      <c r="R47" s="14"/>
      <c r="S47" s="2" t="s">
        <v>15</v>
      </c>
      <c r="T47" s="14">
        <v>100</v>
      </c>
      <c r="U47" s="21">
        <v>94.789741384632748</v>
      </c>
      <c r="V47" s="21">
        <v>69.410900218597789</v>
      </c>
      <c r="W47" s="21">
        <v>71.667123205565915</v>
      </c>
      <c r="X47" s="14"/>
    </row>
    <row r="48" spans="1:25" x14ac:dyDescent="0.25">
      <c r="A48" s="31"/>
      <c r="B48" s="29"/>
      <c r="C48" s="6" t="s">
        <v>12</v>
      </c>
      <c r="D48" s="16">
        <v>670000</v>
      </c>
      <c r="E48" s="19">
        <v>280000</v>
      </c>
      <c r="F48" s="19">
        <v>10800</v>
      </c>
      <c r="G48" s="19">
        <v>13600</v>
      </c>
      <c r="H48" s="14"/>
      <c r="I48" s="14">
        <f t="shared" si="11"/>
        <v>5.826074802700826</v>
      </c>
      <c r="J48" s="14">
        <f t="shared" si="11"/>
        <v>5.4471580313422194</v>
      </c>
      <c r="K48" s="25">
        <f t="shared" si="11"/>
        <v>4.0334237554869494</v>
      </c>
      <c r="L48" s="14">
        <f t="shared" si="11"/>
        <v>4.1335389083702179</v>
      </c>
      <c r="M48" s="14"/>
      <c r="N48" s="21">
        <v>5.826074802700826</v>
      </c>
      <c r="O48" s="21">
        <v>5.4471580313422194</v>
      </c>
      <c r="P48" s="26">
        <v>4.0297835966168103</v>
      </c>
      <c r="Q48" s="21">
        <v>4.1290196080028503</v>
      </c>
      <c r="R48" s="14"/>
      <c r="S48" s="13" t="s">
        <v>13</v>
      </c>
      <c r="T48" s="22">
        <f>AVERAGE(T45:T47)</f>
        <v>100</v>
      </c>
      <c r="U48" s="22">
        <f t="shared" ref="U48:W48" si="12">AVERAGE(U45:U47)</f>
        <v>94.989771938057402</v>
      </c>
      <c r="V48" s="22">
        <f t="shared" si="12"/>
        <v>69.437529029640487</v>
      </c>
      <c r="W48" s="22">
        <f t="shared" si="12"/>
        <v>71.679390371974435</v>
      </c>
      <c r="X48" s="14"/>
    </row>
    <row r="49" spans="1:24" x14ac:dyDescent="0.25">
      <c r="A49" s="31"/>
      <c r="B49" s="29" t="s">
        <v>14</v>
      </c>
      <c r="C49" s="6" t="s">
        <v>9</v>
      </c>
      <c r="D49" s="16">
        <v>610000</v>
      </c>
      <c r="E49" s="19">
        <v>560000</v>
      </c>
      <c r="F49" s="19">
        <v>13600</v>
      </c>
      <c r="G49" s="19">
        <v>22500</v>
      </c>
      <c r="H49" s="14"/>
      <c r="I49" s="14">
        <f t="shared" si="11"/>
        <v>5.7853298350107671</v>
      </c>
      <c r="J49" s="14">
        <f t="shared" si="11"/>
        <v>5.7481880270062007</v>
      </c>
      <c r="K49" s="25">
        <f t="shared" si="11"/>
        <v>4.1335389083702179</v>
      </c>
      <c r="L49" s="14">
        <f t="shared" si="11"/>
        <v>4.3521825181113627</v>
      </c>
      <c r="M49" s="14"/>
      <c r="N49" s="23">
        <f>AVERAGE(N45:N48)</f>
        <v>5.7958909243835457</v>
      </c>
      <c r="O49" s="23">
        <f t="shared" ref="O49:Q49" si="13">AVERAGE(O45:O48)</f>
        <v>5.5153846061746625</v>
      </c>
      <c r="P49" s="27">
        <f t="shared" si="13"/>
        <v>4.0264559719703001</v>
      </c>
      <c r="Q49" s="23">
        <f t="shared" si="13"/>
        <v>4.1503423012324454</v>
      </c>
      <c r="R49" s="14"/>
      <c r="S49" s="14"/>
      <c r="T49" s="14"/>
      <c r="U49" s="14"/>
      <c r="V49" s="14"/>
      <c r="W49" s="14"/>
      <c r="X49" s="14"/>
    </row>
    <row r="50" spans="1:24" x14ac:dyDescent="0.25">
      <c r="A50" s="31"/>
      <c r="B50" s="29"/>
      <c r="C50" s="6" t="s">
        <v>10</v>
      </c>
      <c r="D50" s="16">
        <v>520000</v>
      </c>
      <c r="E50" s="19">
        <v>490000</v>
      </c>
      <c r="F50" s="19">
        <v>18900</v>
      </c>
      <c r="G50" s="19">
        <v>19000</v>
      </c>
      <c r="H50" s="14"/>
      <c r="I50" s="14">
        <f t="shared" si="11"/>
        <v>5.7160033436347994</v>
      </c>
      <c r="J50" s="14">
        <f t="shared" si="11"/>
        <v>5.6901960800285138</v>
      </c>
      <c r="K50" s="25">
        <f t="shared" si="11"/>
        <v>4.2764618041732438</v>
      </c>
      <c r="L50" s="14">
        <f t="shared" si="11"/>
        <v>4.2787536009528289</v>
      </c>
      <c r="M50" s="14"/>
      <c r="N50" s="23">
        <v>100</v>
      </c>
      <c r="O50" s="23">
        <f>(O49/N49)*100</f>
        <v>95.160255396995453</v>
      </c>
      <c r="P50" s="27">
        <f>(P49/N49)*100</f>
        <v>69.470872114429184</v>
      </c>
      <c r="Q50" s="23">
        <f>(Q49/N49)*100</f>
        <v>71.608357634402481</v>
      </c>
      <c r="R50" s="14"/>
      <c r="S50" s="14"/>
      <c r="T50" s="14"/>
      <c r="U50" s="14"/>
      <c r="V50" s="14"/>
      <c r="W50" s="14"/>
      <c r="X50" s="14"/>
    </row>
    <row r="51" spans="1:24" x14ac:dyDescent="0.25">
      <c r="A51" s="31"/>
      <c r="B51" s="29"/>
      <c r="C51" s="6" t="s">
        <v>11</v>
      </c>
      <c r="D51" s="16">
        <v>770000</v>
      </c>
      <c r="E51" s="19">
        <v>500000</v>
      </c>
      <c r="F51" s="19">
        <v>13000</v>
      </c>
      <c r="G51" s="19">
        <v>22700</v>
      </c>
      <c r="H51" s="14"/>
      <c r="I51" s="14">
        <f t="shared" si="11"/>
        <v>5.8864907251724823</v>
      </c>
      <c r="J51" s="14">
        <f t="shared" si="11"/>
        <v>5.6989700043360187</v>
      </c>
      <c r="K51" s="25">
        <f t="shared" si="11"/>
        <v>4.1139433523068369</v>
      </c>
      <c r="L51" s="14">
        <f t="shared" si="11"/>
        <v>4.3560258571931225</v>
      </c>
      <c r="M51" s="14"/>
      <c r="N51" s="21">
        <v>5.7853298350107671</v>
      </c>
      <c r="O51" s="21">
        <v>5.7481880270062007</v>
      </c>
      <c r="P51" s="26">
        <v>4.1314789170422603</v>
      </c>
      <c r="Q51" s="21">
        <v>4.3481880270062003</v>
      </c>
      <c r="R51" s="14"/>
      <c r="S51" s="14"/>
      <c r="T51" s="14"/>
      <c r="U51" s="14"/>
      <c r="V51" s="14"/>
      <c r="W51" s="14"/>
      <c r="X51" s="14"/>
    </row>
    <row r="52" spans="1:24" x14ac:dyDescent="0.25">
      <c r="A52" s="31"/>
      <c r="B52" s="29"/>
      <c r="C52" s="6" t="s">
        <v>12</v>
      </c>
      <c r="D52" s="16">
        <v>610000</v>
      </c>
      <c r="E52" s="19">
        <v>540000</v>
      </c>
      <c r="F52" s="19">
        <v>15500</v>
      </c>
      <c r="G52" s="19">
        <v>18900</v>
      </c>
      <c r="H52" s="14"/>
      <c r="I52" s="14">
        <f t="shared" si="11"/>
        <v>5.7853298350107671</v>
      </c>
      <c r="J52" s="14">
        <f t="shared" si="11"/>
        <v>5.7323937598229682</v>
      </c>
      <c r="K52" s="25">
        <f t="shared" si="11"/>
        <v>4.1903316981702918</v>
      </c>
      <c r="L52" s="14">
        <f t="shared" si="11"/>
        <v>4.2764618041732438</v>
      </c>
      <c r="M52" s="14"/>
      <c r="N52" s="21">
        <v>5.7160033436347994</v>
      </c>
      <c r="O52" s="21">
        <v>5.6901960800285138</v>
      </c>
      <c r="P52" s="26">
        <v>4.2797835966168103</v>
      </c>
      <c r="Q52" s="21">
        <v>4.2812412373755899</v>
      </c>
      <c r="R52" s="14"/>
      <c r="S52" s="14"/>
      <c r="T52" s="14"/>
      <c r="U52" s="14"/>
      <c r="V52" s="14"/>
      <c r="W52" s="14"/>
      <c r="X52" s="14"/>
    </row>
    <row r="53" spans="1:24" x14ac:dyDescent="0.25">
      <c r="A53" s="31"/>
      <c r="B53" s="29" t="s">
        <v>15</v>
      </c>
      <c r="C53" s="6" t="s">
        <v>9</v>
      </c>
      <c r="D53" s="16">
        <v>680000</v>
      </c>
      <c r="E53" s="19">
        <v>560000</v>
      </c>
      <c r="F53" s="19">
        <v>19500</v>
      </c>
      <c r="G53" s="19">
        <v>17800</v>
      </c>
      <c r="H53" s="14"/>
      <c r="I53" s="14">
        <f t="shared" si="11"/>
        <v>5.8325089127062366</v>
      </c>
      <c r="J53" s="14">
        <f t="shared" si="11"/>
        <v>5.7481880270062007</v>
      </c>
      <c r="K53" s="25">
        <f t="shared" si="11"/>
        <v>4.2900346113625183</v>
      </c>
      <c r="L53" s="14">
        <f t="shared" si="11"/>
        <v>4.2504200023088936</v>
      </c>
      <c r="M53" s="14"/>
      <c r="N53" s="21">
        <v>5.8864907251724823</v>
      </c>
      <c r="O53" s="21">
        <v>5.6989700043360187</v>
      </c>
      <c r="P53" s="26">
        <v>4.1064607026499997</v>
      </c>
      <c r="Q53" s="21">
        <v>4.360033436348</v>
      </c>
      <c r="R53" s="14"/>
      <c r="S53" s="14"/>
      <c r="T53" s="14"/>
      <c r="U53" s="14"/>
      <c r="V53" s="14"/>
      <c r="W53" s="14"/>
      <c r="X53" s="14"/>
    </row>
    <row r="54" spans="1:24" x14ac:dyDescent="0.25">
      <c r="A54" s="31"/>
      <c r="B54" s="29"/>
      <c r="C54" s="6" t="s">
        <v>10</v>
      </c>
      <c r="D54" s="16">
        <v>560000</v>
      </c>
      <c r="E54" s="19">
        <v>490000</v>
      </c>
      <c r="F54" s="19">
        <v>13400</v>
      </c>
      <c r="G54" s="19">
        <v>17000</v>
      </c>
      <c r="H54" s="14"/>
      <c r="I54" s="14">
        <f t="shared" si="11"/>
        <v>5.7481880270062007</v>
      </c>
      <c r="J54" s="14">
        <f t="shared" si="11"/>
        <v>5.6901960800285138</v>
      </c>
      <c r="K54" s="25">
        <f t="shared" si="11"/>
        <v>4.1271047983648073</v>
      </c>
      <c r="L54" s="14">
        <f t="shared" si="11"/>
        <v>4.2304489213782741</v>
      </c>
      <c r="M54" s="14"/>
      <c r="N54" s="21">
        <v>5.7853298350107671</v>
      </c>
      <c r="O54" s="21">
        <v>5.7323937598229682</v>
      </c>
      <c r="P54" s="26">
        <v>4.1932492903979002</v>
      </c>
      <c r="Q54" s="21">
        <v>4.28275783168157</v>
      </c>
      <c r="R54" s="14"/>
      <c r="S54" s="14"/>
      <c r="T54" s="14"/>
      <c r="U54" s="14"/>
      <c r="V54" s="14"/>
      <c r="W54" s="14"/>
      <c r="X54" s="14"/>
    </row>
    <row r="55" spans="1:24" x14ac:dyDescent="0.25">
      <c r="A55" s="31"/>
      <c r="B55" s="29"/>
      <c r="C55" s="6" t="s">
        <v>11</v>
      </c>
      <c r="D55" s="16">
        <v>490000</v>
      </c>
      <c r="E55" s="19">
        <v>440000</v>
      </c>
      <c r="F55" s="19">
        <v>12300</v>
      </c>
      <c r="G55" s="19">
        <v>27500</v>
      </c>
      <c r="H55" s="14"/>
      <c r="I55" s="14">
        <f t="shared" si="11"/>
        <v>5.6901960800285138</v>
      </c>
      <c r="J55" s="14">
        <f t="shared" si="11"/>
        <v>5.6434526764861879</v>
      </c>
      <c r="K55" s="25">
        <f t="shared" si="11"/>
        <v>4.0899051114393981</v>
      </c>
      <c r="L55" s="14">
        <f t="shared" si="11"/>
        <v>4.4393326938302629</v>
      </c>
      <c r="M55" s="14"/>
      <c r="N55" s="23">
        <v>6.0171310697777241</v>
      </c>
      <c r="O55" s="23">
        <f>AVERAGE(O51:O54)</f>
        <v>5.7174369677984256</v>
      </c>
      <c r="P55" s="27">
        <f>AVERAGE(P51:P54)</f>
        <v>4.1777431266767433</v>
      </c>
      <c r="Q55" s="23">
        <f>AVERAGE(Q51:Q54)</f>
        <v>4.3180551331028401</v>
      </c>
      <c r="R55" s="14"/>
      <c r="S55" s="14"/>
      <c r="T55" s="14"/>
      <c r="U55" s="14"/>
      <c r="V55" s="14"/>
      <c r="W55" s="14"/>
      <c r="X55" s="14"/>
    </row>
    <row r="56" spans="1:24" x14ac:dyDescent="0.25">
      <c r="A56" s="31"/>
      <c r="B56" s="29"/>
      <c r="C56" s="6" t="s">
        <v>12</v>
      </c>
      <c r="D56" s="16">
        <v>670000</v>
      </c>
      <c r="E56" s="19">
        <v>520000</v>
      </c>
      <c r="F56" s="19">
        <v>15300</v>
      </c>
      <c r="G56" s="19">
        <v>20500</v>
      </c>
      <c r="H56" s="14"/>
      <c r="I56" s="14">
        <f t="shared" si="11"/>
        <v>5.826074802700826</v>
      </c>
      <c r="J56" s="14">
        <f t="shared" si="11"/>
        <v>5.7160033436347994</v>
      </c>
      <c r="K56" s="25">
        <f t="shared" si="11"/>
        <v>4.1846914308175984</v>
      </c>
      <c r="L56" s="14">
        <f t="shared" si="11"/>
        <v>4.3117538610557542</v>
      </c>
      <c r="M56" s="14"/>
      <c r="N56" s="23">
        <v>100</v>
      </c>
      <c r="O56" s="23">
        <f>(O55/N55)*100</f>
        <v>95.019319032544033</v>
      </c>
      <c r="P56" s="27">
        <f>(P55/N55)*100</f>
        <v>69.430814755894474</v>
      </c>
      <c r="Q56" s="23">
        <f>(Q55/N55)*100</f>
        <v>71.762690275954895</v>
      </c>
      <c r="R56" s="14"/>
      <c r="S56" s="14"/>
      <c r="T56" s="14"/>
      <c r="U56" s="14"/>
      <c r="V56" s="14"/>
      <c r="W56" s="14"/>
      <c r="X56" s="14"/>
    </row>
    <row r="57" spans="1:24" x14ac:dyDescent="0.25">
      <c r="A57" s="31"/>
      <c r="B57" s="14"/>
      <c r="C57" s="14"/>
      <c r="D57" s="19"/>
      <c r="E57" s="14"/>
      <c r="F57" s="14"/>
      <c r="G57" s="14"/>
      <c r="H57" s="14"/>
      <c r="I57" s="14"/>
      <c r="J57" s="14"/>
      <c r="K57" s="14"/>
      <c r="L57" s="14"/>
      <c r="M57" s="14"/>
      <c r="N57" s="21">
        <v>5.8325089127062366</v>
      </c>
      <c r="O57" s="21">
        <v>5.7481880270062007</v>
      </c>
      <c r="P57" s="26">
        <v>4.2913616938342702</v>
      </c>
      <c r="Q57" s="21">
        <v>4.25321251377534</v>
      </c>
      <c r="R57" s="14"/>
      <c r="S57" s="14"/>
      <c r="T57" s="14"/>
      <c r="U57" s="14"/>
      <c r="V57" s="14"/>
      <c r="W57" s="14"/>
      <c r="X57" s="14"/>
    </row>
    <row r="58" spans="1:24" x14ac:dyDescent="0.25">
      <c r="A58" s="31"/>
      <c r="B58" s="14"/>
      <c r="C58" s="14"/>
      <c r="D58" s="19"/>
      <c r="E58" s="14"/>
      <c r="F58" s="14"/>
      <c r="G58" s="14"/>
      <c r="H58" s="14"/>
      <c r="I58" s="14"/>
      <c r="J58" s="14"/>
      <c r="K58" s="14"/>
      <c r="L58" s="14"/>
      <c r="M58" s="14"/>
      <c r="N58" s="21">
        <v>5.7481880270062007</v>
      </c>
      <c r="O58" s="21">
        <v>5.6901960800285138</v>
      </c>
      <c r="P58" s="26">
        <v>4.1314789170422603</v>
      </c>
      <c r="Q58" s="21">
        <v>4.2323937598229699</v>
      </c>
      <c r="R58" s="14"/>
      <c r="S58" s="14"/>
      <c r="T58" s="14"/>
      <c r="U58" s="14"/>
      <c r="V58" s="14"/>
      <c r="W58" s="14"/>
      <c r="X58" s="14"/>
    </row>
    <row r="59" spans="1:24" x14ac:dyDescent="0.25">
      <c r="A59" s="31"/>
      <c r="B59" s="14"/>
      <c r="C59" s="14"/>
      <c r="D59" s="19"/>
      <c r="E59" s="14"/>
      <c r="F59" s="14"/>
      <c r="G59" s="14"/>
      <c r="H59" s="14"/>
      <c r="I59" s="14"/>
      <c r="J59" s="14"/>
      <c r="K59" s="14"/>
      <c r="L59" s="14"/>
      <c r="M59" s="14"/>
      <c r="N59" s="21">
        <v>5.6901960800285138</v>
      </c>
      <c r="O59" s="21">
        <v>5.6434526764861879</v>
      </c>
      <c r="P59" s="26">
        <v>4.0913616938342701</v>
      </c>
      <c r="Q59" s="21">
        <v>4.4434526764861904</v>
      </c>
      <c r="R59" s="14"/>
      <c r="S59" s="14"/>
      <c r="T59" s="14"/>
      <c r="U59" s="14"/>
      <c r="V59" s="14"/>
      <c r="W59" s="14"/>
      <c r="X59" s="14"/>
    </row>
    <row r="60" spans="1:24" x14ac:dyDescent="0.25">
      <c r="A60" s="31"/>
      <c r="B60" s="14"/>
      <c r="C60" s="14"/>
      <c r="D60" s="19"/>
      <c r="E60" s="14"/>
      <c r="F60" s="14"/>
      <c r="G60" s="14"/>
      <c r="H60" s="14"/>
      <c r="I60" s="14"/>
      <c r="J60" s="14"/>
      <c r="K60" s="14"/>
      <c r="L60" s="14"/>
      <c r="M60" s="14"/>
      <c r="N60" s="21">
        <v>5.826074802700826</v>
      </c>
      <c r="O60" s="21">
        <v>5.7160033436347994</v>
      </c>
      <c r="P60" s="26">
        <v>4.1797835966168098</v>
      </c>
      <c r="Q60" s="21">
        <v>4.3075701760979399</v>
      </c>
      <c r="R60" s="14"/>
      <c r="S60" s="14"/>
      <c r="T60" s="14"/>
      <c r="U60" s="14"/>
      <c r="V60" s="14"/>
      <c r="W60" s="14"/>
      <c r="X60" s="14"/>
    </row>
    <row r="61" spans="1:24" x14ac:dyDescent="0.25">
      <c r="A61" s="31"/>
      <c r="B61" s="14"/>
      <c r="C61" s="14"/>
      <c r="D61" s="19"/>
      <c r="E61" s="14"/>
      <c r="F61" s="14"/>
      <c r="G61" s="14"/>
      <c r="H61" s="14"/>
      <c r="I61" s="14"/>
      <c r="J61" s="14"/>
      <c r="K61" s="14"/>
      <c r="L61" s="14"/>
      <c r="M61" s="14"/>
      <c r="N61" s="23">
        <v>6.0127392991420461</v>
      </c>
      <c r="O61" s="23">
        <f>AVERAGE(O57:O60)</f>
        <v>5.6994600317889255</v>
      </c>
      <c r="P61" s="27">
        <f t="shared" ref="P61:Q61" si="14">AVERAGE(P57:P60)</f>
        <v>4.1734964753319019</v>
      </c>
      <c r="Q61" s="23">
        <f t="shared" si="14"/>
        <v>4.3091572815456107</v>
      </c>
      <c r="R61" s="14"/>
      <c r="S61" s="14"/>
      <c r="T61" s="14"/>
      <c r="U61" s="14"/>
      <c r="V61" s="14"/>
      <c r="W61" s="14"/>
      <c r="X61" s="14"/>
    </row>
    <row r="62" spans="1:24" x14ac:dyDescent="0.25">
      <c r="A62" s="32"/>
      <c r="B62" s="14"/>
      <c r="C62" s="14"/>
      <c r="D62" s="19"/>
      <c r="E62" s="14"/>
      <c r="F62" s="14"/>
      <c r="G62" s="14"/>
      <c r="H62" s="14"/>
      <c r="I62" s="14"/>
      <c r="J62" s="14"/>
      <c r="K62" s="14"/>
      <c r="L62" s="14"/>
      <c r="M62" s="14"/>
      <c r="N62" s="13">
        <v>100</v>
      </c>
      <c r="O62" s="13">
        <f>(O61/N61)*100</f>
        <v>94.789741384632748</v>
      </c>
      <c r="P62" s="28">
        <f>(P61/N61)*100</f>
        <v>69.410900218597789</v>
      </c>
      <c r="Q62" s="13">
        <f>(Q61/N61)*100</f>
        <v>71.667123205565915</v>
      </c>
      <c r="R62" s="14"/>
      <c r="S62" s="14"/>
      <c r="T62" s="14"/>
      <c r="U62" s="14"/>
      <c r="V62" s="14"/>
      <c r="W62" s="14"/>
      <c r="X62" s="14"/>
    </row>
    <row r="63" spans="1:24" s="11" customFormat="1" x14ac:dyDescent="0.25">
      <c r="D63" s="12"/>
    </row>
    <row r="64" spans="1:24" x14ac:dyDescent="0.25">
      <c r="A64" s="30" t="s">
        <v>19</v>
      </c>
      <c r="B64" s="33" t="s">
        <v>0</v>
      </c>
      <c r="C64" s="33"/>
      <c r="D64" s="33"/>
      <c r="E64" s="33"/>
      <c r="F64" s="33"/>
      <c r="G64" s="33"/>
      <c r="H64" s="1"/>
      <c r="I64" s="1"/>
      <c r="J64" s="34" t="s">
        <v>1</v>
      </c>
      <c r="K64" s="34"/>
      <c r="L64" s="34"/>
      <c r="N64" s="35" t="s">
        <v>2</v>
      </c>
      <c r="O64" s="36"/>
      <c r="P64" s="36"/>
      <c r="Q64" s="37"/>
      <c r="T64" s="35" t="s">
        <v>3</v>
      </c>
      <c r="U64" s="36"/>
      <c r="V64" s="36"/>
      <c r="W64" s="36"/>
      <c r="X64" s="37"/>
    </row>
    <row r="65" spans="1:23" x14ac:dyDescent="0.25">
      <c r="A65" s="31"/>
      <c r="B65" s="3"/>
      <c r="C65" s="3"/>
      <c r="D65" s="4" t="s">
        <v>4</v>
      </c>
      <c r="E65" s="5" t="s">
        <v>5</v>
      </c>
      <c r="F65" s="5" t="s">
        <v>6</v>
      </c>
      <c r="G65" s="5" t="s">
        <v>7</v>
      </c>
      <c r="H65" s="5"/>
      <c r="I65" s="5" t="s">
        <v>4</v>
      </c>
      <c r="J65" s="5" t="s">
        <v>5</v>
      </c>
      <c r="K65" s="5" t="s">
        <v>6</v>
      </c>
      <c r="L65" s="5" t="s">
        <v>7</v>
      </c>
      <c r="N65" s="5" t="s">
        <v>4</v>
      </c>
      <c r="O65" s="5" t="s">
        <v>5</v>
      </c>
      <c r="P65" s="5" t="s">
        <v>6</v>
      </c>
      <c r="Q65" s="5" t="s">
        <v>7</v>
      </c>
      <c r="T65" s="2" t="s">
        <v>4</v>
      </c>
      <c r="U65" s="2" t="s">
        <v>5</v>
      </c>
      <c r="V65" s="2" t="s">
        <v>6</v>
      </c>
      <c r="W65" s="2" t="s">
        <v>7</v>
      </c>
    </row>
    <row r="66" spans="1:23" x14ac:dyDescent="0.25">
      <c r="A66" s="31"/>
      <c r="B66" s="29" t="s">
        <v>8</v>
      </c>
      <c r="C66" s="6" t="s">
        <v>9</v>
      </c>
      <c r="D66" s="4">
        <v>510000</v>
      </c>
      <c r="E66" s="7">
        <v>520000</v>
      </c>
      <c r="F66" s="7">
        <v>6100</v>
      </c>
      <c r="G66" s="7">
        <v>14100</v>
      </c>
      <c r="I66" s="2">
        <v>5.7075701760979367</v>
      </c>
      <c r="J66" s="2">
        <f>LOG(E66)</f>
        <v>5.7160033436347994</v>
      </c>
      <c r="K66" s="2">
        <f>LOG(F66)</f>
        <v>3.7853298350107671</v>
      </c>
      <c r="L66" s="2">
        <f>LOG(G66)</f>
        <v>4.1492191126553797</v>
      </c>
      <c r="N66" s="8">
        <v>5.7075701760979367</v>
      </c>
      <c r="O66" s="8">
        <v>5.7160033436347994</v>
      </c>
      <c r="P66" s="8">
        <v>3.7853298350107671</v>
      </c>
      <c r="Q66" s="8">
        <v>4.1492191126553797</v>
      </c>
      <c r="S66" s="2" t="s">
        <v>20</v>
      </c>
      <c r="T66" s="2">
        <v>100</v>
      </c>
      <c r="U66" s="8">
        <v>94.36402074051189</v>
      </c>
      <c r="V66" s="21">
        <v>63.208286271004674</v>
      </c>
      <c r="W66" s="8">
        <v>68.484579261679244</v>
      </c>
    </row>
    <row r="67" spans="1:23" x14ac:dyDescent="0.25">
      <c r="A67" s="31"/>
      <c r="B67" s="29"/>
      <c r="C67" s="6" t="s">
        <v>10</v>
      </c>
      <c r="D67" s="4">
        <v>770000</v>
      </c>
      <c r="E67" s="7">
        <v>480000</v>
      </c>
      <c r="F67" s="7">
        <v>5900</v>
      </c>
      <c r="G67" s="7">
        <v>13100</v>
      </c>
      <c r="I67" s="2">
        <v>5.8864907251724823</v>
      </c>
      <c r="J67" s="2">
        <f t="shared" ref="J67:L77" si="15">LOG(E67)</f>
        <v>5.6812412373755876</v>
      </c>
      <c r="K67" s="2">
        <f t="shared" si="15"/>
        <v>3.7708520116421442</v>
      </c>
      <c r="L67" s="2">
        <f t="shared" si="15"/>
        <v>4.1172712956557644</v>
      </c>
      <c r="N67" s="8">
        <v>5.8864907251724823</v>
      </c>
      <c r="O67" s="8">
        <v>5.6812412373755876</v>
      </c>
      <c r="P67" s="8">
        <v>3.7708520116421442</v>
      </c>
      <c r="Q67" s="8">
        <v>4.1172712956557644</v>
      </c>
      <c r="S67" s="2" t="s">
        <v>21</v>
      </c>
      <c r="T67" s="2">
        <v>100</v>
      </c>
      <c r="U67" s="8">
        <v>94.67376314956077</v>
      </c>
      <c r="V67" s="8">
        <v>62.772715966428358</v>
      </c>
      <c r="W67" s="8">
        <v>68.556950085899359</v>
      </c>
    </row>
    <row r="68" spans="1:23" x14ac:dyDescent="0.25">
      <c r="A68" s="31"/>
      <c r="B68" s="29"/>
      <c r="C68" s="6" t="s">
        <v>11</v>
      </c>
      <c r="D68" s="4">
        <v>580000</v>
      </c>
      <c r="E68" s="7">
        <v>450000</v>
      </c>
      <c r="F68" s="7">
        <v>7100</v>
      </c>
      <c r="G68" s="7">
        <v>13200</v>
      </c>
      <c r="I68" s="2">
        <v>5.7634279935629369</v>
      </c>
      <c r="J68" s="2">
        <f t="shared" si="15"/>
        <v>5.653212513775344</v>
      </c>
      <c r="K68" s="2">
        <f t="shared" si="15"/>
        <v>3.8512583487190755</v>
      </c>
      <c r="L68" s="2">
        <f t="shared" si="15"/>
        <v>4.1205739312058496</v>
      </c>
      <c r="N68" s="8">
        <v>5.7634279935629369</v>
      </c>
      <c r="O68" s="8">
        <v>5.653212513775344</v>
      </c>
      <c r="P68" s="8">
        <v>3.8512583487190755</v>
      </c>
      <c r="Q68" s="8">
        <v>4.1205739312058496</v>
      </c>
      <c r="S68" s="2" t="s">
        <v>15</v>
      </c>
      <c r="T68" s="2">
        <v>100</v>
      </c>
      <c r="U68" s="8">
        <v>94.280764712405912</v>
      </c>
      <c r="V68" s="8">
        <v>62.42222422987723</v>
      </c>
      <c r="W68" s="8">
        <v>68.476323289538144</v>
      </c>
    </row>
    <row r="69" spans="1:23" x14ac:dyDescent="0.25">
      <c r="A69" s="31"/>
      <c r="B69" s="29"/>
      <c r="C69" s="6" t="s">
        <v>12</v>
      </c>
      <c r="D69" s="4">
        <v>670000</v>
      </c>
      <c r="E69" s="7">
        <v>470000</v>
      </c>
      <c r="F69" s="7">
        <v>6500</v>
      </c>
      <c r="G69" s="7">
        <v>12700</v>
      </c>
      <c r="I69" s="2">
        <v>5.826074802700826</v>
      </c>
      <c r="J69" s="2">
        <f t="shared" si="15"/>
        <v>5.6720978579357171</v>
      </c>
      <c r="K69" s="2">
        <f t="shared" si="15"/>
        <v>3.8129133566428557</v>
      </c>
      <c r="L69" s="2">
        <f t="shared" si="15"/>
        <v>4.1038037209559572</v>
      </c>
      <c r="N69" s="8">
        <v>5.826074802700826</v>
      </c>
      <c r="O69" s="8">
        <v>5.6720978579357171</v>
      </c>
      <c r="P69" s="8">
        <v>3.8129133566428557</v>
      </c>
      <c r="Q69" s="8">
        <v>4.1038037209559572</v>
      </c>
      <c r="S69" s="1" t="s">
        <v>13</v>
      </c>
      <c r="T69" s="9">
        <f>AVERAGE(T66:T68)</f>
        <v>100</v>
      </c>
      <c r="U69" s="9">
        <f t="shared" ref="U69:W69" si="16">AVERAGE(U66:U68)</f>
        <v>94.439516200826191</v>
      </c>
      <c r="V69" s="9">
        <f t="shared" si="16"/>
        <v>62.801075489103425</v>
      </c>
      <c r="W69" s="9">
        <f t="shared" si="16"/>
        <v>68.505950879038906</v>
      </c>
    </row>
    <row r="70" spans="1:23" x14ac:dyDescent="0.25">
      <c r="A70" s="31"/>
      <c r="B70" s="29" t="s">
        <v>14</v>
      </c>
      <c r="C70" s="6" t="s">
        <v>9</v>
      </c>
      <c r="D70" s="4">
        <v>610000</v>
      </c>
      <c r="E70" s="7">
        <v>510000</v>
      </c>
      <c r="F70" s="7">
        <v>5700</v>
      </c>
      <c r="G70" s="7">
        <v>13200</v>
      </c>
      <c r="I70" s="2">
        <v>5.7853298350107671</v>
      </c>
      <c r="J70" s="2">
        <f t="shared" si="15"/>
        <v>5.7075701760979367</v>
      </c>
      <c r="K70" s="2">
        <f t="shared" si="15"/>
        <v>3.7558748556724915</v>
      </c>
      <c r="L70" s="2">
        <f t="shared" si="15"/>
        <v>4.1205739312058496</v>
      </c>
      <c r="N70" s="10">
        <v>6.019920191617671</v>
      </c>
      <c r="O70" s="10">
        <f>AVERAGE(O66:O69)</f>
        <v>5.6806387381803622</v>
      </c>
      <c r="P70" s="10">
        <f t="shared" ref="P70:Q70" si="17">AVERAGE(P66:P69)</f>
        <v>3.8050883880037105</v>
      </c>
      <c r="Q70" s="10">
        <f t="shared" si="17"/>
        <v>4.1227170151182371</v>
      </c>
    </row>
    <row r="71" spans="1:23" x14ac:dyDescent="0.25">
      <c r="A71" s="31"/>
      <c r="B71" s="29"/>
      <c r="C71" s="6" t="s">
        <v>10</v>
      </c>
      <c r="D71" s="4">
        <v>520000</v>
      </c>
      <c r="E71" s="7">
        <v>490000</v>
      </c>
      <c r="F71" s="7">
        <v>5200</v>
      </c>
      <c r="G71" s="7">
        <v>14200</v>
      </c>
      <c r="I71" s="2">
        <v>5.7160033436347994</v>
      </c>
      <c r="J71" s="2">
        <f t="shared" si="15"/>
        <v>5.6901960800285138</v>
      </c>
      <c r="K71" s="2">
        <f t="shared" si="15"/>
        <v>3.716003343634799</v>
      </c>
      <c r="L71" s="2">
        <f t="shared" si="15"/>
        <v>4.1522883443830567</v>
      </c>
      <c r="N71" s="10">
        <v>100</v>
      </c>
      <c r="O71" s="10">
        <f>(O70/N70)*100</f>
        <v>94.36402074051189</v>
      </c>
      <c r="P71" s="10">
        <f>(P70/N70)*100</f>
        <v>63.208286271004674</v>
      </c>
      <c r="Q71" s="10">
        <f>(Q70/N70)*100</f>
        <v>68.484579261679244</v>
      </c>
    </row>
    <row r="72" spans="1:23" x14ac:dyDescent="0.25">
      <c r="A72" s="31"/>
      <c r="B72" s="29"/>
      <c r="C72" s="6" t="s">
        <v>11</v>
      </c>
      <c r="D72" s="4">
        <v>770000</v>
      </c>
      <c r="E72" s="7">
        <v>480000</v>
      </c>
      <c r="F72" s="7">
        <v>6100</v>
      </c>
      <c r="G72" s="7">
        <v>13200</v>
      </c>
      <c r="I72" s="2">
        <v>5.8864907251724823</v>
      </c>
      <c r="J72" s="2">
        <f t="shared" si="15"/>
        <v>5.6812412373755876</v>
      </c>
      <c r="K72" s="2">
        <f t="shared" si="15"/>
        <v>3.7853298350107671</v>
      </c>
      <c r="L72" s="2">
        <f t="shared" si="15"/>
        <v>4.1205739312058496</v>
      </c>
      <c r="N72" s="8">
        <v>5.7853298350107671</v>
      </c>
      <c r="O72" s="8">
        <v>5.7075701760979367</v>
      </c>
      <c r="P72" s="8">
        <v>3.7558748556724915</v>
      </c>
      <c r="Q72" s="8">
        <v>4.1205739312058496</v>
      </c>
    </row>
    <row r="73" spans="1:23" x14ac:dyDescent="0.25">
      <c r="A73" s="31"/>
      <c r="B73" s="29"/>
      <c r="C73" s="6" t="s">
        <v>12</v>
      </c>
      <c r="D73" s="4">
        <v>610000</v>
      </c>
      <c r="E73" s="7">
        <v>510000</v>
      </c>
      <c r="F73" s="7">
        <v>7100</v>
      </c>
      <c r="G73" s="7">
        <v>12800</v>
      </c>
      <c r="I73" s="2">
        <v>5.7853298350107671</v>
      </c>
      <c r="J73" s="2">
        <f t="shared" si="15"/>
        <v>5.7075701760979367</v>
      </c>
      <c r="K73" s="2">
        <f t="shared" si="15"/>
        <v>3.8512583487190755</v>
      </c>
      <c r="L73" s="2">
        <f t="shared" si="15"/>
        <v>4.1072099696478688</v>
      </c>
      <c r="N73" s="8">
        <v>5.7160033436347994</v>
      </c>
      <c r="O73" s="8">
        <v>5.6901960800285138</v>
      </c>
      <c r="P73" s="8">
        <v>3.716003343634799</v>
      </c>
      <c r="Q73" s="8">
        <v>4.1522883443830567</v>
      </c>
    </row>
    <row r="74" spans="1:23" x14ac:dyDescent="0.25">
      <c r="A74" s="31"/>
      <c r="B74" s="29" t="s">
        <v>15</v>
      </c>
      <c r="C74" s="6" t="s">
        <v>9</v>
      </c>
      <c r="D74" s="4">
        <v>680000</v>
      </c>
      <c r="E74" s="7">
        <v>480000</v>
      </c>
      <c r="F74" s="7">
        <v>5900</v>
      </c>
      <c r="G74" s="7">
        <v>14200</v>
      </c>
      <c r="I74" s="2">
        <v>5.8325089127062366</v>
      </c>
      <c r="J74" s="2">
        <f t="shared" si="15"/>
        <v>5.6812412373755876</v>
      </c>
      <c r="K74" s="2">
        <f t="shared" si="15"/>
        <v>3.7708520116421442</v>
      </c>
      <c r="L74" s="2">
        <f t="shared" si="15"/>
        <v>4.1522883443830567</v>
      </c>
      <c r="N74" s="8">
        <v>5.8864907251724823</v>
      </c>
      <c r="O74" s="8">
        <v>5.6812412373755876</v>
      </c>
      <c r="P74" s="8">
        <v>3.7853298350107671</v>
      </c>
      <c r="Q74" s="8">
        <v>4.1205739312058496</v>
      </c>
    </row>
    <row r="75" spans="1:23" x14ac:dyDescent="0.25">
      <c r="A75" s="31"/>
      <c r="B75" s="29"/>
      <c r="C75" s="6" t="s">
        <v>10</v>
      </c>
      <c r="D75" s="4">
        <v>560000</v>
      </c>
      <c r="E75" s="7">
        <v>460000</v>
      </c>
      <c r="F75" s="7">
        <v>4700</v>
      </c>
      <c r="G75" s="7">
        <v>12100</v>
      </c>
      <c r="I75" s="2">
        <v>5.7481880270062007</v>
      </c>
      <c r="J75" s="2">
        <f t="shared" si="15"/>
        <v>5.6627578316815743</v>
      </c>
      <c r="K75" s="2">
        <f t="shared" si="15"/>
        <v>3.6720978579357175</v>
      </c>
      <c r="L75" s="2">
        <f t="shared" si="15"/>
        <v>4.0827853703164498</v>
      </c>
      <c r="N75" s="8">
        <v>5.7853298350107671</v>
      </c>
      <c r="O75" s="8">
        <v>5.7075701760979367</v>
      </c>
      <c r="P75" s="8">
        <v>3.8512583487190755</v>
      </c>
      <c r="Q75" s="8">
        <v>4.1072099696478688</v>
      </c>
    </row>
    <row r="76" spans="1:23" x14ac:dyDescent="0.25">
      <c r="A76" s="31"/>
      <c r="B76" s="29"/>
      <c r="C76" s="6" t="s">
        <v>11</v>
      </c>
      <c r="D76" s="4">
        <v>490000</v>
      </c>
      <c r="E76" s="7">
        <v>550000</v>
      </c>
      <c r="F76" s="7">
        <v>5900</v>
      </c>
      <c r="G76" s="7">
        <v>13500</v>
      </c>
      <c r="I76" s="2">
        <v>5.6901960800285138</v>
      </c>
      <c r="J76" s="2">
        <f t="shared" si="15"/>
        <v>5.7403626894942441</v>
      </c>
      <c r="K76" s="2">
        <f t="shared" si="15"/>
        <v>3.7708520116421442</v>
      </c>
      <c r="L76" s="2">
        <f t="shared" si="15"/>
        <v>4.1303337684950066</v>
      </c>
      <c r="N76" s="10">
        <v>6.0171310697777241</v>
      </c>
      <c r="O76" s="10">
        <f>AVERAGE(O72:O75)</f>
        <v>5.6966444173999946</v>
      </c>
      <c r="P76" s="10">
        <f t="shared" ref="P76:Q76" si="18">AVERAGE(P72:P75)</f>
        <v>3.7771165957592832</v>
      </c>
      <c r="Q76" s="10">
        <f t="shared" si="18"/>
        <v>4.1251615441106564</v>
      </c>
    </row>
    <row r="77" spans="1:23" x14ac:dyDescent="0.25">
      <c r="A77" s="31"/>
      <c r="B77" s="29"/>
      <c r="C77" s="6" t="s">
        <v>12</v>
      </c>
      <c r="D77" s="4">
        <v>670000</v>
      </c>
      <c r="E77" s="7">
        <v>390000</v>
      </c>
      <c r="F77" s="7">
        <v>6300</v>
      </c>
      <c r="G77" s="7">
        <v>12700</v>
      </c>
      <c r="I77" s="2">
        <v>5.826074802700826</v>
      </c>
      <c r="J77" s="2">
        <f t="shared" si="15"/>
        <v>5.5910646070264995</v>
      </c>
      <c r="K77" s="2">
        <f t="shared" si="15"/>
        <v>3.7993405494535817</v>
      </c>
      <c r="L77" s="2">
        <f t="shared" si="15"/>
        <v>4.1038037209559572</v>
      </c>
      <c r="N77" s="10">
        <v>100</v>
      </c>
      <c r="O77" s="10">
        <f>(O76/N76)*100</f>
        <v>94.67376314956077</v>
      </c>
      <c r="P77" s="10">
        <f>(P76/N76)*100</f>
        <v>62.772715966428358</v>
      </c>
      <c r="Q77" s="10">
        <f>(Q76/N76)*100</f>
        <v>68.556950085899359</v>
      </c>
    </row>
    <row r="78" spans="1:23" x14ac:dyDescent="0.25">
      <c r="A78" s="31"/>
      <c r="N78" s="8">
        <v>5.8325089127062366</v>
      </c>
      <c r="O78" s="8">
        <v>5.6812412373755876</v>
      </c>
      <c r="P78" s="8">
        <v>3.7708520116421442</v>
      </c>
      <c r="Q78" s="8">
        <v>4.1522883443830567</v>
      </c>
    </row>
    <row r="79" spans="1:23" x14ac:dyDescent="0.25">
      <c r="A79" s="31"/>
      <c r="N79" s="8">
        <v>5.7481880270062007</v>
      </c>
      <c r="O79" s="8">
        <v>5.6627578316815743</v>
      </c>
      <c r="P79" s="8">
        <v>3.6720978579357175</v>
      </c>
      <c r="Q79" s="8">
        <v>4.0827853703164498</v>
      </c>
    </row>
    <row r="80" spans="1:23" x14ac:dyDescent="0.25">
      <c r="A80" s="31"/>
      <c r="N80" s="8">
        <v>5.6901960800285138</v>
      </c>
      <c r="O80" s="8">
        <v>5.7403626894942441</v>
      </c>
      <c r="P80" s="8">
        <v>3.7708520116421442</v>
      </c>
      <c r="Q80" s="8">
        <v>4.1303337684950066</v>
      </c>
    </row>
    <row r="81" spans="1:17" x14ac:dyDescent="0.25">
      <c r="A81" s="31"/>
      <c r="N81" s="8">
        <v>5.826074802700826</v>
      </c>
      <c r="O81" s="8">
        <v>5.5910646070264995</v>
      </c>
      <c r="P81" s="8">
        <v>3.7993405494535817</v>
      </c>
      <c r="Q81" s="8">
        <v>4.1038037209559572</v>
      </c>
    </row>
    <row r="82" spans="1:17" x14ac:dyDescent="0.25">
      <c r="A82" s="31"/>
      <c r="N82" s="10">
        <v>6.0127392991420461</v>
      </c>
      <c r="O82" s="10">
        <f>AVERAGE(O78:O81)</f>
        <v>5.6688565913944764</v>
      </c>
      <c r="P82" s="10">
        <f t="shared" ref="P82:Q82" si="19">AVERAGE(P78:P81)</f>
        <v>3.7532856076683969</v>
      </c>
      <c r="Q82" s="10">
        <f t="shared" si="19"/>
        <v>4.1173028010376171</v>
      </c>
    </row>
    <row r="83" spans="1:17" x14ac:dyDescent="0.25">
      <c r="A83" s="32"/>
      <c r="N83" s="1">
        <v>100</v>
      </c>
      <c r="O83" s="1">
        <f>(O82/N82)*100</f>
        <v>94.280764712405912</v>
      </c>
      <c r="P83" s="1">
        <f>(P82/N82)*100</f>
        <v>62.42222422987723</v>
      </c>
      <c r="Q83" s="1">
        <f>(Q82/N82)*100</f>
        <v>68.476323289538144</v>
      </c>
    </row>
    <row r="84" spans="1:17" s="11" customFormat="1" x14ac:dyDescent="0.25">
      <c r="D84" s="12"/>
    </row>
  </sheetData>
  <mergeCells count="32">
    <mergeCell ref="U22:Y22"/>
    <mergeCell ref="B1:G1"/>
    <mergeCell ref="J1:L1"/>
    <mergeCell ref="N1:Q1"/>
    <mergeCell ref="T1:X1"/>
    <mergeCell ref="B3:B6"/>
    <mergeCell ref="B7:B10"/>
    <mergeCell ref="B11:B14"/>
    <mergeCell ref="A1:A20"/>
    <mergeCell ref="B22:G22"/>
    <mergeCell ref="J22:M22"/>
    <mergeCell ref="P22:R22"/>
    <mergeCell ref="A43:A62"/>
    <mergeCell ref="B24:B27"/>
    <mergeCell ref="B28:B31"/>
    <mergeCell ref="B32:B35"/>
    <mergeCell ref="A22:A41"/>
    <mergeCell ref="B43:G43"/>
    <mergeCell ref="T64:X64"/>
    <mergeCell ref="B66:B69"/>
    <mergeCell ref="B70:B73"/>
    <mergeCell ref="O43:Q43"/>
    <mergeCell ref="T43:X43"/>
    <mergeCell ref="B45:B48"/>
    <mergeCell ref="B49:B52"/>
    <mergeCell ref="B53:B56"/>
    <mergeCell ref="J43:L43"/>
    <mergeCell ref="B74:B77"/>
    <mergeCell ref="A64:A83"/>
    <mergeCell ref="B64:G64"/>
    <mergeCell ref="J64:L64"/>
    <mergeCell ref="N64:Q6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Inhibition of Translocation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Mrs. HJ Jansen van Vuuren</cp:lastModifiedBy>
  <dcterms:created xsi:type="dcterms:W3CDTF">2019-07-03T12:29:17Z</dcterms:created>
  <dcterms:modified xsi:type="dcterms:W3CDTF">2020-07-13T14:30:36Z</dcterms:modified>
</cp:coreProperties>
</file>