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purser\Desktop\FishPaperWorking\NatureFigs\"/>
    </mc:Choice>
  </mc:AlternateContent>
  <xr:revisionPtr revIDLastSave="0" documentId="8_{CC3B52D8-5049-459D-83A0-CFB2A17457D7}" xr6:coauthVersionLast="36" xr6:coauthVersionMax="36" xr10:uidLastSave="{00000000-0000-0000-0000-000000000000}"/>
  <bookViews>
    <workbookView xWindow="0" yWindow="0" windowWidth="13800" windowHeight="3972" xr2:uid="{89D4E28F-1953-4C39-9EF3-E4883291D95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K10" i="1"/>
  <c r="K14" i="1"/>
  <c r="K18" i="1"/>
  <c r="K19" i="1"/>
  <c r="K20" i="1"/>
  <c r="K21" i="1"/>
  <c r="K22" i="1"/>
  <c r="K23" i="1"/>
  <c r="K2" i="1"/>
  <c r="F22" i="1"/>
  <c r="G22" i="1"/>
  <c r="H22" i="1"/>
  <c r="I22" i="1"/>
  <c r="J22" i="1"/>
  <c r="E22" i="1"/>
  <c r="F23" i="1"/>
  <c r="G23" i="1"/>
  <c r="H23" i="1"/>
  <c r="I23" i="1"/>
  <c r="J23" i="1"/>
  <c r="E23" i="1"/>
  <c r="F21" i="1"/>
  <c r="G21" i="1"/>
  <c r="H21" i="1"/>
  <c r="I21" i="1"/>
  <c r="J21" i="1"/>
  <c r="E21" i="1"/>
  <c r="F20" i="1"/>
  <c r="G20" i="1"/>
  <c r="H20" i="1"/>
  <c r="I20" i="1"/>
  <c r="J20" i="1"/>
  <c r="E20" i="1"/>
  <c r="C20" i="1"/>
  <c r="D20" i="1"/>
  <c r="B20" i="1"/>
</calcChain>
</file>

<file path=xl/sharedStrings.xml><?xml version="1.0" encoding="utf-8"?>
<sst xmlns="http://schemas.openxmlformats.org/spreadsheetml/2006/main" count="31" uniqueCount="31">
  <si>
    <t>Images analyed</t>
  </si>
  <si>
    <t>Total area (m)</t>
  </si>
  <si>
    <t>Empty nests</t>
  </si>
  <si>
    <t>Empty nests with dead fish</t>
  </si>
  <si>
    <t>Empty nest with eggs</t>
  </si>
  <si>
    <t>Nest with fish, no eggs</t>
  </si>
  <si>
    <t>Nest with fish and eggs</t>
  </si>
  <si>
    <t>Nest with more than one fish and eggs</t>
  </si>
  <si>
    <t>Dive 12 counts</t>
  </si>
  <si>
    <t>Dive 12 standard deviation</t>
  </si>
  <si>
    <t>Dive 13 counts</t>
  </si>
  <si>
    <t>Dive 13 standard deviation</t>
  </si>
  <si>
    <t>Dive 19a counts</t>
  </si>
  <si>
    <t>Dive 19a standard deviation</t>
  </si>
  <si>
    <t>Dive 19b counts</t>
  </si>
  <si>
    <t>Dive 19b standard deviation</t>
  </si>
  <si>
    <t>Dive 12 nest percentages</t>
  </si>
  <si>
    <t>Dive 12 abundance per sq. m</t>
  </si>
  <si>
    <t>Dive 13 nest percentages</t>
  </si>
  <si>
    <t>Dive 13 abundance per sq. m</t>
  </si>
  <si>
    <t>Dive 19a nest percentages</t>
  </si>
  <si>
    <t>Dive 19a abundance per sq. m</t>
  </si>
  <si>
    <t>Dive 19b abundance per sq. m</t>
  </si>
  <si>
    <t>Dive 19b nest percentages</t>
  </si>
  <si>
    <t>Total nests (occupied and unoccupied)</t>
  </si>
  <si>
    <t>All surveys of nesting area</t>
  </si>
  <si>
    <t>Total counts</t>
  </si>
  <si>
    <t>Total nest percentages</t>
  </si>
  <si>
    <t>Total abundance per sq. m</t>
  </si>
  <si>
    <t>Total standard deviation</t>
  </si>
  <si>
    <t>Active nesting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</si>
</sst>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7E815-91BA-4AB9-8077-7A52BC0E2025}">
  <dimension ref="A1:K23"/>
  <sheetViews>
    <sheetView tabSelected="1" workbookViewId="0">
      <selection activeCell="P30" sqref="P30"/>
    </sheetView>
  </sheetViews>
  <sheetFormatPr defaultRowHeight="14.4" x14ac:dyDescent="0.3"/>
  <cols>
    <col min="1" max="1" width="27.109375" customWidth="1"/>
    <col min="2" max="10" width="7.21875" customWidth="1"/>
    <col min="11" max="11" width="7.44140625" customWidth="1"/>
    <col min="12" max="13" width="5.109375" customWidth="1"/>
  </cols>
  <sheetData>
    <row r="1" spans="1:11" s="1" customFormat="1" ht="128.4" customHeight="1" x14ac:dyDescent="0.3">
      <c r="B1" s="1" t="s">
        <v>0</v>
      </c>
      <c r="C1" s="1" t="s">
        <v>1</v>
      </c>
      <c r="D1" s="1" t="s">
        <v>24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30</v>
      </c>
    </row>
    <row r="2" spans="1:11" x14ac:dyDescent="0.3">
      <c r="A2" t="s">
        <v>8</v>
      </c>
      <c r="B2">
        <v>899</v>
      </c>
      <c r="C2">
        <v>17800</v>
      </c>
      <c r="D2">
        <v>6568</v>
      </c>
      <c r="E2">
        <v>1173</v>
      </c>
      <c r="F2">
        <v>697</v>
      </c>
      <c r="G2">
        <v>201</v>
      </c>
      <c r="H2">
        <v>10</v>
      </c>
      <c r="I2">
        <v>4462</v>
      </c>
      <c r="J2">
        <v>25</v>
      </c>
      <c r="K2">
        <f>SUM(G2+I2+J2)</f>
        <v>4688</v>
      </c>
    </row>
    <row r="3" spans="1:11" x14ac:dyDescent="0.3">
      <c r="A3" t="s">
        <v>16</v>
      </c>
      <c r="E3">
        <v>17.86</v>
      </c>
      <c r="F3">
        <v>10.61</v>
      </c>
      <c r="G3">
        <v>3.06</v>
      </c>
      <c r="H3">
        <v>0.15</v>
      </c>
      <c r="I3">
        <v>67.94</v>
      </c>
      <c r="J3">
        <v>0.38</v>
      </c>
    </row>
    <row r="4" spans="1:11" x14ac:dyDescent="0.3">
      <c r="A4" t="s">
        <v>17</v>
      </c>
      <c r="E4">
        <v>6.6000000000000003E-2</v>
      </c>
      <c r="F4">
        <v>3.9E-2</v>
      </c>
      <c r="G4">
        <v>1.0999999999999999E-2</v>
      </c>
      <c r="H4">
        <v>1E-3</v>
      </c>
      <c r="I4">
        <v>0.251</v>
      </c>
      <c r="J4">
        <v>1E-3</v>
      </c>
    </row>
    <row r="5" spans="1:11" x14ac:dyDescent="0.3">
      <c r="A5" t="s">
        <v>9</v>
      </c>
      <c r="E5">
        <v>7.8E-2</v>
      </c>
      <c r="F5">
        <v>5.6000000000000001E-2</v>
      </c>
      <c r="G5">
        <v>4.2999999999999997E-2</v>
      </c>
      <c r="H5">
        <v>5.0000000000000001E-3</v>
      </c>
      <c r="I5">
        <v>0.20300000000000001</v>
      </c>
      <c r="J5">
        <v>8.9999999999999993E-3</v>
      </c>
    </row>
    <row r="6" spans="1:11" x14ac:dyDescent="0.3">
      <c r="A6" t="s">
        <v>10</v>
      </c>
      <c r="B6">
        <v>1248</v>
      </c>
      <c r="C6">
        <v>19729</v>
      </c>
      <c r="D6">
        <v>6522</v>
      </c>
      <c r="E6">
        <v>1012</v>
      </c>
      <c r="F6">
        <v>451</v>
      </c>
      <c r="G6">
        <v>284</v>
      </c>
      <c r="H6">
        <v>22</v>
      </c>
      <c r="I6">
        <v>4754</v>
      </c>
      <c r="J6">
        <v>23</v>
      </c>
      <c r="K6">
        <f t="shared" ref="K6:K23" si="0">SUM(G6+I6+J6)</f>
        <v>5061</v>
      </c>
    </row>
    <row r="7" spans="1:11" x14ac:dyDescent="0.3">
      <c r="A7" t="s">
        <v>18</v>
      </c>
      <c r="E7">
        <v>15.5</v>
      </c>
      <c r="F7">
        <v>6.92</v>
      </c>
      <c r="G7">
        <v>4.3499999999999996</v>
      </c>
      <c r="H7">
        <v>0.14000000000000001</v>
      </c>
      <c r="I7">
        <v>72.89</v>
      </c>
      <c r="J7">
        <v>0.35</v>
      </c>
    </row>
    <row r="8" spans="1:11" x14ac:dyDescent="0.3">
      <c r="A8" t="s">
        <v>19</v>
      </c>
      <c r="E8">
        <v>5.2999999999999999E-2</v>
      </c>
      <c r="F8">
        <v>2.4E-2</v>
      </c>
      <c r="G8">
        <v>1.4999999999999999E-2</v>
      </c>
      <c r="H8">
        <v>1E-3</v>
      </c>
      <c r="I8">
        <v>0.248</v>
      </c>
      <c r="J8">
        <v>1E-3</v>
      </c>
    </row>
    <row r="9" spans="1:11" x14ac:dyDescent="0.3">
      <c r="A9" t="s">
        <v>11</v>
      </c>
      <c r="E9">
        <v>6.7000000000000004E-2</v>
      </c>
      <c r="F9">
        <v>4.4999999999999998E-2</v>
      </c>
      <c r="G9">
        <v>3.7999999999999999E-2</v>
      </c>
      <c r="H9">
        <v>1.0999999999999999E-2</v>
      </c>
      <c r="I9">
        <v>0.19600000000000001</v>
      </c>
      <c r="J9">
        <v>1.2E-2</v>
      </c>
    </row>
    <row r="10" spans="1:11" x14ac:dyDescent="0.3">
      <c r="A10" t="s">
        <v>12</v>
      </c>
      <c r="B10">
        <v>134</v>
      </c>
      <c r="C10">
        <v>2453</v>
      </c>
      <c r="D10">
        <v>613</v>
      </c>
      <c r="E10">
        <v>100</v>
      </c>
      <c r="F10">
        <v>103</v>
      </c>
      <c r="G10">
        <v>29</v>
      </c>
      <c r="H10">
        <v>2</v>
      </c>
      <c r="I10">
        <v>375</v>
      </c>
      <c r="J10">
        <v>4</v>
      </c>
      <c r="K10">
        <f t="shared" si="0"/>
        <v>408</v>
      </c>
    </row>
    <row r="11" spans="1:11" x14ac:dyDescent="0.3">
      <c r="A11" t="s">
        <v>20</v>
      </c>
      <c r="E11">
        <v>16.3</v>
      </c>
      <c r="F11">
        <v>16.8</v>
      </c>
      <c r="G11">
        <v>4.7300000000000004</v>
      </c>
      <c r="H11">
        <v>0.33</v>
      </c>
      <c r="I11">
        <v>61.2</v>
      </c>
      <c r="J11">
        <v>0.65</v>
      </c>
    </row>
    <row r="12" spans="1:11" x14ac:dyDescent="0.3">
      <c r="A12" t="s">
        <v>21</v>
      </c>
      <c r="E12">
        <v>4.2999999999999997E-2</v>
      </c>
      <c r="F12">
        <v>4.2000000000000003E-2</v>
      </c>
      <c r="G12">
        <v>1.2E-2</v>
      </c>
      <c r="H12">
        <v>1E-3</v>
      </c>
      <c r="I12">
        <v>0.152</v>
      </c>
      <c r="J12">
        <v>2E-3</v>
      </c>
    </row>
    <row r="13" spans="1:11" x14ac:dyDescent="0.3">
      <c r="A13" t="s">
        <v>13</v>
      </c>
      <c r="E13">
        <v>5.5E-2</v>
      </c>
      <c r="F13">
        <v>5.2999999999999999E-2</v>
      </c>
      <c r="G13">
        <v>2.5999999999999999E-2</v>
      </c>
      <c r="H13">
        <v>7.0000000000000001E-3</v>
      </c>
      <c r="I13">
        <v>0.114</v>
      </c>
      <c r="J13">
        <v>8.9999999999999993E-3</v>
      </c>
    </row>
    <row r="14" spans="1:11" x14ac:dyDescent="0.3">
      <c r="A14" t="s">
        <v>14</v>
      </c>
      <c r="B14">
        <v>327</v>
      </c>
      <c r="C14">
        <v>5632</v>
      </c>
      <c r="D14">
        <v>2457</v>
      </c>
      <c r="E14">
        <v>354</v>
      </c>
      <c r="F14">
        <v>232</v>
      </c>
      <c r="G14">
        <v>124</v>
      </c>
      <c r="H14">
        <v>8</v>
      </c>
      <c r="I14">
        <v>1724</v>
      </c>
      <c r="J14">
        <v>15</v>
      </c>
      <c r="K14">
        <f t="shared" si="0"/>
        <v>1863</v>
      </c>
    </row>
    <row r="15" spans="1:11" x14ac:dyDescent="0.3">
      <c r="A15" t="s">
        <v>23</v>
      </c>
      <c r="E15">
        <v>14.4</v>
      </c>
      <c r="F15">
        <v>9.44</v>
      </c>
      <c r="G15">
        <v>5.05</v>
      </c>
      <c r="H15">
        <v>0.33</v>
      </c>
      <c r="I15">
        <v>70.2</v>
      </c>
      <c r="J15">
        <v>0.62</v>
      </c>
    </row>
    <row r="16" spans="1:11" x14ac:dyDescent="0.3">
      <c r="A16" t="s">
        <v>22</v>
      </c>
      <c r="E16">
        <v>6.6000000000000003E-2</v>
      </c>
      <c r="F16">
        <v>4.1000000000000002E-2</v>
      </c>
      <c r="G16">
        <v>2.1999999999999999E-2</v>
      </c>
      <c r="H16">
        <v>1E-3</v>
      </c>
      <c r="I16">
        <v>0.30599999999999999</v>
      </c>
      <c r="J16">
        <v>3.0000000000000001E-3</v>
      </c>
    </row>
    <row r="17" spans="1:11" x14ac:dyDescent="0.3">
      <c r="A17" t="s">
        <v>15</v>
      </c>
      <c r="E17">
        <v>8.6999999999999994E-2</v>
      </c>
      <c r="F17">
        <v>5.6000000000000001E-2</v>
      </c>
      <c r="G17">
        <v>4.5999999999999999E-2</v>
      </c>
      <c r="H17">
        <v>0.01</v>
      </c>
      <c r="I17">
        <v>0.22700000000000001</v>
      </c>
      <c r="J17">
        <v>1.4E-2</v>
      </c>
    </row>
    <row r="18" spans="1:11" x14ac:dyDescent="0.3">
      <c r="K18">
        <f t="shared" si="0"/>
        <v>0</v>
      </c>
    </row>
    <row r="19" spans="1:11" x14ac:dyDescent="0.3">
      <c r="A19" t="s">
        <v>25</v>
      </c>
      <c r="K19">
        <f t="shared" si="0"/>
        <v>0</v>
      </c>
    </row>
    <row r="20" spans="1:11" x14ac:dyDescent="0.3">
      <c r="A20" t="s">
        <v>26</v>
      </c>
      <c r="B20">
        <f>SUM(B2:B19)</f>
        <v>2608</v>
      </c>
      <c r="C20">
        <f t="shared" ref="C20:D20" si="1">SUM(C2:C19)</f>
        <v>45614</v>
      </c>
      <c r="D20">
        <f t="shared" si="1"/>
        <v>16160</v>
      </c>
      <c r="E20">
        <f>SUM(E14+E10+E6+E2)</f>
        <v>2639</v>
      </c>
      <c r="F20">
        <f t="shared" ref="F20:J20" si="2">SUM(F14+F10+F6+F2)</f>
        <v>1483</v>
      </c>
      <c r="G20">
        <f t="shared" si="2"/>
        <v>638</v>
      </c>
      <c r="H20">
        <f t="shared" si="2"/>
        <v>42</v>
      </c>
      <c r="I20">
        <f t="shared" si="2"/>
        <v>11315</v>
      </c>
      <c r="J20">
        <f t="shared" si="2"/>
        <v>67</v>
      </c>
      <c r="K20">
        <f t="shared" si="0"/>
        <v>12020</v>
      </c>
    </row>
    <row r="21" spans="1:11" x14ac:dyDescent="0.3">
      <c r="A21" t="s">
        <v>27</v>
      </c>
      <c r="E21">
        <f>E20/16160*100</f>
        <v>16.330445544554458</v>
      </c>
      <c r="F21">
        <f t="shared" ref="F21:J21" si="3">F20/16160*100</f>
        <v>9.1769801980198018</v>
      </c>
      <c r="G21">
        <f t="shared" si="3"/>
        <v>3.9480198019801982</v>
      </c>
      <c r="H21">
        <f t="shared" si="3"/>
        <v>0.25990099009900991</v>
      </c>
      <c r="I21">
        <f t="shared" si="3"/>
        <v>70.018564356435647</v>
      </c>
      <c r="J21">
        <f t="shared" si="3"/>
        <v>0.41460396039603964</v>
      </c>
      <c r="K21">
        <f t="shared" si="0"/>
        <v>74.381188118811878</v>
      </c>
    </row>
    <row r="22" spans="1:11" x14ac:dyDescent="0.3">
      <c r="A22" t="s">
        <v>28</v>
      </c>
      <c r="E22">
        <f>AVERAGE(E16,E12,E8,E4)</f>
        <v>5.7000000000000002E-2</v>
      </c>
      <c r="F22">
        <f t="shared" ref="F22:J22" si="4">AVERAGE(F16,F12,F8,F4)</f>
        <v>3.6500000000000005E-2</v>
      </c>
      <c r="G22">
        <f t="shared" si="4"/>
        <v>1.4999999999999999E-2</v>
      </c>
      <c r="H22">
        <f t="shared" si="4"/>
        <v>1E-3</v>
      </c>
      <c r="I22">
        <f t="shared" si="4"/>
        <v>0.23924999999999999</v>
      </c>
      <c r="J22">
        <f t="shared" si="4"/>
        <v>1.75E-3</v>
      </c>
      <c r="K22">
        <f t="shared" si="0"/>
        <v>0.25599999999999995</v>
      </c>
    </row>
    <row r="23" spans="1:11" x14ac:dyDescent="0.3">
      <c r="A23" t="s">
        <v>29</v>
      </c>
      <c r="E23">
        <f>STDEV(E16,E12,E8,E5)</f>
        <v>1.5253414918196742E-2</v>
      </c>
      <c r="F23">
        <f t="shared" ref="F23:J23" si="5">STDEV(F16,F12,F8,F5)</f>
        <v>1.3098982148752367E-2</v>
      </c>
      <c r="G23">
        <f t="shared" si="5"/>
        <v>1.3976170195491083E-2</v>
      </c>
      <c r="H23">
        <f t="shared" si="5"/>
        <v>2.0000000000000005E-3</v>
      </c>
      <c r="I23">
        <f t="shared" si="5"/>
        <v>6.5530527237311231E-2</v>
      </c>
      <c r="J23">
        <f t="shared" si="5"/>
        <v>3.5939764421413036E-3</v>
      </c>
      <c r="K23">
        <f t="shared" si="0"/>
        <v>8.3100673874943617E-2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Autun Purser</dc:creator>
  <cp:lastModifiedBy>Autun Purser</cp:lastModifiedBy>
  <dcterms:created xsi:type="dcterms:W3CDTF">2021-05-09T07:44:34Z</dcterms:created>
  <dcterms:modified xsi:type="dcterms:W3CDTF">2021-05-16T10:39:22Z</dcterms:modified>
</cp:coreProperties>
</file>