
<file path=[Content_Types].xml><?xml version="1.0" encoding="utf-8"?>
<Types xmlns="http://schemas.openxmlformats.org/package/2006/content-type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defaultThemeVersion="166925"/>
  <mc:AlternateContent xmlns:mc="http://schemas.openxmlformats.org/markup-compatibility/2006">
    <mc:Choice Requires="x15">
      <x15ac:absPath xmlns:x15ac="http://schemas.microsoft.com/office/spreadsheetml/2010/11/ac" url="C:\Users\u01232223\Desktop\"/>
    </mc:Choice>
  </mc:AlternateContent>
  <xr:revisionPtr revIDLastSave="0" documentId="8_{9A634935-A535-45B0-9A73-3F3B0DC2F2EE}" xr6:coauthVersionLast="36" xr6:coauthVersionMax="36" xr10:uidLastSave="{00000000-0000-0000-0000-000000000000}"/>
  <bookViews>
    <workbookView xWindow="-90" yWindow="-90" windowWidth="23235" windowHeight="12435" activeTab="6" xr2:uid="{4410B342-0EFD-CD45-975E-AE5333E48C77}"/>
  </bookViews>
  <sheets>
    <sheet name="General" sheetId="1" r:id="rId1"/>
    <sheet name="Mammals" sheetId="2" r:id="rId2"/>
    <sheet name="Birds" sheetId="7" r:id="rId3"/>
    <sheet name="Reptile" sheetId="3" r:id="rId4"/>
    <sheet name="Amphibian" sheetId="6" r:id="rId5"/>
    <sheet name="Fish" sheetId="4" r:id="rId6"/>
    <sheet name="Regulation Numbers" sheetId="8" r:id="rId7"/>
  </sheets>
  <definedNames>
    <definedName name="_xlnm._FilterDatabase" localSheetId="4" hidden="1">Amphibian!$A$1:$BM$325</definedName>
    <definedName name="_xlnm._FilterDatabase" localSheetId="2" hidden="1">Birds!$A$1:$BN$662</definedName>
    <definedName name="_xlnm._FilterDatabase" localSheetId="5" hidden="1">Fish!$A$1:$BR$651</definedName>
    <definedName name="_xlnm._FilterDatabase" localSheetId="1" hidden="1">Mammals!$A$1:$BP$728</definedName>
    <definedName name="_xlnm._FilterDatabase" localSheetId="3" hidden="1">Reptile!$A$1:$BN$563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R3" i="2" l="1"/>
  <c r="BR4" i="2"/>
  <c r="BR5" i="2"/>
  <c r="BR6" i="2"/>
  <c r="BR7" i="2"/>
  <c r="BR8" i="2"/>
  <c r="BR9" i="2"/>
  <c r="BR10" i="2"/>
  <c r="BR11" i="2"/>
  <c r="BR12" i="2"/>
  <c r="BR13" i="2"/>
  <c r="BR14" i="2"/>
  <c r="BR15" i="2"/>
  <c r="BR16" i="2"/>
  <c r="BR17" i="2"/>
  <c r="BR18" i="2"/>
  <c r="BR19" i="2"/>
  <c r="BR20" i="2"/>
  <c r="BR21" i="2"/>
  <c r="BR22" i="2"/>
  <c r="BR23" i="2"/>
  <c r="BR24" i="2"/>
  <c r="BR25" i="2"/>
  <c r="BR26" i="2"/>
  <c r="BR27" i="2"/>
  <c r="BR28" i="2"/>
  <c r="BR29" i="2"/>
  <c r="BR30" i="2"/>
  <c r="BR31" i="2"/>
  <c r="BR32" i="2"/>
  <c r="BR33" i="2"/>
  <c r="BR34" i="2"/>
  <c r="BR35" i="2"/>
  <c r="BR36" i="2"/>
  <c r="BR37" i="2"/>
  <c r="BR38" i="2"/>
  <c r="BR39" i="2"/>
  <c r="BR40" i="2"/>
  <c r="BR41" i="2"/>
  <c r="BR42" i="2"/>
  <c r="BR43" i="2"/>
  <c r="BR44" i="2"/>
  <c r="BR45" i="2"/>
  <c r="BR46" i="2"/>
  <c r="BR47" i="2"/>
  <c r="BR48" i="2"/>
  <c r="BR49" i="2"/>
  <c r="BR50" i="2"/>
  <c r="BR51" i="2"/>
  <c r="BR52" i="2"/>
  <c r="BR53" i="2"/>
  <c r="BR54" i="2"/>
  <c r="BR55" i="2"/>
  <c r="BR56" i="2"/>
  <c r="BR57" i="2"/>
  <c r="BR58" i="2"/>
  <c r="BR59" i="2"/>
  <c r="BR60" i="2"/>
  <c r="BR61" i="2"/>
  <c r="BR62" i="2"/>
  <c r="BR63" i="2"/>
  <c r="BR64" i="2"/>
  <c r="BR65" i="2"/>
  <c r="BR66" i="2"/>
  <c r="BR67" i="2"/>
  <c r="BR68" i="2"/>
  <c r="BR69" i="2"/>
  <c r="BR70" i="2"/>
  <c r="BR71" i="2"/>
  <c r="BR72" i="2"/>
  <c r="BR73" i="2"/>
  <c r="BR74" i="2"/>
  <c r="BR75" i="2"/>
  <c r="BR76" i="2"/>
  <c r="BR77" i="2"/>
  <c r="BR78" i="2"/>
  <c r="BR79" i="2"/>
  <c r="BR80" i="2"/>
  <c r="BR81" i="2"/>
  <c r="BR82" i="2"/>
  <c r="BR83" i="2"/>
  <c r="BR84" i="2"/>
  <c r="BR85" i="2"/>
  <c r="BR86" i="2"/>
  <c r="BR87" i="2"/>
  <c r="BR88" i="2"/>
  <c r="BR89" i="2"/>
  <c r="BR90" i="2"/>
  <c r="BR91" i="2"/>
  <c r="BR92" i="2"/>
  <c r="BR93" i="2"/>
  <c r="BR94" i="2"/>
  <c r="BR95" i="2"/>
  <c r="BR96" i="2"/>
  <c r="BR97" i="2"/>
  <c r="BR98" i="2"/>
  <c r="BR99" i="2"/>
  <c r="BR100" i="2"/>
  <c r="BR101" i="2"/>
  <c r="BR102" i="2"/>
  <c r="BR103" i="2"/>
  <c r="BR104" i="2"/>
  <c r="BR105" i="2"/>
  <c r="BR106" i="2"/>
  <c r="BR107" i="2"/>
  <c r="BR108" i="2"/>
  <c r="BR109" i="2"/>
  <c r="BR110" i="2"/>
  <c r="BR111" i="2"/>
  <c r="BR112" i="2"/>
  <c r="BR113" i="2"/>
  <c r="BR114" i="2"/>
  <c r="BR115" i="2"/>
  <c r="BR116" i="2"/>
  <c r="BR117" i="2"/>
  <c r="BR118" i="2"/>
  <c r="BR119" i="2"/>
  <c r="BR120" i="2"/>
  <c r="BR121" i="2"/>
  <c r="BR122" i="2"/>
  <c r="BR123" i="2"/>
  <c r="BR124" i="2"/>
  <c r="BR125" i="2"/>
  <c r="BR126" i="2"/>
  <c r="BR127" i="2"/>
  <c r="BR128" i="2"/>
  <c r="BR129" i="2"/>
  <c r="BR130" i="2"/>
  <c r="BR131" i="2"/>
  <c r="BR132" i="2"/>
  <c r="BR133" i="2"/>
  <c r="BR134" i="2"/>
  <c r="BR135" i="2"/>
  <c r="BR136" i="2"/>
  <c r="BR137" i="2"/>
  <c r="BR138" i="2"/>
  <c r="BR139" i="2"/>
  <c r="BR140" i="2"/>
  <c r="BR141" i="2"/>
  <c r="BR142" i="2"/>
  <c r="BR143" i="2"/>
  <c r="BR144" i="2"/>
  <c r="BR145" i="2"/>
  <c r="BR146" i="2"/>
  <c r="BR147" i="2"/>
  <c r="BR148" i="2"/>
  <c r="BR149" i="2"/>
  <c r="BR150" i="2"/>
  <c r="BR151" i="2"/>
  <c r="BR152" i="2"/>
  <c r="BR153" i="2"/>
  <c r="BR154" i="2"/>
  <c r="BR155" i="2"/>
  <c r="BR156" i="2"/>
  <c r="BR157" i="2"/>
  <c r="BR158" i="2"/>
  <c r="BR159" i="2"/>
  <c r="BR160" i="2"/>
  <c r="BR161" i="2"/>
  <c r="BR162" i="2"/>
  <c r="BR163" i="2"/>
  <c r="BR164" i="2"/>
  <c r="BR165" i="2"/>
  <c r="BR166" i="2"/>
  <c r="BR167" i="2"/>
  <c r="BR168" i="2"/>
  <c r="BR169" i="2"/>
  <c r="BR170" i="2"/>
  <c r="BR171" i="2"/>
  <c r="BR172" i="2"/>
  <c r="BR173" i="2"/>
  <c r="BR174" i="2"/>
  <c r="BR175" i="2"/>
  <c r="BR176" i="2"/>
  <c r="BR177" i="2"/>
  <c r="BR178" i="2"/>
  <c r="BR179" i="2"/>
  <c r="BR180" i="2"/>
  <c r="BR181" i="2"/>
  <c r="BR182" i="2"/>
  <c r="BR183" i="2"/>
  <c r="BR184" i="2"/>
  <c r="BR185" i="2"/>
  <c r="BR186" i="2"/>
  <c r="BR187" i="2"/>
  <c r="BR188" i="2"/>
  <c r="BR189" i="2"/>
  <c r="BR190" i="2"/>
  <c r="BR191" i="2"/>
  <c r="BR192" i="2"/>
  <c r="BR193" i="2"/>
  <c r="BR194" i="2"/>
  <c r="BR195" i="2"/>
  <c r="BR196" i="2"/>
  <c r="BR197" i="2"/>
  <c r="BR198" i="2"/>
  <c r="BR199" i="2"/>
  <c r="BR200" i="2"/>
  <c r="BR201" i="2"/>
  <c r="BR202" i="2"/>
  <c r="BR203" i="2"/>
  <c r="BR204" i="2"/>
  <c r="BR205" i="2"/>
  <c r="BR206" i="2"/>
  <c r="BR207" i="2"/>
  <c r="BR208" i="2"/>
  <c r="BR209" i="2"/>
  <c r="BR210" i="2"/>
  <c r="BR211" i="2"/>
  <c r="BR212" i="2"/>
  <c r="BR213" i="2"/>
  <c r="BR214" i="2"/>
  <c r="BR215" i="2"/>
  <c r="BR216" i="2"/>
  <c r="BR217" i="2"/>
  <c r="BR218" i="2"/>
  <c r="BR219" i="2"/>
  <c r="BR220" i="2"/>
  <c r="BR221" i="2"/>
  <c r="BR222" i="2"/>
  <c r="BR223" i="2"/>
  <c r="BR224" i="2"/>
  <c r="BR225" i="2"/>
  <c r="BR226" i="2"/>
  <c r="BR227" i="2"/>
  <c r="BR228" i="2"/>
  <c r="BR229" i="2"/>
  <c r="BR230" i="2"/>
  <c r="BR231" i="2"/>
  <c r="BR232" i="2"/>
  <c r="BR233" i="2"/>
  <c r="BR234" i="2"/>
  <c r="BR235" i="2"/>
  <c r="BR236" i="2"/>
  <c r="BR237" i="2"/>
  <c r="BR238" i="2"/>
  <c r="BR239" i="2"/>
  <c r="BR240" i="2"/>
  <c r="BR241" i="2"/>
  <c r="BR242" i="2"/>
  <c r="BR243" i="2"/>
  <c r="BR244" i="2"/>
  <c r="BR245" i="2"/>
  <c r="BR246" i="2"/>
  <c r="BR247" i="2"/>
  <c r="BR248" i="2"/>
  <c r="BR249" i="2"/>
  <c r="BR250" i="2"/>
  <c r="BR251" i="2"/>
  <c r="BR252" i="2"/>
  <c r="BR253" i="2"/>
  <c r="BR254" i="2"/>
  <c r="BR255" i="2"/>
  <c r="BR256" i="2"/>
  <c r="BR257" i="2"/>
  <c r="BR258" i="2"/>
  <c r="BR259" i="2"/>
  <c r="BR260" i="2"/>
  <c r="BR261" i="2"/>
  <c r="BR262" i="2"/>
  <c r="BR263" i="2"/>
  <c r="BR264" i="2"/>
  <c r="BR265" i="2"/>
  <c r="BR266" i="2"/>
  <c r="BR267" i="2"/>
  <c r="BR268" i="2"/>
  <c r="BR269" i="2"/>
  <c r="BR270" i="2"/>
  <c r="BR271" i="2"/>
  <c r="BR272" i="2"/>
  <c r="BR273" i="2"/>
  <c r="BR274" i="2"/>
  <c r="BR275" i="2"/>
  <c r="BR276" i="2"/>
  <c r="BR277" i="2"/>
  <c r="BR278" i="2"/>
  <c r="BR279" i="2"/>
  <c r="BR280" i="2"/>
  <c r="BR281" i="2"/>
  <c r="BR282" i="2"/>
  <c r="BR283" i="2"/>
  <c r="BR284" i="2"/>
  <c r="BR285" i="2"/>
  <c r="BR286" i="2"/>
  <c r="BR287" i="2"/>
  <c r="BR288" i="2"/>
  <c r="BR289" i="2"/>
  <c r="BR290" i="2"/>
  <c r="BR291" i="2"/>
  <c r="BR292" i="2"/>
  <c r="BR293" i="2"/>
  <c r="BR294" i="2"/>
  <c r="BR295" i="2"/>
  <c r="BR296" i="2"/>
  <c r="BR297" i="2"/>
  <c r="BR298" i="2"/>
  <c r="BR299" i="2"/>
  <c r="BR300" i="2"/>
  <c r="BR301" i="2"/>
  <c r="BR302" i="2"/>
  <c r="BR303" i="2"/>
  <c r="BR304" i="2"/>
  <c r="BR305" i="2"/>
  <c r="BR306" i="2"/>
  <c r="BR307" i="2"/>
  <c r="BR308" i="2"/>
  <c r="BR309" i="2"/>
  <c r="BR310" i="2"/>
  <c r="BR311" i="2"/>
  <c r="BR312" i="2"/>
  <c r="BR313" i="2"/>
  <c r="BR314" i="2"/>
  <c r="BR315" i="2"/>
  <c r="BR316" i="2"/>
  <c r="BR317" i="2"/>
  <c r="BR318" i="2"/>
  <c r="BR319" i="2"/>
  <c r="BR320" i="2"/>
  <c r="BR321" i="2"/>
  <c r="BR322" i="2"/>
  <c r="BR323" i="2"/>
  <c r="BR324" i="2"/>
  <c r="BR325" i="2"/>
  <c r="BR326" i="2"/>
  <c r="BR327" i="2"/>
  <c r="BR328" i="2"/>
  <c r="BR329" i="2"/>
  <c r="BR330" i="2"/>
  <c r="BR331" i="2"/>
  <c r="BR332" i="2"/>
  <c r="BR333" i="2"/>
  <c r="BR334" i="2"/>
  <c r="BR335" i="2"/>
  <c r="BR336" i="2"/>
  <c r="BR337" i="2"/>
  <c r="BR338" i="2"/>
  <c r="BR339" i="2"/>
  <c r="BR340" i="2"/>
  <c r="BR341" i="2"/>
  <c r="BR342" i="2"/>
  <c r="BR343" i="2"/>
  <c r="BR344" i="2"/>
  <c r="BR345" i="2"/>
  <c r="BR346" i="2"/>
  <c r="BR347" i="2"/>
  <c r="BR348" i="2"/>
  <c r="BR349" i="2"/>
  <c r="BR350" i="2"/>
  <c r="BR351" i="2"/>
  <c r="BR352" i="2"/>
  <c r="BR353" i="2"/>
  <c r="BR354" i="2"/>
  <c r="BR355" i="2"/>
  <c r="BR356" i="2"/>
  <c r="BR357" i="2"/>
  <c r="BR358" i="2"/>
  <c r="BR359" i="2"/>
  <c r="BR360" i="2"/>
  <c r="BR361" i="2"/>
  <c r="BR362" i="2"/>
  <c r="BR363" i="2"/>
  <c r="BR364" i="2"/>
  <c r="BR365" i="2"/>
  <c r="BR366" i="2"/>
  <c r="BR367" i="2"/>
  <c r="BR368" i="2"/>
  <c r="BR369" i="2"/>
  <c r="BR370" i="2"/>
  <c r="BR371" i="2"/>
  <c r="BR372" i="2"/>
  <c r="BR373" i="2"/>
  <c r="BR374" i="2"/>
  <c r="BR375" i="2"/>
  <c r="BR376" i="2"/>
  <c r="BR377" i="2"/>
  <c r="BR378" i="2"/>
  <c r="BR379" i="2"/>
  <c r="BR380" i="2"/>
  <c r="BR381" i="2"/>
  <c r="BR382" i="2"/>
  <c r="BR383" i="2"/>
  <c r="BR384" i="2"/>
  <c r="BR385" i="2"/>
  <c r="BR386" i="2"/>
  <c r="BR387" i="2"/>
  <c r="BR388" i="2"/>
  <c r="BR389" i="2"/>
  <c r="BR390" i="2"/>
  <c r="BR391" i="2"/>
  <c r="BR392" i="2"/>
  <c r="BR393" i="2"/>
  <c r="BR394" i="2"/>
  <c r="BR395" i="2"/>
  <c r="BR396" i="2"/>
  <c r="BR397" i="2"/>
  <c r="BR398" i="2"/>
  <c r="BR399" i="2"/>
  <c r="BR400" i="2"/>
  <c r="BR401" i="2"/>
  <c r="BR402" i="2"/>
  <c r="BR403" i="2"/>
  <c r="BR404" i="2"/>
  <c r="BR405" i="2"/>
  <c r="BR406" i="2"/>
  <c r="BR407" i="2"/>
  <c r="BR408" i="2"/>
  <c r="BR409" i="2"/>
  <c r="BR410" i="2"/>
  <c r="BR411" i="2"/>
  <c r="BR412" i="2"/>
  <c r="BR413" i="2"/>
  <c r="BR414" i="2"/>
  <c r="BR415" i="2"/>
  <c r="BR416" i="2"/>
  <c r="BR417" i="2"/>
  <c r="BR418" i="2"/>
  <c r="BR419" i="2"/>
  <c r="BR420" i="2"/>
  <c r="BR421" i="2"/>
  <c r="BR422" i="2"/>
  <c r="BR423" i="2"/>
  <c r="BR424" i="2"/>
  <c r="BR425" i="2"/>
  <c r="BR426" i="2"/>
  <c r="BR427" i="2"/>
  <c r="BR428" i="2"/>
  <c r="BR429" i="2"/>
  <c r="BR430" i="2"/>
  <c r="BR431" i="2"/>
  <c r="BR432" i="2"/>
  <c r="BR433" i="2"/>
  <c r="BR434" i="2"/>
  <c r="BR435" i="2"/>
  <c r="BR436" i="2"/>
  <c r="BR437" i="2"/>
  <c r="BR438" i="2"/>
  <c r="BR439" i="2"/>
  <c r="BR440" i="2"/>
  <c r="BR441" i="2"/>
  <c r="BR442" i="2"/>
  <c r="BR443" i="2"/>
  <c r="BR444" i="2"/>
  <c r="BR445" i="2"/>
  <c r="BR446" i="2"/>
  <c r="BR447" i="2"/>
  <c r="BR448" i="2"/>
  <c r="BR449" i="2"/>
  <c r="BR450" i="2"/>
  <c r="BR451" i="2"/>
  <c r="BR452" i="2"/>
  <c r="BR453" i="2"/>
  <c r="BR454" i="2"/>
  <c r="BR455" i="2"/>
  <c r="BR456" i="2"/>
  <c r="BR457" i="2"/>
  <c r="BR458" i="2"/>
  <c r="BR459" i="2"/>
  <c r="BR460" i="2"/>
  <c r="BR461" i="2"/>
  <c r="BR462" i="2"/>
  <c r="BR463" i="2"/>
  <c r="BR464" i="2"/>
  <c r="BR465" i="2"/>
  <c r="BR466" i="2"/>
  <c r="BR467" i="2"/>
  <c r="BR468" i="2"/>
  <c r="BR469" i="2"/>
  <c r="BR470" i="2"/>
  <c r="BR471" i="2"/>
  <c r="BR472" i="2"/>
  <c r="BR473" i="2"/>
  <c r="BR474" i="2"/>
  <c r="BR475" i="2"/>
  <c r="BR476" i="2"/>
  <c r="BR477" i="2"/>
  <c r="BR478" i="2"/>
  <c r="BR479" i="2"/>
  <c r="BR480" i="2"/>
  <c r="BR481" i="2"/>
  <c r="BR482" i="2"/>
  <c r="BR483" i="2"/>
  <c r="BR484" i="2"/>
  <c r="BR485" i="2"/>
  <c r="BR486" i="2"/>
  <c r="BR487" i="2"/>
  <c r="BR488" i="2"/>
  <c r="BR489" i="2"/>
  <c r="BR490" i="2"/>
  <c r="BR491" i="2"/>
  <c r="BR492" i="2"/>
  <c r="BR493" i="2"/>
  <c r="BR494" i="2"/>
  <c r="BR495" i="2"/>
  <c r="BR496" i="2"/>
  <c r="BR497" i="2"/>
  <c r="BR498" i="2"/>
  <c r="BR499" i="2"/>
  <c r="BR500" i="2"/>
  <c r="BR501" i="2"/>
  <c r="BR502" i="2"/>
  <c r="BR503" i="2"/>
  <c r="BR504" i="2"/>
  <c r="BR505" i="2"/>
  <c r="BR506" i="2"/>
  <c r="BR507" i="2"/>
  <c r="BR508" i="2"/>
  <c r="BR509" i="2"/>
  <c r="BR510" i="2"/>
  <c r="BR511" i="2"/>
  <c r="BR512" i="2"/>
  <c r="BR513" i="2"/>
  <c r="BR514" i="2"/>
  <c r="BR515" i="2"/>
  <c r="BR516" i="2"/>
  <c r="BR517" i="2"/>
  <c r="BR518" i="2"/>
  <c r="BR519" i="2"/>
  <c r="BR520" i="2"/>
  <c r="BR521" i="2"/>
  <c r="BR522" i="2"/>
  <c r="BR523" i="2"/>
  <c r="BR524" i="2"/>
  <c r="BR525" i="2"/>
  <c r="BR526" i="2"/>
  <c r="BR527" i="2"/>
  <c r="BR528" i="2"/>
  <c r="BR529" i="2"/>
  <c r="BR530" i="2"/>
  <c r="BR531" i="2"/>
  <c r="BR532" i="2"/>
  <c r="BR533" i="2"/>
  <c r="BR534" i="2"/>
  <c r="BR535" i="2"/>
  <c r="BR536" i="2"/>
  <c r="BR537" i="2"/>
  <c r="BR538" i="2"/>
  <c r="BR539" i="2"/>
  <c r="BR540" i="2"/>
  <c r="BR541" i="2"/>
  <c r="BR542" i="2"/>
  <c r="BR543" i="2"/>
  <c r="BR544" i="2"/>
  <c r="BR545" i="2"/>
  <c r="BR546" i="2"/>
  <c r="BR547" i="2"/>
  <c r="BR548" i="2"/>
  <c r="BR549" i="2"/>
  <c r="BR550" i="2"/>
  <c r="BR551" i="2"/>
  <c r="BR552" i="2"/>
  <c r="BR553" i="2"/>
  <c r="BR554" i="2"/>
  <c r="BR555" i="2"/>
  <c r="BR556" i="2"/>
  <c r="BR557" i="2"/>
  <c r="BR558" i="2"/>
  <c r="BR559" i="2"/>
  <c r="BR560" i="2"/>
  <c r="BR561" i="2"/>
  <c r="BR562" i="2"/>
  <c r="BR563" i="2"/>
  <c r="BR564" i="2"/>
  <c r="BR565" i="2"/>
  <c r="BR566" i="2"/>
  <c r="BR567" i="2"/>
  <c r="BR568" i="2"/>
  <c r="BR569" i="2"/>
  <c r="BR570" i="2"/>
  <c r="BR571" i="2"/>
  <c r="BR572" i="2"/>
  <c r="BR573" i="2"/>
  <c r="BR574" i="2"/>
  <c r="BR575" i="2"/>
  <c r="BR576" i="2"/>
  <c r="BR577" i="2"/>
  <c r="BR578" i="2"/>
  <c r="BR579" i="2"/>
  <c r="BR580" i="2"/>
  <c r="BR581" i="2"/>
  <c r="BR582" i="2"/>
  <c r="BR583" i="2"/>
  <c r="BR584" i="2"/>
  <c r="BR585" i="2"/>
  <c r="BR586" i="2"/>
  <c r="BR587" i="2"/>
  <c r="BR588" i="2"/>
  <c r="BR589" i="2"/>
  <c r="BR590" i="2"/>
  <c r="BR591" i="2"/>
  <c r="BR592" i="2"/>
  <c r="BR593" i="2"/>
  <c r="BR594" i="2"/>
  <c r="BR595" i="2"/>
  <c r="BR596" i="2"/>
  <c r="BR597" i="2"/>
  <c r="BR598" i="2"/>
  <c r="BR599" i="2"/>
  <c r="BR600" i="2"/>
  <c r="BR601" i="2"/>
  <c r="BR602" i="2"/>
  <c r="BR603" i="2"/>
  <c r="BR604" i="2"/>
  <c r="BR605" i="2"/>
  <c r="BR606" i="2"/>
  <c r="BR607" i="2"/>
  <c r="BR608" i="2"/>
  <c r="BR609" i="2"/>
  <c r="BR610" i="2"/>
  <c r="BR611" i="2"/>
  <c r="BR612" i="2"/>
  <c r="BR613" i="2"/>
  <c r="BR614" i="2"/>
  <c r="BR615" i="2"/>
  <c r="BR616" i="2"/>
  <c r="BR617" i="2"/>
  <c r="BR618" i="2"/>
  <c r="BR619" i="2"/>
  <c r="BR620" i="2"/>
  <c r="BR621" i="2"/>
  <c r="BR622" i="2"/>
  <c r="BR623" i="2"/>
  <c r="BR624" i="2"/>
  <c r="BR625" i="2"/>
  <c r="BR626" i="2"/>
  <c r="BR627" i="2"/>
  <c r="BR628" i="2"/>
  <c r="BR629" i="2"/>
  <c r="BR630" i="2"/>
  <c r="BR631" i="2"/>
  <c r="BR632" i="2"/>
  <c r="BR633" i="2"/>
  <c r="BR634" i="2"/>
  <c r="BR635" i="2"/>
  <c r="BR636" i="2"/>
  <c r="BR637" i="2"/>
  <c r="BR638" i="2"/>
  <c r="BR639" i="2"/>
  <c r="BR640" i="2"/>
  <c r="BR641" i="2"/>
  <c r="BR642" i="2"/>
  <c r="BR643" i="2"/>
  <c r="BR644" i="2"/>
  <c r="BR645" i="2"/>
  <c r="BR646" i="2"/>
  <c r="BR647" i="2"/>
  <c r="BR648" i="2"/>
  <c r="BR649" i="2"/>
  <c r="BR650" i="2"/>
  <c r="BR651" i="2"/>
  <c r="BR652" i="2"/>
  <c r="BR653" i="2"/>
  <c r="BR654" i="2"/>
  <c r="BR655" i="2"/>
  <c r="BR656" i="2"/>
  <c r="BR657" i="2"/>
  <c r="BR658" i="2"/>
  <c r="BR659" i="2"/>
  <c r="BR660" i="2"/>
  <c r="BR661" i="2"/>
  <c r="BR662" i="2"/>
  <c r="BR663" i="2"/>
  <c r="BR664" i="2"/>
  <c r="BR665" i="2"/>
  <c r="BR666" i="2"/>
  <c r="BR667" i="2"/>
  <c r="BR668" i="2"/>
  <c r="BR669" i="2"/>
  <c r="BR670" i="2"/>
  <c r="BR671" i="2"/>
  <c r="BR672" i="2"/>
  <c r="BR673" i="2"/>
  <c r="BR674" i="2"/>
  <c r="BR675" i="2"/>
  <c r="BR676" i="2"/>
  <c r="BR677" i="2"/>
  <c r="BR678" i="2"/>
  <c r="BR679" i="2"/>
  <c r="BR680" i="2"/>
  <c r="BR681" i="2"/>
  <c r="BR682" i="2"/>
  <c r="BR683" i="2"/>
  <c r="BR684" i="2"/>
  <c r="BR685" i="2"/>
  <c r="BR686" i="2"/>
  <c r="BR687" i="2"/>
  <c r="BR688" i="2"/>
  <c r="BR689" i="2"/>
  <c r="BR690" i="2"/>
  <c r="BR691" i="2"/>
  <c r="BR692" i="2"/>
  <c r="BR693" i="2"/>
  <c r="BR694" i="2"/>
  <c r="BR695" i="2"/>
  <c r="BR696" i="2"/>
  <c r="BR697" i="2"/>
  <c r="BR698" i="2"/>
  <c r="BR699" i="2"/>
  <c r="BR700" i="2"/>
  <c r="BR701" i="2"/>
  <c r="BR702" i="2"/>
  <c r="BR703" i="2"/>
  <c r="BR704" i="2"/>
  <c r="BR705" i="2"/>
  <c r="BR706" i="2"/>
  <c r="BR707" i="2"/>
  <c r="BR708" i="2"/>
  <c r="BR709" i="2"/>
  <c r="BR710" i="2"/>
  <c r="BR711" i="2"/>
  <c r="BR712" i="2"/>
  <c r="BR713" i="2"/>
  <c r="BR714" i="2"/>
  <c r="BR715" i="2"/>
  <c r="BR716" i="2"/>
  <c r="BR717" i="2"/>
  <c r="BR718" i="2"/>
  <c r="BR719" i="2"/>
  <c r="BR720" i="2"/>
  <c r="BR721" i="2"/>
  <c r="BR722" i="2"/>
  <c r="BR723" i="2"/>
  <c r="BR724" i="2"/>
  <c r="BR725" i="2"/>
  <c r="BR726" i="2"/>
  <c r="BR727" i="2"/>
  <c r="BR728" i="2"/>
  <c r="BR2" i="2"/>
  <c r="BQ3" i="2"/>
  <c r="BQ4" i="2"/>
  <c r="BQ5" i="2"/>
  <c r="BQ6" i="2"/>
  <c r="BQ7" i="2"/>
  <c r="BQ8" i="2"/>
  <c r="BQ9" i="2"/>
  <c r="BQ10" i="2"/>
  <c r="BQ11" i="2"/>
  <c r="BQ12" i="2"/>
  <c r="BQ13" i="2"/>
  <c r="BQ14" i="2"/>
  <c r="BQ15" i="2"/>
  <c r="BQ16" i="2"/>
  <c r="BQ17" i="2"/>
  <c r="BQ18" i="2"/>
  <c r="BQ19" i="2"/>
  <c r="BQ20" i="2"/>
  <c r="BQ21" i="2"/>
  <c r="BQ22" i="2"/>
  <c r="BQ23" i="2"/>
  <c r="BQ24" i="2"/>
  <c r="BQ25" i="2"/>
  <c r="BQ26" i="2"/>
  <c r="BQ27" i="2"/>
  <c r="BQ28" i="2"/>
  <c r="BQ29" i="2"/>
  <c r="BQ30" i="2"/>
  <c r="BQ31" i="2"/>
  <c r="BQ32" i="2"/>
  <c r="BQ33" i="2"/>
  <c r="BQ34" i="2"/>
  <c r="BQ35" i="2"/>
  <c r="BQ36" i="2"/>
  <c r="BQ37" i="2"/>
  <c r="BQ38" i="2"/>
  <c r="BQ39" i="2"/>
  <c r="BQ40" i="2"/>
  <c r="BQ41" i="2"/>
  <c r="BQ42" i="2"/>
  <c r="BQ43" i="2"/>
  <c r="BQ44" i="2"/>
  <c r="BQ45" i="2"/>
  <c r="BQ46" i="2"/>
  <c r="BQ47" i="2"/>
  <c r="BQ48" i="2"/>
  <c r="BQ49" i="2"/>
  <c r="BQ50" i="2"/>
  <c r="BQ51" i="2"/>
  <c r="BQ52" i="2"/>
  <c r="BQ53" i="2"/>
  <c r="BQ54" i="2"/>
  <c r="BQ55" i="2"/>
  <c r="BQ56" i="2"/>
  <c r="BQ57" i="2"/>
  <c r="BQ58" i="2"/>
  <c r="BQ59" i="2"/>
  <c r="BQ60" i="2"/>
  <c r="BQ61" i="2"/>
  <c r="BQ62" i="2"/>
  <c r="BQ63" i="2"/>
  <c r="BQ64" i="2"/>
  <c r="BQ65" i="2"/>
  <c r="BQ66" i="2"/>
  <c r="BQ67" i="2"/>
  <c r="BQ68" i="2"/>
  <c r="BQ69" i="2"/>
  <c r="BQ70" i="2"/>
  <c r="BQ71" i="2"/>
  <c r="BQ72" i="2"/>
  <c r="BQ73" i="2"/>
  <c r="BQ74" i="2"/>
  <c r="BQ75" i="2"/>
  <c r="BQ76" i="2"/>
  <c r="BQ77" i="2"/>
  <c r="BQ78" i="2"/>
  <c r="BQ79" i="2"/>
  <c r="BQ80" i="2"/>
  <c r="BQ81" i="2"/>
  <c r="BQ82" i="2"/>
  <c r="BQ83" i="2"/>
  <c r="BQ84" i="2"/>
  <c r="BQ85" i="2"/>
  <c r="BQ86" i="2"/>
  <c r="BQ87" i="2"/>
  <c r="BQ88" i="2"/>
  <c r="BQ89" i="2"/>
  <c r="BQ90" i="2"/>
  <c r="BQ91" i="2"/>
  <c r="BQ92" i="2"/>
  <c r="BQ93" i="2"/>
  <c r="BQ94" i="2"/>
  <c r="BQ95" i="2"/>
  <c r="BQ96" i="2"/>
  <c r="BQ97" i="2"/>
  <c r="BQ98" i="2"/>
  <c r="BQ99" i="2"/>
  <c r="BQ100" i="2"/>
  <c r="BQ101" i="2"/>
  <c r="BQ102" i="2"/>
  <c r="BQ103" i="2"/>
  <c r="BQ104" i="2"/>
  <c r="BQ105" i="2"/>
  <c r="BQ106" i="2"/>
  <c r="BQ107" i="2"/>
  <c r="BQ108" i="2"/>
  <c r="BQ109" i="2"/>
  <c r="BQ110" i="2"/>
  <c r="BQ111" i="2"/>
  <c r="BQ112" i="2"/>
  <c r="BQ113" i="2"/>
  <c r="BQ114" i="2"/>
  <c r="BQ115" i="2"/>
  <c r="BQ116" i="2"/>
  <c r="BQ117" i="2"/>
  <c r="BQ118" i="2"/>
  <c r="BQ119" i="2"/>
  <c r="BQ120" i="2"/>
  <c r="BQ121" i="2"/>
  <c r="BQ122" i="2"/>
  <c r="BQ123" i="2"/>
  <c r="BQ124" i="2"/>
  <c r="BQ125" i="2"/>
  <c r="BQ126" i="2"/>
  <c r="BQ127" i="2"/>
  <c r="BQ128" i="2"/>
  <c r="BQ129" i="2"/>
  <c r="BQ130" i="2"/>
  <c r="BQ131" i="2"/>
  <c r="BQ132" i="2"/>
  <c r="BQ133" i="2"/>
  <c r="BQ134" i="2"/>
  <c r="BQ135" i="2"/>
  <c r="BQ136" i="2"/>
  <c r="BQ137" i="2"/>
  <c r="BQ138" i="2"/>
  <c r="BQ139" i="2"/>
  <c r="BQ140" i="2"/>
  <c r="BQ141" i="2"/>
  <c r="BQ142" i="2"/>
  <c r="BQ143" i="2"/>
  <c r="BQ144" i="2"/>
  <c r="BQ145" i="2"/>
  <c r="BQ146" i="2"/>
  <c r="BQ147" i="2"/>
  <c r="BQ148" i="2"/>
  <c r="BQ149" i="2"/>
  <c r="BQ150" i="2"/>
  <c r="BQ151" i="2"/>
  <c r="BQ152" i="2"/>
  <c r="BQ153" i="2"/>
  <c r="BQ154" i="2"/>
  <c r="BQ155" i="2"/>
  <c r="BQ156" i="2"/>
  <c r="BQ157" i="2"/>
  <c r="BQ158" i="2"/>
  <c r="BQ159" i="2"/>
  <c r="BQ160" i="2"/>
  <c r="BQ161" i="2"/>
  <c r="BQ162" i="2"/>
  <c r="BQ163" i="2"/>
  <c r="BQ164" i="2"/>
  <c r="BQ165" i="2"/>
  <c r="BQ166" i="2"/>
  <c r="BQ167" i="2"/>
  <c r="BQ168" i="2"/>
  <c r="BQ169" i="2"/>
  <c r="BQ170" i="2"/>
  <c r="BQ171" i="2"/>
  <c r="BQ172" i="2"/>
  <c r="BQ173" i="2"/>
  <c r="BQ174" i="2"/>
  <c r="BQ175" i="2"/>
  <c r="BQ176" i="2"/>
  <c r="BQ177" i="2"/>
  <c r="BQ178" i="2"/>
  <c r="BQ179" i="2"/>
  <c r="BQ180" i="2"/>
  <c r="BQ181" i="2"/>
  <c r="BQ182" i="2"/>
  <c r="BQ183" i="2"/>
  <c r="BQ184" i="2"/>
  <c r="BQ185" i="2"/>
  <c r="BQ186" i="2"/>
  <c r="BQ187" i="2"/>
  <c r="BQ188" i="2"/>
  <c r="BQ189" i="2"/>
  <c r="BQ190" i="2"/>
  <c r="BQ191" i="2"/>
  <c r="BQ192" i="2"/>
  <c r="BQ193" i="2"/>
  <c r="BQ194" i="2"/>
  <c r="BQ195" i="2"/>
  <c r="BQ196" i="2"/>
  <c r="BQ197" i="2"/>
  <c r="BQ198" i="2"/>
  <c r="BQ199" i="2"/>
  <c r="BQ200" i="2"/>
  <c r="BQ201" i="2"/>
  <c r="BQ202" i="2"/>
  <c r="BQ203" i="2"/>
  <c r="BQ204" i="2"/>
  <c r="BQ205" i="2"/>
  <c r="BQ206" i="2"/>
  <c r="BQ207" i="2"/>
  <c r="BQ208" i="2"/>
  <c r="BQ209" i="2"/>
  <c r="BQ210" i="2"/>
  <c r="BQ211" i="2"/>
  <c r="BQ212" i="2"/>
  <c r="BQ213" i="2"/>
  <c r="BQ214" i="2"/>
  <c r="BQ215" i="2"/>
  <c r="BQ216" i="2"/>
  <c r="BQ217" i="2"/>
  <c r="BQ218" i="2"/>
  <c r="BQ219" i="2"/>
  <c r="BQ220" i="2"/>
  <c r="BQ221" i="2"/>
  <c r="BQ222" i="2"/>
  <c r="BQ223" i="2"/>
  <c r="BQ224" i="2"/>
  <c r="BQ225" i="2"/>
  <c r="BQ226" i="2"/>
  <c r="BQ227" i="2"/>
  <c r="BQ228" i="2"/>
  <c r="BQ229" i="2"/>
  <c r="BQ230" i="2"/>
  <c r="BQ231" i="2"/>
  <c r="BQ232" i="2"/>
  <c r="BQ233" i="2"/>
  <c r="BQ234" i="2"/>
  <c r="BQ235" i="2"/>
  <c r="BQ236" i="2"/>
  <c r="BQ237" i="2"/>
  <c r="BQ238" i="2"/>
  <c r="BQ239" i="2"/>
  <c r="BQ240" i="2"/>
  <c r="BQ241" i="2"/>
  <c r="BQ242" i="2"/>
  <c r="BQ243" i="2"/>
  <c r="BQ244" i="2"/>
  <c r="BQ245" i="2"/>
  <c r="BQ246" i="2"/>
  <c r="BQ247" i="2"/>
  <c r="BQ248" i="2"/>
  <c r="BQ249" i="2"/>
  <c r="BQ250" i="2"/>
  <c r="BQ251" i="2"/>
  <c r="BQ252" i="2"/>
  <c r="BQ253" i="2"/>
  <c r="BQ254" i="2"/>
  <c r="BQ255" i="2"/>
  <c r="BQ256" i="2"/>
  <c r="BQ257" i="2"/>
  <c r="BQ258" i="2"/>
  <c r="BQ259" i="2"/>
  <c r="BQ260" i="2"/>
  <c r="BQ261" i="2"/>
  <c r="BQ262" i="2"/>
  <c r="BQ263" i="2"/>
  <c r="BQ264" i="2"/>
  <c r="BQ265" i="2"/>
  <c r="BQ266" i="2"/>
  <c r="BQ267" i="2"/>
  <c r="BQ268" i="2"/>
  <c r="BQ269" i="2"/>
  <c r="BQ270" i="2"/>
  <c r="BQ271" i="2"/>
  <c r="BQ272" i="2"/>
  <c r="BQ273" i="2"/>
  <c r="BQ274" i="2"/>
  <c r="BQ275" i="2"/>
  <c r="BQ276" i="2"/>
  <c r="BQ277" i="2"/>
  <c r="BQ278" i="2"/>
  <c r="BQ279" i="2"/>
  <c r="BQ280" i="2"/>
  <c r="BQ281" i="2"/>
  <c r="BQ282" i="2"/>
  <c r="BQ283" i="2"/>
  <c r="BQ284" i="2"/>
  <c r="BQ285" i="2"/>
  <c r="BQ286" i="2"/>
  <c r="BQ287" i="2"/>
  <c r="BQ288" i="2"/>
  <c r="BQ289" i="2"/>
  <c r="BQ290" i="2"/>
  <c r="BQ291" i="2"/>
  <c r="BQ292" i="2"/>
  <c r="BQ293" i="2"/>
  <c r="BQ294" i="2"/>
  <c r="BQ295" i="2"/>
  <c r="BQ296" i="2"/>
  <c r="BQ297" i="2"/>
  <c r="BQ298" i="2"/>
  <c r="BQ299" i="2"/>
  <c r="BQ300" i="2"/>
  <c r="BQ301" i="2"/>
  <c r="BQ302" i="2"/>
  <c r="BQ303" i="2"/>
  <c r="BQ304" i="2"/>
  <c r="BQ305" i="2"/>
  <c r="BQ306" i="2"/>
  <c r="BQ307" i="2"/>
  <c r="BQ308" i="2"/>
  <c r="BQ309" i="2"/>
  <c r="BQ310" i="2"/>
  <c r="BQ311" i="2"/>
  <c r="BQ312" i="2"/>
  <c r="BQ313" i="2"/>
  <c r="BQ314" i="2"/>
  <c r="BQ315" i="2"/>
  <c r="BQ316" i="2"/>
  <c r="BQ317" i="2"/>
  <c r="BQ318" i="2"/>
  <c r="BQ319" i="2"/>
  <c r="BQ320" i="2"/>
  <c r="BQ321" i="2"/>
  <c r="BQ322" i="2"/>
  <c r="BQ323" i="2"/>
  <c r="BQ324" i="2"/>
  <c r="BQ325" i="2"/>
  <c r="BQ326" i="2"/>
  <c r="BQ327" i="2"/>
  <c r="BQ328" i="2"/>
  <c r="BQ329" i="2"/>
  <c r="BQ330" i="2"/>
  <c r="BQ331" i="2"/>
  <c r="BQ332" i="2"/>
  <c r="BQ333" i="2"/>
  <c r="BQ334" i="2"/>
  <c r="BQ335" i="2"/>
  <c r="BQ336" i="2"/>
  <c r="BQ337" i="2"/>
  <c r="BQ338" i="2"/>
  <c r="BQ339" i="2"/>
  <c r="BQ340" i="2"/>
  <c r="BQ341" i="2"/>
  <c r="BQ342" i="2"/>
  <c r="BQ343" i="2"/>
  <c r="BQ344" i="2"/>
  <c r="BQ345" i="2"/>
  <c r="BQ346" i="2"/>
  <c r="BQ347" i="2"/>
  <c r="BQ348" i="2"/>
  <c r="BQ349" i="2"/>
  <c r="BQ350" i="2"/>
  <c r="BQ351" i="2"/>
  <c r="BQ352" i="2"/>
  <c r="BQ353" i="2"/>
  <c r="BQ354" i="2"/>
  <c r="BQ355" i="2"/>
  <c r="BQ356" i="2"/>
  <c r="BQ357" i="2"/>
  <c r="BQ358" i="2"/>
  <c r="BQ359" i="2"/>
  <c r="BQ360" i="2"/>
  <c r="BQ361" i="2"/>
  <c r="BQ362" i="2"/>
  <c r="BQ363" i="2"/>
  <c r="BQ364" i="2"/>
  <c r="BQ365" i="2"/>
  <c r="BQ366" i="2"/>
  <c r="BQ367" i="2"/>
  <c r="BQ368" i="2"/>
  <c r="BQ369" i="2"/>
  <c r="BQ370" i="2"/>
  <c r="BQ371" i="2"/>
  <c r="BQ372" i="2"/>
  <c r="BQ373" i="2"/>
  <c r="BQ374" i="2"/>
  <c r="BQ375" i="2"/>
  <c r="BQ376" i="2"/>
  <c r="BQ377" i="2"/>
  <c r="BQ378" i="2"/>
  <c r="BQ379" i="2"/>
  <c r="BQ380" i="2"/>
  <c r="BQ381" i="2"/>
  <c r="BQ382" i="2"/>
  <c r="BQ383" i="2"/>
  <c r="BQ384" i="2"/>
  <c r="BQ385" i="2"/>
  <c r="BQ386" i="2"/>
  <c r="BQ387" i="2"/>
  <c r="BQ388" i="2"/>
  <c r="BQ389" i="2"/>
  <c r="BQ390" i="2"/>
  <c r="BQ391" i="2"/>
  <c r="BQ392" i="2"/>
  <c r="BQ393" i="2"/>
  <c r="BQ394" i="2"/>
  <c r="BQ395" i="2"/>
  <c r="BQ396" i="2"/>
  <c r="BQ397" i="2"/>
  <c r="BQ398" i="2"/>
  <c r="BQ399" i="2"/>
  <c r="BQ400" i="2"/>
  <c r="BQ401" i="2"/>
  <c r="BQ402" i="2"/>
  <c r="BQ403" i="2"/>
  <c r="BQ404" i="2"/>
  <c r="BQ405" i="2"/>
  <c r="BQ406" i="2"/>
  <c r="BQ407" i="2"/>
  <c r="BQ408" i="2"/>
  <c r="BQ409" i="2"/>
  <c r="BQ410" i="2"/>
  <c r="BQ411" i="2"/>
  <c r="BQ412" i="2"/>
  <c r="BQ413" i="2"/>
  <c r="BQ414" i="2"/>
  <c r="BQ415" i="2"/>
  <c r="BQ416" i="2"/>
  <c r="BQ417" i="2"/>
  <c r="BQ418" i="2"/>
  <c r="BQ419" i="2"/>
  <c r="BQ420" i="2"/>
  <c r="BQ421" i="2"/>
  <c r="BQ422" i="2"/>
  <c r="BQ423" i="2"/>
  <c r="BQ424" i="2"/>
  <c r="BQ425" i="2"/>
  <c r="BQ426" i="2"/>
  <c r="BQ427" i="2"/>
  <c r="BQ428" i="2"/>
  <c r="BQ429" i="2"/>
  <c r="BQ430" i="2"/>
  <c r="BQ431" i="2"/>
  <c r="BQ432" i="2"/>
  <c r="BQ433" i="2"/>
  <c r="BQ434" i="2"/>
  <c r="BQ435" i="2"/>
  <c r="BQ436" i="2"/>
  <c r="BQ437" i="2"/>
  <c r="BQ438" i="2"/>
  <c r="BQ439" i="2"/>
  <c r="BQ440" i="2"/>
  <c r="BQ441" i="2"/>
  <c r="BQ442" i="2"/>
  <c r="BQ443" i="2"/>
  <c r="BQ444" i="2"/>
  <c r="BQ445" i="2"/>
  <c r="BQ446" i="2"/>
  <c r="BQ447" i="2"/>
  <c r="BQ448" i="2"/>
  <c r="BQ449" i="2"/>
  <c r="BQ450" i="2"/>
  <c r="BQ451" i="2"/>
  <c r="BQ452" i="2"/>
  <c r="BQ453" i="2"/>
  <c r="BQ454" i="2"/>
  <c r="BQ455" i="2"/>
  <c r="BQ456" i="2"/>
  <c r="BQ457" i="2"/>
  <c r="BQ458" i="2"/>
  <c r="BQ459" i="2"/>
  <c r="BQ460" i="2"/>
  <c r="BQ461" i="2"/>
  <c r="BQ462" i="2"/>
  <c r="BQ463" i="2"/>
  <c r="BQ464" i="2"/>
  <c r="BQ465" i="2"/>
  <c r="BQ466" i="2"/>
  <c r="BQ467" i="2"/>
  <c r="BQ468" i="2"/>
  <c r="BQ469" i="2"/>
  <c r="BQ470" i="2"/>
  <c r="BQ471" i="2"/>
  <c r="BQ472" i="2"/>
  <c r="BQ473" i="2"/>
  <c r="BQ474" i="2"/>
  <c r="BQ475" i="2"/>
  <c r="BQ476" i="2"/>
  <c r="BQ477" i="2"/>
  <c r="BQ478" i="2"/>
  <c r="BQ479" i="2"/>
  <c r="BQ480" i="2"/>
  <c r="BQ481" i="2"/>
  <c r="BQ482" i="2"/>
  <c r="BQ483" i="2"/>
  <c r="BQ484" i="2"/>
  <c r="BQ485" i="2"/>
  <c r="BQ486" i="2"/>
  <c r="BQ487" i="2"/>
  <c r="BQ488" i="2"/>
  <c r="BQ489" i="2"/>
  <c r="BQ490" i="2"/>
  <c r="BQ491" i="2"/>
  <c r="BQ492" i="2"/>
  <c r="BQ493" i="2"/>
  <c r="BQ494" i="2"/>
  <c r="BQ495" i="2"/>
  <c r="BQ496" i="2"/>
  <c r="BQ497" i="2"/>
  <c r="BQ498" i="2"/>
  <c r="BQ499" i="2"/>
  <c r="BQ500" i="2"/>
  <c r="BQ501" i="2"/>
  <c r="BQ502" i="2"/>
  <c r="BQ503" i="2"/>
  <c r="BQ504" i="2"/>
  <c r="BQ505" i="2"/>
  <c r="BQ506" i="2"/>
  <c r="BQ507" i="2"/>
  <c r="BQ508" i="2"/>
  <c r="BQ509" i="2"/>
  <c r="BQ510" i="2"/>
  <c r="BQ511" i="2"/>
  <c r="BQ512" i="2"/>
  <c r="BQ513" i="2"/>
  <c r="BQ514" i="2"/>
  <c r="BQ515" i="2"/>
  <c r="BQ516" i="2"/>
  <c r="BQ517" i="2"/>
  <c r="BQ518" i="2"/>
  <c r="BQ519" i="2"/>
  <c r="BQ520" i="2"/>
  <c r="BQ521" i="2"/>
  <c r="BQ522" i="2"/>
  <c r="BQ523" i="2"/>
  <c r="BQ524" i="2"/>
  <c r="BQ525" i="2"/>
  <c r="BQ526" i="2"/>
  <c r="BQ527" i="2"/>
  <c r="BQ528" i="2"/>
  <c r="BQ529" i="2"/>
  <c r="BQ530" i="2"/>
  <c r="BQ531" i="2"/>
  <c r="BQ532" i="2"/>
  <c r="BQ533" i="2"/>
  <c r="BQ534" i="2"/>
  <c r="BQ535" i="2"/>
  <c r="BQ536" i="2"/>
  <c r="BQ537" i="2"/>
  <c r="BQ538" i="2"/>
  <c r="BQ539" i="2"/>
  <c r="BQ540" i="2"/>
  <c r="BQ541" i="2"/>
  <c r="BQ542" i="2"/>
  <c r="BQ543" i="2"/>
  <c r="BQ544" i="2"/>
  <c r="BQ545" i="2"/>
  <c r="BQ546" i="2"/>
  <c r="BQ547" i="2"/>
  <c r="BQ548" i="2"/>
  <c r="BQ549" i="2"/>
  <c r="BQ550" i="2"/>
  <c r="BQ551" i="2"/>
  <c r="BQ552" i="2"/>
  <c r="BQ553" i="2"/>
  <c r="BQ554" i="2"/>
  <c r="BQ555" i="2"/>
  <c r="BQ556" i="2"/>
  <c r="BQ557" i="2"/>
  <c r="BQ558" i="2"/>
  <c r="BQ559" i="2"/>
  <c r="BQ560" i="2"/>
  <c r="BQ561" i="2"/>
  <c r="BQ562" i="2"/>
  <c r="BQ563" i="2"/>
  <c r="BQ564" i="2"/>
  <c r="BQ565" i="2"/>
  <c r="BQ566" i="2"/>
  <c r="BQ567" i="2"/>
  <c r="BQ568" i="2"/>
  <c r="BQ569" i="2"/>
  <c r="BQ570" i="2"/>
  <c r="BQ571" i="2"/>
  <c r="BQ572" i="2"/>
  <c r="BQ573" i="2"/>
  <c r="BQ574" i="2"/>
  <c r="BQ575" i="2"/>
  <c r="BQ576" i="2"/>
  <c r="BQ577" i="2"/>
  <c r="BQ578" i="2"/>
  <c r="BQ579" i="2"/>
  <c r="BQ580" i="2"/>
  <c r="BQ581" i="2"/>
  <c r="BQ582" i="2"/>
  <c r="BQ583" i="2"/>
  <c r="BQ584" i="2"/>
  <c r="BQ585" i="2"/>
  <c r="BQ586" i="2"/>
  <c r="BQ587" i="2"/>
  <c r="BQ588" i="2"/>
  <c r="BQ589" i="2"/>
  <c r="BQ590" i="2"/>
  <c r="BQ591" i="2"/>
  <c r="BQ592" i="2"/>
  <c r="BQ593" i="2"/>
  <c r="BQ594" i="2"/>
  <c r="BQ595" i="2"/>
  <c r="BQ596" i="2"/>
  <c r="BQ597" i="2"/>
  <c r="BQ598" i="2"/>
  <c r="BQ599" i="2"/>
  <c r="BQ600" i="2"/>
  <c r="BQ601" i="2"/>
  <c r="BQ602" i="2"/>
  <c r="BQ603" i="2"/>
  <c r="BQ604" i="2"/>
  <c r="BQ605" i="2"/>
  <c r="BQ606" i="2"/>
  <c r="BQ607" i="2"/>
  <c r="BQ608" i="2"/>
  <c r="BQ609" i="2"/>
  <c r="BQ610" i="2"/>
  <c r="BQ611" i="2"/>
  <c r="BQ612" i="2"/>
  <c r="BQ613" i="2"/>
  <c r="BQ614" i="2"/>
  <c r="BQ615" i="2"/>
  <c r="BQ616" i="2"/>
  <c r="BQ617" i="2"/>
  <c r="BQ618" i="2"/>
  <c r="BQ619" i="2"/>
  <c r="BQ620" i="2"/>
  <c r="BQ621" i="2"/>
  <c r="BQ622" i="2"/>
  <c r="BQ623" i="2"/>
  <c r="BQ624" i="2"/>
  <c r="BQ625" i="2"/>
  <c r="BQ626" i="2"/>
  <c r="BQ627" i="2"/>
  <c r="BQ628" i="2"/>
  <c r="BQ629" i="2"/>
  <c r="BQ630" i="2"/>
  <c r="BQ631" i="2"/>
  <c r="BQ632" i="2"/>
  <c r="BQ633" i="2"/>
  <c r="BQ634" i="2"/>
  <c r="BQ635" i="2"/>
  <c r="BQ636" i="2"/>
  <c r="BQ637" i="2"/>
  <c r="BQ638" i="2"/>
  <c r="BQ639" i="2"/>
  <c r="BQ640" i="2"/>
  <c r="BQ641" i="2"/>
  <c r="BQ642" i="2"/>
  <c r="BQ643" i="2"/>
  <c r="BQ644" i="2"/>
  <c r="BQ645" i="2"/>
  <c r="BQ646" i="2"/>
  <c r="BQ647" i="2"/>
  <c r="BQ648" i="2"/>
  <c r="BQ649" i="2"/>
  <c r="BQ650" i="2"/>
  <c r="BQ651" i="2"/>
  <c r="BQ652" i="2"/>
  <c r="BQ653" i="2"/>
  <c r="BQ654" i="2"/>
  <c r="BQ655" i="2"/>
  <c r="BQ656" i="2"/>
  <c r="BQ657" i="2"/>
  <c r="BQ658" i="2"/>
  <c r="BQ659" i="2"/>
  <c r="BQ660" i="2"/>
  <c r="BQ661" i="2"/>
  <c r="BQ662" i="2"/>
  <c r="BQ663" i="2"/>
  <c r="BQ664" i="2"/>
  <c r="BQ665" i="2"/>
  <c r="BQ666" i="2"/>
  <c r="BQ667" i="2"/>
  <c r="BQ668" i="2"/>
  <c r="BQ669" i="2"/>
  <c r="BQ670" i="2"/>
  <c r="BQ671" i="2"/>
  <c r="BQ672" i="2"/>
  <c r="BQ673" i="2"/>
  <c r="BQ674" i="2"/>
  <c r="BQ675" i="2"/>
  <c r="BQ676" i="2"/>
  <c r="BQ677" i="2"/>
  <c r="BQ678" i="2"/>
  <c r="BQ679" i="2"/>
  <c r="BQ680" i="2"/>
  <c r="BQ681" i="2"/>
  <c r="BQ682" i="2"/>
  <c r="BQ683" i="2"/>
  <c r="BQ684" i="2"/>
  <c r="BQ685" i="2"/>
  <c r="BQ686" i="2"/>
  <c r="BQ687" i="2"/>
  <c r="BQ688" i="2"/>
  <c r="BQ689" i="2"/>
  <c r="BQ690" i="2"/>
  <c r="BQ691" i="2"/>
  <c r="BQ692" i="2"/>
  <c r="BQ693" i="2"/>
  <c r="BQ694" i="2"/>
  <c r="BQ695" i="2"/>
  <c r="BQ696" i="2"/>
  <c r="BQ697" i="2"/>
  <c r="BQ698" i="2"/>
  <c r="BQ699" i="2"/>
  <c r="BQ700" i="2"/>
  <c r="BQ701" i="2"/>
  <c r="BQ702" i="2"/>
  <c r="BQ703" i="2"/>
  <c r="BQ704" i="2"/>
  <c r="BQ705" i="2"/>
  <c r="BQ706" i="2"/>
  <c r="BQ707" i="2"/>
  <c r="BQ708" i="2"/>
  <c r="BQ709" i="2"/>
  <c r="BQ710" i="2"/>
  <c r="BQ711" i="2"/>
  <c r="BQ712" i="2"/>
  <c r="BQ713" i="2"/>
  <c r="BQ714" i="2"/>
  <c r="BQ715" i="2"/>
  <c r="BQ716" i="2"/>
  <c r="BQ717" i="2"/>
  <c r="BQ718" i="2"/>
  <c r="BQ719" i="2"/>
  <c r="BQ720" i="2"/>
  <c r="BQ721" i="2"/>
  <c r="BQ722" i="2"/>
  <c r="BQ723" i="2"/>
  <c r="BQ724" i="2"/>
  <c r="BQ725" i="2"/>
  <c r="BQ726" i="2"/>
  <c r="BQ727" i="2"/>
  <c r="BQ728" i="2"/>
  <c r="BQ2" i="2"/>
  <c r="BR3" i="4"/>
  <c r="BR4" i="4"/>
  <c r="BR5" i="4"/>
  <c r="BR6" i="4"/>
  <c r="BR7" i="4"/>
  <c r="BR8" i="4"/>
  <c r="BR9" i="4"/>
  <c r="BR10" i="4"/>
  <c r="BR11" i="4"/>
  <c r="BR12" i="4"/>
  <c r="BR13" i="4"/>
  <c r="BR14" i="4"/>
  <c r="BR15" i="4"/>
  <c r="BR16" i="4"/>
  <c r="BR17" i="4"/>
  <c r="BR18" i="4"/>
  <c r="BR19" i="4"/>
  <c r="BR20" i="4"/>
  <c r="BR21" i="4"/>
  <c r="BR22" i="4"/>
  <c r="BR23" i="4"/>
  <c r="BR24" i="4"/>
  <c r="BR25" i="4"/>
  <c r="BR26" i="4"/>
  <c r="BR27" i="4"/>
  <c r="BR28" i="4"/>
  <c r="BR29" i="4"/>
  <c r="BR30" i="4"/>
  <c r="BR31" i="4"/>
  <c r="BR32" i="4"/>
  <c r="BR33" i="4"/>
  <c r="BR34" i="4"/>
  <c r="BR35" i="4"/>
  <c r="BR36" i="4"/>
  <c r="BR37" i="4"/>
  <c r="BR38" i="4"/>
  <c r="BR39" i="4"/>
  <c r="BR40" i="4"/>
  <c r="BR41" i="4"/>
  <c r="BR42" i="4"/>
  <c r="BR43" i="4"/>
  <c r="BR44" i="4"/>
  <c r="BR45" i="4"/>
  <c r="BR46" i="4"/>
  <c r="BR47" i="4"/>
  <c r="BR48" i="4"/>
  <c r="BR49" i="4"/>
  <c r="BR50" i="4"/>
  <c r="BR51" i="4"/>
  <c r="BR52" i="4"/>
  <c r="BR53" i="4"/>
  <c r="BR54" i="4"/>
  <c r="BR55" i="4"/>
  <c r="BR56" i="4"/>
  <c r="BR57" i="4"/>
  <c r="BR58" i="4"/>
  <c r="BR59" i="4"/>
  <c r="BR60" i="4"/>
  <c r="BR61" i="4"/>
  <c r="BR62" i="4"/>
  <c r="BR63" i="4"/>
  <c r="BR64" i="4"/>
  <c r="BR65" i="4"/>
  <c r="BR66" i="4"/>
  <c r="BR67" i="4"/>
  <c r="BR68" i="4"/>
  <c r="BR69" i="4"/>
  <c r="BR70" i="4"/>
  <c r="BR71" i="4"/>
  <c r="BR72" i="4"/>
  <c r="BR73" i="4"/>
  <c r="BR74" i="4"/>
  <c r="BR75" i="4"/>
  <c r="BR76" i="4"/>
  <c r="BR77" i="4"/>
  <c r="BR78" i="4"/>
  <c r="BR79" i="4"/>
  <c r="BR80" i="4"/>
  <c r="BR81" i="4"/>
  <c r="BR82" i="4"/>
  <c r="BR83" i="4"/>
  <c r="BR84" i="4"/>
  <c r="BR85" i="4"/>
  <c r="BR86" i="4"/>
  <c r="BR87" i="4"/>
  <c r="BR88" i="4"/>
  <c r="BR89" i="4"/>
  <c r="BR90" i="4"/>
  <c r="BR91" i="4"/>
  <c r="BR92" i="4"/>
  <c r="BR93" i="4"/>
  <c r="BR94" i="4"/>
  <c r="BR95" i="4"/>
  <c r="BR96" i="4"/>
  <c r="BR97" i="4"/>
  <c r="BR98" i="4"/>
  <c r="BR99" i="4"/>
  <c r="BR100" i="4"/>
  <c r="BR101" i="4"/>
  <c r="BR102" i="4"/>
  <c r="BR103" i="4"/>
  <c r="BR104" i="4"/>
  <c r="BR105" i="4"/>
  <c r="BR106" i="4"/>
  <c r="BR107" i="4"/>
  <c r="BR108" i="4"/>
  <c r="BR109" i="4"/>
  <c r="BR110" i="4"/>
  <c r="BR111" i="4"/>
  <c r="BR112" i="4"/>
  <c r="BR113" i="4"/>
  <c r="BR114" i="4"/>
  <c r="BR115" i="4"/>
  <c r="BR116" i="4"/>
  <c r="BR117" i="4"/>
  <c r="BR118" i="4"/>
  <c r="BR119" i="4"/>
  <c r="BR120" i="4"/>
  <c r="BR121" i="4"/>
  <c r="BR122" i="4"/>
  <c r="BR123" i="4"/>
  <c r="BR124" i="4"/>
  <c r="BR125" i="4"/>
  <c r="BR126" i="4"/>
  <c r="BR127" i="4"/>
  <c r="BR128" i="4"/>
  <c r="BR129" i="4"/>
  <c r="BR130" i="4"/>
  <c r="BR131" i="4"/>
  <c r="BR132" i="4"/>
  <c r="BR133" i="4"/>
  <c r="BR134" i="4"/>
  <c r="BR135" i="4"/>
  <c r="BR136" i="4"/>
  <c r="BR137" i="4"/>
  <c r="BR138" i="4"/>
  <c r="BR139" i="4"/>
  <c r="BR140" i="4"/>
  <c r="BR141" i="4"/>
  <c r="BR142" i="4"/>
  <c r="BR143" i="4"/>
  <c r="BR144" i="4"/>
  <c r="BR145" i="4"/>
  <c r="BR146" i="4"/>
  <c r="BR147" i="4"/>
  <c r="BR148" i="4"/>
  <c r="BR149" i="4"/>
  <c r="BR150" i="4"/>
  <c r="BR151" i="4"/>
  <c r="BR152" i="4"/>
  <c r="BR153" i="4"/>
  <c r="BR154" i="4"/>
  <c r="BR155" i="4"/>
  <c r="BR156" i="4"/>
  <c r="BR157" i="4"/>
  <c r="BR158" i="4"/>
  <c r="BR159" i="4"/>
  <c r="BR160" i="4"/>
  <c r="BR161" i="4"/>
  <c r="BR162" i="4"/>
  <c r="BR163" i="4"/>
  <c r="BR164" i="4"/>
  <c r="BR165" i="4"/>
  <c r="BR166" i="4"/>
  <c r="BR167" i="4"/>
  <c r="BR168" i="4"/>
  <c r="BR169" i="4"/>
  <c r="BR170" i="4"/>
  <c r="BR171" i="4"/>
  <c r="BR172" i="4"/>
  <c r="BR173" i="4"/>
  <c r="BR174" i="4"/>
  <c r="BR175" i="4"/>
  <c r="BR176" i="4"/>
  <c r="BR177" i="4"/>
  <c r="BR178" i="4"/>
  <c r="BR179" i="4"/>
  <c r="BR180" i="4"/>
  <c r="BR181" i="4"/>
  <c r="BR182" i="4"/>
  <c r="BR183" i="4"/>
  <c r="BR184" i="4"/>
  <c r="BR185" i="4"/>
  <c r="BR186" i="4"/>
  <c r="BR187" i="4"/>
  <c r="BR188" i="4"/>
  <c r="BR189" i="4"/>
  <c r="BR190" i="4"/>
  <c r="BR191" i="4"/>
  <c r="BR192" i="4"/>
  <c r="BR193" i="4"/>
  <c r="BR194" i="4"/>
  <c r="BR195" i="4"/>
  <c r="BR196" i="4"/>
  <c r="BR197" i="4"/>
  <c r="BR198" i="4"/>
  <c r="BR199" i="4"/>
  <c r="BR200" i="4"/>
  <c r="BR201" i="4"/>
  <c r="BR202" i="4"/>
  <c r="BR203" i="4"/>
  <c r="BR204" i="4"/>
  <c r="BR205" i="4"/>
  <c r="BR206" i="4"/>
  <c r="BR207" i="4"/>
  <c r="BR208" i="4"/>
  <c r="BR209" i="4"/>
  <c r="BR210" i="4"/>
  <c r="BR211" i="4"/>
  <c r="BR212" i="4"/>
  <c r="BR213" i="4"/>
  <c r="BR214" i="4"/>
  <c r="BR215" i="4"/>
  <c r="BR216" i="4"/>
  <c r="BR217" i="4"/>
  <c r="BR218" i="4"/>
  <c r="BR219" i="4"/>
  <c r="BR220" i="4"/>
  <c r="BR221" i="4"/>
  <c r="BR222" i="4"/>
  <c r="BR223" i="4"/>
  <c r="BR224" i="4"/>
  <c r="BR225" i="4"/>
  <c r="BR226" i="4"/>
  <c r="BR227" i="4"/>
  <c r="BR228" i="4"/>
  <c r="BR229" i="4"/>
  <c r="BR230" i="4"/>
  <c r="BR231" i="4"/>
  <c r="BR232" i="4"/>
  <c r="BR233" i="4"/>
  <c r="BR234" i="4"/>
  <c r="BR235" i="4"/>
  <c r="BR236" i="4"/>
  <c r="BR237" i="4"/>
  <c r="BR238" i="4"/>
  <c r="BR239" i="4"/>
  <c r="BR240" i="4"/>
  <c r="BR241" i="4"/>
  <c r="BR242" i="4"/>
  <c r="BR243" i="4"/>
  <c r="BR244" i="4"/>
  <c r="BR245" i="4"/>
  <c r="BR246" i="4"/>
  <c r="BR247" i="4"/>
  <c r="BR248" i="4"/>
  <c r="BR249" i="4"/>
  <c r="BR250" i="4"/>
  <c r="BR251" i="4"/>
  <c r="BR252" i="4"/>
  <c r="BR253" i="4"/>
  <c r="BR254" i="4"/>
  <c r="BR255" i="4"/>
  <c r="BR256" i="4"/>
  <c r="BR257" i="4"/>
  <c r="BR258" i="4"/>
  <c r="BR259" i="4"/>
  <c r="BR260" i="4"/>
  <c r="BR261" i="4"/>
  <c r="BR262" i="4"/>
  <c r="BR263" i="4"/>
  <c r="BR264" i="4"/>
  <c r="BR265" i="4"/>
  <c r="BR266" i="4"/>
  <c r="BR267" i="4"/>
  <c r="BR268" i="4"/>
  <c r="BR269" i="4"/>
  <c r="BR270" i="4"/>
  <c r="BR271" i="4"/>
  <c r="BR272" i="4"/>
  <c r="BR273" i="4"/>
  <c r="BR274" i="4"/>
  <c r="BR275" i="4"/>
  <c r="BR276" i="4"/>
  <c r="BR277" i="4"/>
  <c r="BR278" i="4"/>
  <c r="BR279" i="4"/>
  <c r="BR280" i="4"/>
  <c r="BR281" i="4"/>
  <c r="BR282" i="4"/>
  <c r="BR283" i="4"/>
  <c r="BR284" i="4"/>
  <c r="BR285" i="4"/>
  <c r="BR286" i="4"/>
  <c r="BR287" i="4"/>
  <c r="BR288" i="4"/>
  <c r="BR289" i="4"/>
  <c r="BR290" i="4"/>
  <c r="BR291" i="4"/>
  <c r="BR292" i="4"/>
  <c r="BR293" i="4"/>
  <c r="BR294" i="4"/>
  <c r="BR295" i="4"/>
  <c r="BR296" i="4"/>
  <c r="BR297" i="4"/>
  <c r="BR298" i="4"/>
  <c r="BR299" i="4"/>
  <c r="BR300" i="4"/>
  <c r="BR301" i="4"/>
  <c r="BR302" i="4"/>
  <c r="BR303" i="4"/>
  <c r="BR304" i="4"/>
  <c r="BR305" i="4"/>
  <c r="BR306" i="4"/>
  <c r="BR307" i="4"/>
  <c r="BR308" i="4"/>
  <c r="BR309" i="4"/>
  <c r="BR310" i="4"/>
  <c r="BR311" i="4"/>
  <c r="BR312" i="4"/>
  <c r="BR313" i="4"/>
  <c r="BR314" i="4"/>
  <c r="BR315" i="4"/>
  <c r="BR316" i="4"/>
  <c r="BR317" i="4"/>
  <c r="BR318" i="4"/>
  <c r="BR319" i="4"/>
  <c r="BR320" i="4"/>
  <c r="BR321" i="4"/>
  <c r="BR322" i="4"/>
  <c r="BR323" i="4"/>
  <c r="BR324" i="4"/>
  <c r="BR325" i="4"/>
  <c r="BR326" i="4"/>
  <c r="BR327" i="4"/>
  <c r="BR328" i="4"/>
  <c r="BR329" i="4"/>
  <c r="BR330" i="4"/>
  <c r="BR331" i="4"/>
  <c r="BR332" i="4"/>
  <c r="BR333" i="4"/>
  <c r="BR334" i="4"/>
  <c r="BR335" i="4"/>
  <c r="BR336" i="4"/>
  <c r="BR337" i="4"/>
  <c r="BR338" i="4"/>
  <c r="BR339" i="4"/>
  <c r="BR340" i="4"/>
  <c r="BR341" i="4"/>
  <c r="BR342" i="4"/>
  <c r="BR343" i="4"/>
  <c r="BR344" i="4"/>
  <c r="BR345" i="4"/>
  <c r="BR346" i="4"/>
  <c r="BR347" i="4"/>
  <c r="BR348" i="4"/>
  <c r="BR349" i="4"/>
  <c r="BR350" i="4"/>
  <c r="BR351" i="4"/>
  <c r="BR352" i="4"/>
  <c r="BR353" i="4"/>
  <c r="BR354" i="4"/>
  <c r="BR355" i="4"/>
  <c r="BR356" i="4"/>
  <c r="BR357" i="4"/>
  <c r="BR358" i="4"/>
  <c r="BR359" i="4"/>
  <c r="BR360" i="4"/>
  <c r="BR361" i="4"/>
  <c r="BR362" i="4"/>
  <c r="BR363" i="4"/>
  <c r="BR364" i="4"/>
  <c r="BR365" i="4"/>
  <c r="BR366" i="4"/>
  <c r="BR367" i="4"/>
  <c r="BR368" i="4"/>
  <c r="BR369" i="4"/>
  <c r="BR370" i="4"/>
  <c r="BR371" i="4"/>
  <c r="BR372" i="4"/>
  <c r="BR373" i="4"/>
  <c r="BR374" i="4"/>
  <c r="BR375" i="4"/>
  <c r="BR376" i="4"/>
  <c r="BR377" i="4"/>
  <c r="BR378" i="4"/>
  <c r="BR379" i="4"/>
  <c r="BR380" i="4"/>
  <c r="BR381" i="4"/>
  <c r="BR382" i="4"/>
  <c r="BR383" i="4"/>
  <c r="BR384" i="4"/>
  <c r="BR385" i="4"/>
  <c r="BR386" i="4"/>
  <c r="BR387" i="4"/>
  <c r="BR388" i="4"/>
  <c r="BR389" i="4"/>
  <c r="BR390" i="4"/>
  <c r="BR391" i="4"/>
  <c r="BR392" i="4"/>
  <c r="BR393" i="4"/>
  <c r="BR394" i="4"/>
  <c r="BR395" i="4"/>
  <c r="BR396" i="4"/>
  <c r="BR397" i="4"/>
  <c r="BR398" i="4"/>
  <c r="BR399" i="4"/>
  <c r="BR400" i="4"/>
  <c r="BR401" i="4"/>
  <c r="BR402" i="4"/>
  <c r="BR403" i="4"/>
  <c r="BR404" i="4"/>
  <c r="BR405" i="4"/>
  <c r="BR406" i="4"/>
  <c r="BR407" i="4"/>
  <c r="BR408" i="4"/>
  <c r="BR409" i="4"/>
  <c r="BR410" i="4"/>
  <c r="BR411" i="4"/>
  <c r="BR412" i="4"/>
  <c r="BR413" i="4"/>
  <c r="BR414" i="4"/>
  <c r="BR415" i="4"/>
  <c r="BR416" i="4"/>
  <c r="BR417" i="4"/>
  <c r="BR418" i="4"/>
  <c r="BR419" i="4"/>
  <c r="BR420" i="4"/>
  <c r="BR421" i="4"/>
  <c r="BR422" i="4"/>
  <c r="BR423" i="4"/>
  <c r="BR424" i="4"/>
  <c r="BR425" i="4"/>
  <c r="BR426" i="4"/>
  <c r="BR427" i="4"/>
  <c r="BR428" i="4"/>
  <c r="BR429" i="4"/>
  <c r="BR430" i="4"/>
  <c r="BR431" i="4"/>
  <c r="BR432" i="4"/>
  <c r="BR433" i="4"/>
  <c r="BR434" i="4"/>
  <c r="BR435" i="4"/>
  <c r="BR436" i="4"/>
  <c r="BR437" i="4"/>
  <c r="BR438" i="4"/>
  <c r="BR439" i="4"/>
  <c r="BR440" i="4"/>
  <c r="BR441" i="4"/>
  <c r="BR442" i="4"/>
  <c r="BR443" i="4"/>
  <c r="BR444" i="4"/>
  <c r="BR445" i="4"/>
  <c r="BR446" i="4"/>
  <c r="BR447" i="4"/>
  <c r="BR448" i="4"/>
  <c r="BR449" i="4"/>
  <c r="BR450" i="4"/>
  <c r="BR451" i="4"/>
  <c r="BR452" i="4"/>
  <c r="BR453" i="4"/>
  <c r="BR454" i="4"/>
  <c r="BR455" i="4"/>
  <c r="BR456" i="4"/>
  <c r="BR457" i="4"/>
  <c r="BR458" i="4"/>
  <c r="BR459" i="4"/>
  <c r="BR460" i="4"/>
  <c r="BR461" i="4"/>
  <c r="BR462" i="4"/>
  <c r="BR463" i="4"/>
  <c r="BR464" i="4"/>
  <c r="BR465" i="4"/>
  <c r="BR466" i="4"/>
  <c r="BR467" i="4"/>
  <c r="BR468" i="4"/>
  <c r="BR469" i="4"/>
  <c r="BR470" i="4"/>
  <c r="BR471" i="4"/>
  <c r="BR472" i="4"/>
  <c r="BR473" i="4"/>
  <c r="BR474" i="4"/>
  <c r="BR475" i="4"/>
  <c r="BR476" i="4"/>
  <c r="BR477" i="4"/>
  <c r="BR478" i="4"/>
  <c r="BR479" i="4"/>
  <c r="BR480" i="4"/>
  <c r="BR481" i="4"/>
  <c r="BR482" i="4"/>
  <c r="BR483" i="4"/>
  <c r="BR484" i="4"/>
  <c r="BR485" i="4"/>
  <c r="BR486" i="4"/>
  <c r="BR487" i="4"/>
  <c r="BR488" i="4"/>
  <c r="BR489" i="4"/>
  <c r="BR490" i="4"/>
  <c r="BR491" i="4"/>
  <c r="BR492" i="4"/>
  <c r="BR493" i="4"/>
  <c r="BR494" i="4"/>
  <c r="BR495" i="4"/>
  <c r="BR496" i="4"/>
  <c r="BR497" i="4"/>
  <c r="BR498" i="4"/>
  <c r="BR499" i="4"/>
  <c r="BR500" i="4"/>
  <c r="BR501" i="4"/>
  <c r="BR502" i="4"/>
  <c r="BR503" i="4"/>
  <c r="BR504" i="4"/>
  <c r="BR505" i="4"/>
  <c r="BR506" i="4"/>
  <c r="BR507" i="4"/>
  <c r="BR508" i="4"/>
  <c r="BR509" i="4"/>
  <c r="BR510" i="4"/>
  <c r="BR511" i="4"/>
  <c r="BR512" i="4"/>
  <c r="BR513" i="4"/>
  <c r="BR514" i="4"/>
  <c r="BR515" i="4"/>
  <c r="BR516" i="4"/>
  <c r="BR517" i="4"/>
  <c r="BR518" i="4"/>
  <c r="BR519" i="4"/>
  <c r="BR520" i="4"/>
  <c r="BR521" i="4"/>
  <c r="BR522" i="4"/>
  <c r="BR523" i="4"/>
  <c r="BR524" i="4"/>
  <c r="BR525" i="4"/>
  <c r="BR526" i="4"/>
  <c r="BR527" i="4"/>
  <c r="BR528" i="4"/>
  <c r="BR529" i="4"/>
  <c r="BR530" i="4"/>
  <c r="BR531" i="4"/>
  <c r="BR532" i="4"/>
  <c r="BR533" i="4"/>
  <c r="BR534" i="4"/>
  <c r="BR535" i="4"/>
  <c r="BR536" i="4"/>
  <c r="BR537" i="4"/>
  <c r="BR538" i="4"/>
  <c r="BR539" i="4"/>
  <c r="BR540" i="4"/>
  <c r="BR541" i="4"/>
  <c r="BR542" i="4"/>
  <c r="BR543" i="4"/>
  <c r="BR544" i="4"/>
  <c r="BR545" i="4"/>
  <c r="BR546" i="4"/>
  <c r="BR547" i="4"/>
  <c r="BR548" i="4"/>
  <c r="BR549" i="4"/>
  <c r="BR550" i="4"/>
  <c r="BR551" i="4"/>
  <c r="BR552" i="4"/>
  <c r="BR553" i="4"/>
  <c r="BR554" i="4"/>
  <c r="BR555" i="4"/>
  <c r="BR556" i="4"/>
  <c r="BR557" i="4"/>
  <c r="BR558" i="4"/>
  <c r="BR559" i="4"/>
  <c r="BR560" i="4"/>
  <c r="BR561" i="4"/>
  <c r="BR562" i="4"/>
  <c r="BR563" i="4"/>
  <c r="BR564" i="4"/>
  <c r="BR565" i="4"/>
  <c r="BR566" i="4"/>
  <c r="BR567" i="4"/>
  <c r="BR568" i="4"/>
  <c r="BR569" i="4"/>
  <c r="BR570" i="4"/>
  <c r="BR571" i="4"/>
  <c r="BR572" i="4"/>
  <c r="BR573" i="4"/>
  <c r="BR574" i="4"/>
  <c r="BR575" i="4"/>
  <c r="BR576" i="4"/>
  <c r="BR577" i="4"/>
  <c r="BR578" i="4"/>
  <c r="BR579" i="4"/>
  <c r="BR580" i="4"/>
  <c r="BR581" i="4"/>
  <c r="BR582" i="4"/>
  <c r="BR583" i="4"/>
  <c r="BR584" i="4"/>
  <c r="BR585" i="4"/>
  <c r="BR586" i="4"/>
  <c r="BR587" i="4"/>
  <c r="BR588" i="4"/>
  <c r="BR589" i="4"/>
  <c r="BR590" i="4"/>
  <c r="BR591" i="4"/>
  <c r="BR592" i="4"/>
  <c r="BR593" i="4"/>
  <c r="BR594" i="4"/>
  <c r="BR595" i="4"/>
  <c r="BR596" i="4"/>
  <c r="BR597" i="4"/>
  <c r="BR598" i="4"/>
  <c r="BR599" i="4"/>
  <c r="BR600" i="4"/>
  <c r="BR601" i="4"/>
  <c r="BR602" i="4"/>
  <c r="BR603" i="4"/>
  <c r="BR604" i="4"/>
  <c r="BR605" i="4"/>
  <c r="BR606" i="4"/>
  <c r="BR607" i="4"/>
  <c r="BR608" i="4"/>
  <c r="BR609" i="4"/>
  <c r="BR610" i="4"/>
  <c r="BR611" i="4"/>
  <c r="BR612" i="4"/>
  <c r="BR613" i="4"/>
  <c r="BR614" i="4"/>
  <c r="BR615" i="4"/>
  <c r="BR616" i="4"/>
  <c r="BR617" i="4"/>
  <c r="BR618" i="4"/>
  <c r="BR619" i="4"/>
  <c r="BR620" i="4"/>
  <c r="BR621" i="4"/>
  <c r="BR622" i="4"/>
  <c r="BR623" i="4"/>
  <c r="BR624" i="4"/>
  <c r="BR625" i="4"/>
  <c r="BR626" i="4"/>
  <c r="BR627" i="4"/>
  <c r="BR628" i="4"/>
  <c r="BR629" i="4"/>
  <c r="BR630" i="4"/>
  <c r="BR631" i="4"/>
  <c r="BR632" i="4"/>
  <c r="BR633" i="4"/>
  <c r="BR634" i="4"/>
  <c r="BR635" i="4"/>
  <c r="BR636" i="4"/>
  <c r="BR637" i="4"/>
  <c r="BR638" i="4"/>
  <c r="BR639" i="4"/>
  <c r="BR640" i="4"/>
  <c r="BR641" i="4"/>
  <c r="BR642" i="4"/>
  <c r="BR643" i="4"/>
  <c r="BR644" i="4"/>
  <c r="BR645" i="4"/>
  <c r="BR646" i="4"/>
  <c r="BR647" i="4"/>
  <c r="BR648" i="4"/>
  <c r="BR649" i="4"/>
  <c r="BR650" i="4"/>
  <c r="BR651" i="4"/>
  <c r="BR2" i="4"/>
  <c r="BQ3" i="4"/>
  <c r="BQ4" i="4"/>
  <c r="BQ5" i="4"/>
  <c r="BQ6" i="4"/>
  <c r="BQ7" i="4"/>
  <c r="BQ8" i="4"/>
  <c r="BQ9" i="4"/>
  <c r="BQ10" i="4"/>
  <c r="BQ11" i="4"/>
  <c r="BQ12" i="4"/>
  <c r="BQ13" i="4"/>
  <c r="BQ14" i="4"/>
  <c r="BQ15" i="4"/>
  <c r="BQ16" i="4"/>
  <c r="BQ17" i="4"/>
  <c r="BQ18" i="4"/>
  <c r="BQ19" i="4"/>
  <c r="BQ20" i="4"/>
  <c r="BQ21" i="4"/>
  <c r="BQ22" i="4"/>
  <c r="BQ23" i="4"/>
  <c r="BQ24" i="4"/>
  <c r="BQ25" i="4"/>
  <c r="BQ26" i="4"/>
  <c r="BQ27" i="4"/>
  <c r="BQ28" i="4"/>
  <c r="BQ29" i="4"/>
  <c r="BQ30" i="4"/>
  <c r="BQ31" i="4"/>
  <c r="BQ32" i="4"/>
  <c r="BQ33" i="4"/>
  <c r="BQ34" i="4"/>
  <c r="BQ35" i="4"/>
  <c r="BQ36" i="4"/>
  <c r="BQ37" i="4"/>
  <c r="BQ38" i="4"/>
  <c r="BQ39" i="4"/>
  <c r="BQ40" i="4"/>
  <c r="BQ41" i="4"/>
  <c r="BQ42" i="4"/>
  <c r="BQ43" i="4"/>
  <c r="BQ44" i="4"/>
  <c r="BQ45" i="4"/>
  <c r="BQ46" i="4"/>
  <c r="BQ47" i="4"/>
  <c r="BQ48" i="4"/>
  <c r="BQ49" i="4"/>
  <c r="BQ50" i="4"/>
  <c r="BQ51" i="4"/>
  <c r="BQ52" i="4"/>
  <c r="BQ53" i="4"/>
  <c r="BQ54" i="4"/>
  <c r="BQ55" i="4"/>
  <c r="BQ56" i="4"/>
  <c r="BQ57" i="4"/>
  <c r="BQ58" i="4"/>
  <c r="BQ59" i="4"/>
  <c r="BQ60" i="4"/>
  <c r="BQ61" i="4"/>
  <c r="BQ62" i="4"/>
  <c r="BQ63" i="4"/>
  <c r="BQ64" i="4"/>
  <c r="BQ65" i="4"/>
  <c r="BQ66" i="4"/>
  <c r="BQ67" i="4"/>
  <c r="BQ68" i="4"/>
  <c r="BQ69" i="4"/>
  <c r="BQ70" i="4"/>
  <c r="BQ71" i="4"/>
  <c r="BQ72" i="4"/>
  <c r="BQ73" i="4"/>
  <c r="BQ74" i="4"/>
  <c r="BQ75" i="4"/>
  <c r="BQ76" i="4"/>
  <c r="BQ77" i="4"/>
  <c r="BQ78" i="4"/>
  <c r="BQ79" i="4"/>
  <c r="BQ80" i="4"/>
  <c r="BQ81" i="4"/>
  <c r="BQ82" i="4"/>
  <c r="BQ83" i="4"/>
  <c r="BQ84" i="4"/>
  <c r="BQ85" i="4"/>
  <c r="BQ86" i="4"/>
  <c r="BQ87" i="4"/>
  <c r="BQ88" i="4"/>
  <c r="BQ89" i="4"/>
  <c r="BQ90" i="4"/>
  <c r="BQ91" i="4"/>
  <c r="BQ92" i="4"/>
  <c r="BQ93" i="4"/>
  <c r="BQ94" i="4"/>
  <c r="BQ95" i="4"/>
  <c r="BQ96" i="4"/>
  <c r="BQ97" i="4"/>
  <c r="BQ98" i="4"/>
  <c r="BQ99" i="4"/>
  <c r="BQ100" i="4"/>
  <c r="BQ101" i="4"/>
  <c r="BQ102" i="4"/>
  <c r="BQ103" i="4"/>
  <c r="BQ104" i="4"/>
  <c r="BQ105" i="4"/>
  <c r="BQ106" i="4"/>
  <c r="BQ107" i="4"/>
  <c r="BQ108" i="4"/>
  <c r="BQ109" i="4"/>
  <c r="BQ110" i="4"/>
  <c r="BQ111" i="4"/>
  <c r="BQ112" i="4"/>
  <c r="BQ113" i="4"/>
  <c r="BQ114" i="4"/>
  <c r="BQ115" i="4"/>
  <c r="BQ116" i="4"/>
  <c r="BQ117" i="4"/>
  <c r="BQ118" i="4"/>
  <c r="BQ119" i="4"/>
  <c r="BQ120" i="4"/>
  <c r="BQ121" i="4"/>
  <c r="BQ122" i="4"/>
  <c r="BQ123" i="4"/>
  <c r="BQ124" i="4"/>
  <c r="BQ125" i="4"/>
  <c r="BQ126" i="4"/>
  <c r="BQ127" i="4"/>
  <c r="BQ128" i="4"/>
  <c r="BQ129" i="4"/>
  <c r="BQ130" i="4"/>
  <c r="BQ131" i="4"/>
  <c r="BQ132" i="4"/>
  <c r="BQ133" i="4"/>
  <c r="BQ134" i="4"/>
  <c r="BQ135" i="4"/>
  <c r="BQ136" i="4"/>
  <c r="BQ137" i="4"/>
  <c r="BQ138" i="4"/>
  <c r="BQ139" i="4"/>
  <c r="BQ140" i="4"/>
  <c r="BQ141" i="4"/>
  <c r="BQ142" i="4"/>
  <c r="BQ143" i="4"/>
  <c r="BQ144" i="4"/>
  <c r="BQ145" i="4"/>
  <c r="BQ146" i="4"/>
  <c r="BQ147" i="4"/>
  <c r="BQ148" i="4"/>
  <c r="BQ149" i="4"/>
  <c r="BQ150" i="4"/>
  <c r="BQ151" i="4"/>
  <c r="BQ152" i="4"/>
  <c r="BQ153" i="4"/>
  <c r="BQ154" i="4"/>
  <c r="BQ155" i="4"/>
  <c r="BQ156" i="4"/>
  <c r="BQ157" i="4"/>
  <c r="BQ158" i="4"/>
  <c r="BQ159" i="4"/>
  <c r="BQ160" i="4"/>
  <c r="BQ161" i="4"/>
  <c r="BQ162" i="4"/>
  <c r="BQ163" i="4"/>
  <c r="BQ164" i="4"/>
  <c r="BQ165" i="4"/>
  <c r="BQ166" i="4"/>
  <c r="BQ167" i="4"/>
  <c r="BQ168" i="4"/>
  <c r="BQ169" i="4"/>
  <c r="BQ170" i="4"/>
  <c r="BQ171" i="4"/>
  <c r="BQ172" i="4"/>
  <c r="BQ173" i="4"/>
  <c r="BQ174" i="4"/>
  <c r="BQ175" i="4"/>
  <c r="BQ176" i="4"/>
  <c r="BQ177" i="4"/>
  <c r="BQ178" i="4"/>
  <c r="BQ179" i="4"/>
  <c r="BQ180" i="4"/>
  <c r="BQ181" i="4"/>
  <c r="BQ182" i="4"/>
  <c r="BQ183" i="4"/>
  <c r="BQ184" i="4"/>
  <c r="BQ185" i="4"/>
  <c r="BQ186" i="4"/>
  <c r="BQ187" i="4"/>
  <c r="BQ188" i="4"/>
  <c r="BQ189" i="4"/>
  <c r="BQ190" i="4"/>
  <c r="BQ191" i="4"/>
  <c r="BQ192" i="4"/>
  <c r="BQ193" i="4"/>
  <c r="BQ194" i="4"/>
  <c r="BQ195" i="4"/>
  <c r="BQ196" i="4"/>
  <c r="BQ197" i="4"/>
  <c r="BQ198" i="4"/>
  <c r="BQ199" i="4"/>
  <c r="BQ200" i="4"/>
  <c r="BQ201" i="4"/>
  <c r="BQ202" i="4"/>
  <c r="BQ203" i="4"/>
  <c r="BQ204" i="4"/>
  <c r="BQ205" i="4"/>
  <c r="BQ206" i="4"/>
  <c r="BQ207" i="4"/>
  <c r="BQ208" i="4"/>
  <c r="BQ209" i="4"/>
  <c r="BQ210" i="4"/>
  <c r="BQ211" i="4"/>
  <c r="BQ212" i="4"/>
  <c r="BQ213" i="4"/>
  <c r="BQ214" i="4"/>
  <c r="BQ215" i="4"/>
  <c r="BQ216" i="4"/>
  <c r="BQ217" i="4"/>
  <c r="BQ218" i="4"/>
  <c r="BQ219" i="4"/>
  <c r="BQ220" i="4"/>
  <c r="BQ221" i="4"/>
  <c r="BQ222" i="4"/>
  <c r="BQ223" i="4"/>
  <c r="BQ224" i="4"/>
  <c r="BQ225" i="4"/>
  <c r="BQ226" i="4"/>
  <c r="BQ227" i="4"/>
  <c r="BQ228" i="4"/>
  <c r="BQ229" i="4"/>
  <c r="BQ230" i="4"/>
  <c r="BQ231" i="4"/>
  <c r="BQ232" i="4"/>
  <c r="BQ233" i="4"/>
  <c r="BQ234" i="4"/>
  <c r="BQ235" i="4"/>
  <c r="BQ236" i="4"/>
  <c r="BQ237" i="4"/>
  <c r="BQ238" i="4"/>
  <c r="BQ239" i="4"/>
  <c r="BQ240" i="4"/>
  <c r="BQ241" i="4"/>
  <c r="BQ242" i="4"/>
  <c r="BQ243" i="4"/>
  <c r="BQ244" i="4"/>
  <c r="BQ245" i="4"/>
  <c r="BQ246" i="4"/>
  <c r="BQ247" i="4"/>
  <c r="BQ248" i="4"/>
  <c r="BQ249" i="4"/>
  <c r="BQ250" i="4"/>
  <c r="BQ251" i="4"/>
  <c r="BQ252" i="4"/>
  <c r="BQ253" i="4"/>
  <c r="BQ254" i="4"/>
  <c r="BQ255" i="4"/>
  <c r="BQ256" i="4"/>
  <c r="BQ257" i="4"/>
  <c r="BQ258" i="4"/>
  <c r="BQ259" i="4"/>
  <c r="BQ260" i="4"/>
  <c r="BQ261" i="4"/>
  <c r="BQ262" i="4"/>
  <c r="BQ263" i="4"/>
  <c r="BQ264" i="4"/>
  <c r="BQ265" i="4"/>
  <c r="BQ266" i="4"/>
  <c r="BQ267" i="4"/>
  <c r="BQ268" i="4"/>
  <c r="BQ269" i="4"/>
  <c r="BQ270" i="4"/>
  <c r="BQ271" i="4"/>
  <c r="BQ272" i="4"/>
  <c r="BQ273" i="4"/>
  <c r="BQ274" i="4"/>
  <c r="BQ275" i="4"/>
  <c r="BQ276" i="4"/>
  <c r="BQ277" i="4"/>
  <c r="BQ278" i="4"/>
  <c r="BQ279" i="4"/>
  <c r="BQ280" i="4"/>
  <c r="BQ281" i="4"/>
  <c r="BQ282" i="4"/>
  <c r="BQ283" i="4"/>
  <c r="BQ284" i="4"/>
  <c r="BQ285" i="4"/>
  <c r="BQ286" i="4"/>
  <c r="BQ287" i="4"/>
  <c r="BQ288" i="4"/>
  <c r="BQ289" i="4"/>
  <c r="BQ290" i="4"/>
  <c r="BQ291" i="4"/>
  <c r="BQ292" i="4"/>
  <c r="BQ293" i="4"/>
  <c r="BQ294" i="4"/>
  <c r="BQ295" i="4"/>
  <c r="BQ296" i="4"/>
  <c r="BQ297" i="4"/>
  <c r="BQ298" i="4"/>
  <c r="BQ299" i="4"/>
  <c r="BQ300" i="4"/>
  <c r="BQ301" i="4"/>
  <c r="BQ302" i="4"/>
  <c r="BQ303" i="4"/>
  <c r="BQ304" i="4"/>
  <c r="BQ305" i="4"/>
  <c r="BQ306" i="4"/>
  <c r="BQ307" i="4"/>
  <c r="BQ308" i="4"/>
  <c r="BQ309" i="4"/>
  <c r="BQ310" i="4"/>
  <c r="BQ311" i="4"/>
  <c r="BQ312" i="4"/>
  <c r="BQ313" i="4"/>
  <c r="BQ314" i="4"/>
  <c r="BQ315" i="4"/>
  <c r="BQ316" i="4"/>
  <c r="BQ317" i="4"/>
  <c r="BQ318" i="4"/>
  <c r="BQ319" i="4"/>
  <c r="BQ320" i="4"/>
  <c r="BQ321" i="4"/>
  <c r="BQ322" i="4"/>
  <c r="BQ323" i="4"/>
  <c r="BQ324" i="4"/>
  <c r="BQ325" i="4"/>
  <c r="BQ326" i="4"/>
  <c r="BQ327" i="4"/>
  <c r="BQ328" i="4"/>
  <c r="BQ329" i="4"/>
  <c r="BQ330" i="4"/>
  <c r="BQ331" i="4"/>
  <c r="BQ332" i="4"/>
  <c r="BQ333" i="4"/>
  <c r="BQ334" i="4"/>
  <c r="BQ335" i="4"/>
  <c r="BQ336" i="4"/>
  <c r="BQ337" i="4"/>
  <c r="BQ338" i="4"/>
  <c r="BQ339" i="4"/>
  <c r="BQ340" i="4"/>
  <c r="BQ341" i="4"/>
  <c r="BQ342" i="4"/>
  <c r="BQ343" i="4"/>
  <c r="BQ344" i="4"/>
  <c r="BQ345" i="4"/>
  <c r="BQ346" i="4"/>
  <c r="BQ347" i="4"/>
  <c r="BQ348" i="4"/>
  <c r="BQ349" i="4"/>
  <c r="BQ350" i="4"/>
  <c r="BQ351" i="4"/>
  <c r="BQ352" i="4"/>
  <c r="BQ353" i="4"/>
  <c r="BQ354" i="4"/>
  <c r="BQ355" i="4"/>
  <c r="BQ356" i="4"/>
  <c r="BQ357" i="4"/>
  <c r="BQ358" i="4"/>
  <c r="BQ359" i="4"/>
  <c r="BQ360" i="4"/>
  <c r="BQ361" i="4"/>
  <c r="BQ362" i="4"/>
  <c r="BQ363" i="4"/>
  <c r="BQ364" i="4"/>
  <c r="BQ365" i="4"/>
  <c r="BQ366" i="4"/>
  <c r="BQ367" i="4"/>
  <c r="BQ368" i="4"/>
  <c r="BQ369" i="4"/>
  <c r="BQ370" i="4"/>
  <c r="BQ371" i="4"/>
  <c r="BQ372" i="4"/>
  <c r="BQ373" i="4"/>
  <c r="BQ374" i="4"/>
  <c r="BQ375" i="4"/>
  <c r="BQ376" i="4"/>
  <c r="BQ377" i="4"/>
  <c r="BQ378" i="4"/>
  <c r="BQ379" i="4"/>
  <c r="BQ380" i="4"/>
  <c r="BQ381" i="4"/>
  <c r="BQ382" i="4"/>
  <c r="BQ383" i="4"/>
  <c r="BQ384" i="4"/>
  <c r="BQ385" i="4"/>
  <c r="BQ386" i="4"/>
  <c r="BQ387" i="4"/>
  <c r="BQ388" i="4"/>
  <c r="BQ389" i="4"/>
  <c r="BQ390" i="4"/>
  <c r="BQ391" i="4"/>
  <c r="BQ392" i="4"/>
  <c r="BQ393" i="4"/>
  <c r="BQ394" i="4"/>
  <c r="BQ395" i="4"/>
  <c r="BQ396" i="4"/>
  <c r="BQ397" i="4"/>
  <c r="BQ398" i="4"/>
  <c r="BQ399" i="4"/>
  <c r="BQ400" i="4"/>
  <c r="BQ401" i="4"/>
  <c r="BQ402" i="4"/>
  <c r="BQ403" i="4"/>
  <c r="BQ404" i="4"/>
  <c r="BQ405" i="4"/>
  <c r="BQ406" i="4"/>
  <c r="BQ407" i="4"/>
  <c r="BQ408" i="4"/>
  <c r="BQ409" i="4"/>
  <c r="BQ410" i="4"/>
  <c r="BQ411" i="4"/>
  <c r="BQ412" i="4"/>
  <c r="BQ413" i="4"/>
  <c r="BQ414" i="4"/>
  <c r="BQ415" i="4"/>
  <c r="BQ416" i="4"/>
  <c r="BQ417" i="4"/>
  <c r="BQ418" i="4"/>
  <c r="BQ419" i="4"/>
  <c r="BQ420" i="4"/>
  <c r="BQ421" i="4"/>
  <c r="BQ422" i="4"/>
  <c r="BQ423" i="4"/>
  <c r="BQ424" i="4"/>
  <c r="BQ425" i="4"/>
  <c r="BQ426" i="4"/>
  <c r="BQ427" i="4"/>
  <c r="BQ428" i="4"/>
  <c r="BQ429" i="4"/>
  <c r="BQ430" i="4"/>
  <c r="BQ431" i="4"/>
  <c r="BQ432" i="4"/>
  <c r="BQ433" i="4"/>
  <c r="BQ434" i="4"/>
  <c r="BQ435" i="4"/>
  <c r="BQ436" i="4"/>
  <c r="BQ437" i="4"/>
  <c r="BQ438" i="4"/>
  <c r="BQ439" i="4"/>
  <c r="BQ440" i="4"/>
  <c r="BQ441" i="4"/>
  <c r="BQ442" i="4"/>
  <c r="BQ443" i="4"/>
  <c r="BQ444" i="4"/>
  <c r="BQ445" i="4"/>
  <c r="BQ446" i="4"/>
  <c r="BQ447" i="4"/>
  <c r="BQ448" i="4"/>
  <c r="BQ449" i="4"/>
  <c r="BQ450" i="4"/>
  <c r="BQ451" i="4"/>
  <c r="BQ452" i="4"/>
  <c r="BQ453" i="4"/>
  <c r="BQ454" i="4"/>
  <c r="BQ455" i="4"/>
  <c r="BQ456" i="4"/>
  <c r="BQ457" i="4"/>
  <c r="BQ458" i="4"/>
  <c r="BQ459" i="4"/>
  <c r="BQ460" i="4"/>
  <c r="BQ461" i="4"/>
  <c r="BQ462" i="4"/>
  <c r="BQ463" i="4"/>
  <c r="BQ464" i="4"/>
  <c r="BQ465" i="4"/>
  <c r="BQ466" i="4"/>
  <c r="BQ467" i="4"/>
  <c r="BQ468" i="4"/>
  <c r="BQ469" i="4"/>
  <c r="BQ470" i="4"/>
  <c r="BQ471" i="4"/>
  <c r="BQ472" i="4"/>
  <c r="BQ473" i="4"/>
  <c r="BQ474" i="4"/>
  <c r="BQ475" i="4"/>
  <c r="BQ476" i="4"/>
  <c r="BQ477" i="4"/>
  <c r="BQ478" i="4"/>
  <c r="BQ479" i="4"/>
  <c r="BQ480" i="4"/>
  <c r="BQ481" i="4"/>
  <c r="BQ482" i="4"/>
  <c r="BQ483" i="4"/>
  <c r="BQ484" i="4"/>
  <c r="BQ485" i="4"/>
  <c r="BQ486" i="4"/>
  <c r="BQ487" i="4"/>
  <c r="BQ488" i="4"/>
  <c r="BQ489" i="4"/>
  <c r="BQ490" i="4"/>
  <c r="BQ491" i="4"/>
  <c r="BQ492" i="4"/>
  <c r="BQ493" i="4"/>
  <c r="BQ494" i="4"/>
  <c r="BQ495" i="4"/>
  <c r="BQ496" i="4"/>
  <c r="BQ497" i="4"/>
  <c r="BQ498" i="4"/>
  <c r="BQ499" i="4"/>
  <c r="BQ500" i="4"/>
  <c r="BQ501" i="4"/>
  <c r="BQ502" i="4"/>
  <c r="BQ503" i="4"/>
  <c r="BQ504" i="4"/>
  <c r="BQ505" i="4"/>
  <c r="BQ506" i="4"/>
  <c r="BQ507" i="4"/>
  <c r="BQ508" i="4"/>
  <c r="BQ509" i="4"/>
  <c r="BQ510" i="4"/>
  <c r="BQ511" i="4"/>
  <c r="BQ512" i="4"/>
  <c r="BQ513" i="4"/>
  <c r="BQ514" i="4"/>
  <c r="BQ515" i="4"/>
  <c r="BQ516" i="4"/>
  <c r="BQ517" i="4"/>
  <c r="BQ518" i="4"/>
  <c r="BQ519" i="4"/>
  <c r="BQ520" i="4"/>
  <c r="BQ521" i="4"/>
  <c r="BQ522" i="4"/>
  <c r="BQ523" i="4"/>
  <c r="BQ524" i="4"/>
  <c r="BQ525" i="4"/>
  <c r="BQ526" i="4"/>
  <c r="BQ527" i="4"/>
  <c r="BQ528" i="4"/>
  <c r="BQ529" i="4"/>
  <c r="BQ530" i="4"/>
  <c r="BQ531" i="4"/>
  <c r="BQ532" i="4"/>
  <c r="BQ533" i="4"/>
  <c r="BQ534" i="4"/>
  <c r="BQ535" i="4"/>
  <c r="BQ536" i="4"/>
  <c r="BQ537" i="4"/>
  <c r="BQ538" i="4"/>
  <c r="BQ539" i="4"/>
  <c r="BQ540" i="4"/>
  <c r="BQ541" i="4"/>
  <c r="BQ542" i="4"/>
  <c r="BQ543" i="4"/>
  <c r="BQ544" i="4"/>
  <c r="BQ545" i="4"/>
  <c r="BQ546" i="4"/>
  <c r="BQ547" i="4"/>
  <c r="BQ548" i="4"/>
  <c r="BQ549" i="4"/>
  <c r="BQ550" i="4"/>
  <c r="BQ551" i="4"/>
  <c r="BQ552" i="4"/>
  <c r="BQ553" i="4"/>
  <c r="BQ554" i="4"/>
  <c r="BQ555" i="4"/>
  <c r="BQ556" i="4"/>
  <c r="BQ557" i="4"/>
  <c r="BQ558" i="4"/>
  <c r="BQ559" i="4"/>
  <c r="BQ560" i="4"/>
  <c r="BQ561" i="4"/>
  <c r="BQ562" i="4"/>
  <c r="BQ563" i="4"/>
  <c r="BQ564" i="4"/>
  <c r="BQ565" i="4"/>
  <c r="BQ566" i="4"/>
  <c r="BQ567" i="4"/>
  <c r="BQ568" i="4"/>
  <c r="BQ569" i="4"/>
  <c r="BQ570" i="4"/>
  <c r="BQ571" i="4"/>
  <c r="BQ572" i="4"/>
  <c r="BQ573" i="4"/>
  <c r="BQ574" i="4"/>
  <c r="BQ575" i="4"/>
  <c r="BQ576" i="4"/>
  <c r="BQ577" i="4"/>
  <c r="BQ578" i="4"/>
  <c r="BQ579" i="4"/>
  <c r="BQ580" i="4"/>
  <c r="BQ581" i="4"/>
  <c r="BQ582" i="4"/>
  <c r="BQ583" i="4"/>
  <c r="BQ584" i="4"/>
  <c r="BQ585" i="4"/>
  <c r="BQ586" i="4"/>
  <c r="BQ587" i="4"/>
  <c r="BQ588" i="4"/>
  <c r="BQ589" i="4"/>
  <c r="BQ590" i="4"/>
  <c r="BQ591" i="4"/>
  <c r="BQ592" i="4"/>
  <c r="BQ593" i="4"/>
  <c r="BQ594" i="4"/>
  <c r="BQ595" i="4"/>
  <c r="BQ596" i="4"/>
  <c r="BQ597" i="4"/>
  <c r="BQ598" i="4"/>
  <c r="BQ599" i="4"/>
  <c r="BQ600" i="4"/>
  <c r="BQ601" i="4"/>
  <c r="BQ602" i="4"/>
  <c r="BQ603" i="4"/>
  <c r="BQ604" i="4"/>
  <c r="BQ605" i="4"/>
  <c r="BQ606" i="4"/>
  <c r="BQ607" i="4"/>
  <c r="BQ608" i="4"/>
  <c r="BQ609" i="4"/>
  <c r="BQ610" i="4"/>
  <c r="BQ611" i="4"/>
  <c r="BQ612" i="4"/>
  <c r="BQ613" i="4"/>
  <c r="BQ614" i="4"/>
  <c r="BQ615" i="4"/>
  <c r="BQ616" i="4"/>
  <c r="BQ617" i="4"/>
  <c r="BQ618" i="4"/>
  <c r="BQ619" i="4"/>
  <c r="BQ620" i="4"/>
  <c r="BQ621" i="4"/>
  <c r="BQ622" i="4"/>
  <c r="BQ623" i="4"/>
  <c r="BQ624" i="4"/>
  <c r="BQ625" i="4"/>
  <c r="BQ626" i="4"/>
  <c r="BQ627" i="4"/>
  <c r="BQ628" i="4"/>
  <c r="BQ629" i="4"/>
  <c r="BQ630" i="4"/>
  <c r="BQ631" i="4"/>
  <c r="BQ632" i="4"/>
  <c r="BQ633" i="4"/>
  <c r="BQ634" i="4"/>
  <c r="BQ635" i="4"/>
  <c r="BQ636" i="4"/>
  <c r="BQ637" i="4"/>
  <c r="BQ638" i="4"/>
  <c r="BQ639" i="4"/>
  <c r="BQ640" i="4"/>
  <c r="BQ641" i="4"/>
  <c r="BQ642" i="4"/>
  <c r="BQ643" i="4"/>
  <c r="BQ644" i="4"/>
  <c r="BQ645" i="4"/>
  <c r="BQ646" i="4"/>
  <c r="BQ647" i="4"/>
  <c r="BQ648" i="4"/>
  <c r="BQ649" i="4"/>
  <c r="BQ650" i="4"/>
  <c r="BQ651" i="4"/>
  <c r="BQ2" i="4"/>
  <c r="BP3" i="4"/>
  <c r="BP4" i="4"/>
  <c r="BP5" i="4"/>
  <c r="BP6" i="4"/>
  <c r="BP7" i="4"/>
  <c r="BP8" i="4"/>
  <c r="BP9" i="4"/>
  <c r="BP10" i="4"/>
  <c r="BP11" i="4"/>
  <c r="BP12" i="4"/>
  <c r="BP13" i="4"/>
  <c r="BP14" i="4"/>
  <c r="BP15" i="4"/>
  <c r="BP16" i="4"/>
  <c r="BP17" i="4"/>
  <c r="BP18" i="4"/>
  <c r="BP19" i="4"/>
  <c r="BP20" i="4"/>
  <c r="BP21" i="4"/>
  <c r="BP22" i="4"/>
  <c r="BP23" i="4"/>
  <c r="BP24" i="4"/>
  <c r="BP25" i="4"/>
  <c r="BP26" i="4"/>
  <c r="BP27" i="4"/>
  <c r="BP28" i="4"/>
  <c r="BP29" i="4"/>
  <c r="BP30" i="4"/>
  <c r="BP31" i="4"/>
  <c r="BP32" i="4"/>
  <c r="BP33" i="4"/>
  <c r="BP34" i="4"/>
  <c r="BP35" i="4"/>
  <c r="BP36" i="4"/>
  <c r="BP37" i="4"/>
  <c r="BP38" i="4"/>
  <c r="BP39" i="4"/>
  <c r="BP40" i="4"/>
  <c r="BP41" i="4"/>
  <c r="BP42" i="4"/>
  <c r="BP43" i="4"/>
  <c r="BP44" i="4"/>
  <c r="BP45" i="4"/>
  <c r="BP46" i="4"/>
  <c r="BP47" i="4"/>
  <c r="BP48" i="4"/>
  <c r="BP49" i="4"/>
  <c r="BP50" i="4"/>
  <c r="BP51" i="4"/>
  <c r="BP52" i="4"/>
  <c r="BP53" i="4"/>
  <c r="BP54" i="4"/>
  <c r="BP55" i="4"/>
  <c r="BP56" i="4"/>
  <c r="BP57" i="4"/>
  <c r="BP58" i="4"/>
  <c r="BP59" i="4"/>
  <c r="BP60" i="4"/>
  <c r="BP61" i="4"/>
  <c r="BP62" i="4"/>
  <c r="BP63" i="4"/>
  <c r="BP64" i="4"/>
  <c r="BP65" i="4"/>
  <c r="BP66" i="4"/>
  <c r="BP67" i="4"/>
  <c r="BP68" i="4"/>
  <c r="BP69" i="4"/>
  <c r="BP70" i="4"/>
  <c r="BP71" i="4"/>
  <c r="BP72" i="4"/>
  <c r="BP73" i="4"/>
  <c r="BP74" i="4"/>
  <c r="BP75" i="4"/>
  <c r="BP76" i="4"/>
  <c r="BP77" i="4"/>
  <c r="BP78" i="4"/>
  <c r="BP79" i="4"/>
  <c r="BP80" i="4"/>
  <c r="BP81" i="4"/>
  <c r="BP82" i="4"/>
  <c r="BP83" i="4"/>
  <c r="BP84" i="4"/>
  <c r="BP85" i="4"/>
  <c r="BP86" i="4"/>
  <c r="BP87" i="4"/>
  <c r="BP88" i="4"/>
  <c r="BP89" i="4"/>
  <c r="BP90" i="4"/>
  <c r="BP91" i="4"/>
  <c r="BP92" i="4"/>
  <c r="BP93" i="4"/>
  <c r="BP94" i="4"/>
  <c r="BP95" i="4"/>
  <c r="BP96" i="4"/>
  <c r="BP97" i="4"/>
  <c r="BP98" i="4"/>
  <c r="BP99" i="4"/>
  <c r="BP100" i="4"/>
  <c r="BP101" i="4"/>
  <c r="BP102" i="4"/>
  <c r="BP103" i="4"/>
  <c r="BP104" i="4"/>
  <c r="BP105" i="4"/>
  <c r="BP106" i="4"/>
  <c r="BP107" i="4"/>
  <c r="BP108" i="4"/>
  <c r="BP109" i="4"/>
  <c r="BP110" i="4"/>
  <c r="BP111" i="4"/>
  <c r="BP112" i="4"/>
  <c r="BP113" i="4"/>
  <c r="BP114" i="4"/>
  <c r="BP115" i="4"/>
  <c r="BP116" i="4"/>
  <c r="BP117" i="4"/>
  <c r="BP118" i="4"/>
  <c r="BP119" i="4"/>
  <c r="BP120" i="4"/>
  <c r="BP121" i="4"/>
  <c r="BP122" i="4"/>
  <c r="BP123" i="4"/>
  <c r="BP124" i="4"/>
  <c r="BP125" i="4"/>
  <c r="BP126" i="4"/>
  <c r="BP127" i="4"/>
  <c r="BP128" i="4"/>
  <c r="BP129" i="4"/>
  <c r="BP130" i="4"/>
  <c r="BP131" i="4"/>
  <c r="BP132" i="4"/>
  <c r="BP133" i="4"/>
  <c r="BP134" i="4"/>
  <c r="BP135" i="4"/>
  <c r="BP136" i="4"/>
  <c r="BP137" i="4"/>
  <c r="BP138" i="4"/>
  <c r="BP139" i="4"/>
  <c r="BP140" i="4"/>
  <c r="BP141" i="4"/>
  <c r="BP142" i="4"/>
  <c r="BP143" i="4"/>
  <c r="BP144" i="4"/>
  <c r="BP145" i="4"/>
  <c r="BP146" i="4"/>
  <c r="BP147" i="4"/>
  <c r="BP148" i="4"/>
  <c r="BP149" i="4"/>
  <c r="BP150" i="4"/>
  <c r="BP151" i="4"/>
  <c r="BP152" i="4"/>
  <c r="BP153" i="4"/>
  <c r="BP154" i="4"/>
  <c r="BP155" i="4"/>
  <c r="BP156" i="4"/>
  <c r="BP157" i="4"/>
  <c r="BP158" i="4"/>
  <c r="BP159" i="4"/>
  <c r="BP160" i="4"/>
  <c r="BP161" i="4"/>
  <c r="BP162" i="4"/>
  <c r="BP163" i="4"/>
  <c r="BP164" i="4"/>
  <c r="BP165" i="4"/>
  <c r="BP166" i="4"/>
  <c r="BP167" i="4"/>
  <c r="BP168" i="4"/>
  <c r="BP169" i="4"/>
  <c r="BP170" i="4"/>
  <c r="BP171" i="4"/>
  <c r="BP172" i="4"/>
  <c r="BP173" i="4"/>
  <c r="BP174" i="4"/>
  <c r="BP175" i="4"/>
  <c r="BP176" i="4"/>
  <c r="BP177" i="4"/>
  <c r="BP178" i="4"/>
  <c r="BP179" i="4"/>
  <c r="BP180" i="4"/>
  <c r="BP181" i="4"/>
  <c r="BP182" i="4"/>
  <c r="BP183" i="4"/>
  <c r="BP184" i="4"/>
  <c r="BP185" i="4"/>
  <c r="BP186" i="4"/>
  <c r="BP187" i="4"/>
  <c r="BP188" i="4"/>
  <c r="BP189" i="4"/>
  <c r="BP190" i="4"/>
  <c r="BP191" i="4"/>
  <c r="BP192" i="4"/>
  <c r="BP193" i="4"/>
  <c r="BP194" i="4"/>
  <c r="BP195" i="4"/>
  <c r="BP196" i="4"/>
  <c r="BP197" i="4"/>
  <c r="BP198" i="4"/>
  <c r="BP199" i="4"/>
  <c r="BP200" i="4"/>
  <c r="BP201" i="4"/>
  <c r="BP202" i="4"/>
  <c r="BP203" i="4"/>
  <c r="BP204" i="4"/>
  <c r="BP205" i="4"/>
  <c r="BP206" i="4"/>
  <c r="BP207" i="4"/>
  <c r="BP208" i="4"/>
  <c r="BP209" i="4"/>
  <c r="BP210" i="4"/>
  <c r="BP211" i="4"/>
  <c r="BP212" i="4"/>
  <c r="BP213" i="4"/>
  <c r="BP214" i="4"/>
  <c r="BP215" i="4"/>
  <c r="BP216" i="4"/>
  <c r="BP217" i="4"/>
  <c r="BP218" i="4"/>
  <c r="BP219" i="4"/>
  <c r="BP220" i="4"/>
  <c r="BP221" i="4"/>
  <c r="BP222" i="4"/>
  <c r="BP223" i="4"/>
  <c r="BP224" i="4"/>
  <c r="BP225" i="4"/>
  <c r="BP226" i="4"/>
  <c r="BP227" i="4"/>
  <c r="BP228" i="4"/>
  <c r="BP229" i="4"/>
  <c r="BP230" i="4"/>
  <c r="BP231" i="4"/>
  <c r="BP232" i="4"/>
  <c r="BP233" i="4"/>
  <c r="BP234" i="4"/>
  <c r="BP235" i="4"/>
  <c r="BP236" i="4"/>
  <c r="BP237" i="4"/>
  <c r="BP238" i="4"/>
  <c r="BP239" i="4"/>
  <c r="BP240" i="4"/>
  <c r="BP241" i="4"/>
  <c r="BP242" i="4"/>
  <c r="BP243" i="4"/>
  <c r="BP244" i="4"/>
  <c r="BP245" i="4"/>
  <c r="BP246" i="4"/>
  <c r="BP247" i="4"/>
  <c r="BP248" i="4"/>
  <c r="BP249" i="4"/>
  <c r="BP250" i="4"/>
  <c r="BP251" i="4"/>
  <c r="BP252" i="4"/>
  <c r="BP253" i="4"/>
  <c r="BP254" i="4"/>
  <c r="BP255" i="4"/>
  <c r="BP256" i="4"/>
  <c r="BP257" i="4"/>
  <c r="BP258" i="4"/>
  <c r="BP259" i="4"/>
  <c r="BP260" i="4"/>
  <c r="BP261" i="4"/>
  <c r="BP262" i="4"/>
  <c r="BP263" i="4"/>
  <c r="BP264" i="4"/>
  <c r="BP265" i="4"/>
  <c r="BP266" i="4"/>
  <c r="BP267" i="4"/>
  <c r="BP268" i="4"/>
  <c r="BP269" i="4"/>
  <c r="BP270" i="4"/>
  <c r="BP271" i="4"/>
  <c r="BP272" i="4"/>
  <c r="BP273" i="4"/>
  <c r="BP274" i="4"/>
  <c r="BP275" i="4"/>
  <c r="BP276" i="4"/>
  <c r="BP277" i="4"/>
  <c r="BP278" i="4"/>
  <c r="BP279" i="4"/>
  <c r="BP280" i="4"/>
  <c r="BP281" i="4"/>
  <c r="BP282" i="4"/>
  <c r="BP283" i="4"/>
  <c r="BP284" i="4"/>
  <c r="BP285" i="4"/>
  <c r="BP286" i="4"/>
  <c r="BP287" i="4"/>
  <c r="BP288" i="4"/>
  <c r="BP289" i="4"/>
  <c r="BP290" i="4"/>
  <c r="BP291" i="4"/>
  <c r="BP292" i="4"/>
  <c r="BP293" i="4"/>
  <c r="BP294" i="4"/>
  <c r="BP295" i="4"/>
  <c r="BP296" i="4"/>
  <c r="BP297" i="4"/>
  <c r="BP298" i="4"/>
  <c r="BP299" i="4"/>
  <c r="BP300" i="4"/>
  <c r="BP301" i="4"/>
  <c r="BP302" i="4"/>
  <c r="BP303" i="4"/>
  <c r="BP304" i="4"/>
  <c r="BP305" i="4"/>
  <c r="BP306" i="4"/>
  <c r="BP307" i="4"/>
  <c r="BP308" i="4"/>
  <c r="BP309" i="4"/>
  <c r="BP310" i="4"/>
  <c r="BP311" i="4"/>
  <c r="BP312" i="4"/>
  <c r="BP313" i="4"/>
  <c r="BP314" i="4"/>
  <c r="BP315" i="4"/>
  <c r="BP316" i="4"/>
  <c r="BP317" i="4"/>
  <c r="BP318" i="4"/>
  <c r="BP319" i="4"/>
  <c r="BP320" i="4"/>
  <c r="BP321" i="4"/>
  <c r="BP322" i="4"/>
  <c r="BP323" i="4"/>
  <c r="BP324" i="4"/>
  <c r="BP325" i="4"/>
  <c r="BP326" i="4"/>
  <c r="BP327" i="4"/>
  <c r="BP328" i="4"/>
  <c r="BP329" i="4"/>
  <c r="BP330" i="4"/>
  <c r="BP331" i="4"/>
  <c r="BP332" i="4"/>
  <c r="BP333" i="4"/>
  <c r="BP334" i="4"/>
  <c r="BP335" i="4"/>
  <c r="BP336" i="4"/>
  <c r="BP337" i="4"/>
  <c r="BP338" i="4"/>
  <c r="BP339" i="4"/>
  <c r="BP340" i="4"/>
  <c r="BP341" i="4"/>
  <c r="BP342" i="4"/>
  <c r="BP343" i="4"/>
  <c r="BP344" i="4"/>
  <c r="BP345" i="4"/>
  <c r="BP346" i="4"/>
  <c r="BP347" i="4"/>
  <c r="BP348" i="4"/>
  <c r="BP349" i="4"/>
  <c r="BP350" i="4"/>
  <c r="BP351" i="4"/>
  <c r="BP352" i="4"/>
  <c r="BP353" i="4"/>
  <c r="BP354" i="4"/>
  <c r="BP355" i="4"/>
  <c r="BP356" i="4"/>
  <c r="BP357" i="4"/>
  <c r="BP358" i="4"/>
  <c r="BP359" i="4"/>
  <c r="BP360" i="4"/>
  <c r="BP361" i="4"/>
  <c r="BP362" i="4"/>
  <c r="BP363" i="4"/>
  <c r="BP364" i="4"/>
  <c r="BP365" i="4"/>
  <c r="BP366" i="4"/>
  <c r="BP367" i="4"/>
  <c r="BP368" i="4"/>
  <c r="BP369" i="4"/>
  <c r="BP370" i="4"/>
  <c r="BP371" i="4"/>
  <c r="BP372" i="4"/>
  <c r="BP373" i="4"/>
  <c r="BP374" i="4"/>
  <c r="BP375" i="4"/>
  <c r="BP376" i="4"/>
  <c r="BP377" i="4"/>
  <c r="BP378" i="4"/>
  <c r="BP379" i="4"/>
  <c r="BP380" i="4"/>
  <c r="BP381" i="4"/>
  <c r="BP382" i="4"/>
  <c r="BP383" i="4"/>
  <c r="BP384" i="4"/>
  <c r="BP385" i="4"/>
  <c r="BP386" i="4"/>
  <c r="BP387" i="4"/>
  <c r="BP388" i="4"/>
  <c r="BP389" i="4"/>
  <c r="BP390" i="4"/>
  <c r="BP391" i="4"/>
  <c r="BP392" i="4"/>
  <c r="BP393" i="4"/>
  <c r="BP394" i="4"/>
  <c r="BP395" i="4"/>
  <c r="BP396" i="4"/>
  <c r="BP397" i="4"/>
  <c r="BP398" i="4"/>
  <c r="BP399" i="4"/>
  <c r="BP400" i="4"/>
  <c r="BP401" i="4"/>
  <c r="BP402" i="4"/>
  <c r="BP403" i="4"/>
  <c r="BP404" i="4"/>
  <c r="BP405" i="4"/>
  <c r="BP406" i="4"/>
  <c r="BP407" i="4"/>
  <c r="BP408" i="4"/>
  <c r="BP409" i="4"/>
  <c r="BP410" i="4"/>
  <c r="BP411" i="4"/>
  <c r="BP412" i="4"/>
  <c r="BP413" i="4"/>
  <c r="BP414" i="4"/>
  <c r="BP415" i="4"/>
  <c r="BP416" i="4"/>
  <c r="BP417" i="4"/>
  <c r="BP418" i="4"/>
  <c r="BP419" i="4"/>
  <c r="BP420" i="4"/>
  <c r="BP421" i="4"/>
  <c r="BP422" i="4"/>
  <c r="BP423" i="4"/>
  <c r="BP424" i="4"/>
  <c r="BP425" i="4"/>
  <c r="BP426" i="4"/>
  <c r="BP427" i="4"/>
  <c r="BP428" i="4"/>
  <c r="BP429" i="4"/>
  <c r="BP430" i="4"/>
  <c r="BP431" i="4"/>
  <c r="BP432" i="4"/>
  <c r="BP433" i="4"/>
  <c r="BP434" i="4"/>
  <c r="BP435" i="4"/>
  <c r="BP436" i="4"/>
  <c r="BP437" i="4"/>
  <c r="BP438" i="4"/>
  <c r="BP439" i="4"/>
  <c r="BP440" i="4"/>
  <c r="BP441" i="4"/>
  <c r="BP442" i="4"/>
  <c r="BP443" i="4"/>
  <c r="BP444" i="4"/>
  <c r="BP445" i="4"/>
  <c r="BP446" i="4"/>
  <c r="BP447" i="4"/>
  <c r="BP448" i="4"/>
  <c r="BP449" i="4"/>
  <c r="BP450" i="4"/>
  <c r="BP451" i="4"/>
  <c r="BP452" i="4"/>
  <c r="BP453" i="4"/>
  <c r="BP454" i="4"/>
  <c r="BP455" i="4"/>
  <c r="BP456" i="4"/>
  <c r="BP457" i="4"/>
  <c r="BP458" i="4"/>
  <c r="BP459" i="4"/>
  <c r="BP460" i="4"/>
  <c r="BP461" i="4"/>
  <c r="BP462" i="4"/>
  <c r="BP463" i="4"/>
  <c r="BP464" i="4"/>
  <c r="BP465" i="4"/>
  <c r="BP466" i="4"/>
  <c r="BP467" i="4"/>
  <c r="BP468" i="4"/>
  <c r="BP469" i="4"/>
  <c r="BP470" i="4"/>
  <c r="BP471" i="4"/>
  <c r="BP472" i="4"/>
  <c r="BP473" i="4"/>
  <c r="BP474" i="4"/>
  <c r="BP475" i="4"/>
  <c r="BP476" i="4"/>
  <c r="BP477" i="4"/>
  <c r="BP478" i="4"/>
  <c r="BP479" i="4"/>
  <c r="BP480" i="4"/>
  <c r="BP481" i="4"/>
  <c r="BP482" i="4"/>
  <c r="BP483" i="4"/>
  <c r="BP484" i="4"/>
  <c r="BP485" i="4"/>
  <c r="BP486" i="4"/>
  <c r="BP487" i="4"/>
  <c r="BP488" i="4"/>
  <c r="BP489" i="4"/>
  <c r="BP490" i="4"/>
  <c r="BP491" i="4"/>
  <c r="BP492" i="4"/>
  <c r="BP493" i="4"/>
  <c r="BP494" i="4"/>
  <c r="BP495" i="4"/>
  <c r="BP496" i="4"/>
  <c r="BP497" i="4"/>
  <c r="BP498" i="4"/>
  <c r="BP499" i="4"/>
  <c r="BP500" i="4"/>
  <c r="BP501" i="4"/>
  <c r="BP502" i="4"/>
  <c r="BP503" i="4"/>
  <c r="BP504" i="4"/>
  <c r="BP505" i="4"/>
  <c r="BP506" i="4"/>
  <c r="BP507" i="4"/>
  <c r="BP508" i="4"/>
  <c r="BP509" i="4"/>
  <c r="BP510" i="4"/>
  <c r="BP511" i="4"/>
  <c r="BP512" i="4"/>
  <c r="BP513" i="4"/>
  <c r="BP514" i="4"/>
  <c r="BP515" i="4"/>
  <c r="BP516" i="4"/>
  <c r="BP517" i="4"/>
  <c r="BP518" i="4"/>
  <c r="BP519" i="4"/>
  <c r="BP520" i="4"/>
  <c r="BP521" i="4"/>
  <c r="BP522" i="4"/>
  <c r="BP523" i="4"/>
  <c r="BP524" i="4"/>
  <c r="BP525" i="4"/>
  <c r="BP526" i="4"/>
  <c r="BP527" i="4"/>
  <c r="BP528" i="4"/>
  <c r="BP529" i="4"/>
  <c r="BP530" i="4"/>
  <c r="BP531" i="4"/>
  <c r="BP532" i="4"/>
  <c r="BP533" i="4"/>
  <c r="BP534" i="4"/>
  <c r="BP535" i="4"/>
  <c r="BP536" i="4"/>
  <c r="BP537" i="4"/>
  <c r="BP538" i="4"/>
  <c r="BP539" i="4"/>
  <c r="BP540" i="4"/>
  <c r="BP541" i="4"/>
  <c r="BP542" i="4"/>
  <c r="BP543" i="4"/>
  <c r="BP544" i="4"/>
  <c r="BP545" i="4"/>
  <c r="BP546" i="4"/>
  <c r="BP547" i="4"/>
  <c r="BP548" i="4"/>
  <c r="BP549" i="4"/>
  <c r="BP550" i="4"/>
  <c r="BP551" i="4"/>
  <c r="BP552" i="4"/>
  <c r="BP553" i="4"/>
  <c r="BP554" i="4"/>
  <c r="BP555" i="4"/>
  <c r="BP556" i="4"/>
  <c r="BP557" i="4"/>
  <c r="BP558" i="4"/>
  <c r="BP559" i="4"/>
  <c r="BP560" i="4"/>
  <c r="BP561" i="4"/>
  <c r="BP562" i="4"/>
  <c r="BP563" i="4"/>
  <c r="BP564" i="4"/>
  <c r="BP565" i="4"/>
  <c r="BP566" i="4"/>
  <c r="BP567" i="4"/>
  <c r="BP568" i="4"/>
  <c r="BP569" i="4"/>
  <c r="BP570" i="4"/>
  <c r="BP571" i="4"/>
  <c r="BP572" i="4"/>
  <c r="BP573" i="4"/>
  <c r="BP574" i="4"/>
  <c r="BP575" i="4"/>
  <c r="BP576" i="4"/>
  <c r="BP577" i="4"/>
  <c r="BP578" i="4"/>
  <c r="BP579" i="4"/>
  <c r="BP580" i="4"/>
  <c r="BP581" i="4"/>
  <c r="BP582" i="4"/>
  <c r="BP583" i="4"/>
  <c r="BP584" i="4"/>
  <c r="BP585" i="4"/>
  <c r="BP586" i="4"/>
  <c r="BP587" i="4"/>
  <c r="BP588" i="4"/>
  <c r="BP589" i="4"/>
  <c r="BP590" i="4"/>
  <c r="BP591" i="4"/>
  <c r="BP592" i="4"/>
  <c r="BP593" i="4"/>
  <c r="BP594" i="4"/>
  <c r="BP595" i="4"/>
  <c r="BP596" i="4"/>
  <c r="BP597" i="4"/>
  <c r="BP598" i="4"/>
  <c r="BP599" i="4"/>
  <c r="BP600" i="4"/>
  <c r="BP601" i="4"/>
  <c r="BP602" i="4"/>
  <c r="BP603" i="4"/>
  <c r="BP604" i="4"/>
  <c r="BP605" i="4"/>
  <c r="BP606" i="4"/>
  <c r="BP607" i="4"/>
  <c r="BP608" i="4"/>
  <c r="BP609" i="4"/>
  <c r="BP610" i="4"/>
  <c r="BP611" i="4"/>
  <c r="BP612" i="4"/>
  <c r="BP613" i="4"/>
  <c r="BP614" i="4"/>
  <c r="BP615" i="4"/>
  <c r="BP616" i="4"/>
  <c r="BP617" i="4"/>
  <c r="BP618" i="4"/>
  <c r="BP619" i="4"/>
  <c r="BP620" i="4"/>
  <c r="BP621" i="4"/>
  <c r="BP622" i="4"/>
  <c r="BP623" i="4"/>
  <c r="BP624" i="4"/>
  <c r="BP625" i="4"/>
  <c r="BP626" i="4"/>
  <c r="BP627" i="4"/>
  <c r="BP628" i="4"/>
  <c r="BP629" i="4"/>
  <c r="BP630" i="4"/>
  <c r="BP631" i="4"/>
  <c r="BP632" i="4"/>
  <c r="BP633" i="4"/>
  <c r="BP634" i="4"/>
  <c r="BP635" i="4"/>
  <c r="BP636" i="4"/>
  <c r="BP637" i="4"/>
  <c r="BP638" i="4"/>
  <c r="BP639" i="4"/>
  <c r="BP640" i="4"/>
  <c r="BP641" i="4"/>
  <c r="BP642" i="4"/>
  <c r="BP643" i="4"/>
  <c r="BP644" i="4"/>
  <c r="BP645" i="4"/>
  <c r="BP646" i="4"/>
  <c r="BP647" i="4"/>
  <c r="BP648" i="4"/>
  <c r="BP649" i="4"/>
  <c r="BP650" i="4"/>
  <c r="BP651" i="4"/>
  <c r="BP2" i="4"/>
  <c r="BD3" i="4"/>
  <c r="BD4" i="4"/>
  <c r="BD5" i="4"/>
  <c r="BD6" i="4"/>
  <c r="BD7" i="4"/>
  <c r="BD8" i="4"/>
  <c r="BD9" i="4"/>
  <c r="BD10" i="4"/>
  <c r="BD11" i="4"/>
  <c r="BD12" i="4"/>
  <c r="BD13" i="4"/>
  <c r="BD14" i="4"/>
  <c r="BD15" i="4"/>
  <c r="BD16" i="4"/>
  <c r="BD17" i="4"/>
  <c r="BD18" i="4"/>
  <c r="BD19" i="4"/>
  <c r="BD20" i="4"/>
  <c r="BD21" i="4"/>
  <c r="BD22" i="4"/>
  <c r="BD23" i="4"/>
  <c r="BD24" i="4"/>
  <c r="BD25" i="4"/>
  <c r="BD26" i="4"/>
  <c r="BD27" i="4"/>
  <c r="BD28" i="4"/>
  <c r="BD29" i="4"/>
  <c r="BD30" i="4"/>
  <c r="BD31" i="4"/>
  <c r="BD32" i="4"/>
  <c r="BD33" i="4"/>
  <c r="BD34" i="4"/>
  <c r="BD35" i="4"/>
  <c r="BD36" i="4"/>
  <c r="BD37" i="4"/>
  <c r="BD38" i="4"/>
  <c r="BD39" i="4"/>
  <c r="BD40" i="4"/>
  <c r="BD41" i="4"/>
  <c r="BD42" i="4"/>
  <c r="BD43" i="4"/>
  <c r="BD44" i="4"/>
  <c r="BD45" i="4"/>
  <c r="BD46" i="4"/>
  <c r="BD47" i="4"/>
  <c r="BD48" i="4"/>
  <c r="BD49" i="4"/>
  <c r="BD50" i="4"/>
  <c r="BD51" i="4"/>
  <c r="BD52" i="4"/>
  <c r="BD53" i="4"/>
  <c r="BD54" i="4"/>
  <c r="BD55" i="4"/>
  <c r="BD56" i="4"/>
  <c r="BD57" i="4"/>
  <c r="BD58" i="4"/>
  <c r="BD59" i="4"/>
  <c r="BD60" i="4"/>
  <c r="BD61" i="4"/>
  <c r="BD62" i="4"/>
  <c r="BD63" i="4"/>
  <c r="BD64" i="4"/>
  <c r="BD65" i="4"/>
  <c r="BD66" i="4"/>
  <c r="BD67" i="4"/>
  <c r="BD68" i="4"/>
  <c r="BD69" i="4"/>
  <c r="BD70" i="4"/>
  <c r="BD71" i="4"/>
  <c r="BD72" i="4"/>
  <c r="BD73" i="4"/>
  <c r="BD74" i="4"/>
  <c r="BD75" i="4"/>
  <c r="BD76" i="4"/>
  <c r="BD77" i="4"/>
  <c r="BD78" i="4"/>
  <c r="BD79" i="4"/>
  <c r="BD80" i="4"/>
  <c r="BD81" i="4"/>
  <c r="BD82" i="4"/>
  <c r="BD83" i="4"/>
  <c r="BD84" i="4"/>
  <c r="BD85" i="4"/>
  <c r="BD86" i="4"/>
  <c r="BD87" i="4"/>
  <c r="BD88" i="4"/>
  <c r="BD89" i="4"/>
  <c r="BD90" i="4"/>
  <c r="BD91" i="4"/>
  <c r="BD92" i="4"/>
  <c r="BD93" i="4"/>
  <c r="BD94" i="4"/>
  <c r="BD95" i="4"/>
  <c r="BD96" i="4"/>
  <c r="BD97" i="4"/>
  <c r="BD98" i="4"/>
  <c r="BD99" i="4"/>
  <c r="BD100" i="4"/>
  <c r="BD101" i="4"/>
  <c r="BD102" i="4"/>
  <c r="BD103" i="4"/>
  <c r="BD104" i="4"/>
  <c r="BD105" i="4"/>
  <c r="BD106" i="4"/>
  <c r="BD107" i="4"/>
  <c r="BD108" i="4"/>
  <c r="BD109" i="4"/>
  <c r="BD110" i="4"/>
  <c r="BD111" i="4"/>
  <c r="BD112" i="4"/>
  <c r="BD113" i="4"/>
  <c r="BD114" i="4"/>
  <c r="BD115" i="4"/>
  <c r="BD116" i="4"/>
  <c r="BD117" i="4"/>
  <c r="BD118" i="4"/>
  <c r="BD119" i="4"/>
  <c r="BD120" i="4"/>
  <c r="BD121" i="4"/>
  <c r="BD122" i="4"/>
  <c r="BD123" i="4"/>
  <c r="BD124" i="4"/>
  <c r="BD125" i="4"/>
  <c r="BD126" i="4"/>
  <c r="BD127" i="4"/>
  <c r="BD128" i="4"/>
  <c r="BD129" i="4"/>
  <c r="BD130" i="4"/>
  <c r="BD131" i="4"/>
  <c r="BD132" i="4"/>
  <c r="BD133" i="4"/>
  <c r="BD134" i="4"/>
  <c r="BD135" i="4"/>
  <c r="BD136" i="4"/>
  <c r="BD137" i="4"/>
  <c r="BD138" i="4"/>
  <c r="BD139" i="4"/>
  <c r="BD140" i="4"/>
  <c r="BD141" i="4"/>
  <c r="BD142" i="4"/>
  <c r="BD143" i="4"/>
  <c r="BD144" i="4"/>
  <c r="BD145" i="4"/>
  <c r="BD146" i="4"/>
  <c r="BD147" i="4"/>
  <c r="BD148" i="4"/>
  <c r="BD149" i="4"/>
  <c r="BD150" i="4"/>
  <c r="BD151" i="4"/>
  <c r="BD152" i="4"/>
  <c r="BD153" i="4"/>
  <c r="BD154" i="4"/>
  <c r="BD155" i="4"/>
  <c r="BD156" i="4"/>
  <c r="BD157" i="4"/>
  <c r="BD158" i="4"/>
  <c r="BD159" i="4"/>
  <c r="BD160" i="4"/>
  <c r="BD161" i="4"/>
  <c r="BD162" i="4"/>
  <c r="BD163" i="4"/>
  <c r="BD164" i="4"/>
  <c r="BD165" i="4"/>
  <c r="BD166" i="4"/>
  <c r="BD167" i="4"/>
  <c r="BD168" i="4"/>
  <c r="BD169" i="4"/>
  <c r="BD170" i="4"/>
  <c r="BD171" i="4"/>
  <c r="BD172" i="4"/>
  <c r="BD173" i="4"/>
  <c r="BD174" i="4"/>
  <c r="BD175" i="4"/>
  <c r="BD176" i="4"/>
  <c r="BD177" i="4"/>
  <c r="BD178" i="4"/>
  <c r="BD179" i="4"/>
  <c r="BD180" i="4"/>
  <c r="BD181" i="4"/>
  <c r="BD182" i="4"/>
  <c r="BD183" i="4"/>
  <c r="BD184" i="4"/>
  <c r="BD185" i="4"/>
  <c r="BD186" i="4"/>
  <c r="BD187" i="4"/>
  <c r="BD188" i="4"/>
  <c r="BD189" i="4"/>
  <c r="BD190" i="4"/>
  <c r="BD191" i="4"/>
  <c r="BD192" i="4"/>
  <c r="BD193" i="4"/>
  <c r="BD194" i="4"/>
  <c r="BD195" i="4"/>
  <c r="BD196" i="4"/>
  <c r="BD197" i="4"/>
  <c r="BD198" i="4"/>
  <c r="BD199" i="4"/>
  <c r="BD200" i="4"/>
  <c r="BD201" i="4"/>
  <c r="BD202" i="4"/>
  <c r="BD203" i="4"/>
  <c r="BD204" i="4"/>
  <c r="BD205" i="4"/>
  <c r="BD206" i="4"/>
  <c r="BD207" i="4"/>
  <c r="BD208" i="4"/>
  <c r="BD209" i="4"/>
  <c r="BD210" i="4"/>
  <c r="BD211" i="4"/>
  <c r="BD212" i="4"/>
  <c r="BD213" i="4"/>
  <c r="BD214" i="4"/>
  <c r="BD215" i="4"/>
  <c r="BD216" i="4"/>
  <c r="BD217" i="4"/>
  <c r="BD218" i="4"/>
  <c r="BD219" i="4"/>
  <c r="BD220" i="4"/>
  <c r="BD221" i="4"/>
  <c r="BD222" i="4"/>
  <c r="BD223" i="4"/>
  <c r="BD224" i="4"/>
  <c r="BD225" i="4"/>
  <c r="BD226" i="4"/>
  <c r="BD227" i="4"/>
  <c r="BD228" i="4"/>
  <c r="BD229" i="4"/>
  <c r="BD230" i="4"/>
  <c r="BD231" i="4"/>
  <c r="BD232" i="4"/>
  <c r="BD233" i="4"/>
  <c r="BD234" i="4"/>
  <c r="BD235" i="4"/>
  <c r="BD236" i="4"/>
  <c r="BD237" i="4"/>
  <c r="BD238" i="4"/>
  <c r="BD239" i="4"/>
  <c r="BD240" i="4"/>
  <c r="BD241" i="4"/>
  <c r="BD242" i="4"/>
  <c r="BD243" i="4"/>
  <c r="BD244" i="4"/>
  <c r="BD245" i="4"/>
  <c r="BD246" i="4"/>
  <c r="BD247" i="4"/>
  <c r="BD248" i="4"/>
  <c r="BD249" i="4"/>
  <c r="BD250" i="4"/>
  <c r="BD251" i="4"/>
  <c r="BD252" i="4"/>
  <c r="BD253" i="4"/>
  <c r="BD254" i="4"/>
  <c r="BD255" i="4"/>
  <c r="BD256" i="4"/>
  <c r="BD257" i="4"/>
  <c r="BD258" i="4"/>
  <c r="BD259" i="4"/>
  <c r="BD260" i="4"/>
  <c r="BD261" i="4"/>
  <c r="BD262" i="4"/>
  <c r="BD263" i="4"/>
  <c r="BD264" i="4"/>
  <c r="BD265" i="4"/>
  <c r="BD266" i="4"/>
  <c r="BD267" i="4"/>
  <c r="BD268" i="4"/>
  <c r="BD269" i="4"/>
  <c r="BD270" i="4"/>
  <c r="BD271" i="4"/>
  <c r="BD272" i="4"/>
  <c r="BD273" i="4"/>
  <c r="BD274" i="4"/>
  <c r="BD275" i="4"/>
  <c r="BD276" i="4"/>
  <c r="BD277" i="4"/>
  <c r="BD278" i="4"/>
  <c r="BD279" i="4"/>
  <c r="BD280" i="4"/>
  <c r="BD281" i="4"/>
  <c r="BD282" i="4"/>
  <c r="BD283" i="4"/>
  <c r="BD284" i="4"/>
  <c r="BD285" i="4"/>
  <c r="BD286" i="4"/>
  <c r="BD287" i="4"/>
  <c r="BD288" i="4"/>
  <c r="BD289" i="4"/>
  <c r="BD290" i="4"/>
  <c r="BD291" i="4"/>
  <c r="BD292" i="4"/>
  <c r="BD293" i="4"/>
  <c r="BD294" i="4"/>
  <c r="BD295" i="4"/>
  <c r="BD296" i="4"/>
  <c r="BD297" i="4"/>
  <c r="BD298" i="4"/>
  <c r="BD299" i="4"/>
  <c r="BD300" i="4"/>
  <c r="BD301" i="4"/>
  <c r="BD302" i="4"/>
  <c r="BD303" i="4"/>
  <c r="BD304" i="4"/>
  <c r="BD305" i="4"/>
  <c r="BD306" i="4"/>
  <c r="BD307" i="4"/>
  <c r="BD308" i="4"/>
  <c r="BD309" i="4"/>
  <c r="BD310" i="4"/>
  <c r="BD311" i="4"/>
  <c r="BD312" i="4"/>
  <c r="BD313" i="4"/>
  <c r="BD314" i="4"/>
  <c r="BD315" i="4"/>
  <c r="BD316" i="4"/>
  <c r="BD317" i="4"/>
  <c r="BD318" i="4"/>
  <c r="BD319" i="4"/>
  <c r="BD320" i="4"/>
  <c r="BD321" i="4"/>
  <c r="BD322" i="4"/>
  <c r="BD323" i="4"/>
  <c r="BD324" i="4"/>
  <c r="BD325" i="4"/>
  <c r="BD326" i="4"/>
  <c r="BD327" i="4"/>
  <c r="BD328" i="4"/>
  <c r="BD329" i="4"/>
  <c r="BD330" i="4"/>
  <c r="BD331" i="4"/>
  <c r="BD332" i="4"/>
  <c r="BD333" i="4"/>
  <c r="BD334" i="4"/>
  <c r="BD335" i="4"/>
  <c r="BD336" i="4"/>
  <c r="BD337" i="4"/>
  <c r="BD338" i="4"/>
  <c r="BD339" i="4"/>
  <c r="BD340" i="4"/>
  <c r="BD341" i="4"/>
  <c r="BD342" i="4"/>
  <c r="BD343" i="4"/>
  <c r="BD344" i="4"/>
  <c r="BD345" i="4"/>
  <c r="BD346" i="4"/>
  <c r="BD347" i="4"/>
  <c r="BD348" i="4"/>
  <c r="BD349" i="4"/>
  <c r="BD350" i="4"/>
  <c r="BD351" i="4"/>
  <c r="BD352" i="4"/>
  <c r="BD353" i="4"/>
  <c r="BD354" i="4"/>
  <c r="BD355" i="4"/>
  <c r="BD356" i="4"/>
  <c r="BD357" i="4"/>
  <c r="BD358" i="4"/>
  <c r="BD359" i="4"/>
  <c r="BD360" i="4"/>
  <c r="BD361" i="4"/>
  <c r="BD362" i="4"/>
  <c r="BD363" i="4"/>
  <c r="BD364" i="4"/>
  <c r="BD365" i="4"/>
  <c r="BD366" i="4"/>
  <c r="BD367" i="4"/>
  <c r="BD368" i="4"/>
  <c r="BD369" i="4"/>
  <c r="BD370" i="4"/>
  <c r="BD371" i="4"/>
  <c r="BD372" i="4"/>
  <c r="BD373" i="4"/>
  <c r="BD374" i="4"/>
  <c r="BD375" i="4"/>
  <c r="BD376" i="4"/>
  <c r="BD377" i="4"/>
  <c r="BD378" i="4"/>
  <c r="BD379" i="4"/>
  <c r="BD380" i="4"/>
  <c r="BD381" i="4"/>
  <c r="BD382" i="4"/>
  <c r="BD383" i="4"/>
  <c r="BD384" i="4"/>
  <c r="BD385" i="4"/>
  <c r="BD386" i="4"/>
  <c r="BD387" i="4"/>
  <c r="BD388" i="4"/>
  <c r="BD389" i="4"/>
  <c r="BD390" i="4"/>
  <c r="BD391" i="4"/>
  <c r="BD392" i="4"/>
  <c r="BD393" i="4"/>
  <c r="BD394" i="4"/>
  <c r="BD395" i="4"/>
  <c r="BD396" i="4"/>
  <c r="BD397" i="4"/>
  <c r="BD398" i="4"/>
  <c r="BD399" i="4"/>
  <c r="BD400" i="4"/>
  <c r="BD401" i="4"/>
  <c r="BD402" i="4"/>
  <c r="BD403" i="4"/>
  <c r="BD404" i="4"/>
  <c r="BD405" i="4"/>
  <c r="BD406" i="4"/>
  <c r="BD407" i="4"/>
  <c r="BD408" i="4"/>
  <c r="BD409" i="4"/>
  <c r="BD410" i="4"/>
  <c r="BD411" i="4"/>
  <c r="BD412" i="4"/>
  <c r="BD413" i="4"/>
  <c r="BD414" i="4"/>
  <c r="BD415" i="4"/>
  <c r="BD416" i="4"/>
  <c r="BD417" i="4"/>
  <c r="BD418" i="4"/>
  <c r="BD419" i="4"/>
  <c r="BD420" i="4"/>
  <c r="BD421" i="4"/>
  <c r="BD422" i="4"/>
  <c r="BD423" i="4"/>
  <c r="BD424" i="4"/>
  <c r="BD425" i="4"/>
  <c r="BD426" i="4"/>
  <c r="BD427" i="4"/>
  <c r="BD428" i="4"/>
  <c r="BD429" i="4"/>
  <c r="BD430" i="4"/>
  <c r="BD431" i="4"/>
  <c r="BD432" i="4"/>
  <c r="BD433" i="4"/>
  <c r="BD434" i="4"/>
  <c r="BD435" i="4"/>
  <c r="BD436" i="4"/>
  <c r="BD437" i="4"/>
  <c r="BD438" i="4"/>
  <c r="BD439" i="4"/>
  <c r="BD440" i="4"/>
  <c r="BD441" i="4"/>
  <c r="BD442" i="4"/>
  <c r="BD443" i="4"/>
  <c r="BD444" i="4"/>
  <c r="BD445" i="4"/>
  <c r="BD446" i="4"/>
  <c r="BD447" i="4"/>
  <c r="BD448" i="4"/>
  <c r="BD449" i="4"/>
  <c r="BD450" i="4"/>
  <c r="BD451" i="4"/>
  <c r="BD452" i="4"/>
  <c r="BD453" i="4"/>
  <c r="BD454" i="4"/>
  <c r="BD455" i="4"/>
  <c r="BD456" i="4"/>
  <c r="BD457" i="4"/>
  <c r="BD458" i="4"/>
  <c r="BD459" i="4"/>
  <c r="BD460" i="4"/>
  <c r="BD461" i="4"/>
  <c r="BD462" i="4"/>
  <c r="BD463" i="4"/>
  <c r="BD464" i="4"/>
  <c r="BD465" i="4"/>
  <c r="BD466" i="4"/>
  <c r="BD467" i="4"/>
  <c r="BD468" i="4"/>
  <c r="BD469" i="4"/>
  <c r="BD470" i="4"/>
  <c r="BD471" i="4"/>
  <c r="BD472" i="4"/>
  <c r="BD473" i="4"/>
  <c r="BD474" i="4"/>
  <c r="BD475" i="4"/>
  <c r="BD476" i="4"/>
  <c r="BD477" i="4"/>
  <c r="BD478" i="4"/>
  <c r="BD479" i="4"/>
  <c r="BD480" i="4"/>
  <c r="BD481" i="4"/>
  <c r="BD482" i="4"/>
  <c r="BD483" i="4"/>
  <c r="BD484" i="4"/>
  <c r="BD485" i="4"/>
  <c r="BD486" i="4"/>
  <c r="BD487" i="4"/>
  <c r="BD488" i="4"/>
  <c r="BD489" i="4"/>
  <c r="BD490" i="4"/>
  <c r="BD491" i="4"/>
  <c r="BD492" i="4"/>
  <c r="BD493" i="4"/>
  <c r="BD494" i="4"/>
  <c r="BD495" i="4"/>
  <c r="BD496" i="4"/>
  <c r="BD497" i="4"/>
  <c r="BD498" i="4"/>
  <c r="BD499" i="4"/>
  <c r="BD500" i="4"/>
  <c r="BD501" i="4"/>
  <c r="BD502" i="4"/>
  <c r="BD503" i="4"/>
  <c r="BD504" i="4"/>
  <c r="BD505" i="4"/>
  <c r="BD506" i="4"/>
  <c r="BD507" i="4"/>
  <c r="BD508" i="4"/>
  <c r="BD509" i="4"/>
  <c r="BD510" i="4"/>
  <c r="BD511" i="4"/>
  <c r="BD512" i="4"/>
  <c r="BD513" i="4"/>
  <c r="BD514" i="4"/>
  <c r="BD515" i="4"/>
  <c r="BD516" i="4"/>
  <c r="BD517" i="4"/>
  <c r="BD518" i="4"/>
  <c r="BD519" i="4"/>
  <c r="BD520" i="4"/>
  <c r="BD521" i="4"/>
  <c r="BD522" i="4"/>
  <c r="BD523" i="4"/>
  <c r="BD524" i="4"/>
  <c r="BD525" i="4"/>
  <c r="BD526" i="4"/>
  <c r="BD527" i="4"/>
  <c r="BD528" i="4"/>
  <c r="BD529" i="4"/>
  <c r="BD530" i="4"/>
  <c r="BD531" i="4"/>
  <c r="BD532" i="4"/>
  <c r="BD533" i="4"/>
  <c r="BD534" i="4"/>
  <c r="BD535" i="4"/>
  <c r="BD536" i="4"/>
  <c r="BD537" i="4"/>
  <c r="BD538" i="4"/>
  <c r="BD539" i="4"/>
  <c r="BD540" i="4"/>
  <c r="BD541" i="4"/>
  <c r="BD542" i="4"/>
  <c r="BD543" i="4"/>
  <c r="BD544" i="4"/>
  <c r="BD545" i="4"/>
  <c r="BD546" i="4"/>
  <c r="BD547" i="4"/>
  <c r="BD548" i="4"/>
  <c r="BD549" i="4"/>
  <c r="BD550" i="4"/>
  <c r="BD551" i="4"/>
  <c r="BD552" i="4"/>
  <c r="BD553" i="4"/>
  <c r="BD554" i="4"/>
  <c r="BD555" i="4"/>
  <c r="BD556" i="4"/>
  <c r="BD557" i="4"/>
  <c r="BD558" i="4"/>
  <c r="BD559" i="4"/>
  <c r="BD560" i="4"/>
  <c r="BD561" i="4"/>
  <c r="BD562" i="4"/>
  <c r="BD563" i="4"/>
  <c r="BD564" i="4"/>
  <c r="BD565" i="4"/>
  <c r="BD566" i="4"/>
  <c r="BD567" i="4"/>
  <c r="BD568" i="4"/>
  <c r="BD569" i="4"/>
  <c r="BD570" i="4"/>
  <c r="BD571" i="4"/>
  <c r="BD572" i="4"/>
  <c r="BD573" i="4"/>
  <c r="BD574" i="4"/>
  <c r="BD575" i="4"/>
  <c r="BD576" i="4"/>
  <c r="BD577" i="4"/>
  <c r="BD578" i="4"/>
  <c r="BD579" i="4"/>
  <c r="BD580" i="4"/>
  <c r="BD581" i="4"/>
  <c r="BD582" i="4"/>
  <c r="BD583" i="4"/>
  <c r="BD584" i="4"/>
  <c r="BD585" i="4"/>
  <c r="BD586" i="4"/>
  <c r="BD587" i="4"/>
  <c r="BD588" i="4"/>
  <c r="BD589" i="4"/>
  <c r="BD590" i="4"/>
  <c r="BD591" i="4"/>
  <c r="BD592" i="4"/>
  <c r="BD593" i="4"/>
  <c r="BD594" i="4"/>
  <c r="BD595" i="4"/>
  <c r="BD596" i="4"/>
  <c r="BD597" i="4"/>
  <c r="BD598" i="4"/>
  <c r="BD599" i="4"/>
  <c r="BD600" i="4"/>
  <c r="BD601" i="4"/>
  <c r="BD602" i="4"/>
  <c r="BD603" i="4"/>
  <c r="BD604" i="4"/>
  <c r="BD605" i="4"/>
  <c r="BD606" i="4"/>
  <c r="BD607" i="4"/>
  <c r="BD608" i="4"/>
  <c r="BD609" i="4"/>
  <c r="BD610" i="4"/>
  <c r="BD611" i="4"/>
  <c r="BD612" i="4"/>
  <c r="BD613" i="4"/>
  <c r="BD614" i="4"/>
  <c r="BD615" i="4"/>
  <c r="BD616" i="4"/>
  <c r="BD617" i="4"/>
  <c r="BD618" i="4"/>
  <c r="BD619" i="4"/>
  <c r="BD620" i="4"/>
  <c r="BD621" i="4"/>
  <c r="BD622" i="4"/>
  <c r="BD623" i="4"/>
  <c r="BD624" i="4"/>
  <c r="BD625" i="4"/>
  <c r="BD626" i="4"/>
  <c r="BD627" i="4"/>
  <c r="BD628" i="4"/>
  <c r="BD629" i="4"/>
  <c r="BD630" i="4"/>
  <c r="BD631" i="4"/>
  <c r="BD632" i="4"/>
  <c r="BD633" i="4"/>
  <c r="BD634" i="4"/>
  <c r="BD635" i="4"/>
  <c r="BD636" i="4"/>
  <c r="BD637" i="4"/>
  <c r="BD638" i="4"/>
  <c r="BD639" i="4"/>
  <c r="BD640" i="4"/>
  <c r="BD641" i="4"/>
  <c r="BD642" i="4"/>
  <c r="BD643" i="4"/>
  <c r="BD644" i="4"/>
  <c r="BD645" i="4"/>
  <c r="BD646" i="4"/>
  <c r="BD647" i="4"/>
  <c r="BD648" i="4"/>
  <c r="BD649" i="4"/>
  <c r="BD650" i="4"/>
  <c r="BD651" i="4"/>
  <c r="BD2" i="4"/>
  <c r="BE3" i="4"/>
  <c r="BE4" i="4"/>
  <c r="BE5" i="4"/>
  <c r="BE6" i="4"/>
  <c r="BE7" i="4"/>
  <c r="BE8" i="4"/>
  <c r="BE9" i="4"/>
  <c r="BE10" i="4"/>
  <c r="BE11" i="4"/>
  <c r="BE12" i="4"/>
  <c r="BE13" i="4"/>
  <c r="BE14" i="4"/>
  <c r="BE15" i="4"/>
  <c r="BE16" i="4"/>
  <c r="BE17" i="4"/>
  <c r="BE18" i="4"/>
  <c r="BE19" i="4"/>
  <c r="BE20" i="4"/>
  <c r="BE21" i="4"/>
  <c r="BE22" i="4"/>
  <c r="BE23" i="4"/>
  <c r="BE24" i="4"/>
  <c r="BE25" i="4"/>
  <c r="BE26" i="4"/>
  <c r="BE27" i="4"/>
  <c r="BE28" i="4"/>
  <c r="BE29" i="4"/>
  <c r="BE30" i="4"/>
  <c r="BE31" i="4"/>
  <c r="BE32" i="4"/>
  <c r="BE33" i="4"/>
  <c r="BE34" i="4"/>
  <c r="BE35" i="4"/>
  <c r="BE36" i="4"/>
  <c r="BE37" i="4"/>
  <c r="BE38" i="4"/>
  <c r="BE39" i="4"/>
  <c r="BE40" i="4"/>
  <c r="BE41" i="4"/>
  <c r="BE42" i="4"/>
  <c r="BE43" i="4"/>
  <c r="BE44" i="4"/>
  <c r="BE45" i="4"/>
  <c r="BE46" i="4"/>
  <c r="BE47" i="4"/>
  <c r="BE48" i="4"/>
  <c r="BE49" i="4"/>
  <c r="BE50" i="4"/>
  <c r="BE51" i="4"/>
  <c r="BE52" i="4"/>
  <c r="BE53" i="4"/>
  <c r="BE54" i="4"/>
  <c r="BE55" i="4"/>
  <c r="BE56" i="4"/>
  <c r="BE57" i="4"/>
  <c r="BE58" i="4"/>
  <c r="BE59" i="4"/>
  <c r="BE60" i="4"/>
  <c r="BE61" i="4"/>
  <c r="BE62" i="4"/>
  <c r="BE63" i="4"/>
  <c r="BE64" i="4"/>
  <c r="BE65" i="4"/>
  <c r="BE66" i="4"/>
  <c r="BE67" i="4"/>
  <c r="BE68" i="4"/>
  <c r="BE69" i="4"/>
  <c r="BE70" i="4"/>
  <c r="BE71" i="4"/>
  <c r="BE72" i="4"/>
  <c r="BE73" i="4"/>
  <c r="BE74" i="4"/>
  <c r="BE75" i="4"/>
  <c r="BE76" i="4"/>
  <c r="BE77" i="4"/>
  <c r="BE78" i="4"/>
  <c r="BE79" i="4"/>
  <c r="BE80" i="4"/>
  <c r="BE81" i="4"/>
  <c r="BE82" i="4"/>
  <c r="BE83" i="4"/>
  <c r="BE84" i="4"/>
  <c r="BE85" i="4"/>
  <c r="BE86" i="4"/>
  <c r="BE87" i="4"/>
  <c r="BE88" i="4"/>
  <c r="BE89" i="4"/>
  <c r="BE90" i="4"/>
  <c r="BE91" i="4"/>
  <c r="BE92" i="4"/>
  <c r="BE93" i="4"/>
  <c r="BE94" i="4"/>
  <c r="BE95" i="4"/>
  <c r="BE96" i="4"/>
  <c r="BE97" i="4"/>
  <c r="BE98" i="4"/>
  <c r="BE99" i="4"/>
  <c r="BE100" i="4"/>
  <c r="BE101" i="4"/>
  <c r="BE102" i="4"/>
  <c r="BE103" i="4"/>
  <c r="BE104" i="4"/>
  <c r="BE105" i="4"/>
  <c r="BE106" i="4"/>
  <c r="BE107" i="4"/>
  <c r="BE108" i="4"/>
  <c r="BE109" i="4"/>
  <c r="BE110" i="4"/>
  <c r="BE111" i="4"/>
  <c r="BE112" i="4"/>
  <c r="BE113" i="4"/>
  <c r="BE114" i="4"/>
  <c r="BE115" i="4"/>
  <c r="BE116" i="4"/>
  <c r="BE117" i="4"/>
  <c r="BE118" i="4"/>
  <c r="BE119" i="4"/>
  <c r="BE120" i="4"/>
  <c r="BE121" i="4"/>
  <c r="BE122" i="4"/>
  <c r="BE123" i="4"/>
  <c r="BE124" i="4"/>
  <c r="BE125" i="4"/>
  <c r="BE126" i="4"/>
  <c r="BE127" i="4"/>
  <c r="BE128" i="4"/>
  <c r="BE129" i="4"/>
  <c r="BE130" i="4"/>
  <c r="BE131" i="4"/>
  <c r="BE132" i="4"/>
  <c r="BE133" i="4"/>
  <c r="BE134" i="4"/>
  <c r="BE135" i="4"/>
  <c r="BE136" i="4"/>
  <c r="BE137" i="4"/>
  <c r="BE138" i="4"/>
  <c r="BE139" i="4"/>
  <c r="BE140" i="4"/>
  <c r="BE141" i="4"/>
  <c r="BE142" i="4"/>
  <c r="BE143" i="4"/>
  <c r="BE144" i="4"/>
  <c r="BE145" i="4"/>
  <c r="BE146" i="4"/>
  <c r="BE147" i="4"/>
  <c r="BE148" i="4"/>
  <c r="BE149" i="4"/>
  <c r="BE150" i="4"/>
  <c r="BE151" i="4"/>
  <c r="BE152" i="4"/>
  <c r="BE153" i="4"/>
  <c r="BE154" i="4"/>
  <c r="BE155" i="4"/>
  <c r="BE156" i="4"/>
  <c r="BE157" i="4"/>
  <c r="BE158" i="4"/>
  <c r="BE159" i="4"/>
  <c r="BE160" i="4"/>
  <c r="BE161" i="4"/>
  <c r="BE162" i="4"/>
  <c r="BE163" i="4"/>
  <c r="BE164" i="4"/>
  <c r="BE165" i="4"/>
  <c r="BE166" i="4"/>
  <c r="BE167" i="4"/>
  <c r="BE168" i="4"/>
  <c r="BE169" i="4"/>
  <c r="BE170" i="4"/>
  <c r="BE171" i="4"/>
  <c r="BE172" i="4"/>
  <c r="BE173" i="4"/>
  <c r="BE174" i="4"/>
  <c r="BE175" i="4"/>
  <c r="BE176" i="4"/>
  <c r="BE177" i="4"/>
  <c r="BE178" i="4"/>
  <c r="BE179" i="4"/>
  <c r="BE180" i="4"/>
  <c r="BE181" i="4"/>
  <c r="BE182" i="4"/>
  <c r="BE183" i="4"/>
  <c r="BE184" i="4"/>
  <c r="BE185" i="4"/>
  <c r="BE186" i="4"/>
  <c r="BE187" i="4"/>
  <c r="BE188" i="4"/>
  <c r="BE189" i="4"/>
  <c r="BE190" i="4"/>
  <c r="BE191" i="4"/>
  <c r="BE192" i="4"/>
  <c r="BE193" i="4"/>
  <c r="BE194" i="4"/>
  <c r="BE195" i="4"/>
  <c r="BE196" i="4"/>
  <c r="BE197" i="4"/>
  <c r="BE198" i="4"/>
  <c r="BE199" i="4"/>
  <c r="BE200" i="4"/>
  <c r="BE201" i="4"/>
  <c r="BE202" i="4"/>
  <c r="BE203" i="4"/>
  <c r="BE204" i="4"/>
  <c r="BE205" i="4"/>
  <c r="BE206" i="4"/>
  <c r="BE207" i="4"/>
  <c r="BE208" i="4"/>
  <c r="BE209" i="4"/>
  <c r="BE210" i="4"/>
  <c r="BE211" i="4"/>
  <c r="BE212" i="4"/>
  <c r="BE213" i="4"/>
  <c r="BE214" i="4"/>
  <c r="BE215" i="4"/>
  <c r="BE216" i="4"/>
  <c r="BE217" i="4"/>
  <c r="BE218" i="4"/>
  <c r="BE219" i="4"/>
  <c r="BE220" i="4"/>
  <c r="BE221" i="4"/>
  <c r="BE222" i="4"/>
  <c r="BE223" i="4"/>
  <c r="BE224" i="4"/>
  <c r="BE225" i="4"/>
  <c r="BE226" i="4"/>
  <c r="BE227" i="4"/>
  <c r="BE228" i="4"/>
  <c r="BE229" i="4"/>
  <c r="BE230" i="4"/>
  <c r="BE231" i="4"/>
  <c r="BE232" i="4"/>
  <c r="BE233" i="4"/>
  <c r="BE234" i="4"/>
  <c r="BE235" i="4"/>
  <c r="BE236" i="4"/>
  <c r="BE237" i="4"/>
  <c r="BE238" i="4"/>
  <c r="BE239" i="4"/>
  <c r="BE240" i="4"/>
  <c r="BE241" i="4"/>
  <c r="BE242" i="4"/>
  <c r="BE243" i="4"/>
  <c r="BE244" i="4"/>
  <c r="BE245" i="4"/>
  <c r="BE246" i="4"/>
  <c r="BE247" i="4"/>
  <c r="BE248" i="4"/>
  <c r="BE249" i="4"/>
  <c r="BE250" i="4"/>
  <c r="BE251" i="4"/>
  <c r="BE252" i="4"/>
  <c r="BE253" i="4"/>
  <c r="BE254" i="4"/>
  <c r="BE255" i="4"/>
  <c r="BE256" i="4"/>
  <c r="BE257" i="4"/>
  <c r="BE258" i="4"/>
  <c r="BE259" i="4"/>
  <c r="BE260" i="4"/>
  <c r="BE261" i="4"/>
  <c r="BE262" i="4"/>
  <c r="BE263" i="4"/>
  <c r="BE264" i="4"/>
  <c r="BE265" i="4"/>
  <c r="BE266" i="4"/>
  <c r="BE267" i="4"/>
  <c r="BE268" i="4"/>
  <c r="BE269" i="4"/>
  <c r="BE270" i="4"/>
  <c r="BE271" i="4"/>
  <c r="BE272" i="4"/>
  <c r="BE273" i="4"/>
  <c r="BE274" i="4"/>
  <c r="BE275" i="4"/>
  <c r="BE276" i="4"/>
  <c r="BE277" i="4"/>
  <c r="BE278" i="4"/>
  <c r="BE279" i="4"/>
  <c r="BE280" i="4"/>
  <c r="BE281" i="4"/>
  <c r="BE282" i="4"/>
  <c r="BE283" i="4"/>
  <c r="BE284" i="4"/>
  <c r="BE285" i="4"/>
  <c r="BE286" i="4"/>
  <c r="BE287" i="4"/>
  <c r="BE288" i="4"/>
  <c r="BE289" i="4"/>
  <c r="BE290" i="4"/>
  <c r="BE291" i="4"/>
  <c r="BE292" i="4"/>
  <c r="BE293" i="4"/>
  <c r="BE294" i="4"/>
  <c r="BE295" i="4"/>
  <c r="BE296" i="4"/>
  <c r="BE297" i="4"/>
  <c r="BE298" i="4"/>
  <c r="BE299" i="4"/>
  <c r="BE300" i="4"/>
  <c r="BE301" i="4"/>
  <c r="BE302" i="4"/>
  <c r="BE303" i="4"/>
  <c r="BE304" i="4"/>
  <c r="BE305" i="4"/>
  <c r="BE306" i="4"/>
  <c r="BE307" i="4"/>
  <c r="BE308" i="4"/>
  <c r="BE309" i="4"/>
  <c r="BE310" i="4"/>
  <c r="BE311" i="4"/>
  <c r="BE312" i="4"/>
  <c r="BE313" i="4"/>
  <c r="BE314" i="4"/>
  <c r="BE315" i="4"/>
  <c r="BE316" i="4"/>
  <c r="BE317" i="4"/>
  <c r="BE318" i="4"/>
  <c r="BE319" i="4"/>
  <c r="BE320" i="4"/>
  <c r="BE321" i="4"/>
  <c r="BE322" i="4"/>
  <c r="BE323" i="4"/>
  <c r="BE324" i="4"/>
  <c r="BE325" i="4"/>
  <c r="BE326" i="4"/>
  <c r="BE327" i="4"/>
  <c r="BE328" i="4"/>
  <c r="BE329" i="4"/>
  <c r="BE330" i="4"/>
  <c r="BE331" i="4"/>
  <c r="BE332" i="4"/>
  <c r="BE333" i="4"/>
  <c r="BE334" i="4"/>
  <c r="BE335" i="4"/>
  <c r="BE336" i="4"/>
  <c r="BE337" i="4"/>
  <c r="BE338" i="4"/>
  <c r="BE339" i="4"/>
  <c r="BE340" i="4"/>
  <c r="BE341" i="4"/>
  <c r="BE342" i="4"/>
  <c r="BE343" i="4"/>
  <c r="BE344" i="4"/>
  <c r="BE345" i="4"/>
  <c r="BE346" i="4"/>
  <c r="BE347" i="4"/>
  <c r="BE348" i="4"/>
  <c r="BE349" i="4"/>
  <c r="BE350" i="4"/>
  <c r="BE351" i="4"/>
  <c r="BE352" i="4"/>
  <c r="BE353" i="4"/>
  <c r="BE354" i="4"/>
  <c r="BE355" i="4"/>
  <c r="BE356" i="4"/>
  <c r="BE357" i="4"/>
  <c r="BE358" i="4"/>
  <c r="BE359" i="4"/>
  <c r="BE360" i="4"/>
  <c r="BE361" i="4"/>
  <c r="BE362" i="4"/>
  <c r="BE363" i="4"/>
  <c r="BE364" i="4"/>
  <c r="BE365" i="4"/>
  <c r="BE366" i="4"/>
  <c r="BE367" i="4"/>
  <c r="BE368" i="4"/>
  <c r="BE369" i="4"/>
  <c r="BE370" i="4"/>
  <c r="BE371" i="4"/>
  <c r="BE372" i="4"/>
  <c r="BE373" i="4"/>
  <c r="BE374" i="4"/>
  <c r="BE375" i="4"/>
  <c r="BE376" i="4"/>
  <c r="BE377" i="4"/>
  <c r="BE378" i="4"/>
  <c r="BE379" i="4"/>
  <c r="BE380" i="4"/>
  <c r="BE381" i="4"/>
  <c r="BE382" i="4"/>
  <c r="BE383" i="4"/>
  <c r="BE384" i="4"/>
  <c r="BE385" i="4"/>
  <c r="BE386" i="4"/>
  <c r="BE387" i="4"/>
  <c r="BE388" i="4"/>
  <c r="BE389" i="4"/>
  <c r="BE390" i="4"/>
  <c r="BE391" i="4"/>
  <c r="BE392" i="4"/>
  <c r="BE393" i="4"/>
  <c r="BE394" i="4"/>
  <c r="BE395" i="4"/>
  <c r="BE396" i="4"/>
  <c r="BE397" i="4"/>
  <c r="BE398" i="4"/>
  <c r="BE399" i="4"/>
  <c r="BE400" i="4"/>
  <c r="BE401" i="4"/>
  <c r="BE402" i="4"/>
  <c r="BE403" i="4"/>
  <c r="BE404" i="4"/>
  <c r="BE405" i="4"/>
  <c r="BE406" i="4"/>
  <c r="BE407" i="4"/>
  <c r="BE408" i="4"/>
  <c r="BE409" i="4"/>
  <c r="BE410" i="4"/>
  <c r="BE411" i="4"/>
  <c r="BE412" i="4"/>
  <c r="BE413" i="4"/>
  <c r="BE414" i="4"/>
  <c r="BE415" i="4"/>
  <c r="BE416" i="4"/>
  <c r="BE417" i="4"/>
  <c r="BE418" i="4"/>
  <c r="BE419" i="4"/>
  <c r="BE420" i="4"/>
  <c r="BE421" i="4"/>
  <c r="BE422" i="4"/>
  <c r="BE423" i="4"/>
  <c r="BE424" i="4"/>
  <c r="BE425" i="4"/>
  <c r="BE426" i="4"/>
  <c r="BE427" i="4"/>
  <c r="BE428" i="4"/>
  <c r="BE429" i="4"/>
  <c r="BE430" i="4"/>
  <c r="BE431" i="4"/>
  <c r="BE432" i="4"/>
  <c r="BE433" i="4"/>
  <c r="BE434" i="4"/>
  <c r="BE435" i="4"/>
  <c r="BE436" i="4"/>
  <c r="BE437" i="4"/>
  <c r="BE438" i="4"/>
  <c r="BE439" i="4"/>
  <c r="BE440" i="4"/>
  <c r="BE441" i="4"/>
  <c r="BE442" i="4"/>
  <c r="BE443" i="4"/>
  <c r="BE444" i="4"/>
  <c r="BE445" i="4"/>
  <c r="BE446" i="4"/>
  <c r="BE447" i="4"/>
  <c r="BE448" i="4"/>
  <c r="BE449" i="4"/>
  <c r="BE450" i="4"/>
  <c r="BE451" i="4"/>
  <c r="BE452" i="4"/>
  <c r="BE453" i="4"/>
  <c r="BE454" i="4"/>
  <c r="BE455" i="4"/>
  <c r="BE456" i="4"/>
  <c r="BE457" i="4"/>
  <c r="BE458" i="4"/>
  <c r="BE459" i="4"/>
  <c r="BE460" i="4"/>
  <c r="BE461" i="4"/>
  <c r="BE462" i="4"/>
  <c r="BE463" i="4"/>
  <c r="BE464" i="4"/>
  <c r="BE465" i="4"/>
  <c r="BE466" i="4"/>
  <c r="BE467" i="4"/>
  <c r="BE468" i="4"/>
  <c r="BE469" i="4"/>
  <c r="BE470" i="4"/>
  <c r="BE471" i="4"/>
  <c r="BE472" i="4"/>
  <c r="BE473" i="4"/>
  <c r="BE474" i="4"/>
  <c r="BE475" i="4"/>
  <c r="BE476" i="4"/>
  <c r="BE477" i="4"/>
  <c r="BE478" i="4"/>
  <c r="BE479" i="4"/>
  <c r="BE480" i="4"/>
  <c r="BE481" i="4"/>
  <c r="BE482" i="4"/>
  <c r="BE483" i="4"/>
  <c r="BE484" i="4"/>
  <c r="BE485" i="4"/>
  <c r="BE486" i="4"/>
  <c r="BE487" i="4"/>
  <c r="BE488" i="4"/>
  <c r="BE489" i="4"/>
  <c r="BE490" i="4"/>
  <c r="BE491" i="4"/>
  <c r="BE492" i="4"/>
  <c r="BE493" i="4"/>
  <c r="BE494" i="4"/>
  <c r="BE495" i="4"/>
  <c r="BE496" i="4"/>
  <c r="BE497" i="4"/>
  <c r="BE498" i="4"/>
  <c r="BE499" i="4"/>
  <c r="BE500" i="4"/>
  <c r="BE501" i="4"/>
  <c r="BE502" i="4"/>
  <c r="BE503" i="4"/>
  <c r="BE504" i="4"/>
  <c r="BE505" i="4"/>
  <c r="BE506" i="4"/>
  <c r="BE507" i="4"/>
  <c r="BE508" i="4"/>
  <c r="BE509" i="4"/>
  <c r="BE510" i="4"/>
  <c r="BE511" i="4"/>
  <c r="BE512" i="4"/>
  <c r="BE513" i="4"/>
  <c r="BE514" i="4"/>
  <c r="BE515" i="4"/>
  <c r="BE516" i="4"/>
  <c r="BE517" i="4"/>
  <c r="BE518" i="4"/>
  <c r="BE519" i="4"/>
  <c r="BE520" i="4"/>
  <c r="BE521" i="4"/>
  <c r="BE522" i="4"/>
  <c r="BE523" i="4"/>
  <c r="BE524" i="4"/>
  <c r="BE525" i="4"/>
  <c r="BE526" i="4"/>
  <c r="BE527" i="4"/>
  <c r="BE528" i="4"/>
  <c r="BE529" i="4"/>
  <c r="BE530" i="4"/>
  <c r="BE531" i="4"/>
  <c r="BE532" i="4"/>
  <c r="BE533" i="4"/>
  <c r="BE534" i="4"/>
  <c r="BE535" i="4"/>
  <c r="BE536" i="4"/>
  <c r="BE537" i="4"/>
  <c r="BE538" i="4"/>
  <c r="BE539" i="4"/>
  <c r="BE540" i="4"/>
  <c r="BE541" i="4"/>
  <c r="BE542" i="4"/>
  <c r="BE543" i="4"/>
  <c r="BE544" i="4"/>
  <c r="BE545" i="4"/>
  <c r="BE546" i="4"/>
  <c r="BE547" i="4"/>
  <c r="BE548" i="4"/>
  <c r="BE549" i="4"/>
  <c r="BE550" i="4"/>
  <c r="BE551" i="4"/>
  <c r="BE552" i="4"/>
  <c r="BE553" i="4"/>
  <c r="BE554" i="4"/>
  <c r="BE555" i="4"/>
  <c r="BE556" i="4"/>
  <c r="BE557" i="4"/>
  <c r="BE558" i="4"/>
  <c r="BE559" i="4"/>
  <c r="BE560" i="4"/>
  <c r="BE561" i="4"/>
  <c r="BE562" i="4"/>
  <c r="BE563" i="4"/>
  <c r="BE564" i="4"/>
  <c r="BE565" i="4"/>
  <c r="BE566" i="4"/>
  <c r="BE567" i="4"/>
  <c r="BE568" i="4"/>
  <c r="BE569" i="4"/>
  <c r="BE570" i="4"/>
  <c r="BE571" i="4"/>
  <c r="BE572" i="4"/>
  <c r="BE573" i="4"/>
  <c r="BE574" i="4"/>
  <c r="BE575" i="4"/>
  <c r="BE576" i="4"/>
  <c r="BE577" i="4"/>
  <c r="BE578" i="4"/>
  <c r="BE579" i="4"/>
  <c r="BE580" i="4"/>
  <c r="BE581" i="4"/>
  <c r="BE582" i="4"/>
  <c r="BE583" i="4"/>
  <c r="BE584" i="4"/>
  <c r="BE585" i="4"/>
  <c r="BE586" i="4"/>
  <c r="BE587" i="4"/>
  <c r="BE588" i="4"/>
  <c r="BE589" i="4"/>
  <c r="BE590" i="4"/>
  <c r="BE591" i="4"/>
  <c r="BE592" i="4"/>
  <c r="BE593" i="4"/>
  <c r="BE594" i="4"/>
  <c r="BE595" i="4"/>
  <c r="BE596" i="4"/>
  <c r="BE597" i="4"/>
  <c r="BE598" i="4"/>
  <c r="BE599" i="4"/>
  <c r="BE600" i="4"/>
  <c r="BE601" i="4"/>
  <c r="BE602" i="4"/>
  <c r="BE603" i="4"/>
  <c r="BE604" i="4"/>
  <c r="BE605" i="4"/>
  <c r="BE606" i="4"/>
  <c r="BE607" i="4"/>
  <c r="BE608" i="4"/>
  <c r="BE609" i="4"/>
  <c r="BE610" i="4"/>
  <c r="BE611" i="4"/>
  <c r="BE612" i="4"/>
  <c r="BE613" i="4"/>
  <c r="BE614" i="4"/>
  <c r="BE615" i="4"/>
  <c r="BE616" i="4"/>
  <c r="BE617" i="4"/>
  <c r="BE618" i="4"/>
  <c r="BE619" i="4"/>
  <c r="BE620" i="4"/>
  <c r="BE621" i="4"/>
  <c r="BE622" i="4"/>
  <c r="BE623" i="4"/>
  <c r="BE624" i="4"/>
  <c r="BE625" i="4"/>
  <c r="BE626" i="4"/>
  <c r="BE627" i="4"/>
  <c r="BE628" i="4"/>
  <c r="BE629" i="4"/>
  <c r="BE630" i="4"/>
  <c r="BE631" i="4"/>
  <c r="BE632" i="4"/>
  <c r="BE633" i="4"/>
  <c r="BE634" i="4"/>
  <c r="BE635" i="4"/>
  <c r="BE636" i="4"/>
  <c r="BE637" i="4"/>
  <c r="BE638" i="4"/>
  <c r="BE639" i="4"/>
  <c r="BE640" i="4"/>
  <c r="BE641" i="4"/>
  <c r="BE642" i="4"/>
  <c r="BE643" i="4"/>
  <c r="BE644" i="4"/>
  <c r="BE645" i="4"/>
  <c r="BE646" i="4"/>
  <c r="BE647" i="4"/>
  <c r="BE648" i="4"/>
  <c r="BE649" i="4"/>
  <c r="BE650" i="4"/>
  <c r="BE651" i="4"/>
  <c r="BE2" i="4"/>
  <c r="BF3" i="4"/>
  <c r="BF4" i="4"/>
  <c r="BF5" i="4"/>
  <c r="BF6" i="4"/>
  <c r="BF7" i="4"/>
  <c r="BF8" i="4"/>
  <c r="BF9" i="4"/>
  <c r="BF10" i="4"/>
  <c r="BF11" i="4"/>
  <c r="BF12" i="4"/>
  <c r="BF13" i="4"/>
  <c r="BF14" i="4"/>
  <c r="BF15" i="4"/>
  <c r="BF16" i="4"/>
  <c r="BF17" i="4"/>
  <c r="BF18" i="4"/>
  <c r="BF19" i="4"/>
  <c r="BF20" i="4"/>
  <c r="BF21" i="4"/>
  <c r="BF22" i="4"/>
  <c r="BF23" i="4"/>
  <c r="BF24" i="4"/>
  <c r="BF25" i="4"/>
  <c r="BF26" i="4"/>
  <c r="BF27" i="4"/>
  <c r="BF28" i="4"/>
  <c r="BF29" i="4"/>
  <c r="BF30" i="4"/>
  <c r="BF31" i="4"/>
  <c r="BF32" i="4"/>
  <c r="BF33" i="4"/>
  <c r="BF34" i="4"/>
  <c r="BF35" i="4"/>
  <c r="BF36" i="4"/>
  <c r="BF37" i="4"/>
  <c r="BF38" i="4"/>
  <c r="BF39" i="4"/>
  <c r="BF40" i="4"/>
  <c r="BF41" i="4"/>
  <c r="BF42" i="4"/>
  <c r="BF43" i="4"/>
  <c r="BF44" i="4"/>
  <c r="BF45" i="4"/>
  <c r="BF46" i="4"/>
  <c r="BF47" i="4"/>
  <c r="BF48" i="4"/>
  <c r="BF49" i="4"/>
  <c r="BF50" i="4"/>
  <c r="BF51" i="4"/>
  <c r="BF52" i="4"/>
  <c r="BF53" i="4"/>
  <c r="BF54" i="4"/>
  <c r="BF55" i="4"/>
  <c r="BF56" i="4"/>
  <c r="BF57" i="4"/>
  <c r="BF58" i="4"/>
  <c r="BF59" i="4"/>
  <c r="BF60" i="4"/>
  <c r="BF61" i="4"/>
  <c r="BF62" i="4"/>
  <c r="BF63" i="4"/>
  <c r="BF64" i="4"/>
  <c r="BF65" i="4"/>
  <c r="BF66" i="4"/>
  <c r="BF67" i="4"/>
  <c r="BF68" i="4"/>
  <c r="BF69" i="4"/>
  <c r="BF70" i="4"/>
  <c r="BF71" i="4"/>
  <c r="BF72" i="4"/>
  <c r="BF73" i="4"/>
  <c r="BF74" i="4"/>
  <c r="BF75" i="4"/>
  <c r="BF76" i="4"/>
  <c r="BF77" i="4"/>
  <c r="BF78" i="4"/>
  <c r="BF79" i="4"/>
  <c r="BF80" i="4"/>
  <c r="BF81" i="4"/>
  <c r="BF82" i="4"/>
  <c r="BF83" i="4"/>
  <c r="BF84" i="4"/>
  <c r="BF85" i="4"/>
  <c r="BF86" i="4"/>
  <c r="BF87" i="4"/>
  <c r="BF88" i="4"/>
  <c r="BF89" i="4"/>
  <c r="BF90" i="4"/>
  <c r="BF91" i="4"/>
  <c r="BF92" i="4"/>
  <c r="BF93" i="4"/>
  <c r="BF94" i="4"/>
  <c r="BF95" i="4"/>
  <c r="BF96" i="4"/>
  <c r="BF97" i="4"/>
  <c r="BF98" i="4"/>
  <c r="BF99" i="4"/>
  <c r="BF100" i="4"/>
  <c r="BF101" i="4"/>
  <c r="BF102" i="4"/>
  <c r="BF103" i="4"/>
  <c r="BF104" i="4"/>
  <c r="BF105" i="4"/>
  <c r="BF106" i="4"/>
  <c r="BF107" i="4"/>
  <c r="BF108" i="4"/>
  <c r="BF109" i="4"/>
  <c r="BF110" i="4"/>
  <c r="BF111" i="4"/>
  <c r="BF112" i="4"/>
  <c r="BF113" i="4"/>
  <c r="BF114" i="4"/>
  <c r="BF115" i="4"/>
  <c r="BF116" i="4"/>
  <c r="BF117" i="4"/>
  <c r="BF118" i="4"/>
  <c r="BF119" i="4"/>
  <c r="BF120" i="4"/>
  <c r="BF121" i="4"/>
  <c r="BF122" i="4"/>
  <c r="BF123" i="4"/>
  <c r="BF124" i="4"/>
  <c r="BF125" i="4"/>
  <c r="BF126" i="4"/>
  <c r="BF127" i="4"/>
  <c r="BF128" i="4"/>
  <c r="BF129" i="4"/>
  <c r="BF130" i="4"/>
  <c r="BF131" i="4"/>
  <c r="BF132" i="4"/>
  <c r="BF133" i="4"/>
  <c r="BF134" i="4"/>
  <c r="BF135" i="4"/>
  <c r="BF136" i="4"/>
  <c r="BF137" i="4"/>
  <c r="BF138" i="4"/>
  <c r="BF139" i="4"/>
  <c r="BF140" i="4"/>
  <c r="BF141" i="4"/>
  <c r="BF142" i="4"/>
  <c r="BF143" i="4"/>
  <c r="BF144" i="4"/>
  <c r="BF145" i="4"/>
  <c r="BF146" i="4"/>
  <c r="BF147" i="4"/>
  <c r="BF148" i="4"/>
  <c r="BF149" i="4"/>
  <c r="BF150" i="4"/>
  <c r="BF151" i="4"/>
  <c r="BF152" i="4"/>
  <c r="BF153" i="4"/>
  <c r="BF154" i="4"/>
  <c r="BF155" i="4"/>
  <c r="BF156" i="4"/>
  <c r="BF157" i="4"/>
  <c r="BF158" i="4"/>
  <c r="BF159" i="4"/>
  <c r="BF160" i="4"/>
  <c r="BF161" i="4"/>
  <c r="BF162" i="4"/>
  <c r="BF163" i="4"/>
  <c r="BF164" i="4"/>
  <c r="BF165" i="4"/>
  <c r="BF166" i="4"/>
  <c r="BF167" i="4"/>
  <c r="BF168" i="4"/>
  <c r="BF169" i="4"/>
  <c r="BF170" i="4"/>
  <c r="BF171" i="4"/>
  <c r="BF172" i="4"/>
  <c r="BF173" i="4"/>
  <c r="BF174" i="4"/>
  <c r="BF175" i="4"/>
  <c r="BF176" i="4"/>
  <c r="BF177" i="4"/>
  <c r="BF178" i="4"/>
  <c r="BF179" i="4"/>
  <c r="BF180" i="4"/>
  <c r="BF181" i="4"/>
  <c r="BF182" i="4"/>
  <c r="BF183" i="4"/>
  <c r="BF184" i="4"/>
  <c r="BF185" i="4"/>
  <c r="BF186" i="4"/>
  <c r="BF187" i="4"/>
  <c r="BF188" i="4"/>
  <c r="BF189" i="4"/>
  <c r="BF190" i="4"/>
  <c r="BF191" i="4"/>
  <c r="BF192" i="4"/>
  <c r="BF193" i="4"/>
  <c r="BF194" i="4"/>
  <c r="BF195" i="4"/>
  <c r="BF196" i="4"/>
  <c r="BF197" i="4"/>
  <c r="BF198" i="4"/>
  <c r="BF199" i="4"/>
  <c r="BF200" i="4"/>
  <c r="BF201" i="4"/>
  <c r="BF202" i="4"/>
  <c r="BF203" i="4"/>
  <c r="BF204" i="4"/>
  <c r="BF205" i="4"/>
  <c r="BF206" i="4"/>
  <c r="BF207" i="4"/>
  <c r="BF208" i="4"/>
  <c r="BF209" i="4"/>
  <c r="BF210" i="4"/>
  <c r="BF211" i="4"/>
  <c r="BF212" i="4"/>
  <c r="BF213" i="4"/>
  <c r="BF214" i="4"/>
  <c r="BF215" i="4"/>
  <c r="BF216" i="4"/>
  <c r="BF217" i="4"/>
  <c r="BF218" i="4"/>
  <c r="BF219" i="4"/>
  <c r="BF220" i="4"/>
  <c r="BF221" i="4"/>
  <c r="BF222" i="4"/>
  <c r="BF223" i="4"/>
  <c r="BF224" i="4"/>
  <c r="BF225" i="4"/>
  <c r="BF226" i="4"/>
  <c r="BF227" i="4"/>
  <c r="BF228" i="4"/>
  <c r="BF229" i="4"/>
  <c r="BF230" i="4"/>
  <c r="BF231" i="4"/>
  <c r="BF232" i="4"/>
  <c r="BF233" i="4"/>
  <c r="BF234" i="4"/>
  <c r="BF235" i="4"/>
  <c r="BF236" i="4"/>
  <c r="BF237" i="4"/>
  <c r="BF238" i="4"/>
  <c r="BF239" i="4"/>
  <c r="BF240" i="4"/>
  <c r="BF241" i="4"/>
  <c r="BF242" i="4"/>
  <c r="BF243" i="4"/>
  <c r="BF244" i="4"/>
  <c r="BF245" i="4"/>
  <c r="BF246" i="4"/>
  <c r="BF247" i="4"/>
  <c r="BF248" i="4"/>
  <c r="BF249" i="4"/>
  <c r="BF250" i="4"/>
  <c r="BF251" i="4"/>
  <c r="BF252" i="4"/>
  <c r="BF253" i="4"/>
  <c r="BF254" i="4"/>
  <c r="BF255" i="4"/>
  <c r="BF256" i="4"/>
  <c r="BF257" i="4"/>
  <c r="BF258" i="4"/>
  <c r="BF259" i="4"/>
  <c r="BF260" i="4"/>
  <c r="BF261" i="4"/>
  <c r="BF262" i="4"/>
  <c r="BF263" i="4"/>
  <c r="BF264" i="4"/>
  <c r="BF265" i="4"/>
  <c r="BF266" i="4"/>
  <c r="BF267" i="4"/>
  <c r="BF268" i="4"/>
  <c r="BF269" i="4"/>
  <c r="BF270" i="4"/>
  <c r="BF271" i="4"/>
  <c r="BF272" i="4"/>
  <c r="BF273" i="4"/>
  <c r="BF274" i="4"/>
  <c r="BF275" i="4"/>
  <c r="BF276" i="4"/>
  <c r="BF277" i="4"/>
  <c r="BF278" i="4"/>
  <c r="BF279" i="4"/>
  <c r="BF280" i="4"/>
  <c r="BF281" i="4"/>
  <c r="BF282" i="4"/>
  <c r="BF283" i="4"/>
  <c r="BF284" i="4"/>
  <c r="BF285" i="4"/>
  <c r="BF286" i="4"/>
  <c r="BF287" i="4"/>
  <c r="BF288" i="4"/>
  <c r="BF289" i="4"/>
  <c r="BF290" i="4"/>
  <c r="BF291" i="4"/>
  <c r="BF292" i="4"/>
  <c r="BF293" i="4"/>
  <c r="BF294" i="4"/>
  <c r="BF295" i="4"/>
  <c r="BF296" i="4"/>
  <c r="BF297" i="4"/>
  <c r="BF298" i="4"/>
  <c r="BF299" i="4"/>
  <c r="BF300" i="4"/>
  <c r="BF301" i="4"/>
  <c r="BF302" i="4"/>
  <c r="BF303" i="4"/>
  <c r="BF304" i="4"/>
  <c r="BF305" i="4"/>
  <c r="BF306" i="4"/>
  <c r="BF307" i="4"/>
  <c r="BF308" i="4"/>
  <c r="BF309" i="4"/>
  <c r="BF310" i="4"/>
  <c r="BF311" i="4"/>
  <c r="BF312" i="4"/>
  <c r="BF313" i="4"/>
  <c r="BF314" i="4"/>
  <c r="BF315" i="4"/>
  <c r="BF316" i="4"/>
  <c r="BF317" i="4"/>
  <c r="BF318" i="4"/>
  <c r="BF319" i="4"/>
  <c r="BF320" i="4"/>
  <c r="BF321" i="4"/>
  <c r="BF322" i="4"/>
  <c r="BF323" i="4"/>
  <c r="BF324" i="4"/>
  <c r="BF325" i="4"/>
  <c r="BF326" i="4"/>
  <c r="BF327" i="4"/>
  <c r="BF328" i="4"/>
  <c r="BF329" i="4"/>
  <c r="BF330" i="4"/>
  <c r="BF331" i="4"/>
  <c r="BF332" i="4"/>
  <c r="BF333" i="4"/>
  <c r="BF334" i="4"/>
  <c r="BF335" i="4"/>
  <c r="BF336" i="4"/>
  <c r="BF337" i="4"/>
  <c r="BF338" i="4"/>
  <c r="BF339" i="4"/>
  <c r="BF340" i="4"/>
  <c r="BF341" i="4"/>
  <c r="BF342" i="4"/>
  <c r="BF343" i="4"/>
  <c r="BF344" i="4"/>
  <c r="BF345" i="4"/>
  <c r="BF346" i="4"/>
  <c r="BF347" i="4"/>
  <c r="BF348" i="4"/>
  <c r="BF349" i="4"/>
  <c r="BF350" i="4"/>
  <c r="BF351" i="4"/>
  <c r="BF352" i="4"/>
  <c r="BF353" i="4"/>
  <c r="BF354" i="4"/>
  <c r="BF355" i="4"/>
  <c r="BF356" i="4"/>
  <c r="BF357" i="4"/>
  <c r="BF358" i="4"/>
  <c r="BF359" i="4"/>
  <c r="BF360" i="4"/>
  <c r="BF361" i="4"/>
  <c r="BF362" i="4"/>
  <c r="BF363" i="4"/>
  <c r="BF364" i="4"/>
  <c r="BF365" i="4"/>
  <c r="BF366" i="4"/>
  <c r="BF367" i="4"/>
  <c r="BF368" i="4"/>
  <c r="BF369" i="4"/>
  <c r="BF370" i="4"/>
  <c r="BF371" i="4"/>
  <c r="BF372" i="4"/>
  <c r="BF373" i="4"/>
  <c r="BF374" i="4"/>
  <c r="BF375" i="4"/>
  <c r="BF376" i="4"/>
  <c r="BF377" i="4"/>
  <c r="BF378" i="4"/>
  <c r="BF379" i="4"/>
  <c r="BF380" i="4"/>
  <c r="BF381" i="4"/>
  <c r="BF382" i="4"/>
  <c r="BF383" i="4"/>
  <c r="BF384" i="4"/>
  <c r="BF385" i="4"/>
  <c r="BF386" i="4"/>
  <c r="BF387" i="4"/>
  <c r="BF388" i="4"/>
  <c r="BF389" i="4"/>
  <c r="BF390" i="4"/>
  <c r="BF391" i="4"/>
  <c r="BF392" i="4"/>
  <c r="BF393" i="4"/>
  <c r="BF394" i="4"/>
  <c r="BF395" i="4"/>
  <c r="BF396" i="4"/>
  <c r="BF397" i="4"/>
  <c r="BF398" i="4"/>
  <c r="BF399" i="4"/>
  <c r="BF400" i="4"/>
  <c r="BF401" i="4"/>
  <c r="BF402" i="4"/>
  <c r="BF403" i="4"/>
  <c r="BF404" i="4"/>
  <c r="BF405" i="4"/>
  <c r="BF406" i="4"/>
  <c r="BF407" i="4"/>
  <c r="BF408" i="4"/>
  <c r="BF409" i="4"/>
  <c r="BF410" i="4"/>
  <c r="BF411" i="4"/>
  <c r="BF412" i="4"/>
  <c r="BF413" i="4"/>
  <c r="BF414" i="4"/>
  <c r="BF415" i="4"/>
  <c r="BF416" i="4"/>
  <c r="BF417" i="4"/>
  <c r="BF418" i="4"/>
  <c r="BF419" i="4"/>
  <c r="BF420" i="4"/>
  <c r="BF421" i="4"/>
  <c r="BF422" i="4"/>
  <c r="BF423" i="4"/>
  <c r="BF424" i="4"/>
  <c r="BF425" i="4"/>
  <c r="BF426" i="4"/>
  <c r="BF427" i="4"/>
  <c r="BF428" i="4"/>
  <c r="BF429" i="4"/>
  <c r="BF430" i="4"/>
  <c r="BF431" i="4"/>
  <c r="BF432" i="4"/>
  <c r="BF433" i="4"/>
  <c r="BF434" i="4"/>
  <c r="BF435" i="4"/>
  <c r="BF436" i="4"/>
  <c r="BF437" i="4"/>
  <c r="BF438" i="4"/>
  <c r="BF439" i="4"/>
  <c r="BF440" i="4"/>
  <c r="BF441" i="4"/>
  <c r="BF442" i="4"/>
  <c r="BF443" i="4"/>
  <c r="BF444" i="4"/>
  <c r="BF445" i="4"/>
  <c r="BF446" i="4"/>
  <c r="BF447" i="4"/>
  <c r="BF448" i="4"/>
  <c r="BF449" i="4"/>
  <c r="BF450" i="4"/>
  <c r="BF451" i="4"/>
  <c r="BF452" i="4"/>
  <c r="BF453" i="4"/>
  <c r="BF454" i="4"/>
  <c r="BF455" i="4"/>
  <c r="BF456" i="4"/>
  <c r="BF457" i="4"/>
  <c r="BF458" i="4"/>
  <c r="BF459" i="4"/>
  <c r="BF460" i="4"/>
  <c r="BF461" i="4"/>
  <c r="BF462" i="4"/>
  <c r="BF463" i="4"/>
  <c r="BF464" i="4"/>
  <c r="BF465" i="4"/>
  <c r="BF466" i="4"/>
  <c r="BF467" i="4"/>
  <c r="BF468" i="4"/>
  <c r="BF469" i="4"/>
  <c r="BF470" i="4"/>
  <c r="BF471" i="4"/>
  <c r="BF472" i="4"/>
  <c r="BF473" i="4"/>
  <c r="BF474" i="4"/>
  <c r="BF475" i="4"/>
  <c r="BF476" i="4"/>
  <c r="BF477" i="4"/>
  <c r="BF478" i="4"/>
  <c r="BF479" i="4"/>
  <c r="BF480" i="4"/>
  <c r="BF481" i="4"/>
  <c r="BF482" i="4"/>
  <c r="BF483" i="4"/>
  <c r="BF484" i="4"/>
  <c r="BF485" i="4"/>
  <c r="BF486" i="4"/>
  <c r="BF487" i="4"/>
  <c r="BF488" i="4"/>
  <c r="BF489" i="4"/>
  <c r="BF490" i="4"/>
  <c r="BF491" i="4"/>
  <c r="BF492" i="4"/>
  <c r="BF493" i="4"/>
  <c r="BF494" i="4"/>
  <c r="BF495" i="4"/>
  <c r="BF496" i="4"/>
  <c r="BF497" i="4"/>
  <c r="BF498" i="4"/>
  <c r="BF499" i="4"/>
  <c r="BF500" i="4"/>
  <c r="BF501" i="4"/>
  <c r="BF502" i="4"/>
  <c r="BF503" i="4"/>
  <c r="BF504" i="4"/>
  <c r="BF505" i="4"/>
  <c r="BF506" i="4"/>
  <c r="BF507" i="4"/>
  <c r="BF508" i="4"/>
  <c r="BF509" i="4"/>
  <c r="BF510" i="4"/>
  <c r="BF511" i="4"/>
  <c r="BF512" i="4"/>
  <c r="BF513" i="4"/>
  <c r="BF514" i="4"/>
  <c r="BF515" i="4"/>
  <c r="BF516" i="4"/>
  <c r="BF517" i="4"/>
  <c r="BF518" i="4"/>
  <c r="BF519" i="4"/>
  <c r="BF520" i="4"/>
  <c r="BF521" i="4"/>
  <c r="BF522" i="4"/>
  <c r="BF523" i="4"/>
  <c r="BF524" i="4"/>
  <c r="BF525" i="4"/>
  <c r="BF526" i="4"/>
  <c r="BF527" i="4"/>
  <c r="BF528" i="4"/>
  <c r="BF529" i="4"/>
  <c r="BF530" i="4"/>
  <c r="BF531" i="4"/>
  <c r="BF532" i="4"/>
  <c r="BF533" i="4"/>
  <c r="BF534" i="4"/>
  <c r="BF535" i="4"/>
  <c r="BF536" i="4"/>
  <c r="BF537" i="4"/>
  <c r="BF538" i="4"/>
  <c r="BF539" i="4"/>
  <c r="BF540" i="4"/>
  <c r="BF541" i="4"/>
  <c r="BF542" i="4"/>
  <c r="BF543" i="4"/>
  <c r="BF544" i="4"/>
  <c r="BF545" i="4"/>
  <c r="BF546" i="4"/>
  <c r="BF547" i="4"/>
  <c r="BF548" i="4"/>
  <c r="BF549" i="4"/>
  <c r="BF550" i="4"/>
  <c r="BF551" i="4"/>
  <c r="BF552" i="4"/>
  <c r="BF553" i="4"/>
  <c r="BF554" i="4"/>
  <c r="BF555" i="4"/>
  <c r="BF556" i="4"/>
  <c r="BF557" i="4"/>
  <c r="BF558" i="4"/>
  <c r="BF559" i="4"/>
  <c r="BF560" i="4"/>
  <c r="BF561" i="4"/>
  <c r="BF562" i="4"/>
  <c r="BF563" i="4"/>
  <c r="BF564" i="4"/>
  <c r="BF565" i="4"/>
  <c r="BF566" i="4"/>
  <c r="BF567" i="4"/>
  <c r="BF568" i="4"/>
  <c r="BF569" i="4"/>
  <c r="BF570" i="4"/>
  <c r="BF571" i="4"/>
  <c r="BF572" i="4"/>
  <c r="BF573" i="4"/>
  <c r="BF574" i="4"/>
  <c r="BF575" i="4"/>
  <c r="BF576" i="4"/>
  <c r="BF577" i="4"/>
  <c r="BF578" i="4"/>
  <c r="BF579" i="4"/>
  <c r="BF580" i="4"/>
  <c r="BF581" i="4"/>
  <c r="BF582" i="4"/>
  <c r="BF583" i="4"/>
  <c r="BF584" i="4"/>
  <c r="BF585" i="4"/>
  <c r="BF586" i="4"/>
  <c r="BF587" i="4"/>
  <c r="BF588" i="4"/>
  <c r="BF589" i="4"/>
  <c r="BF590" i="4"/>
  <c r="BF591" i="4"/>
  <c r="BF592" i="4"/>
  <c r="BF593" i="4"/>
  <c r="BF594" i="4"/>
  <c r="BF595" i="4"/>
  <c r="BF596" i="4"/>
  <c r="BF597" i="4"/>
  <c r="BF598" i="4"/>
  <c r="BF599" i="4"/>
  <c r="BF600" i="4"/>
  <c r="BF601" i="4"/>
  <c r="BF602" i="4"/>
  <c r="BF603" i="4"/>
  <c r="BF604" i="4"/>
  <c r="BF605" i="4"/>
  <c r="BF606" i="4"/>
  <c r="BF607" i="4"/>
  <c r="BF608" i="4"/>
  <c r="BF609" i="4"/>
  <c r="BF610" i="4"/>
  <c r="BF611" i="4"/>
  <c r="BF612" i="4"/>
  <c r="BF613" i="4"/>
  <c r="BF614" i="4"/>
  <c r="BF615" i="4"/>
  <c r="BF616" i="4"/>
  <c r="BF617" i="4"/>
  <c r="BF618" i="4"/>
  <c r="BF619" i="4"/>
  <c r="BF620" i="4"/>
  <c r="BF621" i="4"/>
  <c r="BF622" i="4"/>
  <c r="BF623" i="4"/>
  <c r="BF624" i="4"/>
  <c r="BF625" i="4"/>
  <c r="BF626" i="4"/>
  <c r="BF627" i="4"/>
  <c r="BF628" i="4"/>
  <c r="BF629" i="4"/>
  <c r="BF630" i="4"/>
  <c r="BF631" i="4"/>
  <c r="BF632" i="4"/>
  <c r="BF633" i="4"/>
  <c r="BF634" i="4"/>
  <c r="BF635" i="4"/>
  <c r="BF636" i="4"/>
  <c r="BF637" i="4"/>
  <c r="BF638" i="4"/>
  <c r="BF639" i="4"/>
  <c r="BF640" i="4"/>
  <c r="BF641" i="4"/>
  <c r="BF642" i="4"/>
  <c r="BF643" i="4"/>
  <c r="BF644" i="4"/>
  <c r="BF645" i="4"/>
  <c r="BF646" i="4"/>
  <c r="BF647" i="4"/>
  <c r="BF648" i="4"/>
  <c r="BF649" i="4"/>
  <c r="BF650" i="4"/>
  <c r="BF651" i="4"/>
  <c r="BF2" i="4"/>
  <c r="BG3" i="4"/>
  <c r="BG4" i="4"/>
  <c r="BG5" i="4"/>
  <c r="BG6" i="4"/>
  <c r="BG7" i="4"/>
  <c r="BG8" i="4"/>
  <c r="BG9" i="4"/>
  <c r="BG10" i="4"/>
  <c r="BG11" i="4"/>
  <c r="BG12" i="4"/>
  <c r="BG13" i="4"/>
  <c r="BG14" i="4"/>
  <c r="BG15" i="4"/>
  <c r="BG16" i="4"/>
  <c r="BG17" i="4"/>
  <c r="BG18" i="4"/>
  <c r="BG19" i="4"/>
  <c r="BG20" i="4"/>
  <c r="BG21" i="4"/>
  <c r="BG22" i="4"/>
  <c r="BG23" i="4"/>
  <c r="BG24" i="4"/>
  <c r="BG25" i="4"/>
  <c r="BG26" i="4"/>
  <c r="BG27" i="4"/>
  <c r="BG28" i="4"/>
  <c r="BG29" i="4"/>
  <c r="BG30" i="4"/>
  <c r="BG31" i="4"/>
  <c r="BG32" i="4"/>
  <c r="BG33" i="4"/>
  <c r="BG34" i="4"/>
  <c r="BG35" i="4"/>
  <c r="BG36" i="4"/>
  <c r="BG37" i="4"/>
  <c r="BG38" i="4"/>
  <c r="BG39" i="4"/>
  <c r="BG40" i="4"/>
  <c r="BG41" i="4"/>
  <c r="BG42" i="4"/>
  <c r="BG43" i="4"/>
  <c r="BG44" i="4"/>
  <c r="BG45" i="4"/>
  <c r="BG46" i="4"/>
  <c r="BG47" i="4"/>
  <c r="BG48" i="4"/>
  <c r="BG49" i="4"/>
  <c r="BG50" i="4"/>
  <c r="BG51" i="4"/>
  <c r="BG52" i="4"/>
  <c r="BG53" i="4"/>
  <c r="BG54" i="4"/>
  <c r="BG55" i="4"/>
  <c r="BG56" i="4"/>
  <c r="BG57" i="4"/>
  <c r="BG58" i="4"/>
  <c r="BG59" i="4"/>
  <c r="BG60" i="4"/>
  <c r="BG61" i="4"/>
  <c r="BG62" i="4"/>
  <c r="BG63" i="4"/>
  <c r="BG64" i="4"/>
  <c r="BG65" i="4"/>
  <c r="BG66" i="4"/>
  <c r="BG67" i="4"/>
  <c r="BG68" i="4"/>
  <c r="BG69" i="4"/>
  <c r="BG70" i="4"/>
  <c r="BG71" i="4"/>
  <c r="BG72" i="4"/>
  <c r="BG73" i="4"/>
  <c r="BG74" i="4"/>
  <c r="BG75" i="4"/>
  <c r="BG76" i="4"/>
  <c r="BG77" i="4"/>
  <c r="BG78" i="4"/>
  <c r="BG79" i="4"/>
  <c r="BG80" i="4"/>
  <c r="BG81" i="4"/>
  <c r="BG82" i="4"/>
  <c r="BG83" i="4"/>
  <c r="BG84" i="4"/>
  <c r="BG85" i="4"/>
  <c r="BG86" i="4"/>
  <c r="BG87" i="4"/>
  <c r="BG88" i="4"/>
  <c r="BG89" i="4"/>
  <c r="BG90" i="4"/>
  <c r="BG91" i="4"/>
  <c r="BG92" i="4"/>
  <c r="BG93" i="4"/>
  <c r="BG94" i="4"/>
  <c r="BG95" i="4"/>
  <c r="BG96" i="4"/>
  <c r="BG97" i="4"/>
  <c r="BG98" i="4"/>
  <c r="BG99" i="4"/>
  <c r="BG100" i="4"/>
  <c r="BG101" i="4"/>
  <c r="BG102" i="4"/>
  <c r="BG103" i="4"/>
  <c r="BG104" i="4"/>
  <c r="BG105" i="4"/>
  <c r="BG106" i="4"/>
  <c r="BG107" i="4"/>
  <c r="BG108" i="4"/>
  <c r="BG109" i="4"/>
  <c r="BG110" i="4"/>
  <c r="BG111" i="4"/>
  <c r="BG112" i="4"/>
  <c r="BG113" i="4"/>
  <c r="BG114" i="4"/>
  <c r="BG115" i="4"/>
  <c r="BG116" i="4"/>
  <c r="BG117" i="4"/>
  <c r="BG118" i="4"/>
  <c r="BG119" i="4"/>
  <c r="BG120" i="4"/>
  <c r="BG121" i="4"/>
  <c r="BG122" i="4"/>
  <c r="BG123" i="4"/>
  <c r="BG124" i="4"/>
  <c r="BG125" i="4"/>
  <c r="BG126" i="4"/>
  <c r="BG127" i="4"/>
  <c r="BG128" i="4"/>
  <c r="BG129" i="4"/>
  <c r="BG130" i="4"/>
  <c r="BG131" i="4"/>
  <c r="BG132" i="4"/>
  <c r="BG133" i="4"/>
  <c r="BG134" i="4"/>
  <c r="BG135" i="4"/>
  <c r="BG136" i="4"/>
  <c r="BG137" i="4"/>
  <c r="BG138" i="4"/>
  <c r="BG139" i="4"/>
  <c r="BG140" i="4"/>
  <c r="BG141" i="4"/>
  <c r="BG142" i="4"/>
  <c r="BG143" i="4"/>
  <c r="BG144" i="4"/>
  <c r="BG145" i="4"/>
  <c r="BG146" i="4"/>
  <c r="BG147" i="4"/>
  <c r="BG148" i="4"/>
  <c r="BG149" i="4"/>
  <c r="BG150" i="4"/>
  <c r="BG151" i="4"/>
  <c r="BG152" i="4"/>
  <c r="BG153" i="4"/>
  <c r="BG154" i="4"/>
  <c r="BG155" i="4"/>
  <c r="BG156" i="4"/>
  <c r="BG157" i="4"/>
  <c r="BG158" i="4"/>
  <c r="BG159" i="4"/>
  <c r="BG160" i="4"/>
  <c r="BG161" i="4"/>
  <c r="BG162" i="4"/>
  <c r="BG163" i="4"/>
  <c r="BG164" i="4"/>
  <c r="BG165" i="4"/>
  <c r="BG166" i="4"/>
  <c r="BG167" i="4"/>
  <c r="BG168" i="4"/>
  <c r="BG169" i="4"/>
  <c r="BG170" i="4"/>
  <c r="BG171" i="4"/>
  <c r="BG172" i="4"/>
  <c r="BG173" i="4"/>
  <c r="BG174" i="4"/>
  <c r="BG175" i="4"/>
  <c r="BG176" i="4"/>
  <c r="BG177" i="4"/>
  <c r="BG178" i="4"/>
  <c r="BG179" i="4"/>
  <c r="BG180" i="4"/>
  <c r="BG181" i="4"/>
  <c r="BG182" i="4"/>
  <c r="BG183" i="4"/>
  <c r="BG184" i="4"/>
  <c r="BG185" i="4"/>
  <c r="BG186" i="4"/>
  <c r="BG187" i="4"/>
  <c r="BG188" i="4"/>
  <c r="BG189" i="4"/>
  <c r="BG190" i="4"/>
  <c r="BG191" i="4"/>
  <c r="BG192" i="4"/>
  <c r="BG193" i="4"/>
  <c r="BG194" i="4"/>
  <c r="BG195" i="4"/>
  <c r="BG196" i="4"/>
  <c r="BG197" i="4"/>
  <c r="BG198" i="4"/>
  <c r="BG199" i="4"/>
  <c r="BG200" i="4"/>
  <c r="BG201" i="4"/>
  <c r="BG202" i="4"/>
  <c r="BG203" i="4"/>
  <c r="BG204" i="4"/>
  <c r="BG205" i="4"/>
  <c r="BG206" i="4"/>
  <c r="BG207" i="4"/>
  <c r="BG208" i="4"/>
  <c r="BG209" i="4"/>
  <c r="BG210" i="4"/>
  <c r="BG211" i="4"/>
  <c r="BG212" i="4"/>
  <c r="BG213" i="4"/>
  <c r="BG214" i="4"/>
  <c r="BG215" i="4"/>
  <c r="BG216" i="4"/>
  <c r="BG217" i="4"/>
  <c r="BG218" i="4"/>
  <c r="BG219" i="4"/>
  <c r="BG220" i="4"/>
  <c r="BG221" i="4"/>
  <c r="BG222" i="4"/>
  <c r="BG223" i="4"/>
  <c r="BG224" i="4"/>
  <c r="BG225" i="4"/>
  <c r="BG226" i="4"/>
  <c r="BG227" i="4"/>
  <c r="BG228" i="4"/>
  <c r="BG229" i="4"/>
  <c r="BG230" i="4"/>
  <c r="BG231" i="4"/>
  <c r="BG232" i="4"/>
  <c r="BG233" i="4"/>
  <c r="BG234" i="4"/>
  <c r="BG235" i="4"/>
  <c r="BG236" i="4"/>
  <c r="BG237" i="4"/>
  <c r="BG238" i="4"/>
  <c r="BG239" i="4"/>
  <c r="BG240" i="4"/>
  <c r="BG241" i="4"/>
  <c r="BG242" i="4"/>
  <c r="BG243" i="4"/>
  <c r="BG244" i="4"/>
  <c r="BG245" i="4"/>
  <c r="BG246" i="4"/>
  <c r="BG247" i="4"/>
  <c r="BG248" i="4"/>
  <c r="BG249" i="4"/>
  <c r="BG250" i="4"/>
  <c r="BG251" i="4"/>
  <c r="BG252" i="4"/>
  <c r="BG253" i="4"/>
  <c r="BG254" i="4"/>
  <c r="BG255" i="4"/>
  <c r="BG256" i="4"/>
  <c r="BG257" i="4"/>
  <c r="BG258" i="4"/>
  <c r="BG259" i="4"/>
  <c r="BG260" i="4"/>
  <c r="BG261" i="4"/>
  <c r="BG262" i="4"/>
  <c r="BG263" i="4"/>
  <c r="BG264" i="4"/>
  <c r="BG265" i="4"/>
  <c r="BG266" i="4"/>
  <c r="BG267" i="4"/>
  <c r="BG268" i="4"/>
  <c r="BG269" i="4"/>
  <c r="BG270" i="4"/>
  <c r="BG271" i="4"/>
  <c r="BG272" i="4"/>
  <c r="BG273" i="4"/>
  <c r="BG274" i="4"/>
  <c r="BG275" i="4"/>
  <c r="BG276" i="4"/>
  <c r="BG277" i="4"/>
  <c r="BG278" i="4"/>
  <c r="BG279" i="4"/>
  <c r="BG280" i="4"/>
  <c r="BG281" i="4"/>
  <c r="BG282" i="4"/>
  <c r="BG283" i="4"/>
  <c r="BG284" i="4"/>
  <c r="BG285" i="4"/>
  <c r="BG286" i="4"/>
  <c r="BG287" i="4"/>
  <c r="BG288" i="4"/>
  <c r="BG289" i="4"/>
  <c r="BG290" i="4"/>
  <c r="BG291" i="4"/>
  <c r="BG292" i="4"/>
  <c r="BG293" i="4"/>
  <c r="BG294" i="4"/>
  <c r="BG295" i="4"/>
  <c r="BG296" i="4"/>
  <c r="BG297" i="4"/>
  <c r="BG298" i="4"/>
  <c r="BG299" i="4"/>
  <c r="BG300" i="4"/>
  <c r="BG301" i="4"/>
  <c r="BG302" i="4"/>
  <c r="BG303" i="4"/>
  <c r="BG304" i="4"/>
  <c r="BG305" i="4"/>
  <c r="BG306" i="4"/>
  <c r="BG307" i="4"/>
  <c r="BG308" i="4"/>
  <c r="BG309" i="4"/>
  <c r="BG310" i="4"/>
  <c r="BG311" i="4"/>
  <c r="BG312" i="4"/>
  <c r="BG313" i="4"/>
  <c r="BG314" i="4"/>
  <c r="BG315" i="4"/>
  <c r="BG316" i="4"/>
  <c r="BG317" i="4"/>
  <c r="BG318" i="4"/>
  <c r="BG319" i="4"/>
  <c r="BG320" i="4"/>
  <c r="BG321" i="4"/>
  <c r="BG322" i="4"/>
  <c r="BG323" i="4"/>
  <c r="BG324" i="4"/>
  <c r="BG325" i="4"/>
  <c r="BG326" i="4"/>
  <c r="BG327" i="4"/>
  <c r="BG328" i="4"/>
  <c r="BG329" i="4"/>
  <c r="BG330" i="4"/>
  <c r="BG331" i="4"/>
  <c r="BG332" i="4"/>
  <c r="BG333" i="4"/>
  <c r="BG334" i="4"/>
  <c r="BG335" i="4"/>
  <c r="BG336" i="4"/>
  <c r="BG337" i="4"/>
  <c r="BG338" i="4"/>
  <c r="BG339" i="4"/>
  <c r="BG340" i="4"/>
  <c r="BG341" i="4"/>
  <c r="BG342" i="4"/>
  <c r="BG343" i="4"/>
  <c r="BG344" i="4"/>
  <c r="BG345" i="4"/>
  <c r="BG346" i="4"/>
  <c r="BG347" i="4"/>
  <c r="BG348" i="4"/>
  <c r="BG349" i="4"/>
  <c r="BG350" i="4"/>
  <c r="BG351" i="4"/>
  <c r="BG352" i="4"/>
  <c r="BG353" i="4"/>
  <c r="BG354" i="4"/>
  <c r="BG355" i="4"/>
  <c r="BG356" i="4"/>
  <c r="BG357" i="4"/>
  <c r="BG358" i="4"/>
  <c r="BG359" i="4"/>
  <c r="BG360" i="4"/>
  <c r="BG361" i="4"/>
  <c r="BG362" i="4"/>
  <c r="BG363" i="4"/>
  <c r="BG364" i="4"/>
  <c r="BG365" i="4"/>
  <c r="BG366" i="4"/>
  <c r="BG367" i="4"/>
  <c r="BG368" i="4"/>
  <c r="BG369" i="4"/>
  <c r="BG370" i="4"/>
  <c r="BG371" i="4"/>
  <c r="BG372" i="4"/>
  <c r="BG373" i="4"/>
  <c r="BG374" i="4"/>
  <c r="BG375" i="4"/>
  <c r="BG376" i="4"/>
  <c r="BG377" i="4"/>
  <c r="BG378" i="4"/>
  <c r="BG379" i="4"/>
  <c r="BG380" i="4"/>
  <c r="BG381" i="4"/>
  <c r="BG382" i="4"/>
  <c r="BG383" i="4"/>
  <c r="BG384" i="4"/>
  <c r="BG385" i="4"/>
  <c r="BG386" i="4"/>
  <c r="BG387" i="4"/>
  <c r="BG388" i="4"/>
  <c r="BG389" i="4"/>
  <c r="BG390" i="4"/>
  <c r="BG391" i="4"/>
  <c r="BG392" i="4"/>
  <c r="BG393" i="4"/>
  <c r="BG394" i="4"/>
  <c r="BG395" i="4"/>
  <c r="BG396" i="4"/>
  <c r="BG397" i="4"/>
  <c r="BG398" i="4"/>
  <c r="BG399" i="4"/>
  <c r="BG400" i="4"/>
  <c r="BG401" i="4"/>
  <c r="BG402" i="4"/>
  <c r="BG403" i="4"/>
  <c r="BG404" i="4"/>
  <c r="BG405" i="4"/>
  <c r="BG406" i="4"/>
  <c r="BG407" i="4"/>
  <c r="BG408" i="4"/>
  <c r="BG409" i="4"/>
  <c r="BG410" i="4"/>
  <c r="BG411" i="4"/>
  <c r="BG412" i="4"/>
  <c r="BG413" i="4"/>
  <c r="BG414" i="4"/>
  <c r="BG415" i="4"/>
  <c r="BG416" i="4"/>
  <c r="BG417" i="4"/>
  <c r="BG418" i="4"/>
  <c r="BG419" i="4"/>
  <c r="BG420" i="4"/>
  <c r="BG421" i="4"/>
  <c r="BG422" i="4"/>
  <c r="BG423" i="4"/>
  <c r="BG424" i="4"/>
  <c r="BG425" i="4"/>
  <c r="BG426" i="4"/>
  <c r="BG427" i="4"/>
  <c r="BG428" i="4"/>
  <c r="BG429" i="4"/>
  <c r="BG430" i="4"/>
  <c r="BG431" i="4"/>
  <c r="BG432" i="4"/>
  <c r="BG433" i="4"/>
  <c r="BG434" i="4"/>
  <c r="BG435" i="4"/>
  <c r="BG436" i="4"/>
  <c r="BG437" i="4"/>
  <c r="BG438" i="4"/>
  <c r="BG439" i="4"/>
  <c r="BG440" i="4"/>
  <c r="BG441" i="4"/>
  <c r="BG442" i="4"/>
  <c r="BG443" i="4"/>
  <c r="BG444" i="4"/>
  <c r="BG445" i="4"/>
  <c r="BG446" i="4"/>
  <c r="BG447" i="4"/>
  <c r="BG448" i="4"/>
  <c r="BG449" i="4"/>
  <c r="BG450" i="4"/>
  <c r="BG451" i="4"/>
  <c r="BG452" i="4"/>
  <c r="BG453" i="4"/>
  <c r="BG454" i="4"/>
  <c r="BG455" i="4"/>
  <c r="BG456" i="4"/>
  <c r="BG457" i="4"/>
  <c r="BG458" i="4"/>
  <c r="BG459" i="4"/>
  <c r="BG460" i="4"/>
  <c r="BG461" i="4"/>
  <c r="BG462" i="4"/>
  <c r="BG463" i="4"/>
  <c r="BG464" i="4"/>
  <c r="BG465" i="4"/>
  <c r="BG466" i="4"/>
  <c r="BG467" i="4"/>
  <c r="BG468" i="4"/>
  <c r="BG469" i="4"/>
  <c r="BG470" i="4"/>
  <c r="BG471" i="4"/>
  <c r="BG472" i="4"/>
  <c r="BG473" i="4"/>
  <c r="BG474" i="4"/>
  <c r="BG475" i="4"/>
  <c r="BG476" i="4"/>
  <c r="BG477" i="4"/>
  <c r="BG478" i="4"/>
  <c r="BG479" i="4"/>
  <c r="BG480" i="4"/>
  <c r="BG481" i="4"/>
  <c r="BG482" i="4"/>
  <c r="BG483" i="4"/>
  <c r="BG484" i="4"/>
  <c r="BG485" i="4"/>
  <c r="BG486" i="4"/>
  <c r="BG487" i="4"/>
  <c r="BG488" i="4"/>
  <c r="BG489" i="4"/>
  <c r="BG490" i="4"/>
  <c r="BG491" i="4"/>
  <c r="BG492" i="4"/>
  <c r="BG493" i="4"/>
  <c r="BG494" i="4"/>
  <c r="BG495" i="4"/>
  <c r="BG496" i="4"/>
  <c r="BG497" i="4"/>
  <c r="BG498" i="4"/>
  <c r="BG499" i="4"/>
  <c r="BG500" i="4"/>
  <c r="BG501" i="4"/>
  <c r="BG502" i="4"/>
  <c r="BG503" i="4"/>
  <c r="BG504" i="4"/>
  <c r="BG505" i="4"/>
  <c r="BG506" i="4"/>
  <c r="BG507" i="4"/>
  <c r="BG508" i="4"/>
  <c r="BG509" i="4"/>
  <c r="BG510" i="4"/>
  <c r="BG511" i="4"/>
  <c r="BG512" i="4"/>
  <c r="BG513" i="4"/>
  <c r="BG514" i="4"/>
  <c r="BG515" i="4"/>
  <c r="BG516" i="4"/>
  <c r="BG517" i="4"/>
  <c r="BG518" i="4"/>
  <c r="BG519" i="4"/>
  <c r="BG520" i="4"/>
  <c r="BG521" i="4"/>
  <c r="BG522" i="4"/>
  <c r="BG523" i="4"/>
  <c r="BG524" i="4"/>
  <c r="BG525" i="4"/>
  <c r="BG526" i="4"/>
  <c r="BG527" i="4"/>
  <c r="BG528" i="4"/>
  <c r="BG529" i="4"/>
  <c r="BG530" i="4"/>
  <c r="BG531" i="4"/>
  <c r="BG532" i="4"/>
  <c r="BG533" i="4"/>
  <c r="BG534" i="4"/>
  <c r="BG535" i="4"/>
  <c r="BG536" i="4"/>
  <c r="BG537" i="4"/>
  <c r="BG538" i="4"/>
  <c r="BG539" i="4"/>
  <c r="BG540" i="4"/>
  <c r="BG541" i="4"/>
  <c r="BG542" i="4"/>
  <c r="BG543" i="4"/>
  <c r="BG544" i="4"/>
  <c r="BG545" i="4"/>
  <c r="BG546" i="4"/>
  <c r="BG547" i="4"/>
  <c r="BG548" i="4"/>
  <c r="BG549" i="4"/>
  <c r="BG550" i="4"/>
  <c r="BG551" i="4"/>
  <c r="BG552" i="4"/>
  <c r="BG553" i="4"/>
  <c r="BG554" i="4"/>
  <c r="BG555" i="4"/>
  <c r="BG556" i="4"/>
  <c r="BG557" i="4"/>
  <c r="BG558" i="4"/>
  <c r="BG559" i="4"/>
  <c r="BG560" i="4"/>
  <c r="BG561" i="4"/>
  <c r="BG562" i="4"/>
  <c r="BG563" i="4"/>
  <c r="BG564" i="4"/>
  <c r="BG565" i="4"/>
  <c r="BG566" i="4"/>
  <c r="BG567" i="4"/>
  <c r="BG568" i="4"/>
  <c r="BG569" i="4"/>
  <c r="BG570" i="4"/>
  <c r="BG571" i="4"/>
  <c r="BG572" i="4"/>
  <c r="BG573" i="4"/>
  <c r="BG574" i="4"/>
  <c r="BG575" i="4"/>
  <c r="BG576" i="4"/>
  <c r="BG577" i="4"/>
  <c r="BG578" i="4"/>
  <c r="BG579" i="4"/>
  <c r="BG580" i="4"/>
  <c r="BG581" i="4"/>
  <c r="BG582" i="4"/>
  <c r="BG583" i="4"/>
  <c r="BG584" i="4"/>
  <c r="BG585" i="4"/>
  <c r="BG586" i="4"/>
  <c r="BG587" i="4"/>
  <c r="BG588" i="4"/>
  <c r="BG589" i="4"/>
  <c r="BG590" i="4"/>
  <c r="BG591" i="4"/>
  <c r="BG592" i="4"/>
  <c r="BG593" i="4"/>
  <c r="BG594" i="4"/>
  <c r="BG595" i="4"/>
  <c r="BG596" i="4"/>
  <c r="BG597" i="4"/>
  <c r="BG598" i="4"/>
  <c r="BG599" i="4"/>
  <c r="BG600" i="4"/>
  <c r="BG601" i="4"/>
  <c r="BG602" i="4"/>
  <c r="BG603" i="4"/>
  <c r="BG604" i="4"/>
  <c r="BG605" i="4"/>
  <c r="BG606" i="4"/>
  <c r="BG607" i="4"/>
  <c r="BG608" i="4"/>
  <c r="BG609" i="4"/>
  <c r="BG610" i="4"/>
  <c r="BG611" i="4"/>
  <c r="BG612" i="4"/>
  <c r="BG613" i="4"/>
  <c r="BG614" i="4"/>
  <c r="BG615" i="4"/>
  <c r="BG616" i="4"/>
  <c r="BG617" i="4"/>
  <c r="BG618" i="4"/>
  <c r="BG619" i="4"/>
  <c r="BG620" i="4"/>
  <c r="BG621" i="4"/>
  <c r="BG622" i="4"/>
  <c r="BG623" i="4"/>
  <c r="BG624" i="4"/>
  <c r="BG625" i="4"/>
  <c r="BG626" i="4"/>
  <c r="BG627" i="4"/>
  <c r="BG628" i="4"/>
  <c r="BG629" i="4"/>
  <c r="BG630" i="4"/>
  <c r="BG631" i="4"/>
  <c r="BG632" i="4"/>
  <c r="BG633" i="4"/>
  <c r="BG634" i="4"/>
  <c r="BG635" i="4"/>
  <c r="BG636" i="4"/>
  <c r="BG637" i="4"/>
  <c r="BG638" i="4"/>
  <c r="BG639" i="4"/>
  <c r="BG640" i="4"/>
  <c r="BG641" i="4"/>
  <c r="BG642" i="4"/>
  <c r="BG643" i="4"/>
  <c r="BG644" i="4"/>
  <c r="BG645" i="4"/>
  <c r="BG646" i="4"/>
  <c r="BG647" i="4"/>
  <c r="BG648" i="4"/>
  <c r="BG649" i="4"/>
  <c r="BG650" i="4"/>
  <c r="BG651" i="4"/>
  <c r="BG2" i="4"/>
  <c r="BH3" i="4"/>
  <c r="BH4" i="4"/>
  <c r="BH5" i="4"/>
  <c r="BH6" i="4"/>
  <c r="BH7" i="4"/>
  <c r="BH8" i="4"/>
  <c r="BH9" i="4"/>
  <c r="BH10" i="4"/>
  <c r="BH11" i="4"/>
  <c r="BH12" i="4"/>
  <c r="BH13" i="4"/>
  <c r="BH14" i="4"/>
  <c r="BH15" i="4"/>
  <c r="BH16" i="4"/>
  <c r="BH17" i="4"/>
  <c r="BH18" i="4"/>
  <c r="BH19" i="4"/>
  <c r="BH20" i="4"/>
  <c r="BH21" i="4"/>
  <c r="BH22" i="4"/>
  <c r="BH23" i="4"/>
  <c r="BH24" i="4"/>
  <c r="BH25" i="4"/>
  <c r="BH26" i="4"/>
  <c r="BH27" i="4"/>
  <c r="BH28" i="4"/>
  <c r="BH29" i="4"/>
  <c r="BH30" i="4"/>
  <c r="BH31" i="4"/>
  <c r="BH32" i="4"/>
  <c r="BH33" i="4"/>
  <c r="BH34" i="4"/>
  <c r="BH35" i="4"/>
  <c r="BH36" i="4"/>
  <c r="BH37" i="4"/>
  <c r="BH38" i="4"/>
  <c r="BH39" i="4"/>
  <c r="BH40" i="4"/>
  <c r="BH41" i="4"/>
  <c r="BH42" i="4"/>
  <c r="BH43" i="4"/>
  <c r="BH44" i="4"/>
  <c r="BH45" i="4"/>
  <c r="BH46" i="4"/>
  <c r="BH47" i="4"/>
  <c r="BH48" i="4"/>
  <c r="BH49" i="4"/>
  <c r="BH50" i="4"/>
  <c r="BH51" i="4"/>
  <c r="BH52" i="4"/>
  <c r="BH53" i="4"/>
  <c r="BH54" i="4"/>
  <c r="BH55" i="4"/>
  <c r="BH56" i="4"/>
  <c r="BH57" i="4"/>
  <c r="BH58" i="4"/>
  <c r="BH59" i="4"/>
  <c r="BH60" i="4"/>
  <c r="BH61" i="4"/>
  <c r="BH62" i="4"/>
  <c r="BH63" i="4"/>
  <c r="BH64" i="4"/>
  <c r="BH65" i="4"/>
  <c r="BH66" i="4"/>
  <c r="BH67" i="4"/>
  <c r="BH68" i="4"/>
  <c r="BH69" i="4"/>
  <c r="BH70" i="4"/>
  <c r="BH71" i="4"/>
  <c r="BH72" i="4"/>
  <c r="BH73" i="4"/>
  <c r="BH74" i="4"/>
  <c r="BH75" i="4"/>
  <c r="BH76" i="4"/>
  <c r="BH77" i="4"/>
  <c r="BH78" i="4"/>
  <c r="BH79" i="4"/>
  <c r="BH80" i="4"/>
  <c r="BH81" i="4"/>
  <c r="BH82" i="4"/>
  <c r="BH83" i="4"/>
  <c r="BH84" i="4"/>
  <c r="BH85" i="4"/>
  <c r="BH86" i="4"/>
  <c r="BH87" i="4"/>
  <c r="BH88" i="4"/>
  <c r="BH89" i="4"/>
  <c r="BH90" i="4"/>
  <c r="BH91" i="4"/>
  <c r="BH92" i="4"/>
  <c r="BH93" i="4"/>
  <c r="BH94" i="4"/>
  <c r="BH95" i="4"/>
  <c r="BH96" i="4"/>
  <c r="BH97" i="4"/>
  <c r="BH98" i="4"/>
  <c r="BH99" i="4"/>
  <c r="BH100" i="4"/>
  <c r="BH101" i="4"/>
  <c r="BH102" i="4"/>
  <c r="BH103" i="4"/>
  <c r="BH104" i="4"/>
  <c r="BH105" i="4"/>
  <c r="BH106" i="4"/>
  <c r="BH107" i="4"/>
  <c r="BH108" i="4"/>
  <c r="BH109" i="4"/>
  <c r="BH110" i="4"/>
  <c r="BH111" i="4"/>
  <c r="BH112" i="4"/>
  <c r="BH113" i="4"/>
  <c r="BH114" i="4"/>
  <c r="BH115" i="4"/>
  <c r="BH116" i="4"/>
  <c r="BH117" i="4"/>
  <c r="BH118" i="4"/>
  <c r="BH119" i="4"/>
  <c r="BH120" i="4"/>
  <c r="BH121" i="4"/>
  <c r="BH122" i="4"/>
  <c r="BH123" i="4"/>
  <c r="BH124" i="4"/>
  <c r="BH125" i="4"/>
  <c r="BH126" i="4"/>
  <c r="BH127" i="4"/>
  <c r="BH128" i="4"/>
  <c r="BH129" i="4"/>
  <c r="BH130" i="4"/>
  <c r="BH131" i="4"/>
  <c r="BH132" i="4"/>
  <c r="BH133" i="4"/>
  <c r="BH134" i="4"/>
  <c r="BH135" i="4"/>
  <c r="BH136" i="4"/>
  <c r="BH137" i="4"/>
  <c r="BH138" i="4"/>
  <c r="BH139" i="4"/>
  <c r="BH140" i="4"/>
  <c r="BH141" i="4"/>
  <c r="BH142" i="4"/>
  <c r="BH143" i="4"/>
  <c r="BH144" i="4"/>
  <c r="BH145" i="4"/>
  <c r="BH146" i="4"/>
  <c r="BH147" i="4"/>
  <c r="BH148" i="4"/>
  <c r="BH149" i="4"/>
  <c r="BH150" i="4"/>
  <c r="BH151" i="4"/>
  <c r="BH152" i="4"/>
  <c r="BH153" i="4"/>
  <c r="BH154" i="4"/>
  <c r="BH155" i="4"/>
  <c r="BH156" i="4"/>
  <c r="BH157" i="4"/>
  <c r="BH158" i="4"/>
  <c r="BH159" i="4"/>
  <c r="BH160" i="4"/>
  <c r="BH161" i="4"/>
  <c r="BH162" i="4"/>
  <c r="BH163" i="4"/>
  <c r="BH164" i="4"/>
  <c r="BH165" i="4"/>
  <c r="BH166" i="4"/>
  <c r="BH167" i="4"/>
  <c r="BH168" i="4"/>
  <c r="BH169" i="4"/>
  <c r="BH170" i="4"/>
  <c r="BH171" i="4"/>
  <c r="BH172" i="4"/>
  <c r="BH173" i="4"/>
  <c r="BH174" i="4"/>
  <c r="BH175" i="4"/>
  <c r="BH176" i="4"/>
  <c r="BH177" i="4"/>
  <c r="BH178" i="4"/>
  <c r="BH179" i="4"/>
  <c r="BH180" i="4"/>
  <c r="BH181" i="4"/>
  <c r="BH182" i="4"/>
  <c r="BH183" i="4"/>
  <c r="BH184" i="4"/>
  <c r="BH185" i="4"/>
  <c r="BH186" i="4"/>
  <c r="BH187" i="4"/>
  <c r="BH188" i="4"/>
  <c r="BH189" i="4"/>
  <c r="BH190" i="4"/>
  <c r="BH191" i="4"/>
  <c r="BH192" i="4"/>
  <c r="BH193" i="4"/>
  <c r="BH194" i="4"/>
  <c r="BH195" i="4"/>
  <c r="BH196" i="4"/>
  <c r="BH197" i="4"/>
  <c r="BH198" i="4"/>
  <c r="BH199" i="4"/>
  <c r="BH200" i="4"/>
  <c r="BH201" i="4"/>
  <c r="BH202" i="4"/>
  <c r="BH203" i="4"/>
  <c r="BH204" i="4"/>
  <c r="BH205" i="4"/>
  <c r="BH206" i="4"/>
  <c r="BH207" i="4"/>
  <c r="BH208" i="4"/>
  <c r="BH209" i="4"/>
  <c r="BH210" i="4"/>
  <c r="BH211" i="4"/>
  <c r="BH212" i="4"/>
  <c r="BH213" i="4"/>
  <c r="BH214" i="4"/>
  <c r="BH215" i="4"/>
  <c r="BH216" i="4"/>
  <c r="BH217" i="4"/>
  <c r="BH218" i="4"/>
  <c r="BH219" i="4"/>
  <c r="BH220" i="4"/>
  <c r="BH221" i="4"/>
  <c r="BH222" i="4"/>
  <c r="BH223" i="4"/>
  <c r="BH224" i="4"/>
  <c r="BH225" i="4"/>
  <c r="BH226" i="4"/>
  <c r="BH227" i="4"/>
  <c r="BH228" i="4"/>
  <c r="BH229" i="4"/>
  <c r="BH230" i="4"/>
  <c r="BH231" i="4"/>
  <c r="BH232" i="4"/>
  <c r="BH233" i="4"/>
  <c r="BH234" i="4"/>
  <c r="BH235" i="4"/>
  <c r="BH236" i="4"/>
  <c r="BH237" i="4"/>
  <c r="BH238" i="4"/>
  <c r="BH239" i="4"/>
  <c r="BH240" i="4"/>
  <c r="BH241" i="4"/>
  <c r="BH242" i="4"/>
  <c r="BH243" i="4"/>
  <c r="BH244" i="4"/>
  <c r="BH245" i="4"/>
  <c r="BH246" i="4"/>
  <c r="BH247" i="4"/>
  <c r="BH248" i="4"/>
  <c r="BH249" i="4"/>
  <c r="BH250" i="4"/>
  <c r="BH251" i="4"/>
  <c r="BH252" i="4"/>
  <c r="BH253" i="4"/>
  <c r="BH254" i="4"/>
  <c r="BH255" i="4"/>
  <c r="BH256" i="4"/>
  <c r="BH257" i="4"/>
  <c r="BH258" i="4"/>
  <c r="BH259" i="4"/>
  <c r="BH260" i="4"/>
  <c r="BH261" i="4"/>
  <c r="BH262" i="4"/>
  <c r="BH263" i="4"/>
  <c r="BH264" i="4"/>
  <c r="BH265" i="4"/>
  <c r="BH266" i="4"/>
  <c r="BH267" i="4"/>
  <c r="BH268" i="4"/>
  <c r="BH269" i="4"/>
  <c r="BH270" i="4"/>
  <c r="BH271" i="4"/>
  <c r="BH272" i="4"/>
  <c r="BH273" i="4"/>
  <c r="BH274" i="4"/>
  <c r="BH275" i="4"/>
  <c r="BH276" i="4"/>
  <c r="BH277" i="4"/>
  <c r="BH278" i="4"/>
  <c r="BH279" i="4"/>
  <c r="BH280" i="4"/>
  <c r="BH281" i="4"/>
  <c r="BH282" i="4"/>
  <c r="BH283" i="4"/>
  <c r="BH284" i="4"/>
  <c r="BH285" i="4"/>
  <c r="BH286" i="4"/>
  <c r="BH287" i="4"/>
  <c r="BH288" i="4"/>
  <c r="BH289" i="4"/>
  <c r="BH290" i="4"/>
  <c r="BH291" i="4"/>
  <c r="BH292" i="4"/>
  <c r="BH293" i="4"/>
  <c r="BH294" i="4"/>
  <c r="BH295" i="4"/>
  <c r="BH296" i="4"/>
  <c r="BH297" i="4"/>
  <c r="BH298" i="4"/>
  <c r="BH299" i="4"/>
  <c r="BH300" i="4"/>
  <c r="BH301" i="4"/>
  <c r="BH302" i="4"/>
  <c r="BH303" i="4"/>
  <c r="BH304" i="4"/>
  <c r="BH305" i="4"/>
  <c r="BH306" i="4"/>
  <c r="BH307" i="4"/>
  <c r="BH308" i="4"/>
  <c r="BH309" i="4"/>
  <c r="BH310" i="4"/>
  <c r="BH311" i="4"/>
  <c r="BH312" i="4"/>
  <c r="BH313" i="4"/>
  <c r="BH314" i="4"/>
  <c r="BH315" i="4"/>
  <c r="BH316" i="4"/>
  <c r="BH317" i="4"/>
  <c r="BH318" i="4"/>
  <c r="BH319" i="4"/>
  <c r="BH320" i="4"/>
  <c r="BH321" i="4"/>
  <c r="BH322" i="4"/>
  <c r="BH323" i="4"/>
  <c r="BH324" i="4"/>
  <c r="BH325" i="4"/>
  <c r="BH326" i="4"/>
  <c r="BH327" i="4"/>
  <c r="BH328" i="4"/>
  <c r="BH329" i="4"/>
  <c r="BH330" i="4"/>
  <c r="BH331" i="4"/>
  <c r="BH332" i="4"/>
  <c r="BH333" i="4"/>
  <c r="BH334" i="4"/>
  <c r="BH335" i="4"/>
  <c r="BH336" i="4"/>
  <c r="BH337" i="4"/>
  <c r="BH338" i="4"/>
  <c r="BH339" i="4"/>
  <c r="BH340" i="4"/>
  <c r="BH341" i="4"/>
  <c r="BH342" i="4"/>
  <c r="BH343" i="4"/>
  <c r="BH344" i="4"/>
  <c r="BH345" i="4"/>
  <c r="BH346" i="4"/>
  <c r="BH347" i="4"/>
  <c r="BH348" i="4"/>
  <c r="BH349" i="4"/>
  <c r="BH350" i="4"/>
  <c r="BH351" i="4"/>
  <c r="BH352" i="4"/>
  <c r="BH353" i="4"/>
  <c r="BH354" i="4"/>
  <c r="BH355" i="4"/>
  <c r="BH356" i="4"/>
  <c r="BH357" i="4"/>
  <c r="BH358" i="4"/>
  <c r="BH359" i="4"/>
  <c r="BH360" i="4"/>
  <c r="BH361" i="4"/>
  <c r="BH362" i="4"/>
  <c r="BH363" i="4"/>
  <c r="BH364" i="4"/>
  <c r="BH365" i="4"/>
  <c r="BH366" i="4"/>
  <c r="BH367" i="4"/>
  <c r="BH368" i="4"/>
  <c r="BH369" i="4"/>
  <c r="BH370" i="4"/>
  <c r="BH371" i="4"/>
  <c r="BH372" i="4"/>
  <c r="BH373" i="4"/>
  <c r="BH374" i="4"/>
  <c r="BH375" i="4"/>
  <c r="BH376" i="4"/>
  <c r="BH377" i="4"/>
  <c r="BH378" i="4"/>
  <c r="BH379" i="4"/>
  <c r="BH380" i="4"/>
  <c r="BH381" i="4"/>
  <c r="BH382" i="4"/>
  <c r="BH383" i="4"/>
  <c r="BH384" i="4"/>
  <c r="BH385" i="4"/>
  <c r="BH386" i="4"/>
  <c r="BH387" i="4"/>
  <c r="BH388" i="4"/>
  <c r="BH389" i="4"/>
  <c r="BH390" i="4"/>
  <c r="BH391" i="4"/>
  <c r="BH392" i="4"/>
  <c r="BH393" i="4"/>
  <c r="BH394" i="4"/>
  <c r="BH395" i="4"/>
  <c r="BH396" i="4"/>
  <c r="BH397" i="4"/>
  <c r="BH398" i="4"/>
  <c r="BH399" i="4"/>
  <c r="BH400" i="4"/>
  <c r="BH401" i="4"/>
  <c r="BH402" i="4"/>
  <c r="BH403" i="4"/>
  <c r="BH404" i="4"/>
  <c r="BH405" i="4"/>
  <c r="BH406" i="4"/>
  <c r="BH407" i="4"/>
  <c r="BH408" i="4"/>
  <c r="BH409" i="4"/>
  <c r="BH410" i="4"/>
  <c r="BH411" i="4"/>
  <c r="BH412" i="4"/>
  <c r="BH413" i="4"/>
  <c r="BH414" i="4"/>
  <c r="BH415" i="4"/>
  <c r="BH416" i="4"/>
  <c r="BH417" i="4"/>
  <c r="BH418" i="4"/>
  <c r="BH419" i="4"/>
  <c r="BH420" i="4"/>
  <c r="BH421" i="4"/>
  <c r="BH422" i="4"/>
  <c r="BH423" i="4"/>
  <c r="BH424" i="4"/>
  <c r="BH425" i="4"/>
  <c r="BH426" i="4"/>
  <c r="BH427" i="4"/>
  <c r="BH428" i="4"/>
  <c r="BH429" i="4"/>
  <c r="BH430" i="4"/>
  <c r="BH431" i="4"/>
  <c r="BH432" i="4"/>
  <c r="BH433" i="4"/>
  <c r="BH434" i="4"/>
  <c r="BH435" i="4"/>
  <c r="BH436" i="4"/>
  <c r="BH437" i="4"/>
  <c r="BH438" i="4"/>
  <c r="BH439" i="4"/>
  <c r="BH440" i="4"/>
  <c r="BH441" i="4"/>
  <c r="BH442" i="4"/>
  <c r="BH443" i="4"/>
  <c r="BH444" i="4"/>
  <c r="BH445" i="4"/>
  <c r="BH446" i="4"/>
  <c r="BH447" i="4"/>
  <c r="BH448" i="4"/>
  <c r="BH449" i="4"/>
  <c r="BH450" i="4"/>
  <c r="BH451" i="4"/>
  <c r="BH452" i="4"/>
  <c r="BH453" i="4"/>
  <c r="BH454" i="4"/>
  <c r="BH455" i="4"/>
  <c r="BH456" i="4"/>
  <c r="BH457" i="4"/>
  <c r="BH458" i="4"/>
  <c r="BH459" i="4"/>
  <c r="BH460" i="4"/>
  <c r="BH461" i="4"/>
  <c r="BH462" i="4"/>
  <c r="BH463" i="4"/>
  <c r="BH464" i="4"/>
  <c r="BH465" i="4"/>
  <c r="BH466" i="4"/>
  <c r="BH467" i="4"/>
  <c r="BH468" i="4"/>
  <c r="BH469" i="4"/>
  <c r="BH470" i="4"/>
  <c r="BH471" i="4"/>
  <c r="BH472" i="4"/>
  <c r="BH473" i="4"/>
  <c r="BH474" i="4"/>
  <c r="BH475" i="4"/>
  <c r="BH476" i="4"/>
  <c r="BH477" i="4"/>
  <c r="BH478" i="4"/>
  <c r="BH479" i="4"/>
  <c r="BH480" i="4"/>
  <c r="BH481" i="4"/>
  <c r="BH482" i="4"/>
  <c r="BH483" i="4"/>
  <c r="BH484" i="4"/>
  <c r="BH485" i="4"/>
  <c r="BH486" i="4"/>
  <c r="BH487" i="4"/>
  <c r="BH488" i="4"/>
  <c r="BH489" i="4"/>
  <c r="BH490" i="4"/>
  <c r="BH491" i="4"/>
  <c r="BH492" i="4"/>
  <c r="BH493" i="4"/>
  <c r="BH494" i="4"/>
  <c r="BH495" i="4"/>
  <c r="BH496" i="4"/>
  <c r="BH497" i="4"/>
  <c r="BH498" i="4"/>
  <c r="BH499" i="4"/>
  <c r="BH500" i="4"/>
  <c r="BH501" i="4"/>
  <c r="BH502" i="4"/>
  <c r="BH503" i="4"/>
  <c r="BH504" i="4"/>
  <c r="BH505" i="4"/>
  <c r="BH506" i="4"/>
  <c r="BH507" i="4"/>
  <c r="BH508" i="4"/>
  <c r="BH509" i="4"/>
  <c r="BH510" i="4"/>
  <c r="BH511" i="4"/>
  <c r="BH512" i="4"/>
  <c r="BH513" i="4"/>
  <c r="BH514" i="4"/>
  <c r="BH515" i="4"/>
  <c r="BH516" i="4"/>
  <c r="BH517" i="4"/>
  <c r="BH518" i="4"/>
  <c r="BH519" i="4"/>
  <c r="BH520" i="4"/>
  <c r="BH521" i="4"/>
  <c r="BH522" i="4"/>
  <c r="BH523" i="4"/>
  <c r="BH524" i="4"/>
  <c r="BH525" i="4"/>
  <c r="BH526" i="4"/>
  <c r="BH527" i="4"/>
  <c r="BH528" i="4"/>
  <c r="BH529" i="4"/>
  <c r="BH530" i="4"/>
  <c r="BH531" i="4"/>
  <c r="BH532" i="4"/>
  <c r="BH533" i="4"/>
  <c r="BH534" i="4"/>
  <c r="BH535" i="4"/>
  <c r="BH536" i="4"/>
  <c r="BH537" i="4"/>
  <c r="BH538" i="4"/>
  <c r="BH539" i="4"/>
  <c r="BH540" i="4"/>
  <c r="BH541" i="4"/>
  <c r="BH542" i="4"/>
  <c r="BH543" i="4"/>
  <c r="BH544" i="4"/>
  <c r="BH545" i="4"/>
  <c r="BH546" i="4"/>
  <c r="BH547" i="4"/>
  <c r="BH548" i="4"/>
  <c r="BH549" i="4"/>
  <c r="BH550" i="4"/>
  <c r="BH551" i="4"/>
  <c r="BH552" i="4"/>
  <c r="BH553" i="4"/>
  <c r="BH554" i="4"/>
  <c r="BH555" i="4"/>
  <c r="BH556" i="4"/>
  <c r="BH557" i="4"/>
  <c r="BH558" i="4"/>
  <c r="BH559" i="4"/>
  <c r="BH560" i="4"/>
  <c r="BH561" i="4"/>
  <c r="BH562" i="4"/>
  <c r="BH563" i="4"/>
  <c r="BH564" i="4"/>
  <c r="BH565" i="4"/>
  <c r="BH566" i="4"/>
  <c r="BH567" i="4"/>
  <c r="BH568" i="4"/>
  <c r="BH569" i="4"/>
  <c r="BH570" i="4"/>
  <c r="BH571" i="4"/>
  <c r="BH572" i="4"/>
  <c r="BH573" i="4"/>
  <c r="BH574" i="4"/>
  <c r="BH575" i="4"/>
  <c r="BH576" i="4"/>
  <c r="BH577" i="4"/>
  <c r="BH578" i="4"/>
  <c r="BH579" i="4"/>
  <c r="BH580" i="4"/>
  <c r="BH581" i="4"/>
  <c r="BH582" i="4"/>
  <c r="BH583" i="4"/>
  <c r="BH584" i="4"/>
  <c r="BH585" i="4"/>
  <c r="BH586" i="4"/>
  <c r="BH587" i="4"/>
  <c r="BH588" i="4"/>
  <c r="BH589" i="4"/>
  <c r="BH590" i="4"/>
  <c r="BH591" i="4"/>
  <c r="BH592" i="4"/>
  <c r="BH593" i="4"/>
  <c r="BH594" i="4"/>
  <c r="BH595" i="4"/>
  <c r="BH596" i="4"/>
  <c r="BH597" i="4"/>
  <c r="BH598" i="4"/>
  <c r="BH599" i="4"/>
  <c r="BH600" i="4"/>
  <c r="BH601" i="4"/>
  <c r="BH602" i="4"/>
  <c r="BH603" i="4"/>
  <c r="BH604" i="4"/>
  <c r="BH605" i="4"/>
  <c r="BH606" i="4"/>
  <c r="BH607" i="4"/>
  <c r="BH608" i="4"/>
  <c r="BH609" i="4"/>
  <c r="BH610" i="4"/>
  <c r="BH611" i="4"/>
  <c r="BH612" i="4"/>
  <c r="BH613" i="4"/>
  <c r="BH614" i="4"/>
  <c r="BH615" i="4"/>
  <c r="BH616" i="4"/>
  <c r="BH617" i="4"/>
  <c r="BH618" i="4"/>
  <c r="BH619" i="4"/>
  <c r="BH620" i="4"/>
  <c r="BH621" i="4"/>
  <c r="BH622" i="4"/>
  <c r="BH623" i="4"/>
  <c r="BH624" i="4"/>
  <c r="BH625" i="4"/>
  <c r="BH626" i="4"/>
  <c r="BH627" i="4"/>
  <c r="BH628" i="4"/>
  <c r="BH629" i="4"/>
  <c r="BH630" i="4"/>
  <c r="BH631" i="4"/>
  <c r="BH632" i="4"/>
  <c r="BH633" i="4"/>
  <c r="BH634" i="4"/>
  <c r="BH635" i="4"/>
  <c r="BH636" i="4"/>
  <c r="BH637" i="4"/>
  <c r="BH638" i="4"/>
  <c r="BH639" i="4"/>
  <c r="BH640" i="4"/>
  <c r="BH641" i="4"/>
  <c r="BH642" i="4"/>
  <c r="BH643" i="4"/>
  <c r="BH644" i="4"/>
  <c r="BH645" i="4"/>
  <c r="BH646" i="4"/>
  <c r="BH647" i="4"/>
  <c r="BH648" i="4"/>
  <c r="BH649" i="4"/>
  <c r="BH650" i="4"/>
  <c r="BH651" i="4"/>
  <c r="BH2" i="4"/>
  <c r="BO3" i="4"/>
  <c r="BO4" i="4"/>
  <c r="BO5" i="4"/>
  <c r="BO6" i="4"/>
  <c r="BO7" i="4"/>
  <c r="BO8" i="4"/>
  <c r="BO9" i="4"/>
  <c r="BO10" i="4"/>
  <c r="BO11" i="4"/>
  <c r="BO12" i="4"/>
  <c r="BO13" i="4"/>
  <c r="BO14" i="4"/>
  <c r="BO15" i="4"/>
  <c r="BO16" i="4"/>
  <c r="BO17" i="4"/>
  <c r="BO18" i="4"/>
  <c r="BO19" i="4"/>
  <c r="BO20" i="4"/>
  <c r="BO21" i="4"/>
  <c r="BO22" i="4"/>
  <c r="BO23" i="4"/>
  <c r="BO24" i="4"/>
  <c r="BO25" i="4"/>
  <c r="BO26" i="4"/>
  <c r="BO27" i="4"/>
  <c r="BO28" i="4"/>
  <c r="BO29" i="4"/>
  <c r="BO30" i="4"/>
  <c r="BO31" i="4"/>
  <c r="BO32" i="4"/>
  <c r="BO33" i="4"/>
  <c r="BO34" i="4"/>
  <c r="BO35" i="4"/>
  <c r="BO36" i="4"/>
  <c r="BO37" i="4"/>
  <c r="BO38" i="4"/>
  <c r="BO39" i="4"/>
  <c r="BO40" i="4"/>
  <c r="BO41" i="4"/>
  <c r="BO42" i="4"/>
  <c r="BO43" i="4"/>
  <c r="BO44" i="4"/>
  <c r="BO45" i="4"/>
  <c r="BO46" i="4"/>
  <c r="BO47" i="4"/>
  <c r="BO48" i="4"/>
  <c r="BO49" i="4"/>
  <c r="BO50" i="4"/>
  <c r="BO51" i="4"/>
  <c r="BO52" i="4"/>
  <c r="BO53" i="4"/>
  <c r="BO54" i="4"/>
  <c r="BO55" i="4"/>
  <c r="BO56" i="4"/>
  <c r="BO57" i="4"/>
  <c r="BO58" i="4"/>
  <c r="BO59" i="4"/>
  <c r="BO60" i="4"/>
  <c r="BO61" i="4"/>
  <c r="BO62" i="4"/>
  <c r="BO63" i="4"/>
  <c r="BO64" i="4"/>
  <c r="BO65" i="4"/>
  <c r="BO66" i="4"/>
  <c r="BO67" i="4"/>
  <c r="BO68" i="4"/>
  <c r="BO69" i="4"/>
  <c r="BO70" i="4"/>
  <c r="BO71" i="4"/>
  <c r="BO72" i="4"/>
  <c r="BO73" i="4"/>
  <c r="BO74" i="4"/>
  <c r="BO75" i="4"/>
  <c r="BO76" i="4"/>
  <c r="BO77" i="4"/>
  <c r="BO78" i="4"/>
  <c r="BO79" i="4"/>
  <c r="BO80" i="4"/>
  <c r="BO81" i="4"/>
  <c r="BO82" i="4"/>
  <c r="BO83" i="4"/>
  <c r="BO84" i="4"/>
  <c r="BO85" i="4"/>
  <c r="BO86" i="4"/>
  <c r="BO87" i="4"/>
  <c r="BO88" i="4"/>
  <c r="BO89" i="4"/>
  <c r="BO90" i="4"/>
  <c r="BO91" i="4"/>
  <c r="BO92" i="4"/>
  <c r="BO93" i="4"/>
  <c r="BO94" i="4"/>
  <c r="BO95" i="4"/>
  <c r="BO96" i="4"/>
  <c r="BO97" i="4"/>
  <c r="BO98" i="4"/>
  <c r="BO99" i="4"/>
  <c r="BO100" i="4"/>
  <c r="BO101" i="4"/>
  <c r="BO102" i="4"/>
  <c r="BO103" i="4"/>
  <c r="BO104" i="4"/>
  <c r="BO105" i="4"/>
  <c r="BO106" i="4"/>
  <c r="BO107" i="4"/>
  <c r="BO108" i="4"/>
  <c r="BO109" i="4"/>
  <c r="BO110" i="4"/>
  <c r="BO111" i="4"/>
  <c r="BO112" i="4"/>
  <c r="BO113" i="4"/>
  <c r="BO114" i="4"/>
  <c r="BO115" i="4"/>
  <c r="BO116" i="4"/>
  <c r="BO117" i="4"/>
  <c r="BO118" i="4"/>
  <c r="BO119" i="4"/>
  <c r="BO120" i="4"/>
  <c r="BO121" i="4"/>
  <c r="BO122" i="4"/>
  <c r="BO123" i="4"/>
  <c r="BO124" i="4"/>
  <c r="BO125" i="4"/>
  <c r="BO126" i="4"/>
  <c r="BO127" i="4"/>
  <c r="BO128" i="4"/>
  <c r="BO129" i="4"/>
  <c r="BO130" i="4"/>
  <c r="BO131" i="4"/>
  <c r="BO132" i="4"/>
  <c r="BO133" i="4"/>
  <c r="BO134" i="4"/>
  <c r="BO135" i="4"/>
  <c r="BO136" i="4"/>
  <c r="BO137" i="4"/>
  <c r="BO138" i="4"/>
  <c r="BO139" i="4"/>
  <c r="BO140" i="4"/>
  <c r="BO141" i="4"/>
  <c r="BO142" i="4"/>
  <c r="BO143" i="4"/>
  <c r="BO144" i="4"/>
  <c r="BO145" i="4"/>
  <c r="BO146" i="4"/>
  <c r="BO147" i="4"/>
  <c r="BO148" i="4"/>
  <c r="BO149" i="4"/>
  <c r="BO150" i="4"/>
  <c r="BO151" i="4"/>
  <c r="BO152" i="4"/>
  <c r="BO153" i="4"/>
  <c r="BO154" i="4"/>
  <c r="BO155" i="4"/>
  <c r="BO156" i="4"/>
  <c r="BO157" i="4"/>
  <c r="BO158" i="4"/>
  <c r="BO159" i="4"/>
  <c r="BO160" i="4"/>
  <c r="BO161" i="4"/>
  <c r="BO162" i="4"/>
  <c r="BO163" i="4"/>
  <c r="BO164" i="4"/>
  <c r="BO165" i="4"/>
  <c r="BO166" i="4"/>
  <c r="BO167" i="4"/>
  <c r="BO168" i="4"/>
  <c r="BO169" i="4"/>
  <c r="BO170" i="4"/>
  <c r="BO171" i="4"/>
  <c r="BO172" i="4"/>
  <c r="BO173" i="4"/>
  <c r="BO174" i="4"/>
  <c r="BO175" i="4"/>
  <c r="BO176" i="4"/>
  <c r="BO177" i="4"/>
  <c r="BO178" i="4"/>
  <c r="BO179" i="4"/>
  <c r="BO180" i="4"/>
  <c r="BO181" i="4"/>
  <c r="BO182" i="4"/>
  <c r="BO183" i="4"/>
  <c r="BO184" i="4"/>
  <c r="BO185" i="4"/>
  <c r="BO186" i="4"/>
  <c r="BO187" i="4"/>
  <c r="BO188" i="4"/>
  <c r="BO189" i="4"/>
  <c r="BO190" i="4"/>
  <c r="BO191" i="4"/>
  <c r="BO192" i="4"/>
  <c r="BO193" i="4"/>
  <c r="BO194" i="4"/>
  <c r="BO195" i="4"/>
  <c r="BO196" i="4"/>
  <c r="BO197" i="4"/>
  <c r="BO198" i="4"/>
  <c r="BO199" i="4"/>
  <c r="BO200" i="4"/>
  <c r="BO201" i="4"/>
  <c r="BO202" i="4"/>
  <c r="BO203" i="4"/>
  <c r="BO204" i="4"/>
  <c r="BO205" i="4"/>
  <c r="BO206" i="4"/>
  <c r="BO207" i="4"/>
  <c r="BO208" i="4"/>
  <c r="BO209" i="4"/>
  <c r="BO210" i="4"/>
  <c r="BO211" i="4"/>
  <c r="BO212" i="4"/>
  <c r="BO213" i="4"/>
  <c r="BO214" i="4"/>
  <c r="BO215" i="4"/>
  <c r="BO216" i="4"/>
  <c r="BO217" i="4"/>
  <c r="BO218" i="4"/>
  <c r="BO219" i="4"/>
  <c r="BO220" i="4"/>
  <c r="BO221" i="4"/>
  <c r="BO222" i="4"/>
  <c r="BO223" i="4"/>
  <c r="BO224" i="4"/>
  <c r="BO225" i="4"/>
  <c r="BO226" i="4"/>
  <c r="BO227" i="4"/>
  <c r="BO228" i="4"/>
  <c r="BO229" i="4"/>
  <c r="BO230" i="4"/>
  <c r="BO231" i="4"/>
  <c r="BO232" i="4"/>
  <c r="BO233" i="4"/>
  <c r="BO234" i="4"/>
  <c r="BO235" i="4"/>
  <c r="BO236" i="4"/>
  <c r="BO237" i="4"/>
  <c r="BO238" i="4"/>
  <c r="BO239" i="4"/>
  <c r="BO240" i="4"/>
  <c r="BO241" i="4"/>
  <c r="BO242" i="4"/>
  <c r="BO243" i="4"/>
  <c r="BO244" i="4"/>
  <c r="BO245" i="4"/>
  <c r="BO246" i="4"/>
  <c r="BO247" i="4"/>
  <c r="BO248" i="4"/>
  <c r="BO249" i="4"/>
  <c r="BO250" i="4"/>
  <c r="BO251" i="4"/>
  <c r="BO252" i="4"/>
  <c r="BO253" i="4"/>
  <c r="BO254" i="4"/>
  <c r="BO255" i="4"/>
  <c r="BO256" i="4"/>
  <c r="BO257" i="4"/>
  <c r="BO258" i="4"/>
  <c r="BO259" i="4"/>
  <c r="BO260" i="4"/>
  <c r="BO261" i="4"/>
  <c r="BO262" i="4"/>
  <c r="BO263" i="4"/>
  <c r="BO264" i="4"/>
  <c r="BO265" i="4"/>
  <c r="BO266" i="4"/>
  <c r="BO267" i="4"/>
  <c r="BO268" i="4"/>
  <c r="BO269" i="4"/>
  <c r="BO270" i="4"/>
  <c r="BO271" i="4"/>
  <c r="BO272" i="4"/>
  <c r="BO273" i="4"/>
  <c r="BO274" i="4"/>
  <c r="BO275" i="4"/>
  <c r="BO276" i="4"/>
  <c r="BO277" i="4"/>
  <c r="BO278" i="4"/>
  <c r="BO279" i="4"/>
  <c r="BO280" i="4"/>
  <c r="BO281" i="4"/>
  <c r="BO282" i="4"/>
  <c r="BO283" i="4"/>
  <c r="BO284" i="4"/>
  <c r="BO285" i="4"/>
  <c r="BO286" i="4"/>
  <c r="BO287" i="4"/>
  <c r="BO288" i="4"/>
  <c r="BO289" i="4"/>
  <c r="BO290" i="4"/>
  <c r="BO291" i="4"/>
  <c r="BO292" i="4"/>
  <c r="BO293" i="4"/>
  <c r="BO294" i="4"/>
  <c r="BO295" i="4"/>
  <c r="BO296" i="4"/>
  <c r="BO297" i="4"/>
  <c r="BO298" i="4"/>
  <c r="BO299" i="4"/>
  <c r="BO300" i="4"/>
  <c r="BO301" i="4"/>
  <c r="BO302" i="4"/>
  <c r="BO303" i="4"/>
  <c r="BO304" i="4"/>
  <c r="BO305" i="4"/>
  <c r="BO306" i="4"/>
  <c r="BO307" i="4"/>
  <c r="BO308" i="4"/>
  <c r="BO309" i="4"/>
  <c r="BO310" i="4"/>
  <c r="BO311" i="4"/>
  <c r="BO312" i="4"/>
  <c r="BO313" i="4"/>
  <c r="BO314" i="4"/>
  <c r="BO315" i="4"/>
  <c r="BO316" i="4"/>
  <c r="BO317" i="4"/>
  <c r="BO318" i="4"/>
  <c r="BO319" i="4"/>
  <c r="BO320" i="4"/>
  <c r="BO321" i="4"/>
  <c r="BO322" i="4"/>
  <c r="BO323" i="4"/>
  <c r="BO324" i="4"/>
  <c r="BO325" i="4"/>
  <c r="BO326" i="4"/>
  <c r="BO327" i="4"/>
  <c r="BO328" i="4"/>
  <c r="BO329" i="4"/>
  <c r="BO330" i="4"/>
  <c r="BO331" i="4"/>
  <c r="BO332" i="4"/>
  <c r="BO333" i="4"/>
  <c r="BO334" i="4"/>
  <c r="BO335" i="4"/>
  <c r="BO336" i="4"/>
  <c r="BO337" i="4"/>
  <c r="BO338" i="4"/>
  <c r="BO339" i="4"/>
  <c r="BO340" i="4"/>
  <c r="BO341" i="4"/>
  <c r="BO342" i="4"/>
  <c r="BO343" i="4"/>
  <c r="BO344" i="4"/>
  <c r="BO345" i="4"/>
  <c r="BO346" i="4"/>
  <c r="BO347" i="4"/>
  <c r="BO348" i="4"/>
  <c r="BO349" i="4"/>
  <c r="BO350" i="4"/>
  <c r="BO351" i="4"/>
  <c r="BO352" i="4"/>
  <c r="BO353" i="4"/>
  <c r="BO354" i="4"/>
  <c r="BO355" i="4"/>
  <c r="BO356" i="4"/>
  <c r="BO357" i="4"/>
  <c r="BO358" i="4"/>
  <c r="BO359" i="4"/>
  <c r="BO360" i="4"/>
  <c r="BO361" i="4"/>
  <c r="BO362" i="4"/>
  <c r="BO363" i="4"/>
  <c r="BO364" i="4"/>
  <c r="BO365" i="4"/>
  <c r="BO366" i="4"/>
  <c r="BO367" i="4"/>
  <c r="BO368" i="4"/>
  <c r="BO369" i="4"/>
  <c r="BO370" i="4"/>
  <c r="BO371" i="4"/>
  <c r="BO372" i="4"/>
  <c r="BO373" i="4"/>
  <c r="BO374" i="4"/>
  <c r="BO375" i="4"/>
  <c r="BO376" i="4"/>
  <c r="BO377" i="4"/>
  <c r="BO378" i="4"/>
  <c r="BO379" i="4"/>
  <c r="BO380" i="4"/>
  <c r="BO381" i="4"/>
  <c r="BO382" i="4"/>
  <c r="BO383" i="4"/>
  <c r="BO384" i="4"/>
  <c r="BO385" i="4"/>
  <c r="BO386" i="4"/>
  <c r="BO387" i="4"/>
  <c r="BO388" i="4"/>
  <c r="BO389" i="4"/>
  <c r="BO390" i="4"/>
  <c r="BO391" i="4"/>
  <c r="BO392" i="4"/>
  <c r="BO393" i="4"/>
  <c r="BO394" i="4"/>
  <c r="BO395" i="4"/>
  <c r="BO396" i="4"/>
  <c r="BO397" i="4"/>
  <c r="BO398" i="4"/>
  <c r="BO399" i="4"/>
  <c r="BO400" i="4"/>
  <c r="BO401" i="4"/>
  <c r="BO402" i="4"/>
  <c r="BO403" i="4"/>
  <c r="BO404" i="4"/>
  <c r="BO405" i="4"/>
  <c r="BO406" i="4"/>
  <c r="BO407" i="4"/>
  <c r="BO408" i="4"/>
  <c r="BO409" i="4"/>
  <c r="BO410" i="4"/>
  <c r="BO411" i="4"/>
  <c r="BO412" i="4"/>
  <c r="BO413" i="4"/>
  <c r="BO414" i="4"/>
  <c r="BO415" i="4"/>
  <c r="BO416" i="4"/>
  <c r="BO417" i="4"/>
  <c r="BO418" i="4"/>
  <c r="BO419" i="4"/>
  <c r="BO420" i="4"/>
  <c r="BO421" i="4"/>
  <c r="BO422" i="4"/>
  <c r="BO423" i="4"/>
  <c r="BO424" i="4"/>
  <c r="BO425" i="4"/>
  <c r="BO426" i="4"/>
  <c r="BO427" i="4"/>
  <c r="BO428" i="4"/>
  <c r="BO429" i="4"/>
  <c r="BO430" i="4"/>
  <c r="BO431" i="4"/>
  <c r="BO432" i="4"/>
  <c r="BO433" i="4"/>
  <c r="BO434" i="4"/>
  <c r="BO435" i="4"/>
  <c r="BO436" i="4"/>
  <c r="BO437" i="4"/>
  <c r="BO438" i="4"/>
  <c r="BO439" i="4"/>
  <c r="BO440" i="4"/>
  <c r="BO441" i="4"/>
  <c r="BO442" i="4"/>
  <c r="BO443" i="4"/>
  <c r="BO444" i="4"/>
  <c r="BO445" i="4"/>
  <c r="BO446" i="4"/>
  <c r="BO447" i="4"/>
  <c r="BO448" i="4"/>
  <c r="BO449" i="4"/>
  <c r="BO450" i="4"/>
  <c r="BO451" i="4"/>
  <c r="BO452" i="4"/>
  <c r="BO453" i="4"/>
  <c r="BO454" i="4"/>
  <c r="BO455" i="4"/>
  <c r="BO456" i="4"/>
  <c r="BO457" i="4"/>
  <c r="BO458" i="4"/>
  <c r="BO459" i="4"/>
  <c r="BO460" i="4"/>
  <c r="BO461" i="4"/>
  <c r="BO462" i="4"/>
  <c r="BO463" i="4"/>
  <c r="BO464" i="4"/>
  <c r="BO465" i="4"/>
  <c r="BO466" i="4"/>
  <c r="BO467" i="4"/>
  <c r="BO468" i="4"/>
  <c r="BO469" i="4"/>
  <c r="BO470" i="4"/>
  <c r="BO471" i="4"/>
  <c r="BO472" i="4"/>
  <c r="BO473" i="4"/>
  <c r="BO474" i="4"/>
  <c r="BO475" i="4"/>
  <c r="BO476" i="4"/>
  <c r="BO477" i="4"/>
  <c r="BO478" i="4"/>
  <c r="BO479" i="4"/>
  <c r="BO480" i="4"/>
  <c r="BO481" i="4"/>
  <c r="BO482" i="4"/>
  <c r="BO483" i="4"/>
  <c r="BO484" i="4"/>
  <c r="BO485" i="4"/>
  <c r="BO486" i="4"/>
  <c r="BO487" i="4"/>
  <c r="BO488" i="4"/>
  <c r="BO489" i="4"/>
  <c r="BO490" i="4"/>
  <c r="BO491" i="4"/>
  <c r="BO492" i="4"/>
  <c r="BO493" i="4"/>
  <c r="BO494" i="4"/>
  <c r="BO495" i="4"/>
  <c r="BO496" i="4"/>
  <c r="BO497" i="4"/>
  <c r="BO498" i="4"/>
  <c r="BO499" i="4"/>
  <c r="BO500" i="4"/>
  <c r="BO501" i="4"/>
  <c r="BO502" i="4"/>
  <c r="BO503" i="4"/>
  <c r="BO504" i="4"/>
  <c r="BO505" i="4"/>
  <c r="BO506" i="4"/>
  <c r="BO507" i="4"/>
  <c r="BO508" i="4"/>
  <c r="BO509" i="4"/>
  <c r="BO510" i="4"/>
  <c r="BO511" i="4"/>
  <c r="BO512" i="4"/>
  <c r="BO513" i="4"/>
  <c r="BO514" i="4"/>
  <c r="BO515" i="4"/>
  <c r="BO516" i="4"/>
  <c r="BO517" i="4"/>
  <c r="BO518" i="4"/>
  <c r="BO519" i="4"/>
  <c r="BO520" i="4"/>
  <c r="BO521" i="4"/>
  <c r="BO522" i="4"/>
  <c r="BO523" i="4"/>
  <c r="BO524" i="4"/>
  <c r="BO525" i="4"/>
  <c r="BO526" i="4"/>
  <c r="BO527" i="4"/>
  <c r="BO528" i="4"/>
  <c r="BO529" i="4"/>
  <c r="BO530" i="4"/>
  <c r="BO531" i="4"/>
  <c r="BO532" i="4"/>
  <c r="BO533" i="4"/>
  <c r="BO534" i="4"/>
  <c r="BO535" i="4"/>
  <c r="BO536" i="4"/>
  <c r="BO537" i="4"/>
  <c r="BO538" i="4"/>
  <c r="BO539" i="4"/>
  <c r="BO540" i="4"/>
  <c r="BO541" i="4"/>
  <c r="BO542" i="4"/>
  <c r="BO543" i="4"/>
  <c r="BO544" i="4"/>
  <c r="BO545" i="4"/>
  <c r="BO546" i="4"/>
  <c r="BO547" i="4"/>
  <c r="BO548" i="4"/>
  <c r="BO549" i="4"/>
  <c r="BO550" i="4"/>
  <c r="BO551" i="4"/>
  <c r="BO552" i="4"/>
  <c r="BO553" i="4"/>
  <c r="BO554" i="4"/>
  <c r="BO555" i="4"/>
  <c r="BO556" i="4"/>
  <c r="BO557" i="4"/>
  <c r="BO558" i="4"/>
  <c r="BO559" i="4"/>
  <c r="BO560" i="4"/>
  <c r="BO561" i="4"/>
  <c r="BO562" i="4"/>
  <c r="BO563" i="4"/>
  <c r="BO564" i="4"/>
  <c r="BO565" i="4"/>
  <c r="BO566" i="4"/>
  <c r="BO567" i="4"/>
  <c r="BO568" i="4"/>
  <c r="BO569" i="4"/>
  <c r="BO570" i="4"/>
  <c r="BO571" i="4"/>
  <c r="BO572" i="4"/>
  <c r="BO573" i="4"/>
  <c r="BO574" i="4"/>
  <c r="BO575" i="4"/>
  <c r="BO576" i="4"/>
  <c r="BO577" i="4"/>
  <c r="BO578" i="4"/>
  <c r="BO579" i="4"/>
  <c r="BO580" i="4"/>
  <c r="BO581" i="4"/>
  <c r="BO582" i="4"/>
  <c r="BO583" i="4"/>
  <c r="BO584" i="4"/>
  <c r="BO585" i="4"/>
  <c r="BO586" i="4"/>
  <c r="BO587" i="4"/>
  <c r="BO588" i="4"/>
  <c r="BO589" i="4"/>
  <c r="BO590" i="4"/>
  <c r="BO591" i="4"/>
  <c r="BO592" i="4"/>
  <c r="BO593" i="4"/>
  <c r="BO594" i="4"/>
  <c r="BO595" i="4"/>
  <c r="BO596" i="4"/>
  <c r="BO597" i="4"/>
  <c r="BO598" i="4"/>
  <c r="BO599" i="4"/>
  <c r="BO600" i="4"/>
  <c r="BO601" i="4"/>
  <c r="BO602" i="4"/>
  <c r="BO603" i="4"/>
  <c r="BO604" i="4"/>
  <c r="BO605" i="4"/>
  <c r="BO606" i="4"/>
  <c r="BO607" i="4"/>
  <c r="BO608" i="4"/>
  <c r="BO609" i="4"/>
  <c r="BO610" i="4"/>
  <c r="BO611" i="4"/>
  <c r="BO612" i="4"/>
  <c r="BO613" i="4"/>
  <c r="BO614" i="4"/>
  <c r="BO615" i="4"/>
  <c r="BO616" i="4"/>
  <c r="BO617" i="4"/>
  <c r="BO618" i="4"/>
  <c r="BO619" i="4"/>
  <c r="BO620" i="4"/>
  <c r="BO621" i="4"/>
  <c r="BO622" i="4"/>
  <c r="BO623" i="4"/>
  <c r="BO624" i="4"/>
  <c r="BO625" i="4"/>
  <c r="BO626" i="4"/>
  <c r="BO627" i="4"/>
  <c r="BO628" i="4"/>
  <c r="BO629" i="4"/>
  <c r="BO630" i="4"/>
  <c r="BO631" i="4"/>
  <c r="BO632" i="4"/>
  <c r="BO633" i="4"/>
  <c r="BO634" i="4"/>
  <c r="BO635" i="4"/>
  <c r="BO636" i="4"/>
  <c r="BO637" i="4"/>
  <c r="BO638" i="4"/>
  <c r="BO639" i="4"/>
  <c r="BO640" i="4"/>
  <c r="BO641" i="4"/>
  <c r="BO642" i="4"/>
  <c r="BO643" i="4"/>
  <c r="BO644" i="4"/>
  <c r="BO645" i="4"/>
  <c r="BO646" i="4"/>
  <c r="BO647" i="4"/>
  <c r="BO648" i="4"/>
  <c r="BO649" i="4"/>
  <c r="BO650" i="4"/>
  <c r="BO651" i="4"/>
  <c r="BO2" i="4"/>
  <c r="BN3" i="4"/>
  <c r="BN4" i="4"/>
  <c r="BN5" i="4"/>
  <c r="BN6" i="4"/>
  <c r="BN7" i="4"/>
  <c r="BN8" i="4"/>
  <c r="BN9" i="4"/>
  <c r="BN10" i="4"/>
  <c r="BN11" i="4"/>
  <c r="BN12" i="4"/>
  <c r="BN13" i="4"/>
  <c r="BN14" i="4"/>
  <c r="BN15" i="4"/>
  <c r="BN16" i="4"/>
  <c r="BN17" i="4"/>
  <c r="BN18" i="4"/>
  <c r="BN19" i="4"/>
  <c r="BN20" i="4"/>
  <c r="BN21" i="4"/>
  <c r="BN22" i="4"/>
  <c r="BN23" i="4"/>
  <c r="BN24" i="4"/>
  <c r="BN25" i="4"/>
  <c r="BN26" i="4"/>
  <c r="BN27" i="4"/>
  <c r="BN28" i="4"/>
  <c r="BN29" i="4"/>
  <c r="BN30" i="4"/>
  <c r="BN31" i="4"/>
  <c r="BN32" i="4"/>
  <c r="BN33" i="4"/>
  <c r="BN34" i="4"/>
  <c r="BN35" i="4"/>
  <c r="BN36" i="4"/>
  <c r="BN37" i="4"/>
  <c r="BN38" i="4"/>
  <c r="BN39" i="4"/>
  <c r="BN40" i="4"/>
  <c r="BN41" i="4"/>
  <c r="BN42" i="4"/>
  <c r="BN43" i="4"/>
  <c r="BN44" i="4"/>
  <c r="BN45" i="4"/>
  <c r="BN46" i="4"/>
  <c r="BN47" i="4"/>
  <c r="BN48" i="4"/>
  <c r="BN49" i="4"/>
  <c r="BN50" i="4"/>
  <c r="BN51" i="4"/>
  <c r="BN52" i="4"/>
  <c r="BN53" i="4"/>
  <c r="BN54" i="4"/>
  <c r="BN55" i="4"/>
  <c r="BN56" i="4"/>
  <c r="BN57" i="4"/>
  <c r="BN58" i="4"/>
  <c r="BN59" i="4"/>
  <c r="BN60" i="4"/>
  <c r="BN61" i="4"/>
  <c r="BN62" i="4"/>
  <c r="BN63" i="4"/>
  <c r="BN64" i="4"/>
  <c r="BN65" i="4"/>
  <c r="BN66" i="4"/>
  <c r="BN67" i="4"/>
  <c r="BN68" i="4"/>
  <c r="BN69" i="4"/>
  <c r="BN70" i="4"/>
  <c r="BN71" i="4"/>
  <c r="BN72" i="4"/>
  <c r="BN73" i="4"/>
  <c r="BN74" i="4"/>
  <c r="BN75" i="4"/>
  <c r="BN76" i="4"/>
  <c r="BN77" i="4"/>
  <c r="BN78" i="4"/>
  <c r="BN79" i="4"/>
  <c r="BN80" i="4"/>
  <c r="BN81" i="4"/>
  <c r="BN82" i="4"/>
  <c r="BN83" i="4"/>
  <c r="BN84" i="4"/>
  <c r="BN85" i="4"/>
  <c r="BN86" i="4"/>
  <c r="BN87" i="4"/>
  <c r="BN88" i="4"/>
  <c r="BN89" i="4"/>
  <c r="BN90" i="4"/>
  <c r="BN91" i="4"/>
  <c r="BN92" i="4"/>
  <c r="BN93" i="4"/>
  <c r="BN94" i="4"/>
  <c r="BN95" i="4"/>
  <c r="BN96" i="4"/>
  <c r="BN97" i="4"/>
  <c r="BN98" i="4"/>
  <c r="BN99" i="4"/>
  <c r="BN100" i="4"/>
  <c r="BN101" i="4"/>
  <c r="BN102" i="4"/>
  <c r="BN103" i="4"/>
  <c r="BN104" i="4"/>
  <c r="BN105" i="4"/>
  <c r="BN106" i="4"/>
  <c r="BN107" i="4"/>
  <c r="BN108" i="4"/>
  <c r="BN109" i="4"/>
  <c r="BN110" i="4"/>
  <c r="BN111" i="4"/>
  <c r="BN112" i="4"/>
  <c r="BN113" i="4"/>
  <c r="BN114" i="4"/>
  <c r="BN115" i="4"/>
  <c r="BN116" i="4"/>
  <c r="BN117" i="4"/>
  <c r="BN118" i="4"/>
  <c r="BN119" i="4"/>
  <c r="BN120" i="4"/>
  <c r="BN121" i="4"/>
  <c r="BN122" i="4"/>
  <c r="BN123" i="4"/>
  <c r="BN124" i="4"/>
  <c r="BN125" i="4"/>
  <c r="BN126" i="4"/>
  <c r="BN127" i="4"/>
  <c r="BN128" i="4"/>
  <c r="BN129" i="4"/>
  <c r="BN130" i="4"/>
  <c r="BN131" i="4"/>
  <c r="BN132" i="4"/>
  <c r="BN133" i="4"/>
  <c r="BN134" i="4"/>
  <c r="BN135" i="4"/>
  <c r="BN136" i="4"/>
  <c r="BN137" i="4"/>
  <c r="BN138" i="4"/>
  <c r="BN139" i="4"/>
  <c r="BN140" i="4"/>
  <c r="BN141" i="4"/>
  <c r="BN142" i="4"/>
  <c r="BN143" i="4"/>
  <c r="BN144" i="4"/>
  <c r="BN145" i="4"/>
  <c r="BN146" i="4"/>
  <c r="BN147" i="4"/>
  <c r="BN148" i="4"/>
  <c r="BN149" i="4"/>
  <c r="BN150" i="4"/>
  <c r="BN151" i="4"/>
  <c r="BN152" i="4"/>
  <c r="BN153" i="4"/>
  <c r="BN154" i="4"/>
  <c r="BN155" i="4"/>
  <c r="BN156" i="4"/>
  <c r="BN157" i="4"/>
  <c r="BN158" i="4"/>
  <c r="BN159" i="4"/>
  <c r="BN160" i="4"/>
  <c r="BN161" i="4"/>
  <c r="BN162" i="4"/>
  <c r="BN163" i="4"/>
  <c r="BN164" i="4"/>
  <c r="BN165" i="4"/>
  <c r="BN166" i="4"/>
  <c r="BN167" i="4"/>
  <c r="BN168" i="4"/>
  <c r="BN169" i="4"/>
  <c r="BN170" i="4"/>
  <c r="BN171" i="4"/>
  <c r="BN172" i="4"/>
  <c r="BN173" i="4"/>
  <c r="BN174" i="4"/>
  <c r="BN175" i="4"/>
  <c r="BN176" i="4"/>
  <c r="BN177" i="4"/>
  <c r="BN178" i="4"/>
  <c r="BN179" i="4"/>
  <c r="BN180" i="4"/>
  <c r="BN181" i="4"/>
  <c r="BN182" i="4"/>
  <c r="BN183" i="4"/>
  <c r="BN184" i="4"/>
  <c r="BN185" i="4"/>
  <c r="BN186" i="4"/>
  <c r="BN187" i="4"/>
  <c r="BN188" i="4"/>
  <c r="BN189" i="4"/>
  <c r="BN190" i="4"/>
  <c r="BN191" i="4"/>
  <c r="BN192" i="4"/>
  <c r="BN193" i="4"/>
  <c r="BN194" i="4"/>
  <c r="BN195" i="4"/>
  <c r="BN196" i="4"/>
  <c r="BN197" i="4"/>
  <c r="BN198" i="4"/>
  <c r="BN199" i="4"/>
  <c r="BN200" i="4"/>
  <c r="BN201" i="4"/>
  <c r="BN202" i="4"/>
  <c r="BN203" i="4"/>
  <c r="BN204" i="4"/>
  <c r="BN205" i="4"/>
  <c r="BN206" i="4"/>
  <c r="BN207" i="4"/>
  <c r="BN208" i="4"/>
  <c r="BN209" i="4"/>
  <c r="BN210" i="4"/>
  <c r="BN211" i="4"/>
  <c r="BN212" i="4"/>
  <c r="BN213" i="4"/>
  <c r="BN214" i="4"/>
  <c r="BN215" i="4"/>
  <c r="BN216" i="4"/>
  <c r="BN217" i="4"/>
  <c r="BN218" i="4"/>
  <c r="BN219" i="4"/>
  <c r="BN220" i="4"/>
  <c r="BN221" i="4"/>
  <c r="BN222" i="4"/>
  <c r="BN223" i="4"/>
  <c r="BN224" i="4"/>
  <c r="BN225" i="4"/>
  <c r="BN226" i="4"/>
  <c r="BN227" i="4"/>
  <c r="BN228" i="4"/>
  <c r="BN229" i="4"/>
  <c r="BN230" i="4"/>
  <c r="BN231" i="4"/>
  <c r="BN232" i="4"/>
  <c r="BN233" i="4"/>
  <c r="BN234" i="4"/>
  <c r="BN235" i="4"/>
  <c r="BN236" i="4"/>
  <c r="BN237" i="4"/>
  <c r="BN238" i="4"/>
  <c r="BN239" i="4"/>
  <c r="BN240" i="4"/>
  <c r="BN241" i="4"/>
  <c r="BN242" i="4"/>
  <c r="BN243" i="4"/>
  <c r="BN244" i="4"/>
  <c r="BN245" i="4"/>
  <c r="BN246" i="4"/>
  <c r="BN247" i="4"/>
  <c r="BN248" i="4"/>
  <c r="BN249" i="4"/>
  <c r="BN250" i="4"/>
  <c r="BN251" i="4"/>
  <c r="BN252" i="4"/>
  <c r="BN253" i="4"/>
  <c r="BN254" i="4"/>
  <c r="BN255" i="4"/>
  <c r="BN256" i="4"/>
  <c r="BN257" i="4"/>
  <c r="BN258" i="4"/>
  <c r="BN259" i="4"/>
  <c r="BN260" i="4"/>
  <c r="BN261" i="4"/>
  <c r="BN262" i="4"/>
  <c r="BN263" i="4"/>
  <c r="BN264" i="4"/>
  <c r="BN265" i="4"/>
  <c r="BN266" i="4"/>
  <c r="BN267" i="4"/>
  <c r="BN268" i="4"/>
  <c r="BN269" i="4"/>
  <c r="BN270" i="4"/>
  <c r="BN271" i="4"/>
  <c r="BN272" i="4"/>
  <c r="BN273" i="4"/>
  <c r="BN274" i="4"/>
  <c r="BN275" i="4"/>
  <c r="BN276" i="4"/>
  <c r="BN277" i="4"/>
  <c r="BN278" i="4"/>
  <c r="BN279" i="4"/>
  <c r="BN280" i="4"/>
  <c r="BN281" i="4"/>
  <c r="BN282" i="4"/>
  <c r="BN283" i="4"/>
  <c r="BN284" i="4"/>
  <c r="BN285" i="4"/>
  <c r="BN286" i="4"/>
  <c r="BN287" i="4"/>
  <c r="BN288" i="4"/>
  <c r="BN289" i="4"/>
  <c r="BN290" i="4"/>
  <c r="BN291" i="4"/>
  <c r="BN292" i="4"/>
  <c r="BN293" i="4"/>
  <c r="BN294" i="4"/>
  <c r="BN295" i="4"/>
  <c r="BN296" i="4"/>
  <c r="BN297" i="4"/>
  <c r="BN298" i="4"/>
  <c r="BN299" i="4"/>
  <c r="BN300" i="4"/>
  <c r="BN301" i="4"/>
  <c r="BN302" i="4"/>
  <c r="BN303" i="4"/>
  <c r="BN304" i="4"/>
  <c r="BN305" i="4"/>
  <c r="BN306" i="4"/>
  <c r="BN307" i="4"/>
  <c r="BN308" i="4"/>
  <c r="BN309" i="4"/>
  <c r="BN310" i="4"/>
  <c r="BN311" i="4"/>
  <c r="BN312" i="4"/>
  <c r="BN313" i="4"/>
  <c r="BN314" i="4"/>
  <c r="BN315" i="4"/>
  <c r="BN316" i="4"/>
  <c r="BN317" i="4"/>
  <c r="BN318" i="4"/>
  <c r="BN319" i="4"/>
  <c r="BN320" i="4"/>
  <c r="BN321" i="4"/>
  <c r="BN322" i="4"/>
  <c r="BN323" i="4"/>
  <c r="BN324" i="4"/>
  <c r="BN325" i="4"/>
  <c r="BN326" i="4"/>
  <c r="BN327" i="4"/>
  <c r="BN328" i="4"/>
  <c r="BN329" i="4"/>
  <c r="BN330" i="4"/>
  <c r="BN331" i="4"/>
  <c r="BN332" i="4"/>
  <c r="BN333" i="4"/>
  <c r="BN334" i="4"/>
  <c r="BN335" i="4"/>
  <c r="BN336" i="4"/>
  <c r="BN337" i="4"/>
  <c r="BN338" i="4"/>
  <c r="BN339" i="4"/>
  <c r="BN340" i="4"/>
  <c r="BN341" i="4"/>
  <c r="BN342" i="4"/>
  <c r="BN343" i="4"/>
  <c r="BN344" i="4"/>
  <c r="BN345" i="4"/>
  <c r="BN346" i="4"/>
  <c r="BN347" i="4"/>
  <c r="BN348" i="4"/>
  <c r="BN349" i="4"/>
  <c r="BN350" i="4"/>
  <c r="BN351" i="4"/>
  <c r="BN352" i="4"/>
  <c r="BN353" i="4"/>
  <c r="BN354" i="4"/>
  <c r="BN355" i="4"/>
  <c r="BN356" i="4"/>
  <c r="BN357" i="4"/>
  <c r="BN358" i="4"/>
  <c r="BN359" i="4"/>
  <c r="BN360" i="4"/>
  <c r="BN361" i="4"/>
  <c r="BN362" i="4"/>
  <c r="BN363" i="4"/>
  <c r="BN364" i="4"/>
  <c r="BN365" i="4"/>
  <c r="BN366" i="4"/>
  <c r="BN367" i="4"/>
  <c r="BN368" i="4"/>
  <c r="BN369" i="4"/>
  <c r="BN370" i="4"/>
  <c r="BN371" i="4"/>
  <c r="BN372" i="4"/>
  <c r="BN373" i="4"/>
  <c r="BN374" i="4"/>
  <c r="BN375" i="4"/>
  <c r="BN376" i="4"/>
  <c r="BN377" i="4"/>
  <c r="BN378" i="4"/>
  <c r="BN379" i="4"/>
  <c r="BN380" i="4"/>
  <c r="BN381" i="4"/>
  <c r="BN382" i="4"/>
  <c r="BN383" i="4"/>
  <c r="BN384" i="4"/>
  <c r="BN385" i="4"/>
  <c r="BN386" i="4"/>
  <c r="BN387" i="4"/>
  <c r="BN388" i="4"/>
  <c r="BN389" i="4"/>
  <c r="BN390" i="4"/>
  <c r="BN391" i="4"/>
  <c r="BN392" i="4"/>
  <c r="BN393" i="4"/>
  <c r="BN394" i="4"/>
  <c r="BN395" i="4"/>
  <c r="BN396" i="4"/>
  <c r="BN397" i="4"/>
  <c r="BN398" i="4"/>
  <c r="BN399" i="4"/>
  <c r="BN400" i="4"/>
  <c r="BN401" i="4"/>
  <c r="BN402" i="4"/>
  <c r="BN403" i="4"/>
  <c r="BN404" i="4"/>
  <c r="BN405" i="4"/>
  <c r="BN406" i="4"/>
  <c r="BN407" i="4"/>
  <c r="BN408" i="4"/>
  <c r="BN409" i="4"/>
  <c r="BN410" i="4"/>
  <c r="BN411" i="4"/>
  <c r="BN412" i="4"/>
  <c r="BN413" i="4"/>
  <c r="BN414" i="4"/>
  <c r="BN415" i="4"/>
  <c r="BN416" i="4"/>
  <c r="BN417" i="4"/>
  <c r="BN418" i="4"/>
  <c r="BN419" i="4"/>
  <c r="BN420" i="4"/>
  <c r="BN421" i="4"/>
  <c r="BN422" i="4"/>
  <c r="BN423" i="4"/>
  <c r="BN424" i="4"/>
  <c r="BN425" i="4"/>
  <c r="BN426" i="4"/>
  <c r="BN427" i="4"/>
  <c r="BN428" i="4"/>
  <c r="BN429" i="4"/>
  <c r="BN430" i="4"/>
  <c r="BN431" i="4"/>
  <c r="BN432" i="4"/>
  <c r="BN433" i="4"/>
  <c r="BN434" i="4"/>
  <c r="BN435" i="4"/>
  <c r="BN436" i="4"/>
  <c r="BN437" i="4"/>
  <c r="BN438" i="4"/>
  <c r="BN439" i="4"/>
  <c r="BN440" i="4"/>
  <c r="BN441" i="4"/>
  <c r="BN442" i="4"/>
  <c r="BN443" i="4"/>
  <c r="BN444" i="4"/>
  <c r="BN445" i="4"/>
  <c r="BN446" i="4"/>
  <c r="BN447" i="4"/>
  <c r="BN448" i="4"/>
  <c r="BN449" i="4"/>
  <c r="BN450" i="4"/>
  <c r="BN451" i="4"/>
  <c r="BN452" i="4"/>
  <c r="BN453" i="4"/>
  <c r="BN454" i="4"/>
  <c r="BN455" i="4"/>
  <c r="BN456" i="4"/>
  <c r="BN457" i="4"/>
  <c r="BN458" i="4"/>
  <c r="BN459" i="4"/>
  <c r="BN460" i="4"/>
  <c r="BN461" i="4"/>
  <c r="BN462" i="4"/>
  <c r="BN463" i="4"/>
  <c r="BN464" i="4"/>
  <c r="BN465" i="4"/>
  <c r="BN466" i="4"/>
  <c r="BN467" i="4"/>
  <c r="BN468" i="4"/>
  <c r="BN469" i="4"/>
  <c r="BN470" i="4"/>
  <c r="BN471" i="4"/>
  <c r="BN472" i="4"/>
  <c r="BN473" i="4"/>
  <c r="BN474" i="4"/>
  <c r="BN475" i="4"/>
  <c r="BN476" i="4"/>
  <c r="BN477" i="4"/>
  <c r="BN478" i="4"/>
  <c r="BN479" i="4"/>
  <c r="BN480" i="4"/>
  <c r="BN481" i="4"/>
  <c r="BN482" i="4"/>
  <c r="BN483" i="4"/>
  <c r="BN484" i="4"/>
  <c r="BN485" i="4"/>
  <c r="BN486" i="4"/>
  <c r="BN487" i="4"/>
  <c r="BN488" i="4"/>
  <c r="BN489" i="4"/>
  <c r="BN490" i="4"/>
  <c r="BN491" i="4"/>
  <c r="BN492" i="4"/>
  <c r="BN493" i="4"/>
  <c r="BN494" i="4"/>
  <c r="BN495" i="4"/>
  <c r="BN496" i="4"/>
  <c r="BN497" i="4"/>
  <c r="BN498" i="4"/>
  <c r="BN499" i="4"/>
  <c r="BN500" i="4"/>
  <c r="BN501" i="4"/>
  <c r="BN502" i="4"/>
  <c r="BN503" i="4"/>
  <c r="BN504" i="4"/>
  <c r="BN505" i="4"/>
  <c r="BN506" i="4"/>
  <c r="BN507" i="4"/>
  <c r="BN508" i="4"/>
  <c r="BN509" i="4"/>
  <c r="BN510" i="4"/>
  <c r="BN511" i="4"/>
  <c r="BN512" i="4"/>
  <c r="BN513" i="4"/>
  <c r="BN514" i="4"/>
  <c r="BN515" i="4"/>
  <c r="BN516" i="4"/>
  <c r="BN517" i="4"/>
  <c r="BN518" i="4"/>
  <c r="BN519" i="4"/>
  <c r="BN520" i="4"/>
  <c r="BN521" i="4"/>
  <c r="BN522" i="4"/>
  <c r="BN523" i="4"/>
  <c r="BN524" i="4"/>
  <c r="BN525" i="4"/>
  <c r="BN526" i="4"/>
  <c r="BN527" i="4"/>
  <c r="BN528" i="4"/>
  <c r="BN529" i="4"/>
  <c r="BN530" i="4"/>
  <c r="BN531" i="4"/>
  <c r="BN532" i="4"/>
  <c r="BN533" i="4"/>
  <c r="BN534" i="4"/>
  <c r="BN535" i="4"/>
  <c r="BN536" i="4"/>
  <c r="BN537" i="4"/>
  <c r="BN538" i="4"/>
  <c r="BN539" i="4"/>
  <c r="BN540" i="4"/>
  <c r="BN541" i="4"/>
  <c r="BN542" i="4"/>
  <c r="BN543" i="4"/>
  <c r="BN544" i="4"/>
  <c r="BN545" i="4"/>
  <c r="BN546" i="4"/>
  <c r="BN547" i="4"/>
  <c r="BN548" i="4"/>
  <c r="BN549" i="4"/>
  <c r="BN550" i="4"/>
  <c r="BN551" i="4"/>
  <c r="BN552" i="4"/>
  <c r="BN553" i="4"/>
  <c r="BN554" i="4"/>
  <c r="BN555" i="4"/>
  <c r="BN556" i="4"/>
  <c r="BN557" i="4"/>
  <c r="BN558" i="4"/>
  <c r="BN559" i="4"/>
  <c r="BN560" i="4"/>
  <c r="BN561" i="4"/>
  <c r="BN562" i="4"/>
  <c r="BN563" i="4"/>
  <c r="BN564" i="4"/>
  <c r="BN565" i="4"/>
  <c r="BN566" i="4"/>
  <c r="BN567" i="4"/>
  <c r="BN568" i="4"/>
  <c r="BN569" i="4"/>
  <c r="BN570" i="4"/>
  <c r="BN571" i="4"/>
  <c r="BN572" i="4"/>
  <c r="BN573" i="4"/>
  <c r="BN574" i="4"/>
  <c r="BN575" i="4"/>
  <c r="BN576" i="4"/>
  <c r="BN577" i="4"/>
  <c r="BN578" i="4"/>
  <c r="BN579" i="4"/>
  <c r="BN580" i="4"/>
  <c r="BN581" i="4"/>
  <c r="BN582" i="4"/>
  <c r="BN583" i="4"/>
  <c r="BN584" i="4"/>
  <c r="BN585" i="4"/>
  <c r="BN586" i="4"/>
  <c r="BN587" i="4"/>
  <c r="BN588" i="4"/>
  <c r="BN589" i="4"/>
  <c r="BN590" i="4"/>
  <c r="BN591" i="4"/>
  <c r="BN592" i="4"/>
  <c r="BN593" i="4"/>
  <c r="BN594" i="4"/>
  <c r="BN595" i="4"/>
  <c r="BN596" i="4"/>
  <c r="BN597" i="4"/>
  <c r="BN598" i="4"/>
  <c r="BN599" i="4"/>
  <c r="BN600" i="4"/>
  <c r="BN601" i="4"/>
  <c r="BN602" i="4"/>
  <c r="BN603" i="4"/>
  <c r="BN604" i="4"/>
  <c r="BN605" i="4"/>
  <c r="BN606" i="4"/>
  <c r="BN607" i="4"/>
  <c r="BN608" i="4"/>
  <c r="BN609" i="4"/>
  <c r="BN610" i="4"/>
  <c r="BN611" i="4"/>
  <c r="BN612" i="4"/>
  <c r="BN613" i="4"/>
  <c r="BN614" i="4"/>
  <c r="BN615" i="4"/>
  <c r="BN616" i="4"/>
  <c r="BN617" i="4"/>
  <c r="BN618" i="4"/>
  <c r="BN619" i="4"/>
  <c r="BN620" i="4"/>
  <c r="BN621" i="4"/>
  <c r="BN622" i="4"/>
  <c r="BN623" i="4"/>
  <c r="BN624" i="4"/>
  <c r="BN625" i="4"/>
  <c r="BN626" i="4"/>
  <c r="BN627" i="4"/>
  <c r="BN628" i="4"/>
  <c r="BN629" i="4"/>
  <c r="BN630" i="4"/>
  <c r="BN631" i="4"/>
  <c r="BN632" i="4"/>
  <c r="BN633" i="4"/>
  <c r="BN634" i="4"/>
  <c r="BN635" i="4"/>
  <c r="BN636" i="4"/>
  <c r="BN637" i="4"/>
  <c r="BN638" i="4"/>
  <c r="BN639" i="4"/>
  <c r="BN640" i="4"/>
  <c r="BN641" i="4"/>
  <c r="BN642" i="4"/>
  <c r="BN643" i="4"/>
  <c r="BN644" i="4"/>
  <c r="BN645" i="4"/>
  <c r="BN646" i="4"/>
  <c r="BN647" i="4"/>
  <c r="BN648" i="4"/>
  <c r="BN649" i="4"/>
  <c r="BN650" i="4"/>
  <c r="BN651" i="4"/>
  <c r="BN2" i="4"/>
  <c r="BL3" i="4"/>
  <c r="BL4" i="4"/>
  <c r="BL5" i="4"/>
  <c r="BL6" i="4"/>
  <c r="BL7" i="4"/>
  <c r="BL8" i="4"/>
  <c r="BL9" i="4"/>
  <c r="BL10" i="4"/>
  <c r="BL11" i="4"/>
  <c r="BL12" i="4"/>
  <c r="BL13" i="4"/>
  <c r="BL14" i="4"/>
  <c r="BL15" i="4"/>
  <c r="BL16" i="4"/>
  <c r="BL17" i="4"/>
  <c r="BL18" i="4"/>
  <c r="BL19" i="4"/>
  <c r="BL20" i="4"/>
  <c r="BL21" i="4"/>
  <c r="BL22" i="4"/>
  <c r="BL23" i="4"/>
  <c r="BL24" i="4"/>
  <c r="BL25" i="4"/>
  <c r="BL26" i="4"/>
  <c r="BL27" i="4"/>
  <c r="BL28" i="4"/>
  <c r="BL29" i="4"/>
  <c r="BL30" i="4"/>
  <c r="BL31" i="4"/>
  <c r="BL32" i="4"/>
  <c r="BL33" i="4"/>
  <c r="BL34" i="4"/>
  <c r="BL35" i="4"/>
  <c r="BL36" i="4"/>
  <c r="BL37" i="4"/>
  <c r="BL38" i="4"/>
  <c r="BL39" i="4"/>
  <c r="BL40" i="4"/>
  <c r="BL41" i="4"/>
  <c r="BL42" i="4"/>
  <c r="BL43" i="4"/>
  <c r="BL44" i="4"/>
  <c r="BL45" i="4"/>
  <c r="BL46" i="4"/>
  <c r="BL47" i="4"/>
  <c r="BL48" i="4"/>
  <c r="BL49" i="4"/>
  <c r="BL50" i="4"/>
  <c r="BL51" i="4"/>
  <c r="BL52" i="4"/>
  <c r="BL53" i="4"/>
  <c r="BL54" i="4"/>
  <c r="BL55" i="4"/>
  <c r="BL56" i="4"/>
  <c r="BL57" i="4"/>
  <c r="BL58" i="4"/>
  <c r="BL59" i="4"/>
  <c r="BL60" i="4"/>
  <c r="BL61" i="4"/>
  <c r="BL62" i="4"/>
  <c r="BL63" i="4"/>
  <c r="BL64" i="4"/>
  <c r="BL65" i="4"/>
  <c r="BL66" i="4"/>
  <c r="BL67" i="4"/>
  <c r="BL68" i="4"/>
  <c r="BL69" i="4"/>
  <c r="BL70" i="4"/>
  <c r="BL71" i="4"/>
  <c r="BL72" i="4"/>
  <c r="BL73" i="4"/>
  <c r="BL74" i="4"/>
  <c r="BL75" i="4"/>
  <c r="BL76" i="4"/>
  <c r="BL77" i="4"/>
  <c r="BL78" i="4"/>
  <c r="BL79" i="4"/>
  <c r="BL80" i="4"/>
  <c r="BL81" i="4"/>
  <c r="BL82" i="4"/>
  <c r="BL83" i="4"/>
  <c r="BL84" i="4"/>
  <c r="BL85" i="4"/>
  <c r="BL86" i="4"/>
  <c r="BL87" i="4"/>
  <c r="BL88" i="4"/>
  <c r="BL89" i="4"/>
  <c r="BL90" i="4"/>
  <c r="BL91" i="4"/>
  <c r="BL92" i="4"/>
  <c r="BL93" i="4"/>
  <c r="BL94" i="4"/>
  <c r="BL95" i="4"/>
  <c r="BL96" i="4"/>
  <c r="BL97" i="4"/>
  <c r="BL98" i="4"/>
  <c r="BL99" i="4"/>
  <c r="BL100" i="4"/>
  <c r="BL101" i="4"/>
  <c r="BL102" i="4"/>
  <c r="BL103" i="4"/>
  <c r="BL104" i="4"/>
  <c r="BL105" i="4"/>
  <c r="BL106" i="4"/>
  <c r="BL107" i="4"/>
  <c r="BL108" i="4"/>
  <c r="BL109" i="4"/>
  <c r="BL110" i="4"/>
  <c r="BL111" i="4"/>
  <c r="BL112" i="4"/>
  <c r="BL113" i="4"/>
  <c r="BL114" i="4"/>
  <c r="BL115" i="4"/>
  <c r="BL116" i="4"/>
  <c r="BL117" i="4"/>
  <c r="BL118" i="4"/>
  <c r="BL119" i="4"/>
  <c r="BL120" i="4"/>
  <c r="BL121" i="4"/>
  <c r="BL122" i="4"/>
  <c r="BL123" i="4"/>
  <c r="BL124" i="4"/>
  <c r="BL125" i="4"/>
  <c r="BL126" i="4"/>
  <c r="BL127" i="4"/>
  <c r="BL128" i="4"/>
  <c r="BL129" i="4"/>
  <c r="BL130" i="4"/>
  <c r="BL131" i="4"/>
  <c r="BL132" i="4"/>
  <c r="BL133" i="4"/>
  <c r="BL134" i="4"/>
  <c r="BL135" i="4"/>
  <c r="BL136" i="4"/>
  <c r="BL137" i="4"/>
  <c r="BL138" i="4"/>
  <c r="BL139" i="4"/>
  <c r="BL140" i="4"/>
  <c r="BL141" i="4"/>
  <c r="BL142" i="4"/>
  <c r="BL143" i="4"/>
  <c r="BL144" i="4"/>
  <c r="BL145" i="4"/>
  <c r="BL146" i="4"/>
  <c r="BL147" i="4"/>
  <c r="BL148" i="4"/>
  <c r="BL149" i="4"/>
  <c r="BL150" i="4"/>
  <c r="BL151" i="4"/>
  <c r="BL152" i="4"/>
  <c r="BL153" i="4"/>
  <c r="BL154" i="4"/>
  <c r="BL155" i="4"/>
  <c r="BL156" i="4"/>
  <c r="BL157" i="4"/>
  <c r="BL158" i="4"/>
  <c r="BL159" i="4"/>
  <c r="BL160" i="4"/>
  <c r="BL161" i="4"/>
  <c r="BL162" i="4"/>
  <c r="BL163" i="4"/>
  <c r="BL164" i="4"/>
  <c r="BL165" i="4"/>
  <c r="BL166" i="4"/>
  <c r="BL167" i="4"/>
  <c r="BL168" i="4"/>
  <c r="BL169" i="4"/>
  <c r="BL170" i="4"/>
  <c r="BL171" i="4"/>
  <c r="BL172" i="4"/>
  <c r="BL173" i="4"/>
  <c r="BL174" i="4"/>
  <c r="BL175" i="4"/>
  <c r="BL176" i="4"/>
  <c r="BL177" i="4"/>
  <c r="BL178" i="4"/>
  <c r="BL179" i="4"/>
  <c r="BL180" i="4"/>
  <c r="BL181" i="4"/>
  <c r="BL182" i="4"/>
  <c r="BL183" i="4"/>
  <c r="BL184" i="4"/>
  <c r="BL185" i="4"/>
  <c r="BL186" i="4"/>
  <c r="BL187" i="4"/>
  <c r="BL188" i="4"/>
  <c r="BL189" i="4"/>
  <c r="BL190" i="4"/>
  <c r="BL191" i="4"/>
  <c r="BL192" i="4"/>
  <c r="BL193" i="4"/>
  <c r="BL194" i="4"/>
  <c r="BL195" i="4"/>
  <c r="BL196" i="4"/>
  <c r="BL197" i="4"/>
  <c r="BL198" i="4"/>
  <c r="BL199" i="4"/>
  <c r="BL200" i="4"/>
  <c r="BL201" i="4"/>
  <c r="BL202" i="4"/>
  <c r="BL203" i="4"/>
  <c r="BL204" i="4"/>
  <c r="BL205" i="4"/>
  <c r="BL206" i="4"/>
  <c r="BL207" i="4"/>
  <c r="BL208" i="4"/>
  <c r="BL209" i="4"/>
  <c r="BL210" i="4"/>
  <c r="BL211" i="4"/>
  <c r="BL212" i="4"/>
  <c r="BL213" i="4"/>
  <c r="BL214" i="4"/>
  <c r="BL215" i="4"/>
  <c r="BL216" i="4"/>
  <c r="BL217" i="4"/>
  <c r="BL218" i="4"/>
  <c r="BL219" i="4"/>
  <c r="BL220" i="4"/>
  <c r="BL221" i="4"/>
  <c r="BL222" i="4"/>
  <c r="BL223" i="4"/>
  <c r="BL224" i="4"/>
  <c r="BL225" i="4"/>
  <c r="BL226" i="4"/>
  <c r="BL227" i="4"/>
  <c r="BL228" i="4"/>
  <c r="BL229" i="4"/>
  <c r="BL230" i="4"/>
  <c r="BL231" i="4"/>
  <c r="BL232" i="4"/>
  <c r="BL233" i="4"/>
  <c r="BL234" i="4"/>
  <c r="BL235" i="4"/>
  <c r="BL236" i="4"/>
  <c r="BL237" i="4"/>
  <c r="BL238" i="4"/>
  <c r="BL239" i="4"/>
  <c r="BL240" i="4"/>
  <c r="BL241" i="4"/>
  <c r="BL242" i="4"/>
  <c r="BL243" i="4"/>
  <c r="BL244" i="4"/>
  <c r="BL245" i="4"/>
  <c r="BL246" i="4"/>
  <c r="BL247" i="4"/>
  <c r="BL248" i="4"/>
  <c r="BL249" i="4"/>
  <c r="BL250" i="4"/>
  <c r="BL251" i="4"/>
  <c r="BL252" i="4"/>
  <c r="BL253" i="4"/>
  <c r="BL254" i="4"/>
  <c r="BL255" i="4"/>
  <c r="BL256" i="4"/>
  <c r="BL257" i="4"/>
  <c r="BL258" i="4"/>
  <c r="BL259" i="4"/>
  <c r="BL260" i="4"/>
  <c r="BL261" i="4"/>
  <c r="BL262" i="4"/>
  <c r="BL263" i="4"/>
  <c r="BL264" i="4"/>
  <c r="BL265" i="4"/>
  <c r="BL266" i="4"/>
  <c r="BL267" i="4"/>
  <c r="BL268" i="4"/>
  <c r="BL269" i="4"/>
  <c r="BL270" i="4"/>
  <c r="BL271" i="4"/>
  <c r="BL272" i="4"/>
  <c r="BL273" i="4"/>
  <c r="BL274" i="4"/>
  <c r="BL275" i="4"/>
  <c r="BL276" i="4"/>
  <c r="BL277" i="4"/>
  <c r="BL278" i="4"/>
  <c r="BL279" i="4"/>
  <c r="BL280" i="4"/>
  <c r="BL281" i="4"/>
  <c r="BL282" i="4"/>
  <c r="BL283" i="4"/>
  <c r="BL284" i="4"/>
  <c r="BL285" i="4"/>
  <c r="BL286" i="4"/>
  <c r="BL287" i="4"/>
  <c r="BL288" i="4"/>
  <c r="BL289" i="4"/>
  <c r="BL290" i="4"/>
  <c r="BL291" i="4"/>
  <c r="BL292" i="4"/>
  <c r="BL293" i="4"/>
  <c r="BL294" i="4"/>
  <c r="BL295" i="4"/>
  <c r="BL296" i="4"/>
  <c r="BL297" i="4"/>
  <c r="BL298" i="4"/>
  <c r="BL299" i="4"/>
  <c r="BL300" i="4"/>
  <c r="BL301" i="4"/>
  <c r="BL302" i="4"/>
  <c r="BL303" i="4"/>
  <c r="BL304" i="4"/>
  <c r="BL305" i="4"/>
  <c r="BL306" i="4"/>
  <c r="BL307" i="4"/>
  <c r="BL308" i="4"/>
  <c r="BL309" i="4"/>
  <c r="BL310" i="4"/>
  <c r="BL311" i="4"/>
  <c r="BL312" i="4"/>
  <c r="BL313" i="4"/>
  <c r="BL314" i="4"/>
  <c r="BL315" i="4"/>
  <c r="BL316" i="4"/>
  <c r="BL317" i="4"/>
  <c r="BL318" i="4"/>
  <c r="BL319" i="4"/>
  <c r="BL320" i="4"/>
  <c r="BL321" i="4"/>
  <c r="BL322" i="4"/>
  <c r="BL323" i="4"/>
  <c r="BL324" i="4"/>
  <c r="BL325" i="4"/>
  <c r="BL326" i="4"/>
  <c r="BL327" i="4"/>
  <c r="BL328" i="4"/>
  <c r="BL329" i="4"/>
  <c r="BL330" i="4"/>
  <c r="BL331" i="4"/>
  <c r="BL332" i="4"/>
  <c r="BL333" i="4"/>
  <c r="BL334" i="4"/>
  <c r="BL335" i="4"/>
  <c r="BL336" i="4"/>
  <c r="BL337" i="4"/>
  <c r="BL338" i="4"/>
  <c r="BL339" i="4"/>
  <c r="BL340" i="4"/>
  <c r="BL341" i="4"/>
  <c r="BL342" i="4"/>
  <c r="BL343" i="4"/>
  <c r="BL344" i="4"/>
  <c r="BL345" i="4"/>
  <c r="BL346" i="4"/>
  <c r="BL347" i="4"/>
  <c r="BL348" i="4"/>
  <c r="BL349" i="4"/>
  <c r="BL350" i="4"/>
  <c r="BL351" i="4"/>
  <c r="BL352" i="4"/>
  <c r="BL353" i="4"/>
  <c r="BL354" i="4"/>
  <c r="BL355" i="4"/>
  <c r="BL356" i="4"/>
  <c r="BL357" i="4"/>
  <c r="BL358" i="4"/>
  <c r="BL359" i="4"/>
  <c r="BL360" i="4"/>
  <c r="BL361" i="4"/>
  <c r="BL362" i="4"/>
  <c r="BL363" i="4"/>
  <c r="BL364" i="4"/>
  <c r="BL365" i="4"/>
  <c r="BL366" i="4"/>
  <c r="BL367" i="4"/>
  <c r="BL368" i="4"/>
  <c r="BL369" i="4"/>
  <c r="BL370" i="4"/>
  <c r="BL371" i="4"/>
  <c r="BL372" i="4"/>
  <c r="BL373" i="4"/>
  <c r="BL374" i="4"/>
  <c r="BL375" i="4"/>
  <c r="BL376" i="4"/>
  <c r="BL377" i="4"/>
  <c r="BL378" i="4"/>
  <c r="BL379" i="4"/>
  <c r="BL380" i="4"/>
  <c r="BL381" i="4"/>
  <c r="BL382" i="4"/>
  <c r="BL383" i="4"/>
  <c r="BL384" i="4"/>
  <c r="BL385" i="4"/>
  <c r="BL386" i="4"/>
  <c r="BL387" i="4"/>
  <c r="BL388" i="4"/>
  <c r="BL389" i="4"/>
  <c r="BL390" i="4"/>
  <c r="BL391" i="4"/>
  <c r="BL392" i="4"/>
  <c r="BL393" i="4"/>
  <c r="BL394" i="4"/>
  <c r="BL395" i="4"/>
  <c r="BL396" i="4"/>
  <c r="BL397" i="4"/>
  <c r="BL398" i="4"/>
  <c r="BL399" i="4"/>
  <c r="BL400" i="4"/>
  <c r="BL401" i="4"/>
  <c r="BL402" i="4"/>
  <c r="BL403" i="4"/>
  <c r="BL404" i="4"/>
  <c r="BL405" i="4"/>
  <c r="BL406" i="4"/>
  <c r="BL407" i="4"/>
  <c r="BL408" i="4"/>
  <c r="BL409" i="4"/>
  <c r="BL410" i="4"/>
  <c r="BL411" i="4"/>
  <c r="BL412" i="4"/>
  <c r="BL413" i="4"/>
  <c r="BL414" i="4"/>
  <c r="BL415" i="4"/>
  <c r="BL416" i="4"/>
  <c r="BL417" i="4"/>
  <c r="BL418" i="4"/>
  <c r="BL419" i="4"/>
  <c r="BL420" i="4"/>
  <c r="BL421" i="4"/>
  <c r="BL422" i="4"/>
  <c r="BL423" i="4"/>
  <c r="BL424" i="4"/>
  <c r="BL425" i="4"/>
  <c r="BL426" i="4"/>
  <c r="BL427" i="4"/>
  <c r="BL428" i="4"/>
  <c r="BL429" i="4"/>
  <c r="BL430" i="4"/>
  <c r="BL431" i="4"/>
  <c r="BL432" i="4"/>
  <c r="BL433" i="4"/>
  <c r="BL434" i="4"/>
  <c r="BL435" i="4"/>
  <c r="BL436" i="4"/>
  <c r="BL437" i="4"/>
  <c r="BL438" i="4"/>
  <c r="BL439" i="4"/>
  <c r="BL440" i="4"/>
  <c r="BL441" i="4"/>
  <c r="BL442" i="4"/>
  <c r="BL443" i="4"/>
  <c r="BL444" i="4"/>
  <c r="BL445" i="4"/>
  <c r="BL446" i="4"/>
  <c r="BL447" i="4"/>
  <c r="BL448" i="4"/>
  <c r="BL449" i="4"/>
  <c r="BL450" i="4"/>
  <c r="BL451" i="4"/>
  <c r="BL452" i="4"/>
  <c r="BL453" i="4"/>
  <c r="BL454" i="4"/>
  <c r="BL455" i="4"/>
  <c r="BL456" i="4"/>
  <c r="BL457" i="4"/>
  <c r="BL458" i="4"/>
  <c r="BL459" i="4"/>
  <c r="BL460" i="4"/>
  <c r="BL461" i="4"/>
  <c r="BL462" i="4"/>
  <c r="BL463" i="4"/>
  <c r="BL464" i="4"/>
  <c r="BL465" i="4"/>
  <c r="BL466" i="4"/>
  <c r="BL467" i="4"/>
  <c r="BL468" i="4"/>
  <c r="BL469" i="4"/>
  <c r="BL470" i="4"/>
  <c r="BL471" i="4"/>
  <c r="BL472" i="4"/>
  <c r="BL473" i="4"/>
  <c r="BL474" i="4"/>
  <c r="BL475" i="4"/>
  <c r="BL476" i="4"/>
  <c r="BL477" i="4"/>
  <c r="BL478" i="4"/>
  <c r="BL479" i="4"/>
  <c r="BL480" i="4"/>
  <c r="BL481" i="4"/>
  <c r="BL482" i="4"/>
  <c r="BL483" i="4"/>
  <c r="BL484" i="4"/>
  <c r="BL485" i="4"/>
  <c r="BL486" i="4"/>
  <c r="BL487" i="4"/>
  <c r="BL488" i="4"/>
  <c r="BL489" i="4"/>
  <c r="BL490" i="4"/>
  <c r="BL491" i="4"/>
  <c r="BL492" i="4"/>
  <c r="BL493" i="4"/>
  <c r="BL494" i="4"/>
  <c r="BL495" i="4"/>
  <c r="BL496" i="4"/>
  <c r="BL497" i="4"/>
  <c r="BL498" i="4"/>
  <c r="BL499" i="4"/>
  <c r="BL500" i="4"/>
  <c r="BL501" i="4"/>
  <c r="BL502" i="4"/>
  <c r="BL503" i="4"/>
  <c r="BL504" i="4"/>
  <c r="BL505" i="4"/>
  <c r="BL506" i="4"/>
  <c r="BL507" i="4"/>
  <c r="BL508" i="4"/>
  <c r="BL509" i="4"/>
  <c r="BL510" i="4"/>
  <c r="BL511" i="4"/>
  <c r="BL512" i="4"/>
  <c r="BL513" i="4"/>
  <c r="BL514" i="4"/>
  <c r="BL515" i="4"/>
  <c r="BL516" i="4"/>
  <c r="BL517" i="4"/>
  <c r="BL518" i="4"/>
  <c r="BL519" i="4"/>
  <c r="BL520" i="4"/>
  <c r="BL521" i="4"/>
  <c r="BL522" i="4"/>
  <c r="BL523" i="4"/>
  <c r="BL524" i="4"/>
  <c r="BL525" i="4"/>
  <c r="BL526" i="4"/>
  <c r="BL527" i="4"/>
  <c r="BL528" i="4"/>
  <c r="BL529" i="4"/>
  <c r="BL530" i="4"/>
  <c r="BL531" i="4"/>
  <c r="BL532" i="4"/>
  <c r="BL533" i="4"/>
  <c r="BL534" i="4"/>
  <c r="BL535" i="4"/>
  <c r="BL536" i="4"/>
  <c r="BL537" i="4"/>
  <c r="BL538" i="4"/>
  <c r="BL539" i="4"/>
  <c r="BL540" i="4"/>
  <c r="BL541" i="4"/>
  <c r="BL542" i="4"/>
  <c r="BL543" i="4"/>
  <c r="BL544" i="4"/>
  <c r="BL545" i="4"/>
  <c r="BL546" i="4"/>
  <c r="BL547" i="4"/>
  <c r="BL548" i="4"/>
  <c r="BL549" i="4"/>
  <c r="BL550" i="4"/>
  <c r="BL551" i="4"/>
  <c r="BL552" i="4"/>
  <c r="BL553" i="4"/>
  <c r="BL554" i="4"/>
  <c r="BL555" i="4"/>
  <c r="BL556" i="4"/>
  <c r="BL557" i="4"/>
  <c r="BL558" i="4"/>
  <c r="BL559" i="4"/>
  <c r="BL560" i="4"/>
  <c r="BL561" i="4"/>
  <c r="BL562" i="4"/>
  <c r="BL563" i="4"/>
  <c r="BL564" i="4"/>
  <c r="BL565" i="4"/>
  <c r="BL566" i="4"/>
  <c r="BL567" i="4"/>
  <c r="BL568" i="4"/>
  <c r="BL569" i="4"/>
  <c r="BL570" i="4"/>
  <c r="BL571" i="4"/>
  <c r="BL572" i="4"/>
  <c r="BL573" i="4"/>
  <c r="BL574" i="4"/>
  <c r="BL575" i="4"/>
  <c r="BL576" i="4"/>
  <c r="BL577" i="4"/>
  <c r="BL578" i="4"/>
  <c r="BL579" i="4"/>
  <c r="BL580" i="4"/>
  <c r="BL581" i="4"/>
  <c r="BL582" i="4"/>
  <c r="BL583" i="4"/>
  <c r="BL584" i="4"/>
  <c r="BL585" i="4"/>
  <c r="BL586" i="4"/>
  <c r="BL587" i="4"/>
  <c r="BL588" i="4"/>
  <c r="BL589" i="4"/>
  <c r="BL590" i="4"/>
  <c r="BL591" i="4"/>
  <c r="BL592" i="4"/>
  <c r="BL593" i="4"/>
  <c r="BL594" i="4"/>
  <c r="BL595" i="4"/>
  <c r="BL596" i="4"/>
  <c r="BL597" i="4"/>
  <c r="BL598" i="4"/>
  <c r="BL599" i="4"/>
  <c r="BL600" i="4"/>
  <c r="BL601" i="4"/>
  <c r="BL602" i="4"/>
  <c r="BL603" i="4"/>
  <c r="BL604" i="4"/>
  <c r="BL605" i="4"/>
  <c r="BL606" i="4"/>
  <c r="BL607" i="4"/>
  <c r="BL608" i="4"/>
  <c r="BL609" i="4"/>
  <c r="BL610" i="4"/>
  <c r="BL611" i="4"/>
  <c r="BL612" i="4"/>
  <c r="BL613" i="4"/>
  <c r="BL614" i="4"/>
  <c r="BL615" i="4"/>
  <c r="BL616" i="4"/>
  <c r="BL617" i="4"/>
  <c r="BL618" i="4"/>
  <c r="BL619" i="4"/>
  <c r="BL620" i="4"/>
  <c r="BL621" i="4"/>
  <c r="BL622" i="4"/>
  <c r="BL623" i="4"/>
  <c r="BL624" i="4"/>
  <c r="BL625" i="4"/>
  <c r="BL626" i="4"/>
  <c r="BL627" i="4"/>
  <c r="BL628" i="4"/>
  <c r="BL629" i="4"/>
  <c r="BL630" i="4"/>
  <c r="BL631" i="4"/>
  <c r="BL632" i="4"/>
  <c r="BL633" i="4"/>
  <c r="BL634" i="4"/>
  <c r="BL635" i="4"/>
  <c r="BL636" i="4"/>
  <c r="BL637" i="4"/>
  <c r="BL638" i="4"/>
  <c r="BL639" i="4"/>
  <c r="BL640" i="4"/>
  <c r="BL641" i="4"/>
  <c r="BL642" i="4"/>
  <c r="BL643" i="4"/>
  <c r="BL644" i="4"/>
  <c r="BL645" i="4"/>
  <c r="BL646" i="4"/>
  <c r="BL647" i="4"/>
  <c r="BL648" i="4"/>
  <c r="BL649" i="4"/>
  <c r="BL650" i="4"/>
  <c r="BL651" i="4"/>
  <c r="BL2" i="4"/>
  <c r="BK3" i="4"/>
  <c r="BK4" i="4"/>
  <c r="BK5" i="4"/>
  <c r="BK6" i="4"/>
  <c r="BK7" i="4"/>
  <c r="BK8" i="4"/>
  <c r="BK9" i="4"/>
  <c r="BK10" i="4"/>
  <c r="BK11" i="4"/>
  <c r="BK12" i="4"/>
  <c r="BK13" i="4"/>
  <c r="BK14" i="4"/>
  <c r="BK15" i="4"/>
  <c r="BK16" i="4"/>
  <c r="BK17" i="4"/>
  <c r="BK18" i="4"/>
  <c r="BK19" i="4"/>
  <c r="BK20" i="4"/>
  <c r="BK21" i="4"/>
  <c r="BK22" i="4"/>
  <c r="BK23" i="4"/>
  <c r="BK24" i="4"/>
  <c r="BK25" i="4"/>
  <c r="BK26" i="4"/>
  <c r="BK27" i="4"/>
  <c r="BK28" i="4"/>
  <c r="BK29" i="4"/>
  <c r="BK30" i="4"/>
  <c r="BK31" i="4"/>
  <c r="BK32" i="4"/>
  <c r="BK33" i="4"/>
  <c r="BK34" i="4"/>
  <c r="BK35" i="4"/>
  <c r="BK36" i="4"/>
  <c r="BK37" i="4"/>
  <c r="BK38" i="4"/>
  <c r="BK39" i="4"/>
  <c r="BK40" i="4"/>
  <c r="BK41" i="4"/>
  <c r="BK42" i="4"/>
  <c r="BK43" i="4"/>
  <c r="BK44" i="4"/>
  <c r="BK45" i="4"/>
  <c r="BK46" i="4"/>
  <c r="BK47" i="4"/>
  <c r="BK48" i="4"/>
  <c r="BK49" i="4"/>
  <c r="BK50" i="4"/>
  <c r="BK51" i="4"/>
  <c r="BK52" i="4"/>
  <c r="BK53" i="4"/>
  <c r="BK54" i="4"/>
  <c r="BK55" i="4"/>
  <c r="BK56" i="4"/>
  <c r="BK57" i="4"/>
  <c r="BK58" i="4"/>
  <c r="BK59" i="4"/>
  <c r="BK60" i="4"/>
  <c r="BK61" i="4"/>
  <c r="BK62" i="4"/>
  <c r="BK63" i="4"/>
  <c r="BK64" i="4"/>
  <c r="BK65" i="4"/>
  <c r="BK66" i="4"/>
  <c r="BK67" i="4"/>
  <c r="BK68" i="4"/>
  <c r="BK69" i="4"/>
  <c r="BK70" i="4"/>
  <c r="BK71" i="4"/>
  <c r="BK72" i="4"/>
  <c r="BK73" i="4"/>
  <c r="BK74" i="4"/>
  <c r="BK75" i="4"/>
  <c r="BK76" i="4"/>
  <c r="BK77" i="4"/>
  <c r="BK78" i="4"/>
  <c r="BK79" i="4"/>
  <c r="BK80" i="4"/>
  <c r="BK81" i="4"/>
  <c r="BK82" i="4"/>
  <c r="BK83" i="4"/>
  <c r="BK84" i="4"/>
  <c r="BK85" i="4"/>
  <c r="BK86" i="4"/>
  <c r="BK87" i="4"/>
  <c r="BK88" i="4"/>
  <c r="BK89" i="4"/>
  <c r="BK90" i="4"/>
  <c r="BK91" i="4"/>
  <c r="BK92" i="4"/>
  <c r="BK93" i="4"/>
  <c r="BK94" i="4"/>
  <c r="BK95" i="4"/>
  <c r="BK96" i="4"/>
  <c r="BK97" i="4"/>
  <c r="BK98" i="4"/>
  <c r="BK99" i="4"/>
  <c r="BK100" i="4"/>
  <c r="BK101" i="4"/>
  <c r="BK102" i="4"/>
  <c r="BK103" i="4"/>
  <c r="BK104" i="4"/>
  <c r="BK105" i="4"/>
  <c r="BK106" i="4"/>
  <c r="BK107" i="4"/>
  <c r="BK108" i="4"/>
  <c r="BK109" i="4"/>
  <c r="BK110" i="4"/>
  <c r="BK111" i="4"/>
  <c r="BK112" i="4"/>
  <c r="BK113" i="4"/>
  <c r="BK114" i="4"/>
  <c r="BK115" i="4"/>
  <c r="BK116" i="4"/>
  <c r="BK117" i="4"/>
  <c r="BK118" i="4"/>
  <c r="BK119" i="4"/>
  <c r="BK120" i="4"/>
  <c r="BK121" i="4"/>
  <c r="BK122" i="4"/>
  <c r="BK123" i="4"/>
  <c r="BK124" i="4"/>
  <c r="BK125" i="4"/>
  <c r="BK126" i="4"/>
  <c r="BK127" i="4"/>
  <c r="BK128" i="4"/>
  <c r="BK129" i="4"/>
  <c r="BK130" i="4"/>
  <c r="BK131" i="4"/>
  <c r="BK132" i="4"/>
  <c r="BK133" i="4"/>
  <c r="BK134" i="4"/>
  <c r="BK135" i="4"/>
  <c r="BK136" i="4"/>
  <c r="BK137" i="4"/>
  <c r="BK138" i="4"/>
  <c r="BK139" i="4"/>
  <c r="BK140" i="4"/>
  <c r="BK141" i="4"/>
  <c r="BK142" i="4"/>
  <c r="BK143" i="4"/>
  <c r="BK144" i="4"/>
  <c r="BK145" i="4"/>
  <c r="BK146" i="4"/>
  <c r="BK147" i="4"/>
  <c r="BK148" i="4"/>
  <c r="BK149" i="4"/>
  <c r="BK150" i="4"/>
  <c r="BK151" i="4"/>
  <c r="BK152" i="4"/>
  <c r="BK153" i="4"/>
  <c r="BK154" i="4"/>
  <c r="BK155" i="4"/>
  <c r="BK156" i="4"/>
  <c r="BK157" i="4"/>
  <c r="BK158" i="4"/>
  <c r="BK159" i="4"/>
  <c r="BK160" i="4"/>
  <c r="BK161" i="4"/>
  <c r="BK162" i="4"/>
  <c r="BK163" i="4"/>
  <c r="BK164" i="4"/>
  <c r="BK165" i="4"/>
  <c r="BK166" i="4"/>
  <c r="BK167" i="4"/>
  <c r="BK168" i="4"/>
  <c r="BK169" i="4"/>
  <c r="BK170" i="4"/>
  <c r="BK171" i="4"/>
  <c r="BK172" i="4"/>
  <c r="BK173" i="4"/>
  <c r="BK174" i="4"/>
  <c r="BK175" i="4"/>
  <c r="BK176" i="4"/>
  <c r="BK177" i="4"/>
  <c r="BK178" i="4"/>
  <c r="BK179" i="4"/>
  <c r="BK180" i="4"/>
  <c r="BK181" i="4"/>
  <c r="BK182" i="4"/>
  <c r="BK183" i="4"/>
  <c r="BK184" i="4"/>
  <c r="BK185" i="4"/>
  <c r="BK186" i="4"/>
  <c r="BK187" i="4"/>
  <c r="BK188" i="4"/>
  <c r="BK189" i="4"/>
  <c r="BK190" i="4"/>
  <c r="BK191" i="4"/>
  <c r="BK192" i="4"/>
  <c r="BK193" i="4"/>
  <c r="BK194" i="4"/>
  <c r="BK195" i="4"/>
  <c r="BK196" i="4"/>
  <c r="BK197" i="4"/>
  <c r="BK198" i="4"/>
  <c r="BK199" i="4"/>
  <c r="BK200" i="4"/>
  <c r="BK201" i="4"/>
  <c r="BK202" i="4"/>
  <c r="BK203" i="4"/>
  <c r="BK204" i="4"/>
  <c r="BK205" i="4"/>
  <c r="BK206" i="4"/>
  <c r="BK207" i="4"/>
  <c r="BK208" i="4"/>
  <c r="BK209" i="4"/>
  <c r="BK210" i="4"/>
  <c r="BK211" i="4"/>
  <c r="BK212" i="4"/>
  <c r="BK213" i="4"/>
  <c r="BK214" i="4"/>
  <c r="BK215" i="4"/>
  <c r="BK216" i="4"/>
  <c r="BK217" i="4"/>
  <c r="BK218" i="4"/>
  <c r="BK219" i="4"/>
  <c r="BK220" i="4"/>
  <c r="BK221" i="4"/>
  <c r="BK222" i="4"/>
  <c r="BK223" i="4"/>
  <c r="BK224" i="4"/>
  <c r="BK225" i="4"/>
  <c r="BK226" i="4"/>
  <c r="BK227" i="4"/>
  <c r="BK228" i="4"/>
  <c r="BK229" i="4"/>
  <c r="BK230" i="4"/>
  <c r="BK231" i="4"/>
  <c r="BK232" i="4"/>
  <c r="BK233" i="4"/>
  <c r="BK234" i="4"/>
  <c r="BK235" i="4"/>
  <c r="BK236" i="4"/>
  <c r="BK237" i="4"/>
  <c r="BK238" i="4"/>
  <c r="BK239" i="4"/>
  <c r="BK240" i="4"/>
  <c r="BK241" i="4"/>
  <c r="BK242" i="4"/>
  <c r="BK243" i="4"/>
  <c r="BK244" i="4"/>
  <c r="BK245" i="4"/>
  <c r="BK246" i="4"/>
  <c r="BK247" i="4"/>
  <c r="BK248" i="4"/>
  <c r="BK249" i="4"/>
  <c r="BK250" i="4"/>
  <c r="BK251" i="4"/>
  <c r="BK252" i="4"/>
  <c r="BK253" i="4"/>
  <c r="BK254" i="4"/>
  <c r="BK255" i="4"/>
  <c r="BK256" i="4"/>
  <c r="BK257" i="4"/>
  <c r="BK258" i="4"/>
  <c r="BK259" i="4"/>
  <c r="BK260" i="4"/>
  <c r="BK261" i="4"/>
  <c r="BK262" i="4"/>
  <c r="BK263" i="4"/>
  <c r="BK264" i="4"/>
  <c r="BK265" i="4"/>
  <c r="BK266" i="4"/>
  <c r="BK267" i="4"/>
  <c r="BK268" i="4"/>
  <c r="BK269" i="4"/>
  <c r="BK270" i="4"/>
  <c r="BK271" i="4"/>
  <c r="BK272" i="4"/>
  <c r="BK273" i="4"/>
  <c r="BK274" i="4"/>
  <c r="BK275" i="4"/>
  <c r="BK276" i="4"/>
  <c r="BK277" i="4"/>
  <c r="BK278" i="4"/>
  <c r="BK279" i="4"/>
  <c r="BK280" i="4"/>
  <c r="BK281" i="4"/>
  <c r="BK282" i="4"/>
  <c r="BK283" i="4"/>
  <c r="BK284" i="4"/>
  <c r="BK285" i="4"/>
  <c r="BK286" i="4"/>
  <c r="BK287" i="4"/>
  <c r="BK288" i="4"/>
  <c r="BK289" i="4"/>
  <c r="BK290" i="4"/>
  <c r="BK291" i="4"/>
  <c r="BK292" i="4"/>
  <c r="BK293" i="4"/>
  <c r="BK294" i="4"/>
  <c r="BK295" i="4"/>
  <c r="BK296" i="4"/>
  <c r="BK297" i="4"/>
  <c r="BK298" i="4"/>
  <c r="BK299" i="4"/>
  <c r="BK300" i="4"/>
  <c r="BK301" i="4"/>
  <c r="BK302" i="4"/>
  <c r="BK303" i="4"/>
  <c r="BK304" i="4"/>
  <c r="BK305" i="4"/>
  <c r="BK306" i="4"/>
  <c r="BK307" i="4"/>
  <c r="BK308" i="4"/>
  <c r="BK309" i="4"/>
  <c r="BK310" i="4"/>
  <c r="BK311" i="4"/>
  <c r="BK312" i="4"/>
  <c r="BK313" i="4"/>
  <c r="BK314" i="4"/>
  <c r="BK315" i="4"/>
  <c r="BK316" i="4"/>
  <c r="BK317" i="4"/>
  <c r="BK318" i="4"/>
  <c r="BK319" i="4"/>
  <c r="BK320" i="4"/>
  <c r="BK321" i="4"/>
  <c r="BK322" i="4"/>
  <c r="BK323" i="4"/>
  <c r="BK324" i="4"/>
  <c r="BK325" i="4"/>
  <c r="BK326" i="4"/>
  <c r="BK327" i="4"/>
  <c r="BK328" i="4"/>
  <c r="BK329" i="4"/>
  <c r="BK330" i="4"/>
  <c r="BK331" i="4"/>
  <c r="BK332" i="4"/>
  <c r="BK333" i="4"/>
  <c r="BK334" i="4"/>
  <c r="BK335" i="4"/>
  <c r="BK336" i="4"/>
  <c r="BK337" i="4"/>
  <c r="BK338" i="4"/>
  <c r="BK339" i="4"/>
  <c r="BK340" i="4"/>
  <c r="BK341" i="4"/>
  <c r="BK342" i="4"/>
  <c r="BK343" i="4"/>
  <c r="BK344" i="4"/>
  <c r="BK345" i="4"/>
  <c r="BK346" i="4"/>
  <c r="BK347" i="4"/>
  <c r="BK348" i="4"/>
  <c r="BK349" i="4"/>
  <c r="BK350" i="4"/>
  <c r="BK351" i="4"/>
  <c r="BK352" i="4"/>
  <c r="BK353" i="4"/>
  <c r="BK354" i="4"/>
  <c r="BK355" i="4"/>
  <c r="BK356" i="4"/>
  <c r="BK357" i="4"/>
  <c r="BK358" i="4"/>
  <c r="BK359" i="4"/>
  <c r="BK360" i="4"/>
  <c r="BK361" i="4"/>
  <c r="BK362" i="4"/>
  <c r="BK363" i="4"/>
  <c r="BK364" i="4"/>
  <c r="BK365" i="4"/>
  <c r="BK366" i="4"/>
  <c r="BK367" i="4"/>
  <c r="BK368" i="4"/>
  <c r="BK369" i="4"/>
  <c r="BK370" i="4"/>
  <c r="BK371" i="4"/>
  <c r="BK372" i="4"/>
  <c r="BK373" i="4"/>
  <c r="BK374" i="4"/>
  <c r="BK375" i="4"/>
  <c r="BK376" i="4"/>
  <c r="BK377" i="4"/>
  <c r="BK378" i="4"/>
  <c r="BK379" i="4"/>
  <c r="BK380" i="4"/>
  <c r="BK381" i="4"/>
  <c r="BK382" i="4"/>
  <c r="BK383" i="4"/>
  <c r="BK384" i="4"/>
  <c r="BK385" i="4"/>
  <c r="BK386" i="4"/>
  <c r="BK387" i="4"/>
  <c r="BK388" i="4"/>
  <c r="BK389" i="4"/>
  <c r="BK390" i="4"/>
  <c r="BK391" i="4"/>
  <c r="BK392" i="4"/>
  <c r="BK393" i="4"/>
  <c r="BK394" i="4"/>
  <c r="BK395" i="4"/>
  <c r="BK396" i="4"/>
  <c r="BK397" i="4"/>
  <c r="BK398" i="4"/>
  <c r="BK399" i="4"/>
  <c r="BK400" i="4"/>
  <c r="BK401" i="4"/>
  <c r="BK402" i="4"/>
  <c r="BK403" i="4"/>
  <c r="BK404" i="4"/>
  <c r="BK405" i="4"/>
  <c r="BK406" i="4"/>
  <c r="BK407" i="4"/>
  <c r="BK408" i="4"/>
  <c r="BK409" i="4"/>
  <c r="BK410" i="4"/>
  <c r="BK411" i="4"/>
  <c r="BK412" i="4"/>
  <c r="BK413" i="4"/>
  <c r="BK414" i="4"/>
  <c r="BK415" i="4"/>
  <c r="BK416" i="4"/>
  <c r="BK417" i="4"/>
  <c r="BK418" i="4"/>
  <c r="BK419" i="4"/>
  <c r="BK420" i="4"/>
  <c r="BK421" i="4"/>
  <c r="BK422" i="4"/>
  <c r="BK423" i="4"/>
  <c r="BK424" i="4"/>
  <c r="BK425" i="4"/>
  <c r="BK426" i="4"/>
  <c r="BK427" i="4"/>
  <c r="BK428" i="4"/>
  <c r="BK429" i="4"/>
  <c r="BK430" i="4"/>
  <c r="BK431" i="4"/>
  <c r="BK432" i="4"/>
  <c r="BK433" i="4"/>
  <c r="BK434" i="4"/>
  <c r="BK435" i="4"/>
  <c r="BK436" i="4"/>
  <c r="BK437" i="4"/>
  <c r="BK438" i="4"/>
  <c r="BK439" i="4"/>
  <c r="BK440" i="4"/>
  <c r="BK441" i="4"/>
  <c r="BK442" i="4"/>
  <c r="BK443" i="4"/>
  <c r="BK444" i="4"/>
  <c r="BK445" i="4"/>
  <c r="BK446" i="4"/>
  <c r="BK447" i="4"/>
  <c r="BK448" i="4"/>
  <c r="BK449" i="4"/>
  <c r="BK450" i="4"/>
  <c r="BK451" i="4"/>
  <c r="BK452" i="4"/>
  <c r="BK453" i="4"/>
  <c r="BK454" i="4"/>
  <c r="BK455" i="4"/>
  <c r="BK456" i="4"/>
  <c r="BK457" i="4"/>
  <c r="BK458" i="4"/>
  <c r="BK459" i="4"/>
  <c r="BK460" i="4"/>
  <c r="BK461" i="4"/>
  <c r="BK462" i="4"/>
  <c r="BK463" i="4"/>
  <c r="BK464" i="4"/>
  <c r="BK465" i="4"/>
  <c r="BK466" i="4"/>
  <c r="BK467" i="4"/>
  <c r="BK468" i="4"/>
  <c r="BK469" i="4"/>
  <c r="BK470" i="4"/>
  <c r="BK471" i="4"/>
  <c r="BK472" i="4"/>
  <c r="BK473" i="4"/>
  <c r="BK474" i="4"/>
  <c r="BK475" i="4"/>
  <c r="BK476" i="4"/>
  <c r="BK477" i="4"/>
  <c r="BK478" i="4"/>
  <c r="BK479" i="4"/>
  <c r="BK480" i="4"/>
  <c r="BK481" i="4"/>
  <c r="BK482" i="4"/>
  <c r="BK483" i="4"/>
  <c r="BK484" i="4"/>
  <c r="BK485" i="4"/>
  <c r="BK486" i="4"/>
  <c r="BK487" i="4"/>
  <c r="BK488" i="4"/>
  <c r="BK489" i="4"/>
  <c r="BK490" i="4"/>
  <c r="BK491" i="4"/>
  <c r="BK492" i="4"/>
  <c r="BK493" i="4"/>
  <c r="BK494" i="4"/>
  <c r="BK495" i="4"/>
  <c r="BK496" i="4"/>
  <c r="BK497" i="4"/>
  <c r="BK498" i="4"/>
  <c r="BK499" i="4"/>
  <c r="BK500" i="4"/>
  <c r="BK501" i="4"/>
  <c r="BK502" i="4"/>
  <c r="BK503" i="4"/>
  <c r="BK504" i="4"/>
  <c r="BK505" i="4"/>
  <c r="BK506" i="4"/>
  <c r="BK507" i="4"/>
  <c r="BK508" i="4"/>
  <c r="BK509" i="4"/>
  <c r="BK510" i="4"/>
  <c r="BK511" i="4"/>
  <c r="BK512" i="4"/>
  <c r="BK513" i="4"/>
  <c r="BK514" i="4"/>
  <c r="BK515" i="4"/>
  <c r="BK516" i="4"/>
  <c r="BK517" i="4"/>
  <c r="BK518" i="4"/>
  <c r="BK519" i="4"/>
  <c r="BK520" i="4"/>
  <c r="BK521" i="4"/>
  <c r="BK522" i="4"/>
  <c r="BK523" i="4"/>
  <c r="BK524" i="4"/>
  <c r="BK525" i="4"/>
  <c r="BK526" i="4"/>
  <c r="BK527" i="4"/>
  <c r="BK528" i="4"/>
  <c r="BK529" i="4"/>
  <c r="BK530" i="4"/>
  <c r="BK531" i="4"/>
  <c r="BK532" i="4"/>
  <c r="BK533" i="4"/>
  <c r="BK534" i="4"/>
  <c r="BK535" i="4"/>
  <c r="BK536" i="4"/>
  <c r="BK537" i="4"/>
  <c r="BK538" i="4"/>
  <c r="BK539" i="4"/>
  <c r="BK540" i="4"/>
  <c r="BK541" i="4"/>
  <c r="BK542" i="4"/>
  <c r="BK543" i="4"/>
  <c r="BK544" i="4"/>
  <c r="BK545" i="4"/>
  <c r="BK546" i="4"/>
  <c r="BK547" i="4"/>
  <c r="BK548" i="4"/>
  <c r="BK549" i="4"/>
  <c r="BK550" i="4"/>
  <c r="BK551" i="4"/>
  <c r="BK552" i="4"/>
  <c r="BK553" i="4"/>
  <c r="BK554" i="4"/>
  <c r="BK555" i="4"/>
  <c r="BK556" i="4"/>
  <c r="BK557" i="4"/>
  <c r="BK558" i="4"/>
  <c r="BK559" i="4"/>
  <c r="BK560" i="4"/>
  <c r="BK561" i="4"/>
  <c r="BK562" i="4"/>
  <c r="BK563" i="4"/>
  <c r="BK564" i="4"/>
  <c r="BK565" i="4"/>
  <c r="BK566" i="4"/>
  <c r="BK567" i="4"/>
  <c r="BK568" i="4"/>
  <c r="BK569" i="4"/>
  <c r="BK570" i="4"/>
  <c r="BK571" i="4"/>
  <c r="BK572" i="4"/>
  <c r="BK573" i="4"/>
  <c r="BK574" i="4"/>
  <c r="BK575" i="4"/>
  <c r="BK576" i="4"/>
  <c r="BK577" i="4"/>
  <c r="BK578" i="4"/>
  <c r="BK579" i="4"/>
  <c r="BK580" i="4"/>
  <c r="BK581" i="4"/>
  <c r="BK582" i="4"/>
  <c r="BK583" i="4"/>
  <c r="BK584" i="4"/>
  <c r="BK585" i="4"/>
  <c r="BK586" i="4"/>
  <c r="BK587" i="4"/>
  <c r="BK588" i="4"/>
  <c r="BK589" i="4"/>
  <c r="BK590" i="4"/>
  <c r="BK591" i="4"/>
  <c r="BK592" i="4"/>
  <c r="BK593" i="4"/>
  <c r="BK594" i="4"/>
  <c r="BK595" i="4"/>
  <c r="BK596" i="4"/>
  <c r="BK597" i="4"/>
  <c r="BK598" i="4"/>
  <c r="BK599" i="4"/>
  <c r="BK600" i="4"/>
  <c r="BK601" i="4"/>
  <c r="BK602" i="4"/>
  <c r="BK603" i="4"/>
  <c r="BK604" i="4"/>
  <c r="BK605" i="4"/>
  <c r="BK606" i="4"/>
  <c r="BK607" i="4"/>
  <c r="BK608" i="4"/>
  <c r="BK609" i="4"/>
  <c r="BK610" i="4"/>
  <c r="BK611" i="4"/>
  <c r="BK612" i="4"/>
  <c r="BK613" i="4"/>
  <c r="BK614" i="4"/>
  <c r="BK615" i="4"/>
  <c r="BK616" i="4"/>
  <c r="BK617" i="4"/>
  <c r="BK618" i="4"/>
  <c r="BK619" i="4"/>
  <c r="BK620" i="4"/>
  <c r="BK621" i="4"/>
  <c r="BK622" i="4"/>
  <c r="BK623" i="4"/>
  <c r="BK624" i="4"/>
  <c r="BK625" i="4"/>
  <c r="BK626" i="4"/>
  <c r="BK627" i="4"/>
  <c r="BK628" i="4"/>
  <c r="BK629" i="4"/>
  <c r="BK630" i="4"/>
  <c r="BK631" i="4"/>
  <c r="BK632" i="4"/>
  <c r="BK633" i="4"/>
  <c r="BK634" i="4"/>
  <c r="BK635" i="4"/>
  <c r="BK636" i="4"/>
  <c r="BK637" i="4"/>
  <c r="BK638" i="4"/>
  <c r="BK639" i="4"/>
  <c r="BK640" i="4"/>
  <c r="BK641" i="4"/>
  <c r="BK642" i="4"/>
  <c r="BK643" i="4"/>
  <c r="BK644" i="4"/>
  <c r="BK645" i="4"/>
  <c r="BK646" i="4"/>
  <c r="BK647" i="4"/>
  <c r="BK648" i="4"/>
  <c r="BK649" i="4"/>
  <c r="BK650" i="4"/>
  <c r="BK651" i="4"/>
  <c r="BK2" i="4"/>
  <c r="BM3" i="4"/>
  <c r="BM4" i="4"/>
  <c r="BM5" i="4"/>
  <c r="BM6" i="4"/>
  <c r="BM7" i="4"/>
  <c r="BM8" i="4"/>
  <c r="BM9" i="4"/>
  <c r="BM10" i="4"/>
  <c r="BM11" i="4"/>
  <c r="BM12" i="4"/>
  <c r="BM13" i="4"/>
  <c r="BM14" i="4"/>
  <c r="BM15" i="4"/>
  <c r="BM16" i="4"/>
  <c r="BM17" i="4"/>
  <c r="BM18" i="4"/>
  <c r="BM19" i="4"/>
  <c r="BM20" i="4"/>
  <c r="BM21" i="4"/>
  <c r="BM22" i="4"/>
  <c r="BM23" i="4"/>
  <c r="BM24" i="4"/>
  <c r="BM25" i="4"/>
  <c r="BM26" i="4"/>
  <c r="BM27" i="4"/>
  <c r="BM28" i="4"/>
  <c r="BM29" i="4"/>
  <c r="BM30" i="4"/>
  <c r="BM31" i="4"/>
  <c r="BM32" i="4"/>
  <c r="BM33" i="4"/>
  <c r="BM34" i="4"/>
  <c r="BM35" i="4"/>
  <c r="BM36" i="4"/>
  <c r="BM37" i="4"/>
  <c r="BM38" i="4"/>
  <c r="BM39" i="4"/>
  <c r="BM40" i="4"/>
  <c r="BM41" i="4"/>
  <c r="BM42" i="4"/>
  <c r="BM43" i="4"/>
  <c r="BM44" i="4"/>
  <c r="BM45" i="4"/>
  <c r="BM46" i="4"/>
  <c r="BM47" i="4"/>
  <c r="BM48" i="4"/>
  <c r="BM49" i="4"/>
  <c r="BM50" i="4"/>
  <c r="BM51" i="4"/>
  <c r="BM52" i="4"/>
  <c r="BM53" i="4"/>
  <c r="BM54" i="4"/>
  <c r="BM55" i="4"/>
  <c r="BM56" i="4"/>
  <c r="BM57" i="4"/>
  <c r="BM58" i="4"/>
  <c r="BM59" i="4"/>
  <c r="BM60" i="4"/>
  <c r="BM61" i="4"/>
  <c r="BM62" i="4"/>
  <c r="BM63" i="4"/>
  <c r="BM64" i="4"/>
  <c r="BM65" i="4"/>
  <c r="BM66" i="4"/>
  <c r="BM67" i="4"/>
  <c r="BM68" i="4"/>
  <c r="BM69" i="4"/>
  <c r="BM70" i="4"/>
  <c r="BM71" i="4"/>
  <c r="BM72" i="4"/>
  <c r="BM73" i="4"/>
  <c r="BM74" i="4"/>
  <c r="BM75" i="4"/>
  <c r="BM76" i="4"/>
  <c r="BM77" i="4"/>
  <c r="BM78" i="4"/>
  <c r="BM79" i="4"/>
  <c r="BM80" i="4"/>
  <c r="BM81" i="4"/>
  <c r="BM82" i="4"/>
  <c r="BM83" i="4"/>
  <c r="BM84" i="4"/>
  <c r="BM85" i="4"/>
  <c r="BM86" i="4"/>
  <c r="BM87" i="4"/>
  <c r="BM88" i="4"/>
  <c r="BM89" i="4"/>
  <c r="BM90" i="4"/>
  <c r="BM91" i="4"/>
  <c r="BM92" i="4"/>
  <c r="BM93" i="4"/>
  <c r="BM94" i="4"/>
  <c r="BM95" i="4"/>
  <c r="BM96" i="4"/>
  <c r="BM97" i="4"/>
  <c r="BM98" i="4"/>
  <c r="BM99" i="4"/>
  <c r="BM100" i="4"/>
  <c r="BM101" i="4"/>
  <c r="BM102" i="4"/>
  <c r="BM103" i="4"/>
  <c r="BM104" i="4"/>
  <c r="BM105" i="4"/>
  <c r="BM106" i="4"/>
  <c r="BM107" i="4"/>
  <c r="BM108" i="4"/>
  <c r="BM109" i="4"/>
  <c r="BM110" i="4"/>
  <c r="BM111" i="4"/>
  <c r="BM112" i="4"/>
  <c r="BM113" i="4"/>
  <c r="BM114" i="4"/>
  <c r="BM115" i="4"/>
  <c r="BM116" i="4"/>
  <c r="BM117" i="4"/>
  <c r="BM118" i="4"/>
  <c r="BM119" i="4"/>
  <c r="BM120" i="4"/>
  <c r="BM121" i="4"/>
  <c r="BM122" i="4"/>
  <c r="BM123" i="4"/>
  <c r="BM124" i="4"/>
  <c r="BM125" i="4"/>
  <c r="BM126" i="4"/>
  <c r="BM127" i="4"/>
  <c r="BM128" i="4"/>
  <c r="BM129" i="4"/>
  <c r="BM130" i="4"/>
  <c r="BM131" i="4"/>
  <c r="BM132" i="4"/>
  <c r="BM133" i="4"/>
  <c r="BM134" i="4"/>
  <c r="BM135" i="4"/>
  <c r="BM136" i="4"/>
  <c r="BM137" i="4"/>
  <c r="BM138" i="4"/>
  <c r="BM139" i="4"/>
  <c r="BM140" i="4"/>
  <c r="BM141" i="4"/>
  <c r="BM142" i="4"/>
  <c r="BM143" i="4"/>
  <c r="BM144" i="4"/>
  <c r="BM145" i="4"/>
  <c r="BM146" i="4"/>
  <c r="BM147" i="4"/>
  <c r="BM148" i="4"/>
  <c r="BM149" i="4"/>
  <c r="BM150" i="4"/>
  <c r="BM151" i="4"/>
  <c r="BM152" i="4"/>
  <c r="BM153" i="4"/>
  <c r="BM154" i="4"/>
  <c r="BM155" i="4"/>
  <c r="BM156" i="4"/>
  <c r="BM157" i="4"/>
  <c r="BM158" i="4"/>
  <c r="BM159" i="4"/>
  <c r="BM160" i="4"/>
  <c r="BM161" i="4"/>
  <c r="BM162" i="4"/>
  <c r="BM163" i="4"/>
  <c r="BM164" i="4"/>
  <c r="BM165" i="4"/>
  <c r="BM166" i="4"/>
  <c r="BM167" i="4"/>
  <c r="BM168" i="4"/>
  <c r="BM169" i="4"/>
  <c r="BM170" i="4"/>
  <c r="BM171" i="4"/>
  <c r="BM172" i="4"/>
  <c r="BM173" i="4"/>
  <c r="BM174" i="4"/>
  <c r="BM175" i="4"/>
  <c r="BM176" i="4"/>
  <c r="BM177" i="4"/>
  <c r="BM178" i="4"/>
  <c r="BM179" i="4"/>
  <c r="BM180" i="4"/>
  <c r="BM181" i="4"/>
  <c r="BM182" i="4"/>
  <c r="BM183" i="4"/>
  <c r="BM184" i="4"/>
  <c r="BM185" i="4"/>
  <c r="BM186" i="4"/>
  <c r="BM187" i="4"/>
  <c r="BM188" i="4"/>
  <c r="BM189" i="4"/>
  <c r="BM190" i="4"/>
  <c r="BM191" i="4"/>
  <c r="BM192" i="4"/>
  <c r="BM193" i="4"/>
  <c r="BM194" i="4"/>
  <c r="BM195" i="4"/>
  <c r="BM196" i="4"/>
  <c r="BM197" i="4"/>
  <c r="BM198" i="4"/>
  <c r="BM199" i="4"/>
  <c r="BM200" i="4"/>
  <c r="BM201" i="4"/>
  <c r="BM202" i="4"/>
  <c r="BM203" i="4"/>
  <c r="BM204" i="4"/>
  <c r="BM205" i="4"/>
  <c r="BM206" i="4"/>
  <c r="BM207" i="4"/>
  <c r="BM208" i="4"/>
  <c r="BM209" i="4"/>
  <c r="BM210" i="4"/>
  <c r="BM211" i="4"/>
  <c r="BM212" i="4"/>
  <c r="BM213" i="4"/>
  <c r="BM214" i="4"/>
  <c r="BM215" i="4"/>
  <c r="BM216" i="4"/>
  <c r="BM217" i="4"/>
  <c r="BM218" i="4"/>
  <c r="BM219" i="4"/>
  <c r="BM220" i="4"/>
  <c r="BM221" i="4"/>
  <c r="BM222" i="4"/>
  <c r="BM223" i="4"/>
  <c r="BM224" i="4"/>
  <c r="BM225" i="4"/>
  <c r="BM226" i="4"/>
  <c r="BM227" i="4"/>
  <c r="BM228" i="4"/>
  <c r="BM229" i="4"/>
  <c r="BM230" i="4"/>
  <c r="BM231" i="4"/>
  <c r="BM232" i="4"/>
  <c r="BM233" i="4"/>
  <c r="BM234" i="4"/>
  <c r="BM235" i="4"/>
  <c r="BM236" i="4"/>
  <c r="BM237" i="4"/>
  <c r="BM238" i="4"/>
  <c r="BM239" i="4"/>
  <c r="BM240" i="4"/>
  <c r="BM241" i="4"/>
  <c r="BM242" i="4"/>
  <c r="BM243" i="4"/>
  <c r="BM244" i="4"/>
  <c r="BM245" i="4"/>
  <c r="BM246" i="4"/>
  <c r="BM247" i="4"/>
  <c r="BM248" i="4"/>
  <c r="BM249" i="4"/>
  <c r="BM250" i="4"/>
  <c r="BM251" i="4"/>
  <c r="BM252" i="4"/>
  <c r="BM253" i="4"/>
  <c r="BM254" i="4"/>
  <c r="BM255" i="4"/>
  <c r="BM256" i="4"/>
  <c r="BM257" i="4"/>
  <c r="BM258" i="4"/>
  <c r="BM259" i="4"/>
  <c r="BM260" i="4"/>
  <c r="BM261" i="4"/>
  <c r="BM262" i="4"/>
  <c r="BM263" i="4"/>
  <c r="BM264" i="4"/>
  <c r="BM265" i="4"/>
  <c r="BM266" i="4"/>
  <c r="BM267" i="4"/>
  <c r="BM268" i="4"/>
  <c r="BM269" i="4"/>
  <c r="BM270" i="4"/>
  <c r="BM271" i="4"/>
  <c r="BM272" i="4"/>
  <c r="BM273" i="4"/>
  <c r="BM274" i="4"/>
  <c r="BM275" i="4"/>
  <c r="BM276" i="4"/>
  <c r="BM277" i="4"/>
  <c r="BM278" i="4"/>
  <c r="BM279" i="4"/>
  <c r="BM280" i="4"/>
  <c r="BM281" i="4"/>
  <c r="BM282" i="4"/>
  <c r="BM283" i="4"/>
  <c r="BM284" i="4"/>
  <c r="BM285" i="4"/>
  <c r="BM286" i="4"/>
  <c r="BM287" i="4"/>
  <c r="BM288" i="4"/>
  <c r="BM289" i="4"/>
  <c r="BM290" i="4"/>
  <c r="BM291" i="4"/>
  <c r="BM292" i="4"/>
  <c r="BM293" i="4"/>
  <c r="BM294" i="4"/>
  <c r="BM295" i="4"/>
  <c r="BM296" i="4"/>
  <c r="BM297" i="4"/>
  <c r="BM298" i="4"/>
  <c r="BM299" i="4"/>
  <c r="BM300" i="4"/>
  <c r="BM301" i="4"/>
  <c r="BM302" i="4"/>
  <c r="BM303" i="4"/>
  <c r="BM304" i="4"/>
  <c r="BM305" i="4"/>
  <c r="BM306" i="4"/>
  <c r="BM307" i="4"/>
  <c r="BM308" i="4"/>
  <c r="BM309" i="4"/>
  <c r="BM310" i="4"/>
  <c r="BM311" i="4"/>
  <c r="BM312" i="4"/>
  <c r="BM313" i="4"/>
  <c r="BM314" i="4"/>
  <c r="BM315" i="4"/>
  <c r="BM316" i="4"/>
  <c r="BM317" i="4"/>
  <c r="BM318" i="4"/>
  <c r="BM319" i="4"/>
  <c r="BM320" i="4"/>
  <c r="BM321" i="4"/>
  <c r="BM322" i="4"/>
  <c r="BM323" i="4"/>
  <c r="BM324" i="4"/>
  <c r="BM325" i="4"/>
  <c r="BM326" i="4"/>
  <c r="BM327" i="4"/>
  <c r="BM328" i="4"/>
  <c r="BM329" i="4"/>
  <c r="BM330" i="4"/>
  <c r="BM331" i="4"/>
  <c r="BM332" i="4"/>
  <c r="BM333" i="4"/>
  <c r="BM334" i="4"/>
  <c r="BM335" i="4"/>
  <c r="BM336" i="4"/>
  <c r="BM337" i="4"/>
  <c r="BM338" i="4"/>
  <c r="BM339" i="4"/>
  <c r="BM340" i="4"/>
  <c r="BM341" i="4"/>
  <c r="BM342" i="4"/>
  <c r="BM343" i="4"/>
  <c r="BM344" i="4"/>
  <c r="BM345" i="4"/>
  <c r="BM346" i="4"/>
  <c r="BM347" i="4"/>
  <c r="BM348" i="4"/>
  <c r="BM349" i="4"/>
  <c r="BM350" i="4"/>
  <c r="BM351" i="4"/>
  <c r="BM352" i="4"/>
  <c r="BM353" i="4"/>
  <c r="BM354" i="4"/>
  <c r="BM355" i="4"/>
  <c r="BM356" i="4"/>
  <c r="BM357" i="4"/>
  <c r="BM358" i="4"/>
  <c r="BM359" i="4"/>
  <c r="BM360" i="4"/>
  <c r="BM361" i="4"/>
  <c r="BM362" i="4"/>
  <c r="BM363" i="4"/>
  <c r="BM364" i="4"/>
  <c r="BM365" i="4"/>
  <c r="BM366" i="4"/>
  <c r="BM367" i="4"/>
  <c r="BM368" i="4"/>
  <c r="BM369" i="4"/>
  <c r="BM370" i="4"/>
  <c r="BM371" i="4"/>
  <c r="BM372" i="4"/>
  <c r="BM373" i="4"/>
  <c r="BM374" i="4"/>
  <c r="BM375" i="4"/>
  <c r="BM376" i="4"/>
  <c r="BM377" i="4"/>
  <c r="BM378" i="4"/>
  <c r="BM379" i="4"/>
  <c r="BM380" i="4"/>
  <c r="BM381" i="4"/>
  <c r="BM382" i="4"/>
  <c r="BM383" i="4"/>
  <c r="BM384" i="4"/>
  <c r="BM385" i="4"/>
  <c r="BM386" i="4"/>
  <c r="BM387" i="4"/>
  <c r="BM388" i="4"/>
  <c r="BM389" i="4"/>
  <c r="BM390" i="4"/>
  <c r="BM391" i="4"/>
  <c r="BM392" i="4"/>
  <c r="BM393" i="4"/>
  <c r="BM394" i="4"/>
  <c r="BM395" i="4"/>
  <c r="BM396" i="4"/>
  <c r="BM397" i="4"/>
  <c r="BM398" i="4"/>
  <c r="BM399" i="4"/>
  <c r="BM400" i="4"/>
  <c r="BM401" i="4"/>
  <c r="BM402" i="4"/>
  <c r="BM403" i="4"/>
  <c r="BM404" i="4"/>
  <c r="BM405" i="4"/>
  <c r="BM406" i="4"/>
  <c r="BM407" i="4"/>
  <c r="BM408" i="4"/>
  <c r="BM409" i="4"/>
  <c r="BM410" i="4"/>
  <c r="BM411" i="4"/>
  <c r="BM412" i="4"/>
  <c r="BM413" i="4"/>
  <c r="BM414" i="4"/>
  <c r="BM415" i="4"/>
  <c r="BM416" i="4"/>
  <c r="BM417" i="4"/>
  <c r="BM418" i="4"/>
  <c r="BM419" i="4"/>
  <c r="BM420" i="4"/>
  <c r="BM421" i="4"/>
  <c r="BM422" i="4"/>
  <c r="BM423" i="4"/>
  <c r="BM424" i="4"/>
  <c r="BM425" i="4"/>
  <c r="BM426" i="4"/>
  <c r="BM427" i="4"/>
  <c r="BM428" i="4"/>
  <c r="BM429" i="4"/>
  <c r="BM430" i="4"/>
  <c r="BM431" i="4"/>
  <c r="BM432" i="4"/>
  <c r="BM433" i="4"/>
  <c r="BM434" i="4"/>
  <c r="BM435" i="4"/>
  <c r="BM436" i="4"/>
  <c r="BM437" i="4"/>
  <c r="BM438" i="4"/>
  <c r="BM439" i="4"/>
  <c r="BM440" i="4"/>
  <c r="BM441" i="4"/>
  <c r="BM442" i="4"/>
  <c r="BM443" i="4"/>
  <c r="BM444" i="4"/>
  <c r="BM445" i="4"/>
  <c r="BM446" i="4"/>
  <c r="BM447" i="4"/>
  <c r="BM448" i="4"/>
  <c r="BM449" i="4"/>
  <c r="BM450" i="4"/>
  <c r="BM451" i="4"/>
  <c r="BM452" i="4"/>
  <c r="BM453" i="4"/>
  <c r="BM454" i="4"/>
  <c r="BM455" i="4"/>
  <c r="BM456" i="4"/>
  <c r="BM457" i="4"/>
  <c r="BM458" i="4"/>
  <c r="BM459" i="4"/>
  <c r="BM460" i="4"/>
  <c r="BM461" i="4"/>
  <c r="BM462" i="4"/>
  <c r="BM463" i="4"/>
  <c r="BM464" i="4"/>
  <c r="BM465" i="4"/>
  <c r="BM466" i="4"/>
  <c r="BM467" i="4"/>
  <c r="BM468" i="4"/>
  <c r="BM469" i="4"/>
  <c r="BM470" i="4"/>
  <c r="BM471" i="4"/>
  <c r="BM472" i="4"/>
  <c r="BM473" i="4"/>
  <c r="BM474" i="4"/>
  <c r="BM475" i="4"/>
  <c r="BM476" i="4"/>
  <c r="BM477" i="4"/>
  <c r="BM478" i="4"/>
  <c r="BM479" i="4"/>
  <c r="BM480" i="4"/>
  <c r="BM481" i="4"/>
  <c r="BM482" i="4"/>
  <c r="BM483" i="4"/>
  <c r="BM484" i="4"/>
  <c r="BM485" i="4"/>
  <c r="BM486" i="4"/>
  <c r="BM487" i="4"/>
  <c r="BM488" i="4"/>
  <c r="BM489" i="4"/>
  <c r="BM490" i="4"/>
  <c r="BM491" i="4"/>
  <c r="BM492" i="4"/>
  <c r="BM493" i="4"/>
  <c r="BM494" i="4"/>
  <c r="BM495" i="4"/>
  <c r="BM496" i="4"/>
  <c r="BM497" i="4"/>
  <c r="BM498" i="4"/>
  <c r="BM499" i="4"/>
  <c r="BM500" i="4"/>
  <c r="BM501" i="4"/>
  <c r="BM502" i="4"/>
  <c r="BM503" i="4"/>
  <c r="BM504" i="4"/>
  <c r="BM505" i="4"/>
  <c r="BM506" i="4"/>
  <c r="BM507" i="4"/>
  <c r="BM508" i="4"/>
  <c r="BM509" i="4"/>
  <c r="BM510" i="4"/>
  <c r="BM511" i="4"/>
  <c r="BM512" i="4"/>
  <c r="BM513" i="4"/>
  <c r="BM514" i="4"/>
  <c r="BM515" i="4"/>
  <c r="BM516" i="4"/>
  <c r="BM517" i="4"/>
  <c r="BM518" i="4"/>
  <c r="BM519" i="4"/>
  <c r="BM520" i="4"/>
  <c r="BM521" i="4"/>
  <c r="BM522" i="4"/>
  <c r="BM523" i="4"/>
  <c r="BM524" i="4"/>
  <c r="BM525" i="4"/>
  <c r="BM526" i="4"/>
  <c r="BM527" i="4"/>
  <c r="BM528" i="4"/>
  <c r="BM529" i="4"/>
  <c r="BM530" i="4"/>
  <c r="BM531" i="4"/>
  <c r="BM532" i="4"/>
  <c r="BM533" i="4"/>
  <c r="BM534" i="4"/>
  <c r="BM535" i="4"/>
  <c r="BM536" i="4"/>
  <c r="BM537" i="4"/>
  <c r="BM538" i="4"/>
  <c r="BM539" i="4"/>
  <c r="BM540" i="4"/>
  <c r="BM541" i="4"/>
  <c r="BM542" i="4"/>
  <c r="BM543" i="4"/>
  <c r="BM544" i="4"/>
  <c r="BM545" i="4"/>
  <c r="BM546" i="4"/>
  <c r="BM547" i="4"/>
  <c r="BM548" i="4"/>
  <c r="BM549" i="4"/>
  <c r="BM550" i="4"/>
  <c r="BM551" i="4"/>
  <c r="BM552" i="4"/>
  <c r="BM553" i="4"/>
  <c r="BM554" i="4"/>
  <c r="BM555" i="4"/>
  <c r="BM556" i="4"/>
  <c r="BM557" i="4"/>
  <c r="BM558" i="4"/>
  <c r="BM559" i="4"/>
  <c r="BM560" i="4"/>
  <c r="BM561" i="4"/>
  <c r="BM562" i="4"/>
  <c r="BM563" i="4"/>
  <c r="BM564" i="4"/>
  <c r="BM565" i="4"/>
  <c r="BM566" i="4"/>
  <c r="BM567" i="4"/>
  <c r="BM568" i="4"/>
  <c r="BM569" i="4"/>
  <c r="BM570" i="4"/>
  <c r="BM571" i="4"/>
  <c r="BM572" i="4"/>
  <c r="BM573" i="4"/>
  <c r="BM574" i="4"/>
  <c r="BM575" i="4"/>
  <c r="BM576" i="4"/>
  <c r="BM577" i="4"/>
  <c r="BM578" i="4"/>
  <c r="BM579" i="4"/>
  <c r="BM580" i="4"/>
  <c r="BM581" i="4"/>
  <c r="BM582" i="4"/>
  <c r="BM583" i="4"/>
  <c r="BM584" i="4"/>
  <c r="BM585" i="4"/>
  <c r="BM586" i="4"/>
  <c r="BM587" i="4"/>
  <c r="BM588" i="4"/>
  <c r="BM589" i="4"/>
  <c r="BM590" i="4"/>
  <c r="BM591" i="4"/>
  <c r="BM592" i="4"/>
  <c r="BM593" i="4"/>
  <c r="BM594" i="4"/>
  <c r="BM595" i="4"/>
  <c r="BM596" i="4"/>
  <c r="BM597" i="4"/>
  <c r="BM598" i="4"/>
  <c r="BM599" i="4"/>
  <c r="BM600" i="4"/>
  <c r="BM601" i="4"/>
  <c r="BM602" i="4"/>
  <c r="BM603" i="4"/>
  <c r="BM604" i="4"/>
  <c r="BM605" i="4"/>
  <c r="BM606" i="4"/>
  <c r="BM607" i="4"/>
  <c r="BM608" i="4"/>
  <c r="BM609" i="4"/>
  <c r="BM610" i="4"/>
  <c r="BM611" i="4"/>
  <c r="BM612" i="4"/>
  <c r="BM613" i="4"/>
  <c r="BM614" i="4"/>
  <c r="BM615" i="4"/>
  <c r="BM616" i="4"/>
  <c r="BM617" i="4"/>
  <c r="BM618" i="4"/>
  <c r="BM619" i="4"/>
  <c r="BM620" i="4"/>
  <c r="BM621" i="4"/>
  <c r="BM622" i="4"/>
  <c r="BM623" i="4"/>
  <c r="BM624" i="4"/>
  <c r="BM625" i="4"/>
  <c r="BM626" i="4"/>
  <c r="BM627" i="4"/>
  <c r="BM628" i="4"/>
  <c r="BM629" i="4"/>
  <c r="BM630" i="4"/>
  <c r="BM631" i="4"/>
  <c r="BM632" i="4"/>
  <c r="BM633" i="4"/>
  <c r="BM634" i="4"/>
  <c r="BM635" i="4"/>
  <c r="BM636" i="4"/>
  <c r="BM637" i="4"/>
  <c r="BM638" i="4"/>
  <c r="BM639" i="4"/>
  <c r="BM640" i="4"/>
  <c r="BM641" i="4"/>
  <c r="BM642" i="4"/>
  <c r="BM643" i="4"/>
  <c r="BM644" i="4"/>
  <c r="BM645" i="4"/>
  <c r="BM646" i="4"/>
  <c r="BM647" i="4"/>
  <c r="BM648" i="4"/>
  <c r="BM649" i="4"/>
  <c r="BM650" i="4"/>
  <c r="BM651" i="4"/>
  <c r="BM2" i="4"/>
  <c r="BJ3" i="4"/>
  <c r="BJ4" i="4"/>
  <c r="BJ5" i="4"/>
  <c r="BJ6" i="4"/>
  <c r="BJ7" i="4"/>
  <c r="BJ8" i="4"/>
  <c r="BJ9" i="4"/>
  <c r="BJ10" i="4"/>
  <c r="BJ11" i="4"/>
  <c r="BJ12" i="4"/>
  <c r="BJ13" i="4"/>
  <c r="BJ14" i="4"/>
  <c r="BJ15" i="4"/>
  <c r="BJ16" i="4"/>
  <c r="BJ17" i="4"/>
  <c r="BJ18" i="4"/>
  <c r="BJ19" i="4"/>
  <c r="BJ20" i="4"/>
  <c r="BJ21" i="4"/>
  <c r="BJ22" i="4"/>
  <c r="BJ23" i="4"/>
  <c r="BJ24" i="4"/>
  <c r="BJ25" i="4"/>
  <c r="BJ26" i="4"/>
  <c r="BJ27" i="4"/>
  <c r="BJ28" i="4"/>
  <c r="BJ29" i="4"/>
  <c r="BJ30" i="4"/>
  <c r="BJ31" i="4"/>
  <c r="BJ32" i="4"/>
  <c r="BJ33" i="4"/>
  <c r="BJ34" i="4"/>
  <c r="BJ35" i="4"/>
  <c r="BJ36" i="4"/>
  <c r="BJ37" i="4"/>
  <c r="BJ38" i="4"/>
  <c r="BJ39" i="4"/>
  <c r="BJ40" i="4"/>
  <c r="BJ41" i="4"/>
  <c r="BJ42" i="4"/>
  <c r="BJ43" i="4"/>
  <c r="BJ44" i="4"/>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BJ108" i="4"/>
  <c r="BJ109" i="4"/>
  <c r="BJ110" i="4"/>
  <c r="BJ111" i="4"/>
  <c r="BB111" i="4" s="1"/>
  <c r="BJ112" i="4"/>
  <c r="BJ113" i="4"/>
  <c r="BJ114" i="4"/>
  <c r="BJ115" i="4"/>
  <c r="BJ116" i="4"/>
  <c r="BJ117" i="4"/>
  <c r="BJ118" i="4"/>
  <c r="BJ119" i="4"/>
  <c r="BJ120" i="4"/>
  <c r="BJ121" i="4"/>
  <c r="BJ122" i="4"/>
  <c r="BJ123" i="4"/>
  <c r="BJ124" i="4"/>
  <c r="BJ125" i="4"/>
  <c r="BJ126" i="4"/>
  <c r="BJ127" i="4"/>
  <c r="BJ128" i="4"/>
  <c r="BJ129" i="4"/>
  <c r="BJ130" i="4"/>
  <c r="BJ131" i="4"/>
  <c r="BB131" i="4" s="1"/>
  <c r="BJ132" i="4"/>
  <c r="BJ133" i="4"/>
  <c r="BJ134" i="4"/>
  <c r="BJ135" i="4"/>
  <c r="BJ136" i="4"/>
  <c r="BJ137" i="4"/>
  <c r="BJ138" i="4"/>
  <c r="BJ139" i="4"/>
  <c r="BJ140" i="4"/>
  <c r="BJ141" i="4"/>
  <c r="BJ142" i="4"/>
  <c r="BJ143" i="4"/>
  <c r="BJ144" i="4"/>
  <c r="BJ145" i="4"/>
  <c r="BJ146" i="4"/>
  <c r="BJ147" i="4"/>
  <c r="BJ148" i="4"/>
  <c r="BJ149" i="4"/>
  <c r="BJ150" i="4"/>
  <c r="BJ151" i="4"/>
  <c r="BJ152" i="4"/>
  <c r="BJ153" i="4"/>
  <c r="BJ154" i="4"/>
  <c r="BJ155" i="4"/>
  <c r="BJ156" i="4"/>
  <c r="BJ157" i="4"/>
  <c r="BJ158" i="4"/>
  <c r="BJ159" i="4"/>
  <c r="BJ160" i="4"/>
  <c r="BJ161" i="4"/>
  <c r="BJ162" i="4"/>
  <c r="BJ163" i="4"/>
  <c r="BJ164" i="4"/>
  <c r="BJ165" i="4"/>
  <c r="BJ166" i="4"/>
  <c r="BJ167" i="4"/>
  <c r="BJ168" i="4"/>
  <c r="BJ169" i="4"/>
  <c r="BJ170" i="4"/>
  <c r="BJ171" i="4"/>
  <c r="BJ172" i="4"/>
  <c r="BJ173" i="4"/>
  <c r="BJ174" i="4"/>
  <c r="BJ175" i="4"/>
  <c r="BJ176" i="4"/>
  <c r="BJ177" i="4"/>
  <c r="BJ178" i="4"/>
  <c r="BJ179" i="4"/>
  <c r="BJ180" i="4"/>
  <c r="BJ181" i="4"/>
  <c r="BJ182" i="4"/>
  <c r="BJ183" i="4"/>
  <c r="BJ184" i="4"/>
  <c r="BJ185" i="4"/>
  <c r="BJ186" i="4"/>
  <c r="BJ187" i="4"/>
  <c r="BJ188" i="4"/>
  <c r="BJ189" i="4"/>
  <c r="BJ190" i="4"/>
  <c r="BJ191" i="4"/>
  <c r="BJ192" i="4"/>
  <c r="BJ193" i="4"/>
  <c r="BJ194" i="4"/>
  <c r="BJ195" i="4"/>
  <c r="BJ196" i="4"/>
  <c r="BJ197" i="4"/>
  <c r="BJ198" i="4"/>
  <c r="BJ199" i="4"/>
  <c r="BJ200" i="4"/>
  <c r="BJ201" i="4"/>
  <c r="BJ202" i="4"/>
  <c r="BJ203" i="4"/>
  <c r="BJ204" i="4"/>
  <c r="BJ205" i="4"/>
  <c r="BJ206" i="4"/>
  <c r="BJ207" i="4"/>
  <c r="BJ208" i="4"/>
  <c r="BJ209" i="4"/>
  <c r="BJ210" i="4"/>
  <c r="BJ211" i="4"/>
  <c r="BJ212" i="4"/>
  <c r="BJ213" i="4"/>
  <c r="BJ214" i="4"/>
  <c r="BJ215" i="4"/>
  <c r="BJ216" i="4"/>
  <c r="BJ217" i="4"/>
  <c r="BJ218" i="4"/>
  <c r="BJ219" i="4"/>
  <c r="BJ220" i="4"/>
  <c r="BJ221" i="4"/>
  <c r="BJ222" i="4"/>
  <c r="BJ223" i="4"/>
  <c r="BJ224" i="4"/>
  <c r="BJ225" i="4"/>
  <c r="BJ226" i="4"/>
  <c r="BJ227" i="4"/>
  <c r="BJ228" i="4"/>
  <c r="BJ229" i="4"/>
  <c r="BJ230" i="4"/>
  <c r="BJ231" i="4"/>
  <c r="BJ232" i="4"/>
  <c r="BJ233" i="4"/>
  <c r="BJ234" i="4"/>
  <c r="BB234" i="4" s="1"/>
  <c r="BJ235" i="4"/>
  <c r="BJ236" i="4"/>
  <c r="BJ237" i="4"/>
  <c r="BJ238" i="4"/>
  <c r="BJ239" i="4"/>
  <c r="BJ240" i="4"/>
  <c r="BJ241" i="4"/>
  <c r="BJ242" i="4"/>
  <c r="BJ243" i="4"/>
  <c r="BJ244" i="4"/>
  <c r="BJ245" i="4"/>
  <c r="BJ246" i="4"/>
  <c r="BJ247" i="4"/>
  <c r="BJ248" i="4"/>
  <c r="BJ249" i="4"/>
  <c r="BJ250" i="4"/>
  <c r="BJ251" i="4"/>
  <c r="BJ252" i="4"/>
  <c r="BJ253" i="4"/>
  <c r="BJ254" i="4"/>
  <c r="BJ255" i="4"/>
  <c r="BJ256" i="4"/>
  <c r="BJ257" i="4"/>
  <c r="BJ258" i="4"/>
  <c r="BJ259" i="4"/>
  <c r="BJ260" i="4"/>
  <c r="BJ261" i="4"/>
  <c r="BJ262" i="4"/>
  <c r="BJ263" i="4"/>
  <c r="BJ264" i="4"/>
  <c r="BJ265" i="4"/>
  <c r="BJ266" i="4"/>
  <c r="BJ267" i="4"/>
  <c r="BJ268" i="4"/>
  <c r="BJ269" i="4"/>
  <c r="BJ270" i="4"/>
  <c r="BJ271" i="4"/>
  <c r="BJ272" i="4"/>
  <c r="BJ273" i="4"/>
  <c r="BJ274" i="4"/>
  <c r="BJ275" i="4"/>
  <c r="BJ276" i="4"/>
  <c r="BJ277" i="4"/>
  <c r="BJ278" i="4"/>
  <c r="BJ279" i="4"/>
  <c r="BJ280" i="4"/>
  <c r="BJ281" i="4"/>
  <c r="BJ282" i="4"/>
  <c r="BJ283" i="4"/>
  <c r="BJ284" i="4"/>
  <c r="BJ285" i="4"/>
  <c r="BJ286" i="4"/>
  <c r="BJ287" i="4"/>
  <c r="BJ288" i="4"/>
  <c r="BJ289" i="4"/>
  <c r="BJ290" i="4"/>
  <c r="BJ291" i="4"/>
  <c r="BJ292" i="4"/>
  <c r="BJ293" i="4"/>
  <c r="BJ294" i="4"/>
  <c r="BJ295" i="4"/>
  <c r="BJ296" i="4"/>
  <c r="BJ297" i="4"/>
  <c r="BJ298" i="4"/>
  <c r="BJ299" i="4"/>
  <c r="BJ300" i="4"/>
  <c r="BJ301" i="4"/>
  <c r="BJ302" i="4"/>
  <c r="BJ303" i="4"/>
  <c r="BJ304" i="4"/>
  <c r="BJ305" i="4"/>
  <c r="BJ306" i="4"/>
  <c r="BJ307" i="4"/>
  <c r="BJ308" i="4"/>
  <c r="BJ309" i="4"/>
  <c r="BJ310" i="4"/>
  <c r="BJ311" i="4"/>
  <c r="BJ312" i="4"/>
  <c r="BJ313" i="4"/>
  <c r="BJ314" i="4"/>
  <c r="BJ315" i="4"/>
  <c r="BJ316" i="4"/>
  <c r="BJ317" i="4"/>
  <c r="BJ318" i="4"/>
  <c r="BJ319" i="4"/>
  <c r="BJ320" i="4"/>
  <c r="BJ321" i="4"/>
  <c r="BJ322" i="4"/>
  <c r="BJ323" i="4"/>
  <c r="BJ324" i="4"/>
  <c r="BJ325" i="4"/>
  <c r="BJ326" i="4"/>
  <c r="BJ327" i="4"/>
  <c r="BJ328" i="4"/>
  <c r="BJ329" i="4"/>
  <c r="BJ330" i="4"/>
  <c r="BJ331" i="4"/>
  <c r="BJ332" i="4"/>
  <c r="BJ333" i="4"/>
  <c r="BJ334" i="4"/>
  <c r="BJ335" i="4"/>
  <c r="BJ336" i="4"/>
  <c r="BJ337" i="4"/>
  <c r="BJ338" i="4"/>
  <c r="BJ339" i="4"/>
  <c r="BJ340" i="4"/>
  <c r="BJ341" i="4"/>
  <c r="BJ342" i="4"/>
  <c r="BJ343" i="4"/>
  <c r="BJ344" i="4"/>
  <c r="BJ345" i="4"/>
  <c r="BJ346" i="4"/>
  <c r="BJ347" i="4"/>
  <c r="BJ348" i="4"/>
  <c r="BJ349" i="4"/>
  <c r="BJ350" i="4"/>
  <c r="BJ351" i="4"/>
  <c r="BJ352" i="4"/>
  <c r="BJ353" i="4"/>
  <c r="BJ354" i="4"/>
  <c r="BJ355" i="4"/>
  <c r="BJ356" i="4"/>
  <c r="BJ357" i="4"/>
  <c r="BB357" i="4" s="1"/>
  <c r="BJ358" i="4"/>
  <c r="BJ359" i="4"/>
  <c r="BJ360" i="4"/>
  <c r="BJ361" i="4"/>
  <c r="BJ362" i="4"/>
  <c r="BJ363" i="4"/>
  <c r="BJ364" i="4"/>
  <c r="BJ365" i="4"/>
  <c r="BJ366" i="4"/>
  <c r="BJ367" i="4"/>
  <c r="BJ368" i="4"/>
  <c r="BJ369" i="4"/>
  <c r="BJ370" i="4"/>
  <c r="BJ371" i="4"/>
  <c r="BJ372" i="4"/>
  <c r="BJ373" i="4"/>
  <c r="BJ374" i="4"/>
  <c r="BJ375" i="4"/>
  <c r="BJ376" i="4"/>
  <c r="BJ377" i="4"/>
  <c r="BJ378" i="4"/>
  <c r="BJ379" i="4"/>
  <c r="BJ380" i="4"/>
  <c r="BJ381" i="4"/>
  <c r="BJ382" i="4"/>
  <c r="BJ383" i="4"/>
  <c r="BJ384" i="4"/>
  <c r="BJ385" i="4"/>
  <c r="BJ386" i="4"/>
  <c r="BJ387" i="4"/>
  <c r="BJ388" i="4"/>
  <c r="BJ389" i="4"/>
  <c r="BJ390" i="4"/>
  <c r="BJ391" i="4"/>
  <c r="BJ392" i="4"/>
  <c r="BJ393" i="4"/>
  <c r="BJ394" i="4"/>
  <c r="BJ395" i="4"/>
  <c r="BJ396" i="4"/>
  <c r="BJ397" i="4"/>
  <c r="BJ398" i="4"/>
  <c r="BJ399" i="4"/>
  <c r="BJ400" i="4"/>
  <c r="BJ401" i="4"/>
  <c r="BJ402" i="4"/>
  <c r="BJ403" i="4"/>
  <c r="BJ404" i="4"/>
  <c r="BJ405" i="4"/>
  <c r="BJ406" i="4"/>
  <c r="BJ407" i="4"/>
  <c r="BJ408" i="4"/>
  <c r="BJ409" i="4"/>
  <c r="BJ410" i="4"/>
  <c r="BJ411" i="4"/>
  <c r="BJ412" i="4"/>
  <c r="BJ413" i="4"/>
  <c r="BJ414" i="4"/>
  <c r="BJ415" i="4"/>
  <c r="BJ416" i="4"/>
  <c r="BJ417" i="4"/>
  <c r="BJ418" i="4"/>
  <c r="BJ419" i="4"/>
  <c r="BJ420" i="4"/>
  <c r="BJ421" i="4"/>
  <c r="BJ422" i="4"/>
  <c r="BJ423" i="4"/>
  <c r="BJ424" i="4"/>
  <c r="BJ425" i="4"/>
  <c r="BJ426" i="4"/>
  <c r="BJ427" i="4"/>
  <c r="BJ428" i="4"/>
  <c r="BJ429" i="4"/>
  <c r="BJ430" i="4"/>
  <c r="BJ431" i="4"/>
  <c r="BJ432" i="4"/>
  <c r="BJ433" i="4"/>
  <c r="BJ434" i="4"/>
  <c r="BJ435" i="4"/>
  <c r="BJ436" i="4"/>
  <c r="BJ437" i="4"/>
  <c r="BJ438" i="4"/>
  <c r="BJ439" i="4"/>
  <c r="BJ440" i="4"/>
  <c r="BJ441" i="4"/>
  <c r="BJ442" i="4"/>
  <c r="BJ443" i="4"/>
  <c r="BJ444" i="4"/>
  <c r="BJ445" i="4"/>
  <c r="BJ446" i="4"/>
  <c r="BJ447" i="4"/>
  <c r="BJ448" i="4"/>
  <c r="BJ449" i="4"/>
  <c r="BJ450" i="4"/>
  <c r="BJ451" i="4"/>
  <c r="BJ452" i="4"/>
  <c r="BJ453" i="4"/>
  <c r="BJ454" i="4"/>
  <c r="BJ455" i="4"/>
  <c r="BJ456" i="4"/>
  <c r="BJ457" i="4"/>
  <c r="BJ458" i="4"/>
  <c r="BJ459" i="4"/>
  <c r="BJ460" i="4"/>
  <c r="BJ461" i="4"/>
  <c r="BJ462" i="4"/>
  <c r="BJ463" i="4"/>
  <c r="BJ464" i="4"/>
  <c r="BJ465" i="4"/>
  <c r="BJ466" i="4"/>
  <c r="BJ467" i="4"/>
  <c r="BJ468" i="4"/>
  <c r="BJ469" i="4"/>
  <c r="BJ470" i="4"/>
  <c r="BJ471" i="4"/>
  <c r="BJ472" i="4"/>
  <c r="BJ473" i="4"/>
  <c r="BJ474" i="4"/>
  <c r="BJ475" i="4"/>
  <c r="BJ476" i="4"/>
  <c r="BJ477" i="4"/>
  <c r="BJ478" i="4"/>
  <c r="BJ479" i="4"/>
  <c r="BJ480" i="4"/>
  <c r="BJ481" i="4"/>
  <c r="BJ482" i="4"/>
  <c r="BJ483" i="4"/>
  <c r="BJ484" i="4"/>
  <c r="BJ485" i="4"/>
  <c r="BJ486" i="4"/>
  <c r="BJ487" i="4"/>
  <c r="BJ488" i="4"/>
  <c r="BJ489" i="4"/>
  <c r="BJ490" i="4"/>
  <c r="BJ491" i="4"/>
  <c r="BJ492" i="4"/>
  <c r="BJ493" i="4"/>
  <c r="BJ494" i="4"/>
  <c r="BJ495" i="4"/>
  <c r="BJ496" i="4"/>
  <c r="BJ497" i="4"/>
  <c r="BJ498" i="4"/>
  <c r="BJ499" i="4"/>
  <c r="BJ500" i="4"/>
  <c r="BJ501" i="4"/>
  <c r="BJ502" i="4"/>
  <c r="BJ503" i="4"/>
  <c r="BJ504" i="4"/>
  <c r="BJ505" i="4"/>
  <c r="BJ506" i="4"/>
  <c r="BJ507" i="4"/>
  <c r="BJ508" i="4"/>
  <c r="BJ509" i="4"/>
  <c r="BJ510" i="4"/>
  <c r="BJ511" i="4"/>
  <c r="BJ512" i="4"/>
  <c r="BJ513" i="4"/>
  <c r="BJ514" i="4"/>
  <c r="BJ515" i="4"/>
  <c r="BJ516" i="4"/>
  <c r="BJ517" i="4"/>
  <c r="BJ518" i="4"/>
  <c r="BJ519" i="4"/>
  <c r="BJ520" i="4"/>
  <c r="BJ521" i="4"/>
  <c r="BJ522" i="4"/>
  <c r="BJ523" i="4"/>
  <c r="BJ524" i="4"/>
  <c r="BJ525" i="4"/>
  <c r="BJ526" i="4"/>
  <c r="BJ527" i="4"/>
  <c r="BJ528" i="4"/>
  <c r="BJ529" i="4"/>
  <c r="BJ530" i="4"/>
  <c r="BJ531" i="4"/>
  <c r="BJ532" i="4"/>
  <c r="BJ533" i="4"/>
  <c r="BB533" i="4" s="1"/>
  <c r="BJ534" i="4"/>
  <c r="BJ535" i="4"/>
  <c r="BJ536" i="4"/>
  <c r="BJ537" i="4"/>
  <c r="BJ538" i="4"/>
  <c r="BJ539" i="4"/>
  <c r="BJ540" i="4"/>
  <c r="BJ541" i="4"/>
  <c r="BJ542" i="4"/>
  <c r="BJ543" i="4"/>
  <c r="BJ544" i="4"/>
  <c r="BJ545" i="4"/>
  <c r="BJ546" i="4"/>
  <c r="BJ547" i="4"/>
  <c r="BJ548" i="4"/>
  <c r="BJ549" i="4"/>
  <c r="BJ550" i="4"/>
  <c r="BJ551" i="4"/>
  <c r="BJ552" i="4"/>
  <c r="BJ553" i="4"/>
  <c r="BJ554" i="4"/>
  <c r="BB554" i="4" s="1"/>
  <c r="BJ555" i="4"/>
  <c r="BJ556" i="4"/>
  <c r="BJ557" i="4"/>
  <c r="BJ558" i="4"/>
  <c r="BJ559" i="4"/>
  <c r="BJ560" i="4"/>
  <c r="BJ561" i="4"/>
  <c r="BJ562" i="4"/>
  <c r="BJ563" i="4"/>
  <c r="BJ564" i="4"/>
  <c r="BJ565" i="4"/>
  <c r="BJ566" i="4"/>
  <c r="BJ567" i="4"/>
  <c r="BJ568" i="4"/>
  <c r="BJ569" i="4"/>
  <c r="BJ570" i="4"/>
  <c r="BJ571" i="4"/>
  <c r="BJ572" i="4"/>
  <c r="BJ573" i="4"/>
  <c r="BJ574" i="4"/>
  <c r="BJ575" i="4"/>
  <c r="BJ576" i="4"/>
  <c r="BJ577" i="4"/>
  <c r="BJ578" i="4"/>
  <c r="BJ579" i="4"/>
  <c r="BJ580" i="4"/>
  <c r="BJ581" i="4"/>
  <c r="BJ582" i="4"/>
  <c r="BJ583" i="4"/>
  <c r="BJ584" i="4"/>
  <c r="BJ585" i="4"/>
  <c r="BJ586" i="4"/>
  <c r="BJ587" i="4"/>
  <c r="BJ588" i="4"/>
  <c r="BJ589" i="4"/>
  <c r="BJ590" i="4"/>
  <c r="BJ591" i="4"/>
  <c r="BJ592" i="4"/>
  <c r="BJ593" i="4"/>
  <c r="BJ594" i="4"/>
  <c r="BJ595" i="4"/>
  <c r="BJ596" i="4"/>
  <c r="BJ597" i="4"/>
  <c r="BJ598" i="4"/>
  <c r="BJ599" i="4"/>
  <c r="BJ600" i="4"/>
  <c r="BJ601" i="4"/>
  <c r="BJ602" i="4"/>
  <c r="BJ603" i="4"/>
  <c r="BJ604" i="4"/>
  <c r="BJ605" i="4"/>
  <c r="BJ606" i="4"/>
  <c r="BJ607" i="4"/>
  <c r="BJ608" i="4"/>
  <c r="BJ609" i="4"/>
  <c r="BJ610" i="4"/>
  <c r="BJ611" i="4"/>
  <c r="BJ612" i="4"/>
  <c r="BJ613" i="4"/>
  <c r="BJ614" i="4"/>
  <c r="BJ615" i="4"/>
  <c r="BJ616" i="4"/>
  <c r="BJ617" i="4"/>
  <c r="BJ618" i="4"/>
  <c r="BB618" i="4" s="1"/>
  <c r="BJ619" i="4"/>
  <c r="BJ620" i="4"/>
  <c r="BJ621" i="4"/>
  <c r="BJ622" i="4"/>
  <c r="BJ623" i="4"/>
  <c r="BJ624" i="4"/>
  <c r="BJ625" i="4"/>
  <c r="BJ626" i="4"/>
  <c r="BJ627" i="4"/>
  <c r="BJ628" i="4"/>
  <c r="BJ629" i="4"/>
  <c r="BJ630" i="4"/>
  <c r="BJ631" i="4"/>
  <c r="BJ632" i="4"/>
  <c r="BJ633" i="4"/>
  <c r="BJ634" i="4"/>
  <c r="BJ635" i="4"/>
  <c r="BJ636" i="4"/>
  <c r="BJ637" i="4"/>
  <c r="BJ638" i="4"/>
  <c r="BJ639" i="4"/>
  <c r="BJ640" i="4"/>
  <c r="BJ641" i="4"/>
  <c r="BJ642" i="4"/>
  <c r="BJ643" i="4"/>
  <c r="BJ644" i="4"/>
  <c r="BJ645" i="4"/>
  <c r="BJ646" i="4"/>
  <c r="BJ647" i="4"/>
  <c r="BJ648" i="4"/>
  <c r="BJ649" i="4"/>
  <c r="BJ650" i="4"/>
  <c r="BJ651" i="4"/>
  <c r="BJ2" i="4"/>
  <c r="BI3" i="4"/>
  <c r="BI4" i="4"/>
  <c r="BI5" i="4"/>
  <c r="BI6" i="4"/>
  <c r="BI7" i="4"/>
  <c r="BI8" i="4"/>
  <c r="BI9" i="4"/>
  <c r="BI10" i="4"/>
  <c r="BI11" i="4"/>
  <c r="BI12" i="4"/>
  <c r="BI13" i="4"/>
  <c r="BI14" i="4"/>
  <c r="BI15" i="4"/>
  <c r="BI16" i="4"/>
  <c r="BI17" i="4"/>
  <c r="BI18" i="4"/>
  <c r="BI19" i="4"/>
  <c r="BI20" i="4"/>
  <c r="BI21" i="4"/>
  <c r="BI22" i="4"/>
  <c r="BI23" i="4"/>
  <c r="BI24" i="4"/>
  <c r="BI25" i="4"/>
  <c r="BI26" i="4"/>
  <c r="BI27" i="4"/>
  <c r="BI28" i="4"/>
  <c r="BI29" i="4"/>
  <c r="BI30" i="4"/>
  <c r="BI31" i="4"/>
  <c r="BI32" i="4"/>
  <c r="BI33" i="4"/>
  <c r="BI34" i="4"/>
  <c r="BI35" i="4"/>
  <c r="BI36" i="4"/>
  <c r="BI37" i="4"/>
  <c r="BI38" i="4"/>
  <c r="BI39" i="4"/>
  <c r="BI40" i="4"/>
  <c r="BI41" i="4"/>
  <c r="BI42" i="4"/>
  <c r="BI43" i="4"/>
  <c r="BI44" i="4"/>
  <c r="BI45" i="4"/>
  <c r="BI46" i="4"/>
  <c r="BI47" i="4"/>
  <c r="BI48" i="4"/>
  <c r="BI49" i="4"/>
  <c r="BI50" i="4"/>
  <c r="BI51" i="4"/>
  <c r="BI52" i="4"/>
  <c r="BI53" i="4"/>
  <c r="BI54" i="4"/>
  <c r="BI55" i="4"/>
  <c r="BI56" i="4"/>
  <c r="BI57" i="4"/>
  <c r="BI58" i="4"/>
  <c r="BI59" i="4"/>
  <c r="BI60" i="4"/>
  <c r="BI61" i="4"/>
  <c r="BI62" i="4"/>
  <c r="BI63" i="4"/>
  <c r="BI64" i="4"/>
  <c r="BI65" i="4"/>
  <c r="BI66" i="4"/>
  <c r="BI67" i="4"/>
  <c r="BI68" i="4"/>
  <c r="BI69" i="4"/>
  <c r="BI70" i="4"/>
  <c r="BI71" i="4"/>
  <c r="BI72" i="4"/>
  <c r="BI73" i="4"/>
  <c r="BI74" i="4"/>
  <c r="BI75" i="4"/>
  <c r="BI76" i="4"/>
  <c r="BI77" i="4"/>
  <c r="BI78" i="4"/>
  <c r="BI79" i="4"/>
  <c r="BI80" i="4"/>
  <c r="BI81" i="4"/>
  <c r="BI82" i="4"/>
  <c r="BI83" i="4"/>
  <c r="BI84" i="4"/>
  <c r="BI85" i="4"/>
  <c r="BI86" i="4"/>
  <c r="BI87" i="4"/>
  <c r="BI88" i="4"/>
  <c r="BI89" i="4"/>
  <c r="BI90" i="4"/>
  <c r="BI91" i="4"/>
  <c r="BI92" i="4"/>
  <c r="BI93" i="4"/>
  <c r="BI94" i="4"/>
  <c r="BI95" i="4"/>
  <c r="BI96" i="4"/>
  <c r="BI97" i="4"/>
  <c r="BI98" i="4"/>
  <c r="BI99" i="4"/>
  <c r="BI100" i="4"/>
  <c r="BI101" i="4"/>
  <c r="BI102" i="4"/>
  <c r="BI103" i="4"/>
  <c r="BI104" i="4"/>
  <c r="BI105" i="4"/>
  <c r="BI106" i="4"/>
  <c r="BI107" i="4"/>
  <c r="BI108" i="4"/>
  <c r="BI109" i="4"/>
  <c r="BI110" i="4"/>
  <c r="BI111" i="4"/>
  <c r="BI112" i="4"/>
  <c r="BI113" i="4"/>
  <c r="BI114" i="4"/>
  <c r="BI115" i="4"/>
  <c r="BI116" i="4"/>
  <c r="BI117" i="4"/>
  <c r="BI118" i="4"/>
  <c r="BI119" i="4"/>
  <c r="BI120" i="4"/>
  <c r="BI121" i="4"/>
  <c r="BI122" i="4"/>
  <c r="BI123" i="4"/>
  <c r="BI124" i="4"/>
  <c r="BI125" i="4"/>
  <c r="BI126" i="4"/>
  <c r="BI127" i="4"/>
  <c r="BI128" i="4"/>
  <c r="BI129" i="4"/>
  <c r="BI130" i="4"/>
  <c r="BI131" i="4"/>
  <c r="BI132" i="4"/>
  <c r="BI133" i="4"/>
  <c r="BI134" i="4"/>
  <c r="BI135" i="4"/>
  <c r="BI136" i="4"/>
  <c r="BI137" i="4"/>
  <c r="BI138" i="4"/>
  <c r="BI139" i="4"/>
  <c r="BI140" i="4"/>
  <c r="BI141" i="4"/>
  <c r="BI142" i="4"/>
  <c r="BI143" i="4"/>
  <c r="BI144" i="4"/>
  <c r="BI145" i="4"/>
  <c r="BI146" i="4"/>
  <c r="BI147" i="4"/>
  <c r="BI148" i="4"/>
  <c r="BI149" i="4"/>
  <c r="BI150" i="4"/>
  <c r="BI151" i="4"/>
  <c r="BI152" i="4"/>
  <c r="BI153" i="4"/>
  <c r="BI154" i="4"/>
  <c r="BI155" i="4"/>
  <c r="BI156" i="4"/>
  <c r="BI157" i="4"/>
  <c r="BI158" i="4"/>
  <c r="BI159" i="4"/>
  <c r="BI160" i="4"/>
  <c r="BI161" i="4"/>
  <c r="BI162" i="4"/>
  <c r="BI163" i="4"/>
  <c r="BI164" i="4"/>
  <c r="BI165" i="4"/>
  <c r="BI166" i="4"/>
  <c r="BI167" i="4"/>
  <c r="BI168" i="4"/>
  <c r="BI169" i="4"/>
  <c r="BI170" i="4"/>
  <c r="BI171" i="4"/>
  <c r="BI172" i="4"/>
  <c r="BI173" i="4"/>
  <c r="BI174" i="4"/>
  <c r="BI175" i="4"/>
  <c r="BI176" i="4"/>
  <c r="BI177" i="4"/>
  <c r="BI178" i="4"/>
  <c r="BI179" i="4"/>
  <c r="BI180" i="4"/>
  <c r="BI181" i="4"/>
  <c r="BI182" i="4"/>
  <c r="BI183" i="4"/>
  <c r="BI184" i="4"/>
  <c r="BI185" i="4"/>
  <c r="BI186" i="4"/>
  <c r="BI187" i="4"/>
  <c r="BI188" i="4"/>
  <c r="BI189" i="4"/>
  <c r="BI190" i="4"/>
  <c r="BI191" i="4"/>
  <c r="BI192" i="4"/>
  <c r="BI193" i="4"/>
  <c r="BI194" i="4"/>
  <c r="BI195" i="4"/>
  <c r="BI196" i="4"/>
  <c r="BI197" i="4"/>
  <c r="BI198" i="4"/>
  <c r="BI199" i="4"/>
  <c r="BI200" i="4"/>
  <c r="BI201" i="4"/>
  <c r="BI202" i="4"/>
  <c r="BI203" i="4"/>
  <c r="BI204" i="4"/>
  <c r="BI205" i="4"/>
  <c r="BI206" i="4"/>
  <c r="BI207" i="4"/>
  <c r="BI208" i="4"/>
  <c r="BI209" i="4"/>
  <c r="BI210" i="4"/>
  <c r="BI211" i="4"/>
  <c r="BI212" i="4"/>
  <c r="BI213" i="4"/>
  <c r="BI214" i="4"/>
  <c r="BI215" i="4"/>
  <c r="BI216" i="4"/>
  <c r="BI217" i="4"/>
  <c r="BI218" i="4"/>
  <c r="BI219" i="4"/>
  <c r="BI220" i="4"/>
  <c r="BI221" i="4"/>
  <c r="BI222" i="4"/>
  <c r="BI223" i="4"/>
  <c r="BI224" i="4"/>
  <c r="BI225" i="4"/>
  <c r="BI226" i="4"/>
  <c r="BI227" i="4"/>
  <c r="BI228" i="4"/>
  <c r="BI229" i="4"/>
  <c r="BI230" i="4"/>
  <c r="BI231" i="4"/>
  <c r="BI232" i="4"/>
  <c r="BI233" i="4"/>
  <c r="BI234" i="4"/>
  <c r="BI235" i="4"/>
  <c r="BI236" i="4"/>
  <c r="BI237" i="4"/>
  <c r="BI238" i="4"/>
  <c r="BI239" i="4"/>
  <c r="BI240" i="4"/>
  <c r="BI241" i="4"/>
  <c r="BI242" i="4"/>
  <c r="BI243" i="4"/>
  <c r="BI244" i="4"/>
  <c r="BI245" i="4"/>
  <c r="BI246" i="4"/>
  <c r="BI247" i="4"/>
  <c r="BI248" i="4"/>
  <c r="BI249" i="4"/>
  <c r="BI250" i="4"/>
  <c r="BI251" i="4"/>
  <c r="BI252" i="4"/>
  <c r="BI253" i="4"/>
  <c r="BI254" i="4"/>
  <c r="BI255" i="4"/>
  <c r="BI256" i="4"/>
  <c r="BI257" i="4"/>
  <c r="BI258" i="4"/>
  <c r="BI259" i="4"/>
  <c r="BI260" i="4"/>
  <c r="BI261" i="4"/>
  <c r="BI262" i="4"/>
  <c r="BI263" i="4"/>
  <c r="BI264" i="4"/>
  <c r="BI265" i="4"/>
  <c r="BI266" i="4"/>
  <c r="BI267" i="4"/>
  <c r="BI268" i="4"/>
  <c r="BI269" i="4"/>
  <c r="BI270" i="4"/>
  <c r="BI271" i="4"/>
  <c r="BI272" i="4"/>
  <c r="BI273" i="4"/>
  <c r="BI274" i="4"/>
  <c r="BI275" i="4"/>
  <c r="BC275" i="4" s="1"/>
  <c r="BI276" i="4"/>
  <c r="BI277" i="4"/>
  <c r="BI278" i="4"/>
  <c r="BI279" i="4"/>
  <c r="BI280" i="4"/>
  <c r="BI281" i="4"/>
  <c r="BI282" i="4"/>
  <c r="BI283" i="4"/>
  <c r="BI284" i="4"/>
  <c r="BI285" i="4"/>
  <c r="BI286" i="4"/>
  <c r="BI287" i="4"/>
  <c r="BI288" i="4"/>
  <c r="BI289" i="4"/>
  <c r="BI290" i="4"/>
  <c r="BI291" i="4"/>
  <c r="BI292" i="4"/>
  <c r="BI293" i="4"/>
  <c r="BI294" i="4"/>
  <c r="BI295" i="4"/>
  <c r="BI296" i="4"/>
  <c r="BI297" i="4"/>
  <c r="BI298" i="4"/>
  <c r="BI299" i="4"/>
  <c r="BI300" i="4"/>
  <c r="BI301" i="4"/>
  <c r="BI302" i="4"/>
  <c r="BI303" i="4"/>
  <c r="BI304" i="4"/>
  <c r="BI305" i="4"/>
  <c r="BI306" i="4"/>
  <c r="BI307" i="4"/>
  <c r="BI308" i="4"/>
  <c r="BI309" i="4"/>
  <c r="BI310" i="4"/>
  <c r="BI311" i="4"/>
  <c r="BI312" i="4"/>
  <c r="BI313" i="4"/>
  <c r="BI314" i="4"/>
  <c r="BI315" i="4"/>
  <c r="BI316" i="4"/>
  <c r="BI317" i="4"/>
  <c r="BI318" i="4"/>
  <c r="BI319" i="4"/>
  <c r="BI320" i="4"/>
  <c r="BI321" i="4"/>
  <c r="BI322" i="4"/>
  <c r="BI323" i="4"/>
  <c r="BI324" i="4"/>
  <c r="BI325" i="4"/>
  <c r="BI326" i="4"/>
  <c r="BI327" i="4"/>
  <c r="BI328" i="4"/>
  <c r="BI329" i="4"/>
  <c r="BI330" i="4"/>
  <c r="BI331" i="4"/>
  <c r="BI332" i="4"/>
  <c r="BI333" i="4"/>
  <c r="BI334" i="4"/>
  <c r="BI335" i="4"/>
  <c r="BI336" i="4"/>
  <c r="BI337" i="4"/>
  <c r="BI338" i="4"/>
  <c r="BI339" i="4"/>
  <c r="BI340" i="4"/>
  <c r="BI341" i="4"/>
  <c r="BI342" i="4"/>
  <c r="BI343" i="4"/>
  <c r="BI344" i="4"/>
  <c r="BI345" i="4"/>
  <c r="BI346" i="4"/>
  <c r="BI347" i="4"/>
  <c r="BI348" i="4"/>
  <c r="BI349" i="4"/>
  <c r="BI350" i="4"/>
  <c r="BI351" i="4"/>
  <c r="BI352" i="4"/>
  <c r="BI353" i="4"/>
  <c r="BI354" i="4"/>
  <c r="BI355" i="4"/>
  <c r="BI356" i="4"/>
  <c r="BI357" i="4"/>
  <c r="BI358" i="4"/>
  <c r="BI359" i="4"/>
  <c r="BI360" i="4"/>
  <c r="BI361" i="4"/>
  <c r="BI362" i="4"/>
  <c r="BI363" i="4"/>
  <c r="BI364" i="4"/>
  <c r="BI365" i="4"/>
  <c r="BI366" i="4"/>
  <c r="BI367" i="4"/>
  <c r="BI368" i="4"/>
  <c r="BI369" i="4"/>
  <c r="BI370" i="4"/>
  <c r="BI371" i="4"/>
  <c r="BI372" i="4"/>
  <c r="BI373" i="4"/>
  <c r="BI374" i="4"/>
  <c r="BI375" i="4"/>
  <c r="BI376" i="4"/>
  <c r="BI377" i="4"/>
  <c r="BI378" i="4"/>
  <c r="BI379" i="4"/>
  <c r="BI380" i="4"/>
  <c r="BI381" i="4"/>
  <c r="BI382" i="4"/>
  <c r="BI383" i="4"/>
  <c r="BI384" i="4"/>
  <c r="BI385" i="4"/>
  <c r="BI386" i="4"/>
  <c r="BI387" i="4"/>
  <c r="BI388" i="4"/>
  <c r="BI389" i="4"/>
  <c r="BI390" i="4"/>
  <c r="BI391" i="4"/>
  <c r="BI392" i="4"/>
  <c r="BI393" i="4"/>
  <c r="BC393" i="4" s="1"/>
  <c r="BI394" i="4"/>
  <c r="BI395" i="4"/>
  <c r="BI396" i="4"/>
  <c r="BI397" i="4"/>
  <c r="BI398" i="4"/>
  <c r="BI399" i="4"/>
  <c r="BI400" i="4"/>
  <c r="BI401" i="4"/>
  <c r="BI402" i="4"/>
  <c r="BI403" i="4"/>
  <c r="BI404" i="4"/>
  <c r="BI405" i="4"/>
  <c r="BI406" i="4"/>
  <c r="BI407" i="4"/>
  <c r="BI408" i="4"/>
  <c r="BI409" i="4"/>
  <c r="BI410" i="4"/>
  <c r="BI411" i="4"/>
  <c r="BI412" i="4"/>
  <c r="BI413" i="4"/>
  <c r="BI414" i="4"/>
  <c r="BI415" i="4"/>
  <c r="BI416" i="4"/>
  <c r="BI417" i="4"/>
  <c r="BI418" i="4"/>
  <c r="BI419" i="4"/>
  <c r="BI420" i="4"/>
  <c r="BI421" i="4"/>
  <c r="BI422" i="4"/>
  <c r="BI423" i="4"/>
  <c r="BI424" i="4"/>
  <c r="BI425" i="4"/>
  <c r="BI426" i="4"/>
  <c r="BI427" i="4"/>
  <c r="BI428" i="4"/>
  <c r="BI429" i="4"/>
  <c r="BI430" i="4"/>
  <c r="BI431" i="4"/>
  <c r="BI432" i="4"/>
  <c r="BI433" i="4"/>
  <c r="BI434" i="4"/>
  <c r="BI435" i="4"/>
  <c r="BI436" i="4"/>
  <c r="BI437" i="4"/>
  <c r="BI438" i="4"/>
  <c r="BI439" i="4"/>
  <c r="BI440" i="4"/>
  <c r="BI441" i="4"/>
  <c r="BI442" i="4"/>
  <c r="BI443" i="4"/>
  <c r="BI444" i="4"/>
  <c r="BI445" i="4"/>
  <c r="BI446" i="4"/>
  <c r="BI447" i="4"/>
  <c r="BI448" i="4"/>
  <c r="BI449" i="4"/>
  <c r="BI450" i="4"/>
  <c r="BI451" i="4"/>
  <c r="BI452" i="4"/>
  <c r="BI453" i="4"/>
  <c r="BI454" i="4"/>
  <c r="BI455" i="4"/>
  <c r="BI456" i="4"/>
  <c r="BI457" i="4"/>
  <c r="BI458" i="4"/>
  <c r="BI459" i="4"/>
  <c r="BI460" i="4"/>
  <c r="BI461" i="4"/>
  <c r="BI462" i="4"/>
  <c r="BI463" i="4"/>
  <c r="BI464" i="4"/>
  <c r="BI465" i="4"/>
  <c r="BI466" i="4"/>
  <c r="BI467" i="4"/>
  <c r="BI468" i="4"/>
  <c r="BI469" i="4"/>
  <c r="BI470" i="4"/>
  <c r="BI471" i="4"/>
  <c r="BI472" i="4"/>
  <c r="BI473" i="4"/>
  <c r="BI474" i="4"/>
  <c r="BI475" i="4"/>
  <c r="BI476" i="4"/>
  <c r="BI477" i="4"/>
  <c r="BI478" i="4"/>
  <c r="BI479" i="4"/>
  <c r="BI480" i="4"/>
  <c r="BI481" i="4"/>
  <c r="BI482" i="4"/>
  <c r="BI483" i="4"/>
  <c r="BI484" i="4"/>
  <c r="BI485" i="4"/>
  <c r="BI486" i="4"/>
  <c r="BI487" i="4"/>
  <c r="BI488" i="4"/>
  <c r="BI489" i="4"/>
  <c r="BI490" i="4"/>
  <c r="BI491" i="4"/>
  <c r="BI492" i="4"/>
  <c r="BI493" i="4"/>
  <c r="BI494" i="4"/>
  <c r="BI495" i="4"/>
  <c r="BI496" i="4"/>
  <c r="BI497" i="4"/>
  <c r="BI498" i="4"/>
  <c r="BI499" i="4"/>
  <c r="BI500" i="4"/>
  <c r="BI501" i="4"/>
  <c r="BI502" i="4"/>
  <c r="BI503" i="4"/>
  <c r="BI504" i="4"/>
  <c r="BI505" i="4"/>
  <c r="BI506" i="4"/>
  <c r="BI507" i="4"/>
  <c r="BI508" i="4"/>
  <c r="BI509" i="4"/>
  <c r="BI510" i="4"/>
  <c r="BI511" i="4"/>
  <c r="BI512" i="4"/>
  <c r="BI513" i="4"/>
  <c r="BI514" i="4"/>
  <c r="BI515" i="4"/>
  <c r="BI516" i="4"/>
  <c r="BI517" i="4"/>
  <c r="BI518" i="4"/>
  <c r="BI519" i="4"/>
  <c r="BI520" i="4"/>
  <c r="BI521" i="4"/>
  <c r="BI522" i="4"/>
  <c r="BI523" i="4"/>
  <c r="BI524" i="4"/>
  <c r="BI525" i="4"/>
  <c r="BI526" i="4"/>
  <c r="BI527" i="4"/>
  <c r="BI528" i="4"/>
  <c r="BI529" i="4"/>
  <c r="BI530" i="4"/>
  <c r="BI531" i="4"/>
  <c r="BI532" i="4"/>
  <c r="BI533" i="4"/>
  <c r="BI534" i="4"/>
  <c r="BI535" i="4"/>
  <c r="BI536" i="4"/>
  <c r="BI537" i="4"/>
  <c r="BI538" i="4"/>
  <c r="BI539" i="4"/>
  <c r="BI540" i="4"/>
  <c r="BI541" i="4"/>
  <c r="BI542" i="4"/>
  <c r="BI543" i="4"/>
  <c r="BI544" i="4"/>
  <c r="BI545" i="4"/>
  <c r="BI546" i="4"/>
  <c r="BI547" i="4"/>
  <c r="BI548" i="4"/>
  <c r="BI549" i="4"/>
  <c r="BI550" i="4"/>
  <c r="BI551" i="4"/>
  <c r="BI552" i="4"/>
  <c r="BI553" i="4"/>
  <c r="BI554" i="4"/>
  <c r="BI555" i="4"/>
  <c r="BI556" i="4"/>
  <c r="BI557" i="4"/>
  <c r="BI558" i="4"/>
  <c r="BI559" i="4"/>
  <c r="BI560" i="4"/>
  <c r="BI561" i="4"/>
  <c r="BI562" i="4"/>
  <c r="BI563" i="4"/>
  <c r="BI564" i="4"/>
  <c r="BI565" i="4"/>
  <c r="BI566" i="4"/>
  <c r="BI567" i="4"/>
  <c r="BI568" i="4"/>
  <c r="BI569" i="4"/>
  <c r="BI570" i="4"/>
  <c r="BI571" i="4"/>
  <c r="BI572" i="4"/>
  <c r="BI573" i="4"/>
  <c r="BI574" i="4"/>
  <c r="BI575" i="4"/>
  <c r="BI576" i="4"/>
  <c r="BI577" i="4"/>
  <c r="BI578" i="4"/>
  <c r="BI579" i="4"/>
  <c r="BI580" i="4"/>
  <c r="BI581" i="4"/>
  <c r="BI582" i="4"/>
  <c r="BI583" i="4"/>
  <c r="BI584" i="4"/>
  <c r="BI585" i="4"/>
  <c r="BI586" i="4"/>
  <c r="BI587" i="4"/>
  <c r="BI588" i="4"/>
  <c r="BI589" i="4"/>
  <c r="BI590" i="4"/>
  <c r="BI591" i="4"/>
  <c r="BI592" i="4"/>
  <c r="BI593" i="4"/>
  <c r="BI594" i="4"/>
  <c r="BI595" i="4"/>
  <c r="BI596" i="4"/>
  <c r="BI597" i="4"/>
  <c r="BI598" i="4"/>
  <c r="BI599" i="4"/>
  <c r="BI600" i="4"/>
  <c r="BI601" i="4"/>
  <c r="BI602" i="4"/>
  <c r="BI603" i="4"/>
  <c r="BI604" i="4"/>
  <c r="BI605" i="4"/>
  <c r="BI606" i="4"/>
  <c r="BI607" i="4"/>
  <c r="BI608" i="4"/>
  <c r="BI609" i="4"/>
  <c r="BI610" i="4"/>
  <c r="BI611" i="4"/>
  <c r="BI612" i="4"/>
  <c r="BI613" i="4"/>
  <c r="BI614" i="4"/>
  <c r="BI615" i="4"/>
  <c r="BI616" i="4"/>
  <c r="BI617" i="4"/>
  <c r="BI618" i="4"/>
  <c r="BI619" i="4"/>
  <c r="BI620" i="4"/>
  <c r="BI621" i="4"/>
  <c r="BI622" i="4"/>
  <c r="BI623" i="4"/>
  <c r="BI624" i="4"/>
  <c r="BI625" i="4"/>
  <c r="BI626" i="4"/>
  <c r="BI627" i="4"/>
  <c r="BI628" i="4"/>
  <c r="BI629" i="4"/>
  <c r="BI630" i="4"/>
  <c r="BI631" i="4"/>
  <c r="BI632" i="4"/>
  <c r="BI633" i="4"/>
  <c r="BI634" i="4"/>
  <c r="BI635" i="4"/>
  <c r="BI636" i="4"/>
  <c r="BI637" i="4"/>
  <c r="BI638" i="4"/>
  <c r="BI639" i="4"/>
  <c r="BI640" i="4"/>
  <c r="BI641" i="4"/>
  <c r="BI642" i="4"/>
  <c r="BI643" i="4"/>
  <c r="BI644" i="4"/>
  <c r="BI645" i="4"/>
  <c r="BI646" i="4"/>
  <c r="BI647" i="4"/>
  <c r="BI648" i="4"/>
  <c r="BI649" i="4"/>
  <c r="BI650" i="4"/>
  <c r="BI651" i="4"/>
  <c r="BI2" i="4"/>
  <c r="BM3" i="6"/>
  <c r="BM4" i="6"/>
  <c r="BM5" i="6"/>
  <c r="BM6" i="6"/>
  <c r="BM7" i="6"/>
  <c r="BM8" i="6"/>
  <c r="BM9" i="6"/>
  <c r="BM10" i="6"/>
  <c r="BM11" i="6"/>
  <c r="BM12" i="6"/>
  <c r="BM13" i="6"/>
  <c r="BM14" i="6"/>
  <c r="BM15" i="6"/>
  <c r="BM16" i="6"/>
  <c r="BM17" i="6"/>
  <c r="BM18" i="6"/>
  <c r="BM19" i="6"/>
  <c r="BM20" i="6"/>
  <c r="BM21" i="6"/>
  <c r="BM22" i="6"/>
  <c r="BM23" i="6"/>
  <c r="BM24" i="6"/>
  <c r="BM25" i="6"/>
  <c r="BM26" i="6"/>
  <c r="BM27" i="6"/>
  <c r="BM28" i="6"/>
  <c r="BM29" i="6"/>
  <c r="BM30" i="6"/>
  <c r="BM31" i="6"/>
  <c r="BM32" i="6"/>
  <c r="BM33" i="6"/>
  <c r="BM34" i="6"/>
  <c r="BM35" i="6"/>
  <c r="BM36" i="6"/>
  <c r="BM37" i="6"/>
  <c r="BM38" i="6"/>
  <c r="BM39" i="6"/>
  <c r="BM40" i="6"/>
  <c r="BM41" i="6"/>
  <c r="BM42" i="6"/>
  <c r="BM43" i="6"/>
  <c r="BM44" i="6"/>
  <c r="BM45" i="6"/>
  <c r="BM46" i="6"/>
  <c r="BM47" i="6"/>
  <c r="BM48" i="6"/>
  <c r="BM49" i="6"/>
  <c r="BM50" i="6"/>
  <c r="BM51" i="6"/>
  <c r="BM52" i="6"/>
  <c r="BM53" i="6"/>
  <c r="BM54" i="6"/>
  <c r="BM55" i="6"/>
  <c r="BM56" i="6"/>
  <c r="BM57" i="6"/>
  <c r="BM58" i="6"/>
  <c r="BM59" i="6"/>
  <c r="BM60" i="6"/>
  <c r="BM61" i="6"/>
  <c r="BM62" i="6"/>
  <c r="BM63" i="6"/>
  <c r="BM64" i="6"/>
  <c r="BM65" i="6"/>
  <c r="BM66" i="6"/>
  <c r="BM67" i="6"/>
  <c r="BM68" i="6"/>
  <c r="BM69" i="6"/>
  <c r="BM70" i="6"/>
  <c r="BM71" i="6"/>
  <c r="BM72" i="6"/>
  <c r="BM73" i="6"/>
  <c r="BM74" i="6"/>
  <c r="BM75" i="6"/>
  <c r="BM76" i="6"/>
  <c r="BM77" i="6"/>
  <c r="BM78" i="6"/>
  <c r="BM79" i="6"/>
  <c r="BM80" i="6"/>
  <c r="BM81" i="6"/>
  <c r="BM82" i="6"/>
  <c r="BM83" i="6"/>
  <c r="BM84" i="6"/>
  <c r="BM85" i="6"/>
  <c r="BM86" i="6"/>
  <c r="BM87" i="6"/>
  <c r="BM88" i="6"/>
  <c r="BM89" i="6"/>
  <c r="BM90" i="6"/>
  <c r="BM91" i="6"/>
  <c r="BM92" i="6"/>
  <c r="BM93" i="6"/>
  <c r="BM94" i="6"/>
  <c r="BM95" i="6"/>
  <c r="BM96" i="6"/>
  <c r="BM97" i="6"/>
  <c r="BM98" i="6"/>
  <c r="BM99" i="6"/>
  <c r="BM100" i="6"/>
  <c r="BM101" i="6"/>
  <c r="BM102" i="6"/>
  <c r="BM103" i="6"/>
  <c r="BM104" i="6"/>
  <c r="BM105" i="6"/>
  <c r="BM106" i="6"/>
  <c r="BM107" i="6"/>
  <c r="BM108" i="6"/>
  <c r="BM109" i="6"/>
  <c r="BM110" i="6"/>
  <c r="BM111" i="6"/>
  <c r="BM112" i="6"/>
  <c r="BM113" i="6"/>
  <c r="BM114" i="6"/>
  <c r="BM115" i="6"/>
  <c r="BM116" i="6"/>
  <c r="BM117" i="6"/>
  <c r="BM118" i="6"/>
  <c r="BM119" i="6"/>
  <c r="BM120" i="6"/>
  <c r="BM121" i="6"/>
  <c r="BM122" i="6"/>
  <c r="BM123" i="6"/>
  <c r="BM124" i="6"/>
  <c r="BM125" i="6"/>
  <c r="BM126" i="6"/>
  <c r="BM127" i="6"/>
  <c r="BM128" i="6"/>
  <c r="BM129" i="6"/>
  <c r="BM130" i="6"/>
  <c r="BM131" i="6"/>
  <c r="BM132" i="6"/>
  <c r="BM133" i="6"/>
  <c r="BM134" i="6"/>
  <c r="BM135" i="6"/>
  <c r="BM136" i="6"/>
  <c r="BM137" i="6"/>
  <c r="BM138" i="6"/>
  <c r="BM139" i="6"/>
  <c r="BM140" i="6"/>
  <c r="BM141" i="6"/>
  <c r="BM142" i="6"/>
  <c r="BM143" i="6"/>
  <c r="BM144" i="6"/>
  <c r="BM145" i="6"/>
  <c r="BM146" i="6"/>
  <c r="BM147" i="6"/>
  <c r="BM148" i="6"/>
  <c r="BM149" i="6"/>
  <c r="BM150" i="6"/>
  <c r="BM151" i="6"/>
  <c r="BM152" i="6"/>
  <c r="BM153" i="6"/>
  <c r="BM154" i="6"/>
  <c r="BM155" i="6"/>
  <c r="BM156" i="6"/>
  <c r="BM157" i="6"/>
  <c r="BM158" i="6"/>
  <c r="BM159" i="6"/>
  <c r="BM160" i="6"/>
  <c r="BM161" i="6"/>
  <c r="BM162" i="6"/>
  <c r="BM163" i="6"/>
  <c r="BM164" i="6"/>
  <c r="BM165" i="6"/>
  <c r="BM166" i="6"/>
  <c r="BM167" i="6"/>
  <c r="BM168" i="6"/>
  <c r="BM169" i="6"/>
  <c r="BM170" i="6"/>
  <c r="BM171" i="6"/>
  <c r="BM172" i="6"/>
  <c r="BM173" i="6"/>
  <c r="BM174" i="6"/>
  <c r="BM175" i="6"/>
  <c r="BM176" i="6"/>
  <c r="BM177" i="6"/>
  <c r="BM178" i="6"/>
  <c r="BM179" i="6"/>
  <c r="BM180" i="6"/>
  <c r="BM181" i="6"/>
  <c r="BM182" i="6"/>
  <c r="BM183" i="6"/>
  <c r="BM184" i="6"/>
  <c r="BM185" i="6"/>
  <c r="BM186" i="6"/>
  <c r="BM187" i="6"/>
  <c r="BM188" i="6"/>
  <c r="BM189" i="6"/>
  <c r="BM190" i="6"/>
  <c r="BM191" i="6"/>
  <c r="BM192" i="6"/>
  <c r="BM193" i="6"/>
  <c r="BM194" i="6"/>
  <c r="BM195" i="6"/>
  <c r="BM196" i="6"/>
  <c r="BM197" i="6"/>
  <c r="BM198" i="6"/>
  <c r="BM199" i="6"/>
  <c r="BM200" i="6"/>
  <c r="BM201" i="6"/>
  <c r="BM202" i="6"/>
  <c r="BM203" i="6"/>
  <c r="BM204" i="6"/>
  <c r="BM205" i="6"/>
  <c r="BM206" i="6"/>
  <c r="BM207" i="6"/>
  <c r="BM208" i="6"/>
  <c r="BM209" i="6"/>
  <c r="BM210" i="6"/>
  <c r="BM211" i="6"/>
  <c r="BM212" i="6"/>
  <c r="BM213" i="6"/>
  <c r="BM214" i="6"/>
  <c r="BM215" i="6"/>
  <c r="BM216" i="6"/>
  <c r="BM217" i="6"/>
  <c r="BM218" i="6"/>
  <c r="BM219" i="6"/>
  <c r="BM220" i="6"/>
  <c r="BM221" i="6"/>
  <c r="BM222" i="6"/>
  <c r="BM223" i="6"/>
  <c r="BM224" i="6"/>
  <c r="BM225" i="6"/>
  <c r="BM226" i="6"/>
  <c r="BM227" i="6"/>
  <c r="BM228" i="6"/>
  <c r="BM229" i="6"/>
  <c r="BM230" i="6"/>
  <c r="BM231" i="6"/>
  <c r="BM232" i="6"/>
  <c r="BM233" i="6"/>
  <c r="BM234" i="6"/>
  <c r="BM235" i="6"/>
  <c r="BM236" i="6"/>
  <c r="BM237" i="6"/>
  <c r="BM238" i="6"/>
  <c r="BM239" i="6"/>
  <c r="BM240" i="6"/>
  <c r="BM241" i="6"/>
  <c r="BM242" i="6"/>
  <c r="BM243" i="6"/>
  <c r="BM244" i="6"/>
  <c r="BM245" i="6"/>
  <c r="BM248" i="6"/>
  <c r="BM249" i="6"/>
  <c r="BM250" i="6"/>
  <c r="BM251" i="6"/>
  <c r="BM252" i="6"/>
  <c r="BM253" i="6"/>
  <c r="BM254" i="6"/>
  <c r="BM255" i="6"/>
  <c r="BM256" i="6"/>
  <c r="BM257" i="6"/>
  <c r="BM258" i="6"/>
  <c r="BM259" i="6"/>
  <c r="BM260" i="6"/>
  <c r="BM261" i="6"/>
  <c r="BM262" i="6"/>
  <c r="BM263" i="6"/>
  <c r="BM264" i="6"/>
  <c r="BM265" i="6"/>
  <c r="BM266" i="6"/>
  <c r="BM267" i="6"/>
  <c r="BM268" i="6"/>
  <c r="BM269" i="6"/>
  <c r="BM270" i="6"/>
  <c r="BM271" i="6"/>
  <c r="BM272" i="6"/>
  <c r="BM273" i="6"/>
  <c r="BM274" i="6"/>
  <c r="BM275" i="6"/>
  <c r="BM276" i="6"/>
  <c r="BM277" i="6"/>
  <c r="BM278" i="6"/>
  <c r="BM279" i="6"/>
  <c r="BM280" i="6"/>
  <c r="BM281" i="6"/>
  <c r="BM282" i="6"/>
  <c r="BM283" i="6"/>
  <c r="BM284" i="6"/>
  <c r="BM285" i="6"/>
  <c r="BM286" i="6"/>
  <c r="BM287" i="6"/>
  <c r="BM288" i="6"/>
  <c r="BM289" i="6"/>
  <c r="BM290" i="6"/>
  <c r="BM291" i="6"/>
  <c r="BM292" i="6"/>
  <c r="BM293" i="6"/>
  <c r="BM294" i="6"/>
  <c r="BM295" i="6"/>
  <c r="BM296" i="6"/>
  <c r="BM297" i="6"/>
  <c r="BM298" i="6"/>
  <c r="BM299" i="6"/>
  <c r="BM300" i="6"/>
  <c r="BM301" i="6"/>
  <c r="BM302" i="6"/>
  <c r="BM303" i="6"/>
  <c r="BM304" i="6"/>
  <c r="BM305" i="6"/>
  <c r="BM306" i="6"/>
  <c r="BM307" i="6"/>
  <c r="BM308" i="6"/>
  <c r="BM309" i="6"/>
  <c r="BM310" i="6"/>
  <c r="BM311" i="6"/>
  <c r="BM312" i="6"/>
  <c r="BM313" i="6"/>
  <c r="BM314" i="6"/>
  <c r="BM315" i="6"/>
  <c r="BM316" i="6"/>
  <c r="BM317" i="6"/>
  <c r="BM318" i="6"/>
  <c r="BM319" i="6"/>
  <c r="BM320" i="6"/>
  <c r="BM321" i="6"/>
  <c r="BM322" i="6"/>
  <c r="BM323" i="6"/>
  <c r="BM324" i="6"/>
  <c r="BM325" i="6"/>
  <c r="BM326" i="6"/>
  <c r="BM2" i="6"/>
  <c r="BL3" i="6"/>
  <c r="BL4" i="6"/>
  <c r="BL5" i="6"/>
  <c r="BL6" i="6"/>
  <c r="BL7" i="6"/>
  <c r="BL8" i="6"/>
  <c r="BL9" i="6"/>
  <c r="BL10" i="6"/>
  <c r="BL11" i="6"/>
  <c r="BL12" i="6"/>
  <c r="BL13" i="6"/>
  <c r="BL14" i="6"/>
  <c r="BL15" i="6"/>
  <c r="BL16" i="6"/>
  <c r="BL17" i="6"/>
  <c r="BL18" i="6"/>
  <c r="BL19" i="6"/>
  <c r="BL20" i="6"/>
  <c r="BL21" i="6"/>
  <c r="BL22" i="6"/>
  <c r="BL23" i="6"/>
  <c r="BL24" i="6"/>
  <c r="BL25" i="6"/>
  <c r="BL26" i="6"/>
  <c r="BL27" i="6"/>
  <c r="BL28" i="6"/>
  <c r="BL29" i="6"/>
  <c r="BL30" i="6"/>
  <c r="BL31" i="6"/>
  <c r="BL32" i="6"/>
  <c r="BL33" i="6"/>
  <c r="BL34" i="6"/>
  <c r="BL35" i="6"/>
  <c r="BL36" i="6"/>
  <c r="BL37" i="6"/>
  <c r="BL38" i="6"/>
  <c r="BL39" i="6"/>
  <c r="BL40" i="6"/>
  <c r="BL41" i="6"/>
  <c r="BL42" i="6"/>
  <c r="BL43" i="6"/>
  <c r="BL44" i="6"/>
  <c r="BL45" i="6"/>
  <c r="BL46" i="6"/>
  <c r="BL47" i="6"/>
  <c r="BL48" i="6"/>
  <c r="BL49" i="6"/>
  <c r="BL50" i="6"/>
  <c r="BL51" i="6"/>
  <c r="BL52" i="6"/>
  <c r="BL53" i="6"/>
  <c r="BL54" i="6"/>
  <c r="BL55" i="6"/>
  <c r="BL56" i="6"/>
  <c r="BL57" i="6"/>
  <c r="BL58" i="6"/>
  <c r="BL59" i="6"/>
  <c r="BL60" i="6"/>
  <c r="BL61" i="6"/>
  <c r="BL62" i="6"/>
  <c r="BL63" i="6"/>
  <c r="BL64" i="6"/>
  <c r="BL65" i="6"/>
  <c r="BL66" i="6"/>
  <c r="BL67" i="6"/>
  <c r="BL68" i="6"/>
  <c r="BL69" i="6"/>
  <c r="BL70" i="6"/>
  <c r="BL71" i="6"/>
  <c r="BL72" i="6"/>
  <c r="BL73" i="6"/>
  <c r="BL74" i="6"/>
  <c r="BL75" i="6"/>
  <c r="BL76" i="6"/>
  <c r="BL77" i="6"/>
  <c r="BL78" i="6"/>
  <c r="BL79" i="6"/>
  <c r="BL80" i="6"/>
  <c r="BL81" i="6"/>
  <c r="BL82" i="6"/>
  <c r="BL83" i="6"/>
  <c r="BL84" i="6"/>
  <c r="BL85" i="6"/>
  <c r="BL86" i="6"/>
  <c r="BL87" i="6"/>
  <c r="BL88" i="6"/>
  <c r="BL89" i="6"/>
  <c r="BL90" i="6"/>
  <c r="BL91" i="6"/>
  <c r="BL92" i="6"/>
  <c r="BL93" i="6"/>
  <c r="BL94" i="6"/>
  <c r="BL95" i="6"/>
  <c r="BL96" i="6"/>
  <c r="BL97" i="6"/>
  <c r="BL98" i="6"/>
  <c r="BL99" i="6"/>
  <c r="BL100" i="6"/>
  <c r="BL101" i="6"/>
  <c r="BL102" i="6"/>
  <c r="BL103" i="6"/>
  <c r="BL104" i="6"/>
  <c r="BL105" i="6"/>
  <c r="BL106" i="6"/>
  <c r="BL107" i="6"/>
  <c r="BL108" i="6"/>
  <c r="BL109" i="6"/>
  <c r="BL110" i="6"/>
  <c r="BL111" i="6"/>
  <c r="BL112" i="6"/>
  <c r="BL113" i="6"/>
  <c r="BL114" i="6"/>
  <c r="BL115" i="6"/>
  <c r="BL116" i="6"/>
  <c r="BL117" i="6"/>
  <c r="BL118" i="6"/>
  <c r="BL119" i="6"/>
  <c r="BL120" i="6"/>
  <c r="BL121" i="6"/>
  <c r="BL122" i="6"/>
  <c r="BL123" i="6"/>
  <c r="BL124" i="6"/>
  <c r="BL125" i="6"/>
  <c r="BL126" i="6"/>
  <c r="BL127" i="6"/>
  <c r="BL128" i="6"/>
  <c r="BL129" i="6"/>
  <c r="BL130" i="6"/>
  <c r="BL131" i="6"/>
  <c r="BL132" i="6"/>
  <c r="BL133" i="6"/>
  <c r="BL134" i="6"/>
  <c r="BL135" i="6"/>
  <c r="BL136" i="6"/>
  <c r="BL137" i="6"/>
  <c r="BL138" i="6"/>
  <c r="BL139" i="6"/>
  <c r="BL140" i="6"/>
  <c r="BL141" i="6"/>
  <c r="BL142" i="6"/>
  <c r="BL143" i="6"/>
  <c r="BL144" i="6"/>
  <c r="BL145" i="6"/>
  <c r="BL146" i="6"/>
  <c r="BL147" i="6"/>
  <c r="BL148" i="6"/>
  <c r="BL149" i="6"/>
  <c r="BL150" i="6"/>
  <c r="BL151" i="6"/>
  <c r="BL152" i="6"/>
  <c r="BL153" i="6"/>
  <c r="BL154" i="6"/>
  <c r="BL155" i="6"/>
  <c r="BL156" i="6"/>
  <c r="BL157" i="6"/>
  <c r="BL158" i="6"/>
  <c r="BL159" i="6"/>
  <c r="BL160" i="6"/>
  <c r="BL161" i="6"/>
  <c r="BL162" i="6"/>
  <c r="BL163" i="6"/>
  <c r="BL164" i="6"/>
  <c r="BL165" i="6"/>
  <c r="BL166" i="6"/>
  <c r="BL167" i="6"/>
  <c r="BL168" i="6"/>
  <c r="BL169" i="6"/>
  <c r="BL170" i="6"/>
  <c r="BL171" i="6"/>
  <c r="BL172" i="6"/>
  <c r="BL173" i="6"/>
  <c r="BL174" i="6"/>
  <c r="BL175" i="6"/>
  <c r="BL176" i="6"/>
  <c r="BL177" i="6"/>
  <c r="BL178" i="6"/>
  <c r="BL179" i="6"/>
  <c r="BL180" i="6"/>
  <c r="BL181" i="6"/>
  <c r="BL182" i="6"/>
  <c r="BL183" i="6"/>
  <c r="BL184" i="6"/>
  <c r="BL185" i="6"/>
  <c r="BL186" i="6"/>
  <c r="BL187" i="6"/>
  <c r="BL188" i="6"/>
  <c r="BL189" i="6"/>
  <c r="BL190" i="6"/>
  <c r="BL191" i="6"/>
  <c r="BL192" i="6"/>
  <c r="BL193" i="6"/>
  <c r="BL194" i="6"/>
  <c r="BL195" i="6"/>
  <c r="BL196" i="6"/>
  <c r="BL197" i="6"/>
  <c r="BL198" i="6"/>
  <c r="BL199" i="6"/>
  <c r="BL200" i="6"/>
  <c r="BL201" i="6"/>
  <c r="BL202" i="6"/>
  <c r="BL203" i="6"/>
  <c r="BL204" i="6"/>
  <c r="BL205" i="6"/>
  <c r="BL206" i="6"/>
  <c r="BL207" i="6"/>
  <c r="BL208" i="6"/>
  <c r="BL209" i="6"/>
  <c r="BL210" i="6"/>
  <c r="BL211" i="6"/>
  <c r="BL212" i="6"/>
  <c r="BL213" i="6"/>
  <c r="BL214" i="6"/>
  <c r="BL215" i="6"/>
  <c r="BL216" i="6"/>
  <c r="BL217" i="6"/>
  <c r="BL218" i="6"/>
  <c r="BL219" i="6"/>
  <c r="BL220" i="6"/>
  <c r="BL221" i="6"/>
  <c r="BL222" i="6"/>
  <c r="BL223" i="6"/>
  <c r="BL224" i="6"/>
  <c r="BL225" i="6"/>
  <c r="BL226" i="6"/>
  <c r="BL227" i="6"/>
  <c r="BL228" i="6"/>
  <c r="BL229" i="6"/>
  <c r="BL230" i="6"/>
  <c r="BL231" i="6"/>
  <c r="BL232" i="6"/>
  <c r="BL233" i="6"/>
  <c r="BL234" i="6"/>
  <c r="BL235" i="6"/>
  <c r="BL236" i="6"/>
  <c r="BL237" i="6"/>
  <c r="BL238" i="6"/>
  <c r="BL239" i="6"/>
  <c r="BL240" i="6"/>
  <c r="BL241" i="6"/>
  <c r="BL242" i="6"/>
  <c r="BL243" i="6"/>
  <c r="BL244" i="6"/>
  <c r="BL245" i="6"/>
  <c r="BL248" i="6"/>
  <c r="BL249" i="6"/>
  <c r="BL250" i="6"/>
  <c r="BL251" i="6"/>
  <c r="BL252" i="6"/>
  <c r="BL253" i="6"/>
  <c r="BL254" i="6"/>
  <c r="BL255" i="6"/>
  <c r="BL256" i="6"/>
  <c r="BL257" i="6"/>
  <c r="BL258" i="6"/>
  <c r="BL259" i="6"/>
  <c r="BL260" i="6"/>
  <c r="BL261" i="6"/>
  <c r="BL262" i="6"/>
  <c r="BL263" i="6"/>
  <c r="BL264" i="6"/>
  <c r="BL265" i="6"/>
  <c r="BL266" i="6"/>
  <c r="BL267" i="6"/>
  <c r="BL268" i="6"/>
  <c r="BL269" i="6"/>
  <c r="BL270" i="6"/>
  <c r="BL271" i="6"/>
  <c r="BL272" i="6"/>
  <c r="BL273" i="6"/>
  <c r="BL274" i="6"/>
  <c r="BL275" i="6"/>
  <c r="BL276" i="6"/>
  <c r="BL277" i="6"/>
  <c r="BL278" i="6"/>
  <c r="BL279" i="6"/>
  <c r="BL280" i="6"/>
  <c r="BL281" i="6"/>
  <c r="BL282" i="6"/>
  <c r="BL283" i="6"/>
  <c r="BL284" i="6"/>
  <c r="BL285" i="6"/>
  <c r="BL286" i="6"/>
  <c r="BL287" i="6"/>
  <c r="BL288" i="6"/>
  <c r="BL289" i="6"/>
  <c r="BL290" i="6"/>
  <c r="BL291" i="6"/>
  <c r="BL292" i="6"/>
  <c r="BL293" i="6"/>
  <c r="BL294" i="6"/>
  <c r="BL295" i="6"/>
  <c r="BL296" i="6"/>
  <c r="BL297" i="6"/>
  <c r="BL298" i="6"/>
  <c r="BL299" i="6"/>
  <c r="BL300" i="6"/>
  <c r="BL301" i="6"/>
  <c r="BL302" i="6"/>
  <c r="BL303" i="6"/>
  <c r="BL304" i="6"/>
  <c r="BL305" i="6"/>
  <c r="BL306" i="6"/>
  <c r="BL307" i="6"/>
  <c r="BL308" i="6"/>
  <c r="BL309" i="6"/>
  <c r="BL310" i="6"/>
  <c r="BL311" i="6"/>
  <c r="BL312" i="6"/>
  <c r="BL313" i="6"/>
  <c r="BL314" i="6"/>
  <c r="BL315" i="6"/>
  <c r="BL316" i="6"/>
  <c r="BL317" i="6"/>
  <c r="BL318" i="6"/>
  <c r="BL319" i="6"/>
  <c r="BL320" i="6"/>
  <c r="BL321" i="6"/>
  <c r="BL322" i="6"/>
  <c r="BL323" i="6"/>
  <c r="BL324" i="6"/>
  <c r="BL325" i="6"/>
  <c r="BL326" i="6"/>
  <c r="BL2" i="6"/>
  <c r="BK3" i="6"/>
  <c r="BK4" i="6"/>
  <c r="BK5" i="6"/>
  <c r="BK6" i="6"/>
  <c r="BK7" i="6"/>
  <c r="BK8" i="6"/>
  <c r="BK9" i="6"/>
  <c r="BK10" i="6"/>
  <c r="BK11" i="6"/>
  <c r="BK12" i="6"/>
  <c r="BK13" i="6"/>
  <c r="BK14" i="6"/>
  <c r="BK15" i="6"/>
  <c r="BK16" i="6"/>
  <c r="BK17" i="6"/>
  <c r="BK18" i="6"/>
  <c r="BK19" i="6"/>
  <c r="BK20" i="6"/>
  <c r="BK21" i="6"/>
  <c r="BK22" i="6"/>
  <c r="BK23" i="6"/>
  <c r="BK24" i="6"/>
  <c r="BK25" i="6"/>
  <c r="BK26" i="6"/>
  <c r="BK27" i="6"/>
  <c r="BK28" i="6"/>
  <c r="BK29" i="6"/>
  <c r="BK30" i="6"/>
  <c r="BK31" i="6"/>
  <c r="BK32" i="6"/>
  <c r="BK33" i="6"/>
  <c r="BK34" i="6"/>
  <c r="BK35" i="6"/>
  <c r="BK36" i="6"/>
  <c r="BK37" i="6"/>
  <c r="BK38" i="6"/>
  <c r="BK39" i="6"/>
  <c r="BK40" i="6"/>
  <c r="BK41" i="6"/>
  <c r="BK42" i="6"/>
  <c r="BK43" i="6"/>
  <c r="BK44" i="6"/>
  <c r="BK45" i="6"/>
  <c r="BK46" i="6"/>
  <c r="BK47" i="6"/>
  <c r="BK48" i="6"/>
  <c r="BK49" i="6"/>
  <c r="BK50" i="6"/>
  <c r="BK51" i="6"/>
  <c r="BK52" i="6"/>
  <c r="BK53" i="6"/>
  <c r="BK54" i="6"/>
  <c r="BK55" i="6"/>
  <c r="BK56" i="6"/>
  <c r="BK57" i="6"/>
  <c r="BK58" i="6"/>
  <c r="BK59" i="6"/>
  <c r="BK60" i="6"/>
  <c r="BK61" i="6"/>
  <c r="BK62" i="6"/>
  <c r="BK63" i="6"/>
  <c r="BK64" i="6"/>
  <c r="BK65" i="6"/>
  <c r="BK66" i="6"/>
  <c r="BK67" i="6"/>
  <c r="BK68" i="6"/>
  <c r="BK69" i="6"/>
  <c r="BK70" i="6"/>
  <c r="BK71" i="6"/>
  <c r="BK72" i="6"/>
  <c r="BK73" i="6"/>
  <c r="BK74" i="6"/>
  <c r="BK75" i="6"/>
  <c r="BK76" i="6"/>
  <c r="BK77" i="6"/>
  <c r="BK78" i="6"/>
  <c r="BK79" i="6"/>
  <c r="BK80" i="6"/>
  <c r="BK81" i="6"/>
  <c r="BK82" i="6"/>
  <c r="BK83" i="6"/>
  <c r="BK84" i="6"/>
  <c r="BK85" i="6"/>
  <c r="BK86" i="6"/>
  <c r="BK87" i="6"/>
  <c r="BK88" i="6"/>
  <c r="BK89" i="6"/>
  <c r="BK90" i="6"/>
  <c r="BK91" i="6"/>
  <c r="BK92" i="6"/>
  <c r="BK93" i="6"/>
  <c r="BK94" i="6"/>
  <c r="BK95" i="6"/>
  <c r="BK96" i="6"/>
  <c r="BK97" i="6"/>
  <c r="BK98" i="6"/>
  <c r="BK99" i="6"/>
  <c r="BK100" i="6"/>
  <c r="BK101" i="6"/>
  <c r="BK102" i="6"/>
  <c r="BK103" i="6"/>
  <c r="BK104" i="6"/>
  <c r="BK105" i="6"/>
  <c r="BK106" i="6"/>
  <c r="BK107" i="6"/>
  <c r="BK108" i="6"/>
  <c r="BK109" i="6"/>
  <c r="BK110" i="6"/>
  <c r="BK111" i="6"/>
  <c r="BK112" i="6"/>
  <c r="BK113" i="6"/>
  <c r="BK114" i="6"/>
  <c r="BK115" i="6"/>
  <c r="BK116" i="6"/>
  <c r="BK117" i="6"/>
  <c r="BK118" i="6"/>
  <c r="BK119" i="6"/>
  <c r="BK120" i="6"/>
  <c r="BK121" i="6"/>
  <c r="BK122" i="6"/>
  <c r="BK123" i="6"/>
  <c r="BK124" i="6"/>
  <c r="BK125" i="6"/>
  <c r="BK126" i="6"/>
  <c r="BK127" i="6"/>
  <c r="BK128" i="6"/>
  <c r="BK129" i="6"/>
  <c r="BK130" i="6"/>
  <c r="BK131" i="6"/>
  <c r="BK132" i="6"/>
  <c r="BK133" i="6"/>
  <c r="BK134" i="6"/>
  <c r="BK135" i="6"/>
  <c r="BK136" i="6"/>
  <c r="BK137" i="6"/>
  <c r="BK138" i="6"/>
  <c r="BK139" i="6"/>
  <c r="BK140" i="6"/>
  <c r="BK141" i="6"/>
  <c r="BK142" i="6"/>
  <c r="BK143" i="6"/>
  <c r="BK144" i="6"/>
  <c r="BK145" i="6"/>
  <c r="BK146" i="6"/>
  <c r="BK147" i="6"/>
  <c r="BK148" i="6"/>
  <c r="BK149" i="6"/>
  <c r="BK150" i="6"/>
  <c r="BK151" i="6"/>
  <c r="BK152" i="6"/>
  <c r="BK153" i="6"/>
  <c r="BK154" i="6"/>
  <c r="BK155" i="6"/>
  <c r="BK156" i="6"/>
  <c r="BK157" i="6"/>
  <c r="BK158" i="6"/>
  <c r="BK159" i="6"/>
  <c r="BK160" i="6"/>
  <c r="BK161" i="6"/>
  <c r="BK162" i="6"/>
  <c r="BK163" i="6"/>
  <c r="BK164" i="6"/>
  <c r="BK165" i="6"/>
  <c r="BK166" i="6"/>
  <c r="BK167" i="6"/>
  <c r="BK168" i="6"/>
  <c r="BK169" i="6"/>
  <c r="BK170" i="6"/>
  <c r="BK171" i="6"/>
  <c r="BK172" i="6"/>
  <c r="BK173" i="6"/>
  <c r="BK174" i="6"/>
  <c r="BK175" i="6"/>
  <c r="BK176" i="6"/>
  <c r="BK177" i="6"/>
  <c r="BK178" i="6"/>
  <c r="BK179" i="6"/>
  <c r="BK180" i="6"/>
  <c r="BK181" i="6"/>
  <c r="BK182" i="6"/>
  <c r="BK183" i="6"/>
  <c r="BK184" i="6"/>
  <c r="BK185" i="6"/>
  <c r="BK186" i="6"/>
  <c r="BK187" i="6"/>
  <c r="BK188" i="6"/>
  <c r="BK189" i="6"/>
  <c r="BK190" i="6"/>
  <c r="BK191" i="6"/>
  <c r="BK192" i="6"/>
  <c r="BK193" i="6"/>
  <c r="BK194" i="6"/>
  <c r="BK195" i="6"/>
  <c r="BK196" i="6"/>
  <c r="BK197" i="6"/>
  <c r="BK198" i="6"/>
  <c r="BK199" i="6"/>
  <c r="BK200" i="6"/>
  <c r="BK201" i="6"/>
  <c r="BK202" i="6"/>
  <c r="BK203" i="6"/>
  <c r="BK204" i="6"/>
  <c r="BK205" i="6"/>
  <c r="BK206" i="6"/>
  <c r="BK207" i="6"/>
  <c r="BK208" i="6"/>
  <c r="BK209" i="6"/>
  <c r="BK210" i="6"/>
  <c r="BK211" i="6"/>
  <c r="BK212" i="6"/>
  <c r="BK213" i="6"/>
  <c r="BK214" i="6"/>
  <c r="BK215" i="6"/>
  <c r="BK216" i="6"/>
  <c r="BK217" i="6"/>
  <c r="BK218" i="6"/>
  <c r="BK219" i="6"/>
  <c r="BK220" i="6"/>
  <c r="BK221" i="6"/>
  <c r="BK222" i="6"/>
  <c r="BK223" i="6"/>
  <c r="BK224" i="6"/>
  <c r="BK225" i="6"/>
  <c r="BK226" i="6"/>
  <c r="BK227" i="6"/>
  <c r="BK228" i="6"/>
  <c r="BK229" i="6"/>
  <c r="BK230" i="6"/>
  <c r="BK231" i="6"/>
  <c r="BK232" i="6"/>
  <c r="BK233" i="6"/>
  <c r="BK234" i="6"/>
  <c r="BK235" i="6"/>
  <c r="BK236" i="6"/>
  <c r="BK237" i="6"/>
  <c r="BK238" i="6"/>
  <c r="BK239" i="6"/>
  <c r="BK240" i="6"/>
  <c r="BK241" i="6"/>
  <c r="BK242" i="6"/>
  <c r="BK243" i="6"/>
  <c r="BK244" i="6"/>
  <c r="BK245" i="6"/>
  <c r="BK248" i="6"/>
  <c r="BK249" i="6"/>
  <c r="BK250" i="6"/>
  <c r="BK251" i="6"/>
  <c r="BK252" i="6"/>
  <c r="BK253" i="6"/>
  <c r="BK254" i="6"/>
  <c r="BK255" i="6"/>
  <c r="BK256" i="6"/>
  <c r="BK257" i="6"/>
  <c r="BK258" i="6"/>
  <c r="BK259" i="6"/>
  <c r="BK260" i="6"/>
  <c r="BK261" i="6"/>
  <c r="BK262" i="6"/>
  <c r="BK263" i="6"/>
  <c r="BK264" i="6"/>
  <c r="BK265" i="6"/>
  <c r="BK266" i="6"/>
  <c r="BK267" i="6"/>
  <c r="BK268" i="6"/>
  <c r="BK269" i="6"/>
  <c r="BK270" i="6"/>
  <c r="BK271" i="6"/>
  <c r="BK272" i="6"/>
  <c r="BK273" i="6"/>
  <c r="BK274" i="6"/>
  <c r="BK275" i="6"/>
  <c r="BK276" i="6"/>
  <c r="BK277" i="6"/>
  <c r="BK278" i="6"/>
  <c r="BK279" i="6"/>
  <c r="BK280" i="6"/>
  <c r="BK281" i="6"/>
  <c r="BK282" i="6"/>
  <c r="BK283" i="6"/>
  <c r="BK284" i="6"/>
  <c r="BK285" i="6"/>
  <c r="BK286" i="6"/>
  <c r="BK287" i="6"/>
  <c r="BK288" i="6"/>
  <c r="BK289" i="6"/>
  <c r="BK290" i="6"/>
  <c r="BK291" i="6"/>
  <c r="BK292" i="6"/>
  <c r="BK293" i="6"/>
  <c r="BK294" i="6"/>
  <c r="BK295" i="6"/>
  <c r="BK296" i="6"/>
  <c r="BK297" i="6"/>
  <c r="BK298" i="6"/>
  <c r="BK299" i="6"/>
  <c r="BK300" i="6"/>
  <c r="BK301" i="6"/>
  <c r="BK302" i="6"/>
  <c r="BK303" i="6"/>
  <c r="BK304" i="6"/>
  <c r="BK305" i="6"/>
  <c r="BK306" i="6"/>
  <c r="BK307" i="6"/>
  <c r="BK308" i="6"/>
  <c r="BK309" i="6"/>
  <c r="BK310" i="6"/>
  <c r="BK311" i="6"/>
  <c r="BK312" i="6"/>
  <c r="BK313" i="6"/>
  <c r="BK314" i="6"/>
  <c r="BK315" i="6"/>
  <c r="BK316" i="6"/>
  <c r="BK317" i="6"/>
  <c r="BK318" i="6"/>
  <c r="BK319" i="6"/>
  <c r="BK320" i="6"/>
  <c r="BK321" i="6"/>
  <c r="BK322" i="6"/>
  <c r="BK323" i="6"/>
  <c r="BK324" i="6"/>
  <c r="BK325" i="6"/>
  <c r="BK326" i="6"/>
  <c r="BK2" i="6"/>
  <c r="BJ3" i="6"/>
  <c r="BJ4" i="6"/>
  <c r="BJ5" i="6"/>
  <c r="BJ6" i="6"/>
  <c r="BJ7" i="6"/>
  <c r="BJ8" i="6"/>
  <c r="BJ9" i="6"/>
  <c r="BJ10" i="6"/>
  <c r="BJ11" i="6"/>
  <c r="BJ12" i="6"/>
  <c r="BJ13" i="6"/>
  <c r="BJ14" i="6"/>
  <c r="BJ15" i="6"/>
  <c r="BJ16" i="6"/>
  <c r="BJ17" i="6"/>
  <c r="BJ18" i="6"/>
  <c r="BJ19" i="6"/>
  <c r="BJ20" i="6"/>
  <c r="BJ21" i="6"/>
  <c r="BJ22" i="6"/>
  <c r="BJ23" i="6"/>
  <c r="BJ24" i="6"/>
  <c r="BJ25" i="6"/>
  <c r="BJ26" i="6"/>
  <c r="BJ27" i="6"/>
  <c r="BJ28" i="6"/>
  <c r="BJ29" i="6"/>
  <c r="BJ30" i="6"/>
  <c r="BJ31" i="6"/>
  <c r="BJ32" i="6"/>
  <c r="BJ33" i="6"/>
  <c r="BJ34" i="6"/>
  <c r="BJ35" i="6"/>
  <c r="BJ36" i="6"/>
  <c r="BJ37" i="6"/>
  <c r="BJ38" i="6"/>
  <c r="BJ39" i="6"/>
  <c r="BJ40" i="6"/>
  <c r="BJ41" i="6"/>
  <c r="BJ42" i="6"/>
  <c r="BJ43" i="6"/>
  <c r="BJ44" i="6"/>
  <c r="BJ45" i="6"/>
  <c r="BJ46" i="6"/>
  <c r="BJ47" i="6"/>
  <c r="BJ48" i="6"/>
  <c r="BJ49" i="6"/>
  <c r="BJ50" i="6"/>
  <c r="BJ51" i="6"/>
  <c r="BJ52" i="6"/>
  <c r="BJ53" i="6"/>
  <c r="BJ54" i="6"/>
  <c r="BJ55" i="6"/>
  <c r="BJ56" i="6"/>
  <c r="BJ57" i="6"/>
  <c r="BJ58" i="6"/>
  <c r="BJ59" i="6"/>
  <c r="BJ60" i="6"/>
  <c r="BJ61" i="6"/>
  <c r="BJ62" i="6"/>
  <c r="BJ63" i="6"/>
  <c r="BJ64" i="6"/>
  <c r="BJ65" i="6"/>
  <c r="BJ66" i="6"/>
  <c r="BJ67" i="6"/>
  <c r="BJ68" i="6"/>
  <c r="BJ69" i="6"/>
  <c r="BJ70" i="6"/>
  <c r="BJ71" i="6"/>
  <c r="BJ72" i="6"/>
  <c r="BJ73" i="6"/>
  <c r="BJ74" i="6"/>
  <c r="BJ75" i="6"/>
  <c r="BJ76" i="6"/>
  <c r="BJ77" i="6"/>
  <c r="BJ78" i="6"/>
  <c r="BJ79" i="6"/>
  <c r="BJ80" i="6"/>
  <c r="BJ81" i="6"/>
  <c r="BJ82" i="6"/>
  <c r="BJ83" i="6"/>
  <c r="BJ84" i="6"/>
  <c r="BJ85" i="6"/>
  <c r="BJ86" i="6"/>
  <c r="BJ87" i="6"/>
  <c r="BJ88" i="6"/>
  <c r="BJ89" i="6"/>
  <c r="BJ90" i="6"/>
  <c r="BJ91" i="6"/>
  <c r="BJ92" i="6"/>
  <c r="BJ93" i="6"/>
  <c r="BJ94" i="6"/>
  <c r="BJ95" i="6"/>
  <c r="BJ96" i="6"/>
  <c r="BJ97" i="6"/>
  <c r="BJ98" i="6"/>
  <c r="BJ99" i="6"/>
  <c r="BJ100" i="6"/>
  <c r="BJ101" i="6"/>
  <c r="BJ102" i="6"/>
  <c r="BJ103" i="6"/>
  <c r="BJ104" i="6"/>
  <c r="BJ105" i="6"/>
  <c r="BJ106" i="6"/>
  <c r="BJ107" i="6"/>
  <c r="BJ108" i="6"/>
  <c r="BJ109" i="6"/>
  <c r="BJ110" i="6"/>
  <c r="BJ111" i="6"/>
  <c r="BJ112" i="6"/>
  <c r="BJ113" i="6"/>
  <c r="BJ114" i="6"/>
  <c r="BJ115" i="6"/>
  <c r="BJ116" i="6"/>
  <c r="BJ117" i="6"/>
  <c r="BJ118" i="6"/>
  <c r="BJ119" i="6"/>
  <c r="BJ120" i="6"/>
  <c r="BJ121" i="6"/>
  <c r="BJ122" i="6"/>
  <c r="BJ123" i="6"/>
  <c r="BJ124" i="6"/>
  <c r="BJ125" i="6"/>
  <c r="BJ126" i="6"/>
  <c r="BJ127" i="6"/>
  <c r="BJ128" i="6"/>
  <c r="BJ129" i="6"/>
  <c r="BJ130" i="6"/>
  <c r="BJ131" i="6"/>
  <c r="BJ132" i="6"/>
  <c r="BJ133" i="6"/>
  <c r="BJ134" i="6"/>
  <c r="BJ135" i="6"/>
  <c r="BJ136" i="6"/>
  <c r="BJ137" i="6"/>
  <c r="BJ138" i="6"/>
  <c r="BJ139" i="6"/>
  <c r="BJ140" i="6"/>
  <c r="BJ141" i="6"/>
  <c r="BJ142" i="6"/>
  <c r="BJ143" i="6"/>
  <c r="BJ144" i="6"/>
  <c r="BJ145" i="6"/>
  <c r="BJ146" i="6"/>
  <c r="BJ147" i="6"/>
  <c r="BJ148" i="6"/>
  <c r="BJ149" i="6"/>
  <c r="BJ150" i="6"/>
  <c r="BJ151" i="6"/>
  <c r="BJ152" i="6"/>
  <c r="BJ153" i="6"/>
  <c r="BJ154" i="6"/>
  <c r="BJ155" i="6"/>
  <c r="BJ156" i="6"/>
  <c r="BJ157" i="6"/>
  <c r="BJ158" i="6"/>
  <c r="BJ159" i="6"/>
  <c r="BJ160" i="6"/>
  <c r="BJ161" i="6"/>
  <c r="BJ162" i="6"/>
  <c r="BJ163" i="6"/>
  <c r="BJ164" i="6"/>
  <c r="BJ165" i="6"/>
  <c r="BJ166" i="6"/>
  <c r="BJ167" i="6"/>
  <c r="BJ168" i="6"/>
  <c r="BJ169" i="6"/>
  <c r="BJ170" i="6"/>
  <c r="BJ171" i="6"/>
  <c r="BJ172" i="6"/>
  <c r="BJ173" i="6"/>
  <c r="BJ174" i="6"/>
  <c r="BJ175" i="6"/>
  <c r="BJ176" i="6"/>
  <c r="BJ177" i="6"/>
  <c r="BJ178" i="6"/>
  <c r="BJ179" i="6"/>
  <c r="BJ180" i="6"/>
  <c r="BJ181" i="6"/>
  <c r="BJ182" i="6"/>
  <c r="BJ183" i="6"/>
  <c r="BJ184" i="6"/>
  <c r="BJ185" i="6"/>
  <c r="BJ186" i="6"/>
  <c r="BJ187" i="6"/>
  <c r="BJ188" i="6"/>
  <c r="BJ189" i="6"/>
  <c r="BJ190" i="6"/>
  <c r="BJ191" i="6"/>
  <c r="BJ192" i="6"/>
  <c r="BJ193" i="6"/>
  <c r="BJ194" i="6"/>
  <c r="BJ195" i="6"/>
  <c r="BJ196" i="6"/>
  <c r="BJ197" i="6"/>
  <c r="BJ198" i="6"/>
  <c r="BJ199" i="6"/>
  <c r="BJ200" i="6"/>
  <c r="BJ201" i="6"/>
  <c r="BJ202" i="6"/>
  <c r="BJ203" i="6"/>
  <c r="BJ204" i="6"/>
  <c r="BJ205" i="6"/>
  <c r="BJ206" i="6"/>
  <c r="BJ207" i="6"/>
  <c r="BJ208" i="6"/>
  <c r="BJ209" i="6"/>
  <c r="BJ210" i="6"/>
  <c r="BJ211" i="6"/>
  <c r="BJ212" i="6"/>
  <c r="BJ213" i="6"/>
  <c r="BJ214" i="6"/>
  <c r="BJ215" i="6"/>
  <c r="BJ216" i="6"/>
  <c r="BJ217" i="6"/>
  <c r="BJ218" i="6"/>
  <c r="BJ219" i="6"/>
  <c r="BJ220" i="6"/>
  <c r="BJ221" i="6"/>
  <c r="BJ222" i="6"/>
  <c r="BJ223" i="6"/>
  <c r="BJ224" i="6"/>
  <c r="BJ225" i="6"/>
  <c r="BJ226" i="6"/>
  <c r="BJ227" i="6"/>
  <c r="BJ228" i="6"/>
  <c r="BJ229" i="6"/>
  <c r="BJ230" i="6"/>
  <c r="BJ231" i="6"/>
  <c r="BJ232" i="6"/>
  <c r="BJ233" i="6"/>
  <c r="BJ234" i="6"/>
  <c r="BJ235" i="6"/>
  <c r="BJ236" i="6"/>
  <c r="BJ237" i="6"/>
  <c r="BJ238" i="6"/>
  <c r="BJ239" i="6"/>
  <c r="BJ240" i="6"/>
  <c r="BJ241" i="6"/>
  <c r="BJ242" i="6"/>
  <c r="BJ243" i="6"/>
  <c r="BJ244" i="6"/>
  <c r="BJ245" i="6"/>
  <c r="BJ248" i="6"/>
  <c r="BJ249" i="6"/>
  <c r="BJ250" i="6"/>
  <c r="BJ251" i="6"/>
  <c r="BJ252" i="6"/>
  <c r="BJ253" i="6"/>
  <c r="BJ254" i="6"/>
  <c r="BJ255" i="6"/>
  <c r="BJ256" i="6"/>
  <c r="BJ257" i="6"/>
  <c r="BJ258" i="6"/>
  <c r="BJ259" i="6"/>
  <c r="BJ260" i="6"/>
  <c r="BJ261" i="6"/>
  <c r="BJ262" i="6"/>
  <c r="BJ263" i="6"/>
  <c r="BJ264" i="6"/>
  <c r="BJ265" i="6"/>
  <c r="BJ266" i="6"/>
  <c r="BJ267" i="6"/>
  <c r="BJ268" i="6"/>
  <c r="BJ269" i="6"/>
  <c r="BJ270" i="6"/>
  <c r="BJ271" i="6"/>
  <c r="BJ272" i="6"/>
  <c r="BJ273" i="6"/>
  <c r="BJ274" i="6"/>
  <c r="BJ275" i="6"/>
  <c r="BJ276" i="6"/>
  <c r="BJ277" i="6"/>
  <c r="BJ278" i="6"/>
  <c r="BJ279" i="6"/>
  <c r="BJ280" i="6"/>
  <c r="BJ281" i="6"/>
  <c r="BJ282" i="6"/>
  <c r="BJ283" i="6"/>
  <c r="BJ284" i="6"/>
  <c r="BJ285" i="6"/>
  <c r="BJ286" i="6"/>
  <c r="BJ287" i="6"/>
  <c r="BJ288" i="6"/>
  <c r="BJ289" i="6"/>
  <c r="BJ290" i="6"/>
  <c r="BJ291" i="6"/>
  <c r="BJ292" i="6"/>
  <c r="BJ293" i="6"/>
  <c r="BJ294" i="6"/>
  <c r="BJ295" i="6"/>
  <c r="BJ296" i="6"/>
  <c r="BJ297" i="6"/>
  <c r="BJ298" i="6"/>
  <c r="BJ299" i="6"/>
  <c r="BJ300" i="6"/>
  <c r="BJ301" i="6"/>
  <c r="BJ302" i="6"/>
  <c r="BJ303" i="6"/>
  <c r="BJ304" i="6"/>
  <c r="BJ305" i="6"/>
  <c r="BJ306" i="6"/>
  <c r="BJ307" i="6"/>
  <c r="BJ308" i="6"/>
  <c r="BJ309" i="6"/>
  <c r="BJ310" i="6"/>
  <c r="BJ311" i="6"/>
  <c r="BJ312" i="6"/>
  <c r="BJ313" i="6"/>
  <c r="BJ314" i="6"/>
  <c r="BJ315" i="6"/>
  <c r="BJ316" i="6"/>
  <c r="BJ317" i="6"/>
  <c r="BJ318" i="6"/>
  <c r="BJ319" i="6"/>
  <c r="BJ320" i="6"/>
  <c r="BJ321" i="6"/>
  <c r="BJ322" i="6"/>
  <c r="BJ323" i="6"/>
  <c r="BJ324" i="6"/>
  <c r="BJ325" i="6"/>
  <c r="BJ326" i="6"/>
  <c r="BJ2" i="6"/>
  <c r="BI3" i="6"/>
  <c r="BI4" i="6"/>
  <c r="BI5" i="6"/>
  <c r="BI6" i="6"/>
  <c r="BI7" i="6"/>
  <c r="BI8" i="6"/>
  <c r="BI9" i="6"/>
  <c r="BI10" i="6"/>
  <c r="BI11" i="6"/>
  <c r="BI12" i="6"/>
  <c r="BI13" i="6"/>
  <c r="BI14" i="6"/>
  <c r="BI15" i="6"/>
  <c r="BI16" i="6"/>
  <c r="BI17" i="6"/>
  <c r="BI18" i="6"/>
  <c r="BI19" i="6"/>
  <c r="BI20" i="6"/>
  <c r="BI21" i="6"/>
  <c r="BI22" i="6"/>
  <c r="BI23" i="6"/>
  <c r="BI24" i="6"/>
  <c r="BI25" i="6"/>
  <c r="BI26" i="6"/>
  <c r="BI27" i="6"/>
  <c r="BI28" i="6"/>
  <c r="BI29" i="6"/>
  <c r="BI30" i="6"/>
  <c r="BI31" i="6"/>
  <c r="BI32" i="6"/>
  <c r="BI33" i="6"/>
  <c r="BI34" i="6"/>
  <c r="BI35" i="6"/>
  <c r="BI36" i="6"/>
  <c r="BI37" i="6"/>
  <c r="BI38" i="6"/>
  <c r="BI39" i="6"/>
  <c r="BI40" i="6"/>
  <c r="BI41" i="6"/>
  <c r="BI42" i="6"/>
  <c r="BI43" i="6"/>
  <c r="BI44" i="6"/>
  <c r="BI45" i="6"/>
  <c r="BI46" i="6"/>
  <c r="BI47" i="6"/>
  <c r="BI48" i="6"/>
  <c r="BI49" i="6"/>
  <c r="BI50" i="6"/>
  <c r="BI51" i="6"/>
  <c r="BI52" i="6"/>
  <c r="BI53" i="6"/>
  <c r="BI54" i="6"/>
  <c r="BI55" i="6"/>
  <c r="BI56" i="6"/>
  <c r="BI57" i="6"/>
  <c r="BI58" i="6"/>
  <c r="BI59" i="6"/>
  <c r="BI60" i="6"/>
  <c r="BI61" i="6"/>
  <c r="BI62" i="6"/>
  <c r="BI63" i="6"/>
  <c r="BI64" i="6"/>
  <c r="BI65" i="6"/>
  <c r="BI66" i="6"/>
  <c r="BI67" i="6"/>
  <c r="BI68" i="6"/>
  <c r="BI69" i="6"/>
  <c r="BI70" i="6"/>
  <c r="BI71" i="6"/>
  <c r="BI72" i="6"/>
  <c r="BI73" i="6"/>
  <c r="BI74" i="6"/>
  <c r="BI75" i="6"/>
  <c r="BI76" i="6"/>
  <c r="BI77" i="6"/>
  <c r="BI78" i="6"/>
  <c r="BI79" i="6"/>
  <c r="BI80" i="6"/>
  <c r="BI81" i="6"/>
  <c r="BI82" i="6"/>
  <c r="BI83" i="6"/>
  <c r="BI84" i="6"/>
  <c r="BI85" i="6"/>
  <c r="BI86" i="6"/>
  <c r="BI87" i="6"/>
  <c r="BI88" i="6"/>
  <c r="BI89" i="6"/>
  <c r="BI90" i="6"/>
  <c r="BI91" i="6"/>
  <c r="BI92" i="6"/>
  <c r="BI93" i="6"/>
  <c r="BI94" i="6"/>
  <c r="BI95" i="6"/>
  <c r="BI96" i="6"/>
  <c r="BI97" i="6"/>
  <c r="BI98" i="6"/>
  <c r="BI99" i="6"/>
  <c r="BI100" i="6"/>
  <c r="BI101" i="6"/>
  <c r="BI102" i="6"/>
  <c r="BI103" i="6"/>
  <c r="BI104" i="6"/>
  <c r="BI105" i="6"/>
  <c r="BI106" i="6"/>
  <c r="BI107" i="6"/>
  <c r="BI108" i="6"/>
  <c r="BI109" i="6"/>
  <c r="BI110" i="6"/>
  <c r="BI111" i="6"/>
  <c r="BI112" i="6"/>
  <c r="BI113" i="6"/>
  <c r="BI114" i="6"/>
  <c r="BI115" i="6"/>
  <c r="BI116" i="6"/>
  <c r="BI117" i="6"/>
  <c r="BI118" i="6"/>
  <c r="BI119" i="6"/>
  <c r="BI120" i="6"/>
  <c r="BI121" i="6"/>
  <c r="BI122" i="6"/>
  <c r="BI123" i="6"/>
  <c r="BI124" i="6"/>
  <c r="BI125" i="6"/>
  <c r="BI126" i="6"/>
  <c r="BI127" i="6"/>
  <c r="BI128" i="6"/>
  <c r="BI129" i="6"/>
  <c r="BI130" i="6"/>
  <c r="BI131" i="6"/>
  <c r="BI132" i="6"/>
  <c r="BI133" i="6"/>
  <c r="BI134" i="6"/>
  <c r="BI135" i="6"/>
  <c r="BI136" i="6"/>
  <c r="BI137" i="6"/>
  <c r="BI138" i="6"/>
  <c r="BI139" i="6"/>
  <c r="BI140" i="6"/>
  <c r="BI141" i="6"/>
  <c r="BI142" i="6"/>
  <c r="BI143" i="6"/>
  <c r="BI144" i="6"/>
  <c r="BI145" i="6"/>
  <c r="BI146" i="6"/>
  <c r="BI147" i="6"/>
  <c r="BI148" i="6"/>
  <c r="BI149" i="6"/>
  <c r="BI150" i="6"/>
  <c r="BI151" i="6"/>
  <c r="BI152" i="6"/>
  <c r="BI153" i="6"/>
  <c r="BI154" i="6"/>
  <c r="BI155" i="6"/>
  <c r="BI156" i="6"/>
  <c r="BI157" i="6"/>
  <c r="BI158" i="6"/>
  <c r="BI159" i="6"/>
  <c r="BI160" i="6"/>
  <c r="BI161" i="6"/>
  <c r="BI162" i="6"/>
  <c r="BI163" i="6"/>
  <c r="BI164" i="6"/>
  <c r="BI165" i="6"/>
  <c r="BI166" i="6"/>
  <c r="BI167" i="6"/>
  <c r="BI168" i="6"/>
  <c r="BI169" i="6"/>
  <c r="BI170" i="6"/>
  <c r="BI171" i="6"/>
  <c r="BI172" i="6"/>
  <c r="BI173" i="6"/>
  <c r="BI174" i="6"/>
  <c r="BI175" i="6"/>
  <c r="BI176" i="6"/>
  <c r="BI177" i="6"/>
  <c r="BI178" i="6"/>
  <c r="BI179" i="6"/>
  <c r="BI180" i="6"/>
  <c r="BI181" i="6"/>
  <c r="BI182" i="6"/>
  <c r="BI183" i="6"/>
  <c r="BI184" i="6"/>
  <c r="BI185" i="6"/>
  <c r="BI186" i="6"/>
  <c r="BI187" i="6"/>
  <c r="BI188" i="6"/>
  <c r="BI189" i="6"/>
  <c r="BI190" i="6"/>
  <c r="BI191" i="6"/>
  <c r="BI192" i="6"/>
  <c r="BI193" i="6"/>
  <c r="BI194" i="6"/>
  <c r="BI195" i="6"/>
  <c r="BI196" i="6"/>
  <c r="BI197" i="6"/>
  <c r="BI198" i="6"/>
  <c r="BI199" i="6"/>
  <c r="BI200" i="6"/>
  <c r="BI201" i="6"/>
  <c r="BI202" i="6"/>
  <c r="BI203" i="6"/>
  <c r="BI204" i="6"/>
  <c r="BI205" i="6"/>
  <c r="BI206" i="6"/>
  <c r="BI207" i="6"/>
  <c r="BI208" i="6"/>
  <c r="BI209" i="6"/>
  <c r="BI210" i="6"/>
  <c r="BI211" i="6"/>
  <c r="BI212" i="6"/>
  <c r="BI213" i="6"/>
  <c r="BI214" i="6"/>
  <c r="BI215" i="6"/>
  <c r="BI216" i="6"/>
  <c r="BI217" i="6"/>
  <c r="BI218" i="6"/>
  <c r="BI219" i="6"/>
  <c r="BI220" i="6"/>
  <c r="BI221" i="6"/>
  <c r="BI222" i="6"/>
  <c r="BI223" i="6"/>
  <c r="BI224" i="6"/>
  <c r="BI225" i="6"/>
  <c r="BI226" i="6"/>
  <c r="BI227" i="6"/>
  <c r="BI228" i="6"/>
  <c r="BI229" i="6"/>
  <c r="BI230" i="6"/>
  <c r="BI231" i="6"/>
  <c r="BI232" i="6"/>
  <c r="BI233" i="6"/>
  <c r="BI234" i="6"/>
  <c r="BI235" i="6"/>
  <c r="BI236" i="6"/>
  <c r="BI237" i="6"/>
  <c r="BI238" i="6"/>
  <c r="BI239" i="6"/>
  <c r="BI240" i="6"/>
  <c r="BI241" i="6"/>
  <c r="BI242" i="6"/>
  <c r="BI243" i="6"/>
  <c r="BI244" i="6"/>
  <c r="BI245" i="6"/>
  <c r="BI248" i="6"/>
  <c r="BI249" i="6"/>
  <c r="BI250" i="6"/>
  <c r="BI251" i="6"/>
  <c r="BI252" i="6"/>
  <c r="BI253" i="6"/>
  <c r="BI254" i="6"/>
  <c r="BI255" i="6"/>
  <c r="BI256" i="6"/>
  <c r="BI257" i="6"/>
  <c r="BI258" i="6"/>
  <c r="BI259" i="6"/>
  <c r="BI260" i="6"/>
  <c r="BI261" i="6"/>
  <c r="BI262" i="6"/>
  <c r="BI263" i="6"/>
  <c r="BI264" i="6"/>
  <c r="BI265" i="6"/>
  <c r="BI266" i="6"/>
  <c r="BI267" i="6"/>
  <c r="BI268" i="6"/>
  <c r="BI269" i="6"/>
  <c r="BI270" i="6"/>
  <c r="BI271" i="6"/>
  <c r="BI272" i="6"/>
  <c r="BI273" i="6"/>
  <c r="BI274" i="6"/>
  <c r="BI275" i="6"/>
  <c r="BI276" i="6"/>
  <c r="BI277" i="6"/>
  <c r="BI278" i="6"/>
  <c r="BI279" i="6"/>
  <c r="BI280" i="6"/>
  <c r="BI281" i="6"/>
  <c r="BI282" i="6"/>
  <c r="BI283" i="6"/>
  <c r="BI284" i="6"/>
  <c r="BI285" i="6"/>
  <c r="BI286" i="6"/>
  <c r="BI287" i="6"/>
  <c r="BI288" i="6"/>
  <c r="BI289" i="6"/>
  <c r="BI290" i="6"/>
  <c r="BI291" i="6"/>
  <c r="BI292" i="6"/>
  <c r="BI293" i="6"/>
  <c r="BI294" i="6"/>
  <c r="BI295" i="6"/>
  <c r="BI296" i="6"/>
  <c r="BI297" i="6"/>
  <c r="BI298" i="6"/>
  <c r="BI299" i="6"/>
  <c r="BI300" i="6"/>
  <c r="BI301" i="6"/>
  <c r="BI302" i="6"/>
  <c r="BI303" i="6"/>
  <c r="BI304" i="6"/>
  <c r="BI305" i="6"/>
  <c r="BI306" i="6"/>
  <c r="BI307" i="6"/>
  <c r="BI308" i="6"/>
  <c r="BI309" i="6"/>
  <c r="BI310" i="6"/>
  <c r="BI311" i="6"/>
  <c r="BI312" i="6"/>
  <c r="BI313" i="6"/>
  <c r="BI314" i="6"/>
  <c r="BI315" i="6"/>
  <c r="BI316" i="6"/>
  <c r="BI317" i="6"/>
  <c r="BI318" i="6"/>
  <c r="BI319" i="6"/>
  <c r="BI320" i="6"/>
  <c r="BI321" i="6"/>
  <c r="BI322" i="6"/>
  <c r="BI323" i="6"/>
  <c r="BI324" i="6"/>
  <c r="BI325" i="6"/>
  <c r="BI326" i="6"/>
  <c r="BI2" i="6"/>
  <c r="BH3" i="6"/>
  <c r="BH4" i="6"/>
  <c r="BH5" i="6"/>
  <c r="BH6" i="6"/>
  <c r="BH7" i="6"/>
  <c r="BH8" i="6"/>
  <c r="BH9" i="6"/>
  <c r="BH10" i="6"/>
  <c r="BH11" i="6"/>
  <c r="BH12" i="6"/>
  <c r="BH13" i="6"/>
  <c r="BH14" i="6"/>
  <c r="BH15" i="6"/>
  <c r="BH16" i="6"/>
  <c r="BH17" i="6"/>
  <c r="BH18" i="6"/>
  <c r="BH19" i="6"/>
  <c r="BH20" i="6"/>
  <c r="BH21" i="6"/>
  <c r="BH22" i="6"/>
  <c r="BH23" i="6"/>
  <c r="BH24" i="6"/>
  <c r="BH25" i="6"/>
  <c r="BH26" i="6"/>
  <c r="BH27" i="6"/>
  <c r="BH28" i="6"/>
  <c r="BH29" i="6"/>
  <c r="BH30" i="6"/>
  <c r="BH31" i="6"/>
  <c r="BH32" i="6"/>
  <c r="BH33" i="6"/>
  <c r="BH34" i="6"/>
  <c r="BH35" i="6"/>
  <c r="BH36" i="6"/>
  <c r="BH37" i="6"/>
  <c r="BH38" i="6"/>
  <c r="BH39" i="6"/>
  <c r="BH40" i="6"/>
  <c r="BH41" i="6"/>
  <c r="BH42" i="6"/>
  <c r="BH43" i="6"/>
  <c r="BH44" i="6"/>
  <c r="BH45" i="6"/>
  <c r="BH46" i="6"/>
  <c r="BH47" i="6"/>
  <c r="BH48" i="6"/>
  <c r="BH49" i="6"/>
  <c r="BH50" i="6"/>
  <c r="BH51" i="6"/>
  <c r="BH52" i="6"/>
  <c r="BH53" i="6"/>
  <c r="BH54" i="6"/>
  <c r="BH55" i="6"/>
  <c r="BH56" i="6"/>
  <c r="BH57" i="6"/>
  <c r="BH58" i="6"/>
  <c r="BH59" i="6"/>
  <c r="BH60" i="6"/>
  <c r="BH61" i="6"/>
  <c r="BH62" i="6"/>
  <c r="BH63" i="6"/>
  <c r="BH64" i="6"/>
  <c r="BH65" i="6"/>
  <c r="BH66" i="6"/>
  <c r="BH67" i="6"/>
  <c r="BH68" i="6"/>
  <c r="BH69" i="6"/>
  <c r="BH70" i="6"/>
  <c r="BH71" i="6"/>
  <c r="BH72" i="6"/>
  <c r="BH73" i="6"/>
  <c r="BH74" i="6"/>
  <c r="BH75" i="6"/>
  <c r="BH76" i="6"/>
  <c r="BH77" i="6"/>
  <c r="BH78" i="6"/>
  <c r="BH79" i="6"/>
  <c r="BH80" i="6"/>
  <c r="BH81" i="6"/>
  <c r="BH82" i="6"/>
  <c r="BH83" i="6"/>
  <c r="BH84" i="6"/>
  <c r="BH85" i="6"/>
  <c r="BH86" i="6"/>
  <c r="BH87" i="6"/>
  <c r="BH88" i="6"/>
  <c r="BH89" i="6"/>
  <c r="BH90" i="6"/>
  <c r="BH91" i="6"/>
  <c r="BH92" i="6"/>
  <c r="BH93" i="6"/>
  <c r="BH94" i="6"/>
  <c r="BH95" i="6"/>
  <c r="BH96" i="6"/>
  <c r="BH97" i="6"/>
  <c r="BH98" i="6"/>
  <c r="BH99" i="6"/>
  <c r="BH100" i="6"/>
  <c r="BH101" i="6"/>
  <c r="BH102" i="6"/>
  <c r="BH103" i="6"/>
  <c r="BH104" i="6"/>
  <c r="BH105" i="6"/>
  <c r="BH106" i="6"/>
  <c r="BH107" i="6"/>
  <c r="BH108" i="6"/>
  <c r="BH109" i="6"/>
  <c r="BH110" i="6"/>
  <c r="BH111" i="6"/>
  <c r="BH112" i="6"/>
  <c r="BH113" i="6"/>
  <c r="BH114" i="6"/>
  <c r="BH115" i="6"/>
  <c r="BH116" i="6"/>
  <c r="BH117" i="6"/>
  <c r="BH118" i="6"/>
  <c r="BH119" i="6"/>
  <c r="BH120" i="6"/>
  <c r="BH121" i="6"/>
  <c r="BH122" i="6"/>
  <c r="BH123" i="6"/>
  <c r="BH124" i="6"/>
  <c r="BH125" i="6"/>
  <c r="BH126" i="6"/>
  <c r="BH127" i="6"/>
  <c r="BH128" i="6"/>
  <c r="BH129" i="6"/>
  <c r="BH130" i="6"/>
  <c r="BH131" i="6"/>
  <c r="BH132" i="6"/>
  <c r="BH133" i="6"/>
  <c r="BH134" i="6"/>
  <c r="BH135" i="6"/>
  <c r="BH136" i="6"/>
  <c r="BH137" i="6"/>
  <c r="BH138" i="6"/>
  <c r="BH139" i="6"/>
  <c r="BH140" i="6"/>
  <c r="BH141" i="6"/>
  <c r="BH142" i="6"/>
  <c r="BH143" i="6"/>
  <c r="BH144" i="6"/>
  <c r="BH145" i="6"/>
  <c r="BH146" i="6"/>
  <c r="BH147" i="6"/>
  <c r="BH148" i="6"/>
  <c r="BH149" i="6"/>
  <c r="BH150" i="6"/>
  <c r="BH151" i="6"/>
  <c r="BH152" i="6"/>
  <c r="BH153" i="6"/>
  <c r="BH154" i="6"/>
  <c r="BH155" i="6"/>
  <c r="BH156" i="6"/>
  <c r="BH157" i="6"/>
  <c r="BH158" i="6"/>
  <c r="BH159" i="6"/>
  <c r="BH160" i="6"/>
  <c r="BH161" i="6"/>
  <c r="BH162" i="6"/>
  <c r="BH163" i="6"/>
  <c r="BH164" i="6"/>
  <c r="BH165" i="6"/>
  <c r="BH166" i="6"/>
  <c r="BH167" i="6"/>
  <c r="BH168" i="6"/>
  <c r="BH169" i="6"/>
  <c r="BH170" i="6"/>
  <c r="BH171" i="6"/>
  <c r="BH172" i="6"/>
  <c r="BH173" i="6"/>
  <c r="BH174" i="6"/>
  <c r="BH175" i="6"/>
  <c r="BH176" i="6"/>
  <c r="BH177" i="6"/>
  <c r="BH178" i="6"/>
  <c r="BH179" i="6"/>
  <c r="BH180" i="6"/>
  <c r="BH181" i="6"/>
  <c r="BH182" i="6"/>
  <c r="BH183" i="6"/>
  <c r="BH184" i="6"/>
  <c r="BH185" i="6"/>
  <c r="BH186" i="6"/>
  <c r="BH187" i="6"/>
  <c r="BH188" i="6"/>
  <c r="BH189" i="6"/>
  <c r="BH190" i="6"/>
  <c r="BH191" i="6"/>
  <c r="BH192" i="6"/>
  <c r="BH193" i="6"/>
  <c r="BH194" i="6"/>
  <c r="BH195" i="6"/>
  <c r="BH196" i="6"/>
  <c r="BH197" i="6"/>
  <c r="BH198" i="6"/>
  <c r="BH199" i="6"/>
  <c r="BH200" i="6"/>
  <c r="BH201" i="6"/>
  <c r="BH202" i="6"/>
  <c r="BH203" i="6"/>
  <c r="BH204" i="6"/>
  <c r="BH205" i="6"/>
  <c r="BH206" i="6"/>
  <c r="BH207" i="6"/>
  <c r="BH208" i="6"/>
  <c r="BH209" i="6"/>
  <c r="BH210" i="6"/>
  <c r="BH211" i="6"/>
  <c r="BH212" i="6"/>
  <c r="BH213" i="6"/>
  <c r="BH214" i="6"/>
  <c r="BH215" i="6"/>
  <c r="BH216" i="6"/>
  <c r="BH217" i="6"/>
  <c r="BH218" i="6"/>
  <c r="BH219" i="6"/>
  <c r="BH220" i="6"/>
  <c r="BH221" i="6"/>
  <c r="BH222" i="6"/>
  <c r="BH223" i="6"/>
  <c r="BH224" i="6"/>
  <c r="BH225" i="6"/>
  <c r="BH226" i="6"/>
  <c r="BH227" i="6"/>
  <c r="BH228" i="6"/>
  <c r="BH229" i="6"/>
  <c r="BH230" i="6"/>
  <c r="BH231" i="6"/>
  <c r="BH232" i="6"/>
  <c r="BH233" i="6"/>
  <c r="BH234" i="6"/>
  <c r="BH235" i="6"/>
  <c r="BH236" i="6"/>
  <c r="BH237" i="6"/>
  <c r="BH238" i="6"/>
  <c r="BH239" i="6"/>
  <c r="BH240" i="6"/>
  <c r="BH241" i="6"/>
  <c r="BH242" i="6"/>
  <c r="BH243" i="6"/>
  <c r="BH244" i="6"/>
  <c r="BH245" i="6"/>
  <c r="BH248" i="6"/>
  <c r="BH249" i="6"/>
  <c r="BH250" i="6"/>
  <c r="BH251" i="6"/>
  <c r="BH252" i="6"/>
  <c r="BH253" i="6"/>
  <c r="BH254" i="6"/>
  <c r="BH255" i="6"/>
  <c r="BH256" i="6"/>
  <c r="BH257" i="6"/>
  <c r="BH258" i="6"/>
  <c r="BH259" i="6"/>
  <c r="BH260" i="6"/>
  <c r="BH261" i="6"/>
  <c r="BH262" i="6"/>
  <c r="BH263" i="6"/>
  <c r="BH264" i="6"/>
  <c r="BH265" i="6"/>
  <c r="BH266" i="6"/>
  <c r="BH267" i="6"/>
  <c r="BH268" i="6"/>
  <c r="BH269" i="6"/>
  <c r="BH270" i="6"/>
  <c r="BH271" i="6"/>
  <c r="BH272" i="6"/>
  <c r="BH273" i="6"/>
  <c r="BH274" i="6"/>
  <c r="BH275" i="6"/>
  <c r="BH276" i="6"/>
  <c r="BH277" i="6"/>
  <c r="BH278" i="6"/>
  <c r="BH279" i="6"/>
  <c r="BH280" i="6"/>
  <c r="BH281" i="6"/>
  <c r="BH282" i="6"/>
  <c r="BH283" i="6"/>
  <c r="BH284" i="6"/>
  <c r="BH285" i="6"/>
  <c r="BH286" i="6"/>
  <c r="BH287" i="6"/>
  <c r="BH288" i="6"/>
  <c r="BH289" i="6"/>
  <c r="BH290" i="6"/>
  <c r="BH291" i="6"/>
  <c r="BH292" i="6"/>
  <c r="BH293" i="6"/>
  <c r="BH294" i="6"/>
  <c r="BH295" i="6"/>
  <c r="BH296" i="6"/>
  <c r="BH297" i="6"/>
  <c r="BH298" i="6"/>
  <c r="BH299" i="6"/>
  <c r="BH300" i="6"/>
  <c r="BH301" i="6"/>
  <c r="BH302" i="6"/>
  <c r="BH303" i="6"/>
  <c r="BH304" i="6"/>
  <c r="BH305" i="6"/>
  <c r="BH306" i="6"/>
  <c r="BH307" i="6"/>
  <c r="BH308" i="6"/>
  <c r="BH309" i="6"/>
  <c r="BH310" i="6"/>
  <c r="BH311" i="6"/>
  <c r="BH312" i="6"/>
  <c r="BH313" i="6"/>
  <c r="BH314" i="6"/>
  <c r="BH315" i="6"/>
  <c r="BH316" i="6"/>
  <c r="BH317" i="6"/>
  <c r="BH318" i="6"/>
  <c r="BH319" i="6"/>
  <c r="BH320" i="6"/>
  <c r="BH321" i="6"/>
  <c r="BH322" i="6"/>
  <c r="BH323" i="6"/>
  <c r="BH324" i="6"/>
  <c r="BH325" i="6"/>
  <c r="BH326" i="6"/>
  <c r="BH2" i="6"/>
  <c r="BG3" i="6"/>
  <c r="BG4" i="6"/>
  <c r="BG5" i="6"/>
  <c r="BG6" i="6"/>
  <c r="BG7" i="6"/>
  <c r="BG8" i="6"/>
  <c r="BG9" i="6"/>
  <c r="BG10" i="6"/>
  <c r="BG11" i="6"/>
  <c r="BG12" i="6"/>
  <c r="BG13" i="6"/>
  <c r="BG14" i="6"/>
  <c r="BG15" i="6"/>
  <c r="BG16" i="6"/>
  <c r="BG17" i="6"/>
  <c r="BG18" i="6"/>
  <c r="BG19" i="6"/>
  <c r="BG20" i="6"/>
  <c r="BG21" i="6"/>
  <c r="BG22" i="6"/>
  <c r="BG23" i="6"/>
  <c r="BG24" i="6"/>
  <c r="BG25" i="6"/>
  <c r="BG26" i="6"/>
  <c r="BG27" i="6"/>
  <c r="BG28" i="6"/>
  <c r="BG29" i="6"/>
  <c r="BG30" i="6"/>
  <c r="BG31" i="6"/>
  <c r="BG32" i="6"/>
  <c r="BG33" i="6"/>
  <c r="BG34" i="6"/>
  <c r="BG35" i="6"/>
  <c r="BG36" i="6"/>
  <c r="BG37" i="6"/>
  <c r="BG38" i="6"/>
  <c r="BG39" i="6"/>
  <c r="BG40" i="6"/>
  <c r="BG41" i="6"/>
  <c r="BG42" i="6"/>
  <c r="BG43" i="6"/>
  <c r="BG44" i="6"/>
  <c r="BG45" i="6"/>
  <c r="BG46" i="6"/>
  <c r="BG47" i="6"/>
  <c r="BG48" i="6"/>
  <c r="BG49" i="6"/>
  <c r="BG50" i="6"/>
  <c r="BG51" i="6"/>
  <c r="BG52" i="6"/>
  <c r="BG53" i="6"/>
  <c r="BG54" i="6"/>
  <c r="BG55" i="6"/>
  <c r="BG56" i="6"/>
  <c r="BG57" i="6"/>
  <c r="BG58" i="6"/>
  <c r="BG59" i="6"/>
  <c r="BG60" i="6"/>
  <c r="BG61" i="6"/>
  <c r="BG62" i="6"/>
  <c r="BG63" i="6"/>
  <c r="BG64" i="6"/>
  <c r="BG65" i="6"/>
  <c r="BG66" i="6"/>
  <c r="BG67" i="6"/>
  <c r="BG68" i="6"/>
  <c r="BG69" i="6"/>
  <c r="BG70" i="6"/>
  <c r="BG71" i="6"/>
  <c r="BG72" i="6"/>
  <c r="BG73" i="6"/>
  <c r="BG74" i="6"/>
  <c r="BG75" i="6"/>
  <c r="BG76" i="6"/>
  <c r="BG77" i="6"/>
  <c r="BG78" i="6"/>
  <c r="BG79" i="6"/>
  <c r="BG80" i="6"/>
  <c r="BG81" i="6"/>
  <c r="BG82" i="6"/>
  <c r="BG83" i="6"/>
  <c r="BG84" i="6"/>
  <c r="BG85" i="6"/>
  <c r="BG86" i="6"/>
  <c r="BG87" i="6"/>
  <c r="BG88" i="6"/>
  <c r="BG89" i="6"/>
  <c r="BG90" i="6"/>
  <c r="BG91" i="6"/>
  <c r="BG92" i="6"/>
  <c r="BG93" i="6"/>
  <c r="BG94" i="6"/>
  <c r="BG95" i="6"/>
  <c r="BG96" i="6"/>
  <c r="BG97" i="6"/>
  <c r="BG98" i="6"/>
  <c r="BG99" i="6"/>
  <c r="BG100" i="6"/>
  <c r="BG101" i="6"/>
  <c r="BG102" i="6"/>
  <c r="BG103" i="6"/>
  <c r="BG104" i="6"/>
  <c r="BG105" i="6"/>
  <c r="BG106" i="6"/>
  <c r="BG107" i="6"/>
  <c r="BG108" i="6"/>
  <c r="BG109" i="6"/>
  <c r="BG110" i="6"/>
  <c r="BG111" i="6"/>
  <c r="BG112" i="6"/>
  <c r="BG113" i="6"/>
  <c r="BG114" i="6"/>
  <c r="BG115" i="6"/>
  <c r="BG116" i="6"/>
  <c r="BG117" i="6"/>
  <c r="BG118" i="6"/>
  <c r="BG119" i="6"/>
  <c r="BG120" i="6"/>
  <c r="BG121" i="6"/>
  <c r="BG122" i="6"/>
  <c r="BG123" i="6"/>
  <c r="BG124" i="6"/>
  <c r="BG125" i="6"/>
  <c r="BG126" i="6"/>
  <c r="BG127" i="6"/>
  <c r="BG128" i="6"/>
  <c r="BG129" i="6"/>
  <c r="BG130" i="6"/>
  <c r="BG131" i="6"/>
  <c r="BG132" i="6"/>
  <c r="BG133" i="6"/>
  <c r="BG134" i="6"/>
  <c r="BG135" i="6"/>
  <c r="BG136" i="6"/>
  <c r="BG137" i="6"/>
  <c r="BG138" i="6"/>
  <c r="BG139" i="6"/>
  <c r="BG140" i="6"/>
  <c r="BG141" i="6"/>
  <c r="BG142" i="6"/>
  <c r="BG143" i="6"/>
  <c r="BG144" i="6"/>
  <c r="BG145" i="6"/>
  <c r="BG146" i="6"/>
  <c r="BG147" i="6"/>
  <c r="BG148" i="6"/>
  <c r="BG149" i="6"/>
  <c r="BG150" i="6"/>
  <c r="BG151" i="6"/>
  <c r="BG152" i="6"/>
  <c r="BG153" i="6"/>
  <c r="BG154" i="6"/>
  <c r="BG155" i="6"/>
  <c r="BG156" i="6"/>
  <c r="BG157" i="6"/>
  <c r="BG158" i="6"/>
  <c r="BG159" i="6"/>
  <c r="BG160" i="6"/>
  <c r="BG161" i="6"/>
  <c r="BG162" i="6"/>
  <c r="BG163" i="6"/>
  <c r="BG164" i="6"/>
  <c r="BG165" i="6"/>
  <c r="BG166" i="6"/>
  <c r="BG167" i="6"/>
  <c r="BG168" i="6"/>
  <c r="BG169" i="6"/>
  <c r="BG170" i="6"/>
  <c r="BG171" i="6"/>
  <c r="BG172" i="6"/>
  <c r="BG173" i="6"/>
  <c r="BG174" i="6"/>
  <c r="BG175" i="6"/>
  <c r="BG176" i="6"/>
  <c r="BG177" i="6"/>
  <c r="BG178" i="6"/>
  <c r="BG179" i="6"/>
  <c r="BG180" i="6"/>
  <c r="BG181" i="6"/>
  <c r="BG182" i="6"/>
  <c r="BG183" i="6"/>
  <c r="BG184" i="6"/>
  <c r="BG185" i="6"/>
  <c r="BG186" i="6"/>
  <c r="BG187" i="6"/>
  <c r="BG188" i="6"/>
  <c r="BG189" i="6"/>
  <c r="BG190" i="6"/>
  <c r="BG191" i="6"/>
  <c r="BG192" i="6"/>
  <c r="BG193" i="6"/>
  <c r="BG194" i="6"/>
  <c r="BG195" i="6"/>
  <c r="BG196" i="6"/>
  <c r="BG197" i="6"/>
  <c r="BG198" i="6"/>
  <c r="BG199" i="6"/>
  <c r="BG200" i="6"/>
  <c r="BG201" i="6"/>
  <c r="BG202" i="6"/>
  <c r="BG203" i="6"/>
  <c r="BG204" i="6"/>
  <c r="BG205" i="6"/>
  <c r="BG206" i="6"/>
  <c r="BG207" i="6"/>
  <c r="BG208" i="6"/>
  <c r="BG209" i="6"/>
  <c r="BG210" i="6"/>
  <c r="BG211" i="6"/>
  <c r="BG212" i="6"/>
  <c r="BG213" i="6"/>
  <c r="BG214" i="6"/>
  <c r="BG215" i="6"/>
  <c r="BG216" i="6"/>
  <c r="BG217" i="6"/>
  <c r="BG218" i="6"/>
  <c r="BG219" i="6"/>
  <c r="BG220" i="6"/>
  <c r="BG221" i="6"/>
  <c r="BG222" i="6"/>
  <c r="BG223" i="6"/>
  <c r="BG224" i="6"/>
  <c r="BG225" i="6"/>
  <c r="BG226" i="6"/>
  <c r="BG227" i="6"/>
  <c r="BG228" i="6"/>
  <c r="BG229" i="6"/>
  <c r="BG230" i="6"/>
  <c r="BG231" i="6"/>
  <c r="BG232" i="6"/>
  <c r="BG233" i="6"/>
  <c r="BG234" i="6"/>
  <c r="BG235" i="6"/>
  <c r="BG236" i="6"/>
  <c r="BG237" i="6"/>
  <c r="BG238" i="6"/>
  <c r="BG239" i="6"/>
  <c r="BG240" i="6"/>
  <c r="BG241" i="6"/>
  <c r="BG242" i="6"/>
  <c r="BG243" i="6"/>
  <c r="BG244" i="6"/>
  <c r="BG245" i="6"/>
  <c r="BG248" i="6"/>
  <c r="BG249" i="6"/>
  <c r="BG250" i="6"/>
  <c r="BG251" i="6"/>
  <c r="BG252" i="6"/>
  <c r="BG253" i="6"/>
  <c r="BG254" i="6"/>
  <c r="BG255" i="6"/>
  <c r="BG256" i="6"/>
  <c r="BG257" i="6"/>
  <c r="BG258" i="6"/>
  <c r="BG259" i="6"/>
  <c r="BG260" i="6"/>
  <c r="BG261" i="6"/>
  <c r="BG262" i="6"/>
  <c r="BG263" i="6"/>
  <c r="BG264" i="6"/>
  <c r="BG265" i="6"/>
  <c r="BG266" i="6"/>
  <c r="BG267" i="6"/>
  <c r="BG268" i="6"/>
  <c r="BG269" i="6"/>
  <c r="BG270" i="6"/>
  <c r="BG271" i="6"/>
  <c r="BG272" i="6"/>
  <c r="BG273" i="6"/>
  <c r="BG274" i="6"/>
  <c r="BG275" i="6"/>
  <c r="BG276" i="6"/>
  <c r="BG277" i="6"/>
  <c r="BG278" i="6"/>
  <c r="BG279" i="6"/>
  <c r="BG280" i="6"/>
  <c r="BG281" i="6"/>
  <c r="BG282" i="6"/>
  <c r="BG283" i="6"/>
  <c r="BG284" i="6"/>
  <c r="BG285" i="6"/>
  <c r="BG286" i="6"/>
  <c r="BG287" i="6"/>
  <c r="BG288" i="6"/>
  <c r="BG289" i="6"/>
  <c r="BG290" i="6"/>
  <c r="BG291" i="6"/>
  <c r="BG292" i="6"/>
  <c r="BG293" i="6"/>
  <c r="BG294" i="6"/>
  <c r="BG295" i="6"/>
  <c r="BG296" i="6"/>
  <c r="BG297" i="6"/>
  <c r="BG298" i="6"/>
  <c r="BG299" i="6"/>
  <c r="BG300" i="6"/>
  <c r="BG301" i="6"/>
  <c r="BG302" i="6"/>
  <c r="BG303" i="6"/>
  <c r="BG304" i="6"/>
  <c r="BG305" i="6"/>
  <c r="BG306" i="6"/>
  <c r="BG307" i="6"/>
  <c r="BG308" i="6"/>
  <c r="BG309" i="6"/>
  <c r="BG310" i="6"/>
  <c r="BG311" i="6"/>
  <c r="BG312" i="6"/>
  <c r="BG313" i="6"/>
  <c r="BG314" i="6"/>
  <c r="BG315" i="6"/>
  <c r="BG316" i="6"/>
  <c r="BG317" i="6"/>
  <c r="BG318" i="6"/>
  <c r="BG319" i="6"/>
  <c r="BG320" i="6"/>
  <c r="BG321" i="6"/>
  <c r="BG322" i="6"/>
  <c r="BG323" i="6"/>
  <c r="BG324" i="6"/>
  <c r="BG325" i="6"/>
  <c r="BG326" i="6"/>
  <c r="BG2" i="6"/>
  <c r="BF3" i="6"/>
  <c r="BF4" i="6"/>
  <c r="BF5" i="6"/>
  <c r="BF6" i="6"/>
  <c r="BF7" i="6"/>
  <c r="BF8" i="6"/>
  <c r="BF9" i="6"/>
  <c r="BF10" i="6"/>
  <c r="BF11" i="6"/>
  <c r="BF12" i="6"/>
  <c r="BF13" i="6"/>
  <c r="BF14" i="6"/>
  <c r="BF15" i="6"/>
  <c r="BF16" i="6"/>
  <c r="BF17" i="6"/>
  <c r="BF18" i="6"/>
  <c r="BF19" i="6"/>
  <c r="BF20" i="6"/>
  <c r="BF21" i="6"/>
  <c r="BF22" i="6"/>
  <c r="BF23" i="6"/>
  <c r="BF24" i="6"/>
  <c r="BF25" i="6"/>
  <c r="BF26" i="6"/>
  <c r="BF27" i="6"/>
  <c r="BF28" i="6"/>
  <c r="BF29" i="6"/>
  <c r="BF30" i="6"/>
  <c r="BF31" i="6"/>
  <c r="BF32" i="6"/>
  <c r="BF33" i="6"/>
  <c r="BF34" i="6"/>
  <c r="BF35" i="6"/>
  <c r="BF36" i="6"/>
  <c r="BF37" i="6"/>
  <c r="BF38" i="6"/>
  <c r="BF39" i="6"/>
  <c r="BF40" i="6"/>
  <c r="BF41" i="6"/>
  <c r="BF42" i="6"/>
  <c r="BF43" i="6"/>
  <c r="BF44" i="6"/>
  <c r="BF45" i="6"/>
  <c r="BF46" i="6"/>
  <c r="BF47" i="6"/>
  <c r="BF48" i="6"/>
  <c r="BF49" i="6"/>
  <c r="BF50" i="6"/>
  <c r="BF51" i="6"/>
  <c r="BF52" i="6"/>
  <c r="BF53" i="6"/>
  <c r="BF54" i="6"/>
  <c r="BF55" i="6"/>
  <c r="BF56" i="6"/>
  <c r="BF57" i="6"/>
  <c r="BF58" i="6"/>
  <c r="BF59" i="6"/>
  <c r="BF60" i="6"/>
  <c r="BF61" i="6"/>
  <c r="BF62" i="6"/>
  <c r="BF63" i="6"/>
  <c r="BF64" i="6"/>
  <c r="BF65" i="6"/>
  <c r="BF66" i="6"/>
  <c r="BF67" i="6"/>
  <c r="BF68" i="6"/>
  <c r="BF69" i="6"/>
  <c r="BF70" i="6"/>
  <c r="BF71" i="6"/>
  <c r="BF72" i="6"/>
  <c r="BF73" i="6"/>
  <c r="BF74" i="6"/>
  <c r="BF75" i="6"/>
  <c r="BF76" i="6"/>
  <c r="BF77" i="6"/>
  <c r="BF78" i="6"/>
  <c r="BF79" i="6"/>
  <c r="BF80" i="6"/>
  <c r="BF81" i="6"/>
  <c r="BF82" i="6"/>
  <c r="BF83" i="6"/>
  <c r="BF84" i="6"/>
  <c r="BF85" i="6"/>
  <c r="BF86" i="6"/>
  <c r="BF87" i="6"/>
  <c r="BF88" i="6"/>
  <c r="BF89" i="6"/>
  <c r="BF90" i="6"/>
  <c r="BF91" i="6"/>
  <c r="BF92" i="6"/>
  <c r="BF93" i="6"/>
  <c r="BF94" i="6"/>
  <c r="BF95" i="6"/>
  <c r="BF96" i="6"/>
  <c r="BF97" i="6"/>
  <c r="BF98" i="6"/>
  <c r="BF99" i="6"/>
  <c r="BF100" i="6"/>
  <c r="BF101" i="6"/>
  <c r="BF102" i="6"/>
  <c r="BF103" i="6"/>
  <c r="BF104" i="6"/>
  <c r="BF105" i="6"/>
  <c r="BF106" i="6"/>
  <c r="BF107" i="6"/>
  <c r="BF108" i="6"/>
  <c r="BF109" i="6"/>
  <c r="BF110" i="6"/>
  <c r="BF111" i="6"/>
  <c r="BF112" i="6"/>
  <c r="BF113" i="6"/>
  <c r="BF114" i="6"/>
  <c r="BF115" i="6"/>
  <c r="BF116" i="6"/>
  <c r="BF117" i="6"/>
  <c r="BF118" i="6"/>
  <c r="BF119" i="6"/>
  <c r="BF120" i="6"/>
  <c r="BF121" i="6"/>
  <c r="BF122" i="6"/>
  <c r="BF123" i="6"/>
  <c r="BF124" i="6"/>
  <c r="BF125" i="6"/>
  <c r="BF126" i="6"/>
  <c r="BF127" i="6"/>
  <c r="BF128" i="6"/>
  <c r="BF129" i="6"/>
  <c r="BF130" i="6"/>
  <c r="BF131" i="6"/>
  <c r="BF132" i="6"/>
  <c r="BF133" i="6"/>
  <c r="BF134" i="6"/>
  <c r="BF135" i="6"/>
  <c r="BF136" i="6"/>
  <c r="BF137" i="6"/>
  <c r="BF138" i="6"/>
  <c r="BF139" i="6"/>
  <c r="BF140" i="6"/>
  <c r="BF141" i="6"/>
  <c r="BF142" i="6"/>
  <c r="BF143" i="6"/>
  <c r="BF144" i="6"/>
  <c r="BF145" i="6"/>
  <c r="BF146" i="6"/>
  <c r="BF147" i="6"/>
  <c r="BF148" i="6"/>
  <c r="BF149" i="6"/>
  <c r="BF150" i="6"/>
  <c r="BF151" i="6"/>
  <c r="BF152" i="6"/>
  <c r="BF153" i="6"/>
  <c r="BF154" i="6"/>
  <c r="BF155" i="6"/>
  <c r="BF156" i="6"/>
  <c r="BF157" i="6"/>
  <c r="BF158" i="6"/>
  <c r="BF159" i="6"/>
  <c r="BF160" i="6"/>
  <c r="BF161" i="6"/>
  <c r="BF162" i="6"/>
  <c r="BF163" i="6"/>
  <c r="BF164" i="6"/>
  <c r="BF165" i="6"/>
  <c r="BF166" i="6"/>
  <c r="BF167" i="6"/>
  <c r="BF168" i="6"/>
  <c r="BF169" i="6"/>
  <c r="BF170" i="6"/>
  <c r="BF171" i="6"/>
  <c r="BF172" i="6"/>
  <c r="BF173" i="6"/>
  <c r="BF174" i="6"/>
  <c r="BF175" i="6"/>
  <c r="BF176" i="6"/>
  <c r="BF177" i="6"/>
  <c r="BF178" i="6"/>
  <c r="BF179" i="6"/>
  <c r="BF180" i="6"/>
  <c r="BF181" i="6"/>
  <c r="BF182" i="6"/>
  <c r="BF183" i="6"/>
  <c r="BF184" i="6"/>
  <c r="BF185" i="6"/>
  <c r="BF186" i="6"/>
  <c r="BF187" i="6"/>
  <c r="BF188" i="6"/>
  <c r="BF189" i="6"/>
  <c r="BF190" i="6"/>
  <c r="BF191" i="6"/>
  <c r="BF192" i="6"/>
  <c r="BF193" i="6"/>
  <c r="BF194" i="6"/>
  <c r="BF195" i="6"/>
  <c r="BF196" i="6"/>
  <c r="BF197" i="6"/>
  <c r="BF198" i="6"/>
  <c r="BF199" i="6"/>
  <c r="BF200" i="6"/>
  <c r="BF201" i="6"/>
  <c r="BF202" i="6"/>
  <c r="BF203" i="6"/>
  <c r="BF204" i="6"/>
  <c r="BF205" i="6"/>
  <c r="BF206" i="6"/>
  <c r="BF207" i="6"/>
  <c r="BF208" i="6"/>
  <c r="BF209" i="6"/>
  <c r="BF210" i="6"/>
  <c r="BF211" i="6"/>
  <c r="BF212" i="6"/>
  <c r="BF213" i="6"/>
  <c r="BF214" i="6"/>
  <c r="BF215" i="6"/>
  <c r="BF216" i="6"/>
  <c r="BF217" i="6"/>
  <c r="BF218" i="6"/>
  <c r="BF219" i="6"/>
  <c r="BF220" i="6"/>
  <c r="BF221" i="6"/>
  <c r="BF222" i="6"/>
  <c r="BF223" i="6"/>
  <c r="BF224" i="6"/>
  <c r="BF225" i="6"/>
  <c r="BF226" i="6"/>
  <c r="BF227" i="6"/>
  <c r="BF228" i="6"/>
  <c r="BF229" i="6"/>
  <c r="BF230" i="6"/>
  <c r="BF231" i="6"/>
  <c r="BF232" i="6"/>
  <c r="BF233" i="6"/>
  <c r="BF234" i="6"/>
  <c r="BF235" i="6"/>
  <c r="BF236" i="6"/>
  <c r="BF237" i="6"/>
  <c r="BF238" i="6"/>
  <c r="BF239" i="6"/>
  <c r="BF240" i="6"/>
  <c r="BF241" i="6"/>
  <c r="BF242" i="6"/>
  <c r="BF243" i="6"/>
  <c r="BF244" i="6"/>
  <c r="BF245" i="6"/>
  <c r="BF248" i="6"/>
  <c r="BF249" i="6"/>
  <c r="BF250" i="6"/>
  <c r="BF251" i="6"/>
  <c r="BF252" i="6"/>
  <c r="BF253" i="6"/>
  <c r="BF254" i="6"/>
  <c r="BF255" i="6"/>
  <c r="BF256" i="6"/>
  <c r="BF257" i="6"/>
  <c r="BF258" i="6"/>
  <c r="BF259" i="6"/>
  <c r="BF260" i="6"/>
  <c r="BF261" i="6"/>
  <c r="BF262" i="6"/>
  <c r="BF263" i="6"/>
  <c r="BF264" i="6"/>
  <c r="BF265" i="6"/>
  <c r="BF266" i="6"/>
  <c r="BF267" i="6"/>
  <c r="BF268" i="6"/>
  <c r="BF269" i="6"/>
  <c r="BF270" i="6"/>
  <c r="BF271" i="6"/>
  <c r="BF272" i="6"/>
  <c r="BF273" i="6"/>
  <c r="BF274" i="6"/>
  <c r="BF275" i="6"/>
  <c r="BF276" i="6"/>
  <c r="BF277" i="6"/>
  <c r="BF278" i="6"/>
  <c r="BF279" i="6"/>
  <c r="BF280" i="6"/>
  <c r="BF281" i="6"/>
  <c r="BF282" i="6"/>
  <c r="BF283" i="6"/>
  <c r="BF284" i="6"/>
  <c r="BF285" i="6"/>
  <c r="BF286" i="6"/>
  <c r="BF287" i="6"/>
  <c r="BF288" i="6"/>
  <c r="BF289" i="6"/>
  <c r="BF290" i="6"/>
  <c r="BF291" i="6"/>
  <c r="BF292" i="6"/>
  <c r="BF293" i="6"/>
  <c r="BF294" i="6"/>
  <c r="BF295" i="6"/>
  <c r="BF296" i="6"/>
  <c r="BF297" i="6"/>
  <c r="BF298" i="6"/>
  <c r="BF299" i="6"/>
  <c r="BF300" i="6"/>
  <c r="BF301" i="6"/>
  <c r="BF302" i="6"/>
  <c r="BF303" i="6"/>
  <c r="BF304" i="6"/>
  <c r="BF305" i="6"/>
  <c r="BF306" i="6"/>
  <c r="BF307" i="6"/>
  <c r="BF308" i="6"/>
  <c r="BF309" i="6"/>
  <c r="BF310" i="6"/>
  <c r="BF311" i="6"/>
  <c r="BF312" i="6"/>
  <c r="BF313" i="6"/>
  <c r="BF314" i="6"/>
  <c r="BF315" i="6"/>
  <c r="BF316" i="6"/>
  <c r="BF317" i="6"/>
  <c r="BF318" i="6"/>
  <c r="BF319" i="6"/>
  <c r="BF320" i="6"/>
  <c r="BF321" i="6"/>
  <c r="BF322" i="6"/>
  <c r="BF323" i="6"/>
  <c r="BF324" i="6"/>
  <c r="BF325" i="6"/>
  <c r="BF326" i="6"/>
  <c r="BF2" i="6"/>
  <c r="BE3" i="6"/>
  <c r="BE4" i="6"/>
  <c r="BC4" i="6" s="1"/>
  <c r="BE5" i="6"/>
  <c r="BE6" i="6"/>
  <c r="BE7" i="6"/>
  <c r="BE8" i="6"/>
  <c r="BC8" i="6" s="1"/>
  <c r="BE9" i="6"/>
  <c r="BE10" i="6"/>
  <c r="BE11" i="6"/>
  <c r="BE12" i="6"/>
  <c r="BC12" i="6" s="1"/>
  <c r="BE13" i="6"/>
  <c r="BE14" i="6"/>
  <c r="BE15" i="6"/>
  <c r="BE16" i="6"/>
  <c r="BC16" i="6" s="1"/>
  <c r="BE17" i="6"/>
  <c r="BE18" i="6"/>
  <c r="BE19" i="6"/>
  <c r="BE20" i="6"/>
  <c r="BC20" i="6" s="1"/>
  <c r="BE21" i="6"/>
  <c r="BE22" i="6"/>
  <c r="BE23" i="6"/>
  <c r="BE24" i="6"/>
  <c r="BC24" i="6" s="1"/>
  <c r="BE25" i="6"/>
  <c r="BE26" i="6"/>
  <c r="BE27" i="6"/>
  <c r="BE28" i="6"/>
  <c r="BC28" i="6" s="1"/>
  <c r="BE29" i="6"/>
  <c r="BE30" i="6"/>
  <c r="BE31" i="6"/>
  <c r="BE32" i="6"/>
  <c r="BC32" i="6" s="1"/>
  <c r="BE33" i="6"/>
  <c r="BE34" i="6"/>
  <c r="BE35" i="6"/>
  <c r="BE36" i="6"/>
  <c r="BC36" i="6" s="1"/>
  <c r="BE37" i="6"/>
  <c r="BE38" i="6"/>
  <c r="BE39" i="6"/>
  <c r="BE40" i="6"/>
  <c r="BC40" i="6" s="1"/>
  <c r="BE41" i="6"/>
  <c r="BE42" i="6"/>
  <c r="BE43" i="6"/>
  <c r="BE44" i="6"/>
  <c r="BC44" i="6" s="1"/>
  <c r="BE45" i="6"/>
  <c r="BE46" i="6"/>
  <c r="BE47" i="6"/>
  <c r="BE48" i="6"/>
  <c r="BC48" i="6" s="1"/>
  <c r="BE49" i="6"/>
  <c r="BE50" i="6"/>
  <c r="BE51" i="6"/>
  <c r="BE52" i="6"/>
  <c r="BC52" i="6" s="1"/>
  <c r="BE53" i="6"/>
  <c r="BE54" i="6"/>
  <c r="BE55" i="6"/>
  <c r="BE56" i="6"/>
  <c r="BC56" i="6" s="1"/>
  <c r="BE57" i="6"/>
  <c r="BE58" i="6"/>
  <c r="BE59" i="6"/>
  <c r="BE60" i="6"/>
  <c r="BC60" i="6" s="1"/>
  <c r="BE61" i="6"/>
  <c r="BE62" i="6"/>
  <c r="BE63" i="6"/>
  <c r="BE64" i="6"/>
  <c r="BC64" i="6" s="1"/>
  <c r="BE65" i="6"/>
  <c r="BE66" i="6"/>
  <c r="BE67" i="6"/>
  <c r="BE68" i="6"/>
  <c r="BC68" i="6" s="1"/>
  <c r="BE69" i="6"/>
  <c r="BE70" i="6"/>
  <c r="BE71" i="6"/>
  <c r="BE72" i="6"/>
  <c r="BC72" i="6" s="1"/>
  <c r="BE73" i="6"/>
  <c r="BE74" i="6"/>
  <c r="BE75" i="6"/>
  <c r="BE76" i="6"/>
  <c r="BC76" i="6" s="1"/>
  <c r="BE77" i="6"/>
  <c r="BE78" i="6"/>
  <c r="BE79" i="6"/>
  <c r="BE80" i="6"/>
  <c r="BC80" i="6" s="1"/>
  <c r="BE81" i="6"/>
  <c r="BE82" i="6"/>
  <c r="BE83" i="6"/>
  <c r="BE84" i="6"/>
  <c r="BC84" i="6" s="1"/>
  <c r="BE85" i="6"/>
  <c r="BE86" i="6"/>
  <c r="BE87" i="6"/>
  <c r="BE88" i="6"/>
  <c r="BC88" i="6" s="1"/>
  <c r="BE89" i="6"/>
  <c r="BE90" i="6"/>
  <c r="BE91" i="6"/>
  <c r="BE92" i="6"/>
  <c r="BC92" i="6" s="1"/>
  <c r="BE93" i="6"/>
  <c r="BE94" i="6"/>
  <c r="BE95" i="6"/>
  <c r="BE96" i="6"/>
  <c r="BC96" i="6" s="1"/>
  <c r="BE97" i="6"/>
  <c r="BE98" i="6"/>
  <c r="BE99" i="6"/>
  <c r="BE100" i="6"/>
  <c r="BC100" i="6" s="1"/>
  <c r="BE101" i="6"/>
  <c r="BE102" i="6"/>
  <c r="BE103" i="6"/>
  <c r="BE104" i="6"/>
  <c r="BC104" i="6" s="1"/>
  <c r="BE105" i="6"/>
  <c r="BE106" i="6"/>
  <c r="BE107" i="6"/>
  <c r="BE108" i="6"/>
  <c r="BC108" i="6" s="1"/>
  <c r="BE109" i="6"/>
  <c r="BE110" i="6"/>
  <c r="BE111" i="6"/>
  <c r="BE112" i="6"/>
  <c r="BC112" i="6" s="1"/>
  <c r="BE113" i="6"/>
  <c r="BE114" i="6"/>
  <c r="BE115" i="6"/>
  <c r="BE116" i="6"/>
  <c r="BC116" i="6" s="1"/>
  <c r="BE117" i="6"/>
  <c r="BE118" i="6"/>
  <c r="BE119" i="6"/>
  <c r="BE120" i="6"/>
  <c r="BC120" i="6" s="1"/>
  <c r="BE121" i="6"/>
  <c r="BE122" i="6"/>
  <c r="BE123" i="6"/>
  <c r="BE124" i="6"/>
  <c r="BC124" i="6" s="1"/>
  <c r="BE125" i="6"/>
  <c r="BE126" i="6"/>
  <c r="BE127" i="6"/>
  <c r="BE128" i="6"/>
  <c r="BC128" i="6" s="1"/>
  <c r="BE129" i="6"/>
  <c r="BE130" i="6"/>
  <c r="BE131" i="6"/>
  <c r="BE132" i="6"/>
  <c r="BC132" i="6" s="1"/>
  <c r="BE133" i="6"/>
  <c r="BE134" i="6"/>
  <c r="BE135" i="6"/>
  <c r="BE136" i="6"/>
  <c r="BC136" i="6" s="1"/>
  <c r="BE137" i="6"/>
  <c r="BE138" i="6"/>
  <c r="BE139" i="6"/>
  <c r="BE140" i="6"/>
  <c r="BC140" i="6" s="1"/>
  <c r="BE141" i="6"/>
  <c r="BE142" i="6"/>
  <c r="BE143" i="6"/>
  <c r="BE144" i="6"/>
  <c r="BC144" i="6" s="1"/>
  <c r="BE145" i="6"/>
  <c r="BE146" i="6"/>
  <c r="BE147" i="6"/>
  <c r="BE148" i="6"/>
  <c r="BC148" i="6" s="1"/>
  <c r="BE149" i="6"/>
  <c r="BE150" i="6"/>
  <c r="BE151" i="6"/>
  <c r="BE152" i="6"/>
  <c r="BC152" i="6" s="1"/>
  <c r="BE153" i="6"/>
  <c r="BE154" i="6"/>
  <c r="BE155" i="6"/>
  <c r="BE156" i="6"/>
  <c r="BC156" i="6" s="1"/>
  <c r="BE157" i="6"/>
  <c r="BE158" i="6"/>
  <c r="BE159" i="6"/>
  <c r="BE160" i="6"/>
  <c r="BC160" i="6" s="1"/>
  <c r="BE161" i="6"/>
  <c r="BE162" i="6"/>
  <c r="BE163" i="6"/>
  <c r="BE164" i="6"/>
  <c r="BC164" i="6" s="1"/>
  <c r="BE165" i="6"/>
  <c r="BE166" i="6"/>
  <c r="BE167" i="6"/>
  <c r="BE168" i="6"/>
  <c r="BC168" i="6" s="1"/>
  <c r="BE169" i="6"/>
  <c r="BE170" i="6"/>
  <c r="BE171" i="6"/>
  <c r="BE172" i="6"/>
  <c r="BC172" i="6" s="1"/>
  <c r="BE173" i="6"/>
  <c r="BE174" i="6"/>
  <c r="BE175" i="6"/>
  <c r="BE176" i="6"/>
  <c r="BC176" i="6" s="1"/>
  <c r="BE177" i="6"/>
  <c r="BE178" i="6"/>
  <c r="BE179" i="6"/>
  <c r="BE180" i="6"/>
  <c r="BC180" i="6" s="1"/>
  <c r="BE181" i="6"/>
  <c r="BE182" i="6"/>
  <c r="BE183" i="6"/>
  <c r="BE184" i="6"/>
  <c r="BC184" i="6" s="1"/>
  <c r="BE185" i="6"/>
  <c r="BE186" i="6"/>
  <c r="BE187" i="6"/>
  <c r="BE188" i="6"/>
  <c r="BC188" i="6" s="1"/>
  <c r="BE189" i="6"/>
  <c r="BE190" i="6"/>
  <c r="BE191" i="6"/>
  <c r="BE192" i="6"/>
  <c r="BC192" i="6" s="1"/>
  <c r="BE193" i="6"/>
  <c r="BE194" i="6"/>
  <c r="BE195" i="6"/>
  <c r="BE196" i="6"/>
  <c r="BC196" i="6" s="1"/>
  <c r="BE197" i="6"/>
  <c r="BE198" i="6"/>
  <c r="BE199" i="6"/>
  <c r="BE200" i="6"/>
  <c r="BC200" i="6" s="1"/>
  <c r="BE201" i="6"/>
  <c r="BE202" i="6"/>
  <c r="BE203" i="6"/>
  <c r="BE204" i="6"/>
  <c r="BC204" i="6" s="1"/>
  <c r="BE205" i="6"/>
  <c r="BE206" i="6"/>
  <c r="BE207" i="6"/>
  <c r="BE208" i="6"/>
  <c r="BC208" i="6" s="1"/>
  <c r="BE209" i="6"/>
  <c r="BE210" i="6"/>
  <c r="BE211" i="6"/>
  <c r="BE212" i="6"/>
  <c r="BC212" i="6" s="1"/>
  <c r="BE213" i="6"/>
  <c r="BE214" i="6"/>
  <c r="BE215" i="6"/>
  <c r="BE216" i="6"/>
  <c r="BC216" i="6" s="1"/>
  <c r="BE217" i="6"/>
  <c r="BE218" i="6"/>
  <c r="BE219" i="6"/>
  <c r="BE220" i="6"/>
  <c r="BC220" i="6" s="1"/>
  <c r="BE221" i="6"/>
  <c r="BE222" i="6"/>
  <c r="BE223" i="6"/>
  <c r="BE224" i="6"/>
  <c r="BC224" i="6" s="1"/>
  <c r="BE225" i="6"/>
  <c r="BE226" i="6"/>
  <c r="BE227" i="6"/>
  <c r="BE228" i="6"/>
  <c r="BC228" i="6" s="1"/>
  <c r="BE229" i="6"/>
  <c r="BE230" i="6"/>
  <c r="BE231" i="6"/>
  <c r="BE232" i="6"/>
  <c r="BC232" i="6" s="1"/>
  <c r="BE233" i="6"/>
  <c r="BE234" i="6"/>
  <c r="BE235" i="6"/>
  <c r="BE236" i="6"/>
  <c r="BC236" i="6" s="1"/>
  <c r="BE237" i="6"/>
  <c r="BE238" i="6"/>
  <c r="BE239" i="6"/>
  <c r="BE240" i="6"/>
  <c r="BC240" i="6" s="1"/>
  <c r="BE241" i="6"/>
  <c r="BE242" i="6"/>
  <c r="BE243" i="6"/>
  <c r="BE244" i="6"/>
  <c r="BC244" i="6" s="1"/>
  <c r="BE245" i="6"/>
  <c r="BE248" i="6"/>
  <c r="BE249" i="6"/>
  <c r="BE250" i="6"/>
  <c r="BC250" i="6" s="1"/>
  <c r="BE251" i="6"/>
  <c r="BE252" i="6"/>
  <c r="BE253" i="6"/>
  <c r="BE254" i="6"/>
  <c r="BC254" i="6" s="1"/>
  <c r="BE255" i="6"/>
  <c r="BE256" i="6"/>
  <c r="BE257" i="6"/>
  <c r="BE258" i="6"/>
  <c r="BC258" i="6" s="1"/>
  <c r="BE259" i="6"/>
  <c r="BE260" i="6"/>
  <c r="BE261" i="6"/>
  <c r="BE262" i="6"/>
  <c r="BC262" i="6" s="1"/>
  <c r="BE263" i="6"/>
  <c r="BE264" i="6"/>
  <c r="BE265" i="6"/>
  <c r="BE266" i="6"/>
  <c r="BC266" i="6" s="1"/>
  <c r="BE267" i="6"/>
  <c r="BE268" i="6"/>
  <c r="BE269" i="6"/>
  <c r="BE270" i="6"/>
  <c r="BC270" i="6" s="1"/>
  <c r="BE271" i="6"/>
  <c r="BE272" i="6"/>
  <c r="BE273" i="6"/>
  <c r="BE274" i="6"/>
  <c r="BC274" i="6" s="1"/>
  <c r="BE275" i="6"/>
  <c r="BE276" i="6"/>
  <c r="BE277" i="6"/>
  <c r="BE278" i="6"/>
  <c r="BC278" i="6" s="1"/>
  <c r="BE279" i="6"/>
  <c r="BE280" i="6"/>
  <c r="BE281" i="6"/>
  <c r="BE282" i="6"/>
  <c r="BC282" i="6" s="1"/>
  <c r="BE283" i="6"/>
  <c r="BE284" i="6"/>
  <c r="BE285" i="6"/>
  <c r="BE286" i="6"/>
  <c r="BC286" i="6" s="1"/>
  <c r="BE287" i="6"/>
  <c r="BE288" i="6"/>
  <c r="BE289" i="6"/>
  <c r="BE290" i="6"/>
  <c r="BC290" i="6" s="1"/>
  <c r="BE291" i="6"/>
  <c r="BE292" i="6"/>
  <c r="BE293" i="6"/>
  <c r="BE294" i="6"/>
  <c r="BC294" i="6" s="1"/>
  <c r="BE295" i="6"/>
  <c r="BE296" i="6"/>
  <c r="BE297" i="6"/>
  <c r="BE298" i="6"/>
  <c r="BC298" i="6" s="1"/>
  <c r="BE299" i="6"/>
  <c r="BE300" i="6"/>
  <c r="BE301" i="6"/>
  <c r="BE302" i="6"/>
  <c r="BC302" i="6" s="1"/>
  <c r="BE303" i="6"/>
  <c r="BE304" i="6"/>
  <c r="BE305" i="6"/>
  <c r="BE306" i="6"/>
  <c r="BC306" i="6" s="1"/>
  <c r="BE307" i="6"/>
  <c r="BE308" i="6"/>
  <c r="BE309" i="6"/>
  <c r="BE310" i="6"/>
  <c r="BC310" i="6" s="1"/>
  <c r="BE311" i="6"/>
  <c r="BE312" i="6"/>
  <c r="BE313" i="6"/>
  <c r="BE314" i="6"/>
  <c r="BC314" i="6" s="1"/>
  <c r="BE315" i="6"/>
  <c r="BE316" i="6"/>
  <c r="BE317" i="6"/>
  <c r="BE318" i="6"/>
  <c r="BC318" i="6" s="1"/>
  <c r="BE319" i="6"/>
  <c r="BE320" i="6"/>
  <c r="BE321" i="6"/>
  <c r="BE322" i="6"/>
  <c r="BC322" i="6" s="1"/>
  <c r="BE323" i="6"/>
  <c r="BE324" i="6"/>
  <c r="BE325" i="6"/>
  <c r="BE326" i="6"/>
  <c r="BC326" i="6" s="1"/>
  <c r="BE2" i="6"/>
  <c r="BD3" i="6"/>
  <c r="BD4" i="6"/>
  <c r="BB4" i="6" s="1"/>
  <c r="BD5" i="6"/>
  <c r="BB5" i="6" s="1"/>
  <c r="BD6" i="6"/>
  <c r="BD7" i="6"/>
  <c r="BD8" i="6"/>
  <c r="BB8" i="6" s="1"/>
  <c r="BD9" i="6"/>
  <c r="BB9" i="6" s="1"/>
  <c r="BD10" i="6"/>
  <c r="BB10" i="6" s="1"/>
  <c r="BD11" i="6"/>
  <c r="BD12" i="6"/>
  <c r="BB12" i="6" s="1"/>
  <c r="BD13" i="6"/>
  <c r="BB13" i="6" s="1"/>
  <c r="BD14" i="6"/>
  <c r="BD15" i="6"/>
  <c r="BD16" i="6"/>
  <c r="BB16" i="6" s="1"/>
  <c r="BD17" i="6"/>
  <c r="BB17" i="6" s="1"/>
  <c r="BD18" i="6"/>
  <c r="BB18" i="6" s="1"/>
  <c r="BD19" i="6"/>
  <c r="BD20" i="6"/>
  <c r="BB20" i="6" s="1"/>
  <c r="BD21" i="6"/>
  <c r="BB21" i="6" s="1"/>
  <c r="BD22" i="6"/>
  <c r="BB22" i="6" s="1"/>
  <c r="BD23" i="6"/>
  <c r="BD24" i="6"/>
  <c r="BB24" i="6" s="1"/>
  <c r="BD25" i="6"/>
  <c r="BB25" i="6" s="1"/>
  <c r="BD26" i="6"/>
  <c r="BB26" i="6" s="1"/>
  <c r="BD27" i="6"/>
  <c r="BD28" i="6"/>
  <c r="BB28" i="6" s="1"/>
  <c r="BD29" i="6"/>
  <c r="BB29" i="6" s="1"/>
  <c r="BD30" i="6"/>
  <c r="BB30" i="6" s="1"/>
  <c r="BD31" i="6"/>
  <c r="BD32" i="6"/>
  <c r="BB32" i="6" s="1"/>
  <c r="BD33" i="6"/>
  <c r="BB33" i="6" s="1"/>
  <c r="BD34" i="6"/>
  <c r="BB34" i="6" s="1"/>
  <c r="BD35" i="6"/>
  <c r="BD36" i="6"/>
  <c r="BB36" i="6" s="1"/>
  <c r="BD37" i="6"/>
  <c r="BB37" i="6" s="1"/>
  <c r="BD38" i="6"/>
  <c r="BB38" i="6" s="1"/>
  <c r="BD39" i="6"/>
  <c r="BD40" i="6"/>
  <c r="BB40" i="6" s="1"/>
  <c r="BD41" i="6"/>
  <c r="BB41" i="6" s="1"/>
  <c r="BD42" i="6"/>
  <c r="BB42" i="6" s="1"/>
  <c r="BD43" i="6"/>
  <c r="BD44" i="6"/>
  <c r="BB44" i="6" s="1"/>
  <c r="BD45" i="6"/>
  <c r="BB45" i="6" s="1"/>
  <c r="BD46" i="6"/>
  <c r="BB46" i="6" s="1"/>
  <c r="BD47" i="6"/>
  <c r="BD48" i="6"/>
  <c r="BB48" i="6" s="1"/>
  <c r="BD49" i="6"/>
  <c r="BB49" i="6" s="1"/>
  <c r="BD50" i="6"/>
  <c r="BB50" i="6" s="1"/>
  <c r="BD51" i="6"/>
  <c r="BD52" i="6"/>
  <c r="BB52" i="6" s="1"/>
  <c r="BD53" i="6"/>
  <c r="BB53" i="6" s="1"/>
  <c r="BD54" i="6"/>
  <c r="BB54" i="6" s="1"/>
  <c r="BD55" i="6"/>
  <c r="BD56" i="6"/>
  <c r="BB56" i="6" s="1"/>
  <c r="BD57" i="6"/>
  <c r="BB57" i="6" s="1"/>
  <c r="BD58" i="6"/>
  <c r="BB58" i="6" s="1"/>
  <c r="BD59" i="6"/>
  <c r="BD60" i="6"/>
  <c r="BB60" i="6" s="1"/>
  <c r="BD61" i="6"/>
  <c r="BB61" i="6" s="1"/>
  <c r="BD62" i="6"/>
  <c r="BB62" i="6" s="1"/>
  <c r="BD63" i="6"/>
  <c r="BD64" i="6"/>
  <c r="BB64" i="6" s="1"/>
  <c r="BD65" i="6"/>
  <c r="BB65" i="6" s="1"/>
  <c r="BD66" i="6"/>
  <c r="BB66" i="6" s="1"/>
  <c r="BD67" i="6"/>
  <c r="BD68" i="6"/>
  <c r="BB68" i="6" s="1"/>
  <c r="BD69" i="6"/>
  <c r="BB69" i="6" s="1"/>
  <c r="BD70" i="6"/>
  <c r="BB70" i="6" s="1"/>
  <c r="BD71" i="6"/>
  <c r="BD72" i="6"/>
  <c r="BB72" i="6" s="1"/>
  <c r="BD73" i="6"/>
  <c r="BB73" i="6" s="1"/>
  <c r="BD74" i="6"/>
  <c r="BB74" i="6" s="1"/>
  <c r="BD75" i="6"/>
  <c r="BD76" i="6"/>
  <c r="BB76" i="6" s="1"/>
  <c r="BD77" i="6"/>
  <c r="BB77" i="6" s="1"/>
  <c r="BD78" i="6"/>
  <c r="BB78" i="6" s="1"/>
  <c r="BD79" i="6"/>
  <c r="BD80" i="6"/>
  <c r="BB80" i="6" s="1"/>
  <c r="BD81" i="6"/>
  <c r="BB81" i="6" s="1"/>
  <c r="BD82" i="6"/>
  <c r="BB82" i="6" s="1"/>
  <c r="BD83" i="6"/>
  <c r="BD84" i="6"/>
  <c r="BB84" i="6" s="1"/>
  <c r="BD85" i="6"/>
  <c r="BB85" i="6" s="1"/>
  <c r="BD86" i="6"/>
  <c r="BB86" i="6" s="1"/>
  <c r="BD87" i="6"/>
  <c r="BD88" i="6"/>
  <c r="BB88" i="6" s="1"/>
  <c r="BD89" i="6"/>
  <c r="BB89" i="6" s="1"/>
  <c r="BD90" i="6"/>
  <c r="BB90" i="6" s="1"/>
  <c r="BD91" i="6"/>
  <c r="BD92" i="6"/>
  <c r="BB92" i="6" s="1"/>
  <c r="BD93" i="6"/>
  <c r="BB93" i="6" s="1"/>
  <c r="BD94" i="6"/>
  <c r="BB94" i="6" s="1"/>
  <c r="BD95" i="6"/>
  <c r="BD96" i="6"/>
  <c r="BB96" i="6" s="1"/>
  <c r="BD97" i="6"/>
  <c r="BB97" i="6" s="1"/>
  <c r="BD98" i="6"/>
  <c r="BB98" i="6" s="1"/>
  <c r="BD99" i="6"/>
  <c r="BD100" i="6"/>
  <c r="BB100" i="6" s="1"/>
  <c r="BD101" i="6"/>
  <c r="BB101" i="6" s="1"/>
  <c r="BD102" i="6"/>
  <c r="BB102" i="6" s="1"/>
  <c r="BD103" i="6"/>
  <c r="BD104" i="6"/>
  <c r="BB104" i="6" s="1"/>
  <c r="BD105" i="6"/>
  <c r="BB105" i="6" s="1"/>
  <c r="BD106" i="6"/>
  <c r="BB106" i="6" s="1"/>
  <c r="BD107" i="6"/>
  <c r="BD108" i="6"/>
  <c r="BB108" i="6" s="1"/>
  <c r="BD109" i="6"/>
  <c r="BB109" i="6" s="1"/>
  <c r="BD110" i="6"/>
  <c r="BB110" i="6" s="1"/>
  <c r="BD111" i="6"/>
  <c r="BD112" i="6"/>
  <c r="BB112" i="6" s="1"/>
  <c r="BD113" i="6"/>
  <c r="BB113" i="6" s="1"/>
  <c r="BD114" i="6"/>
  <c r="BB114" i="6" s="1"/>
  <c r="BD115" i="6"/>
  <c r="BD116" i="6"/>
  <c r="BB116" i="6" s="1"/>
  <c r="BD117" i="6"/>
  <c r="BB117" i="6" s="1"/>
  <c r="BD118" i="6"/>
  <c r="BB118" i="6" s="1"/>
  <c r="BD119" i="6"/>
  <c r="BD120" i="6"/>
  <c r="BB120" i="6" s="1"/>
  <c r="BD121" i="6"/>
  <c r="BB121" i="6" s="1"/>
  <c r="BD122" i="6"/>
  <c r="BB122" i="6" s="1"/>
  <c r="BD123" i="6"/>
  <c r="BD124" i="6"/>
  <c r="BB124" i="6" s="1"/>
  <c r="BD125" i="6"/>
  <c r="BB125" i="6" s="1"/>
  <c r="BD126" i="6"/>
  <c r="BB126" i="6" s="1"/>
  <c r="BD127" i="6"/>
  <c r="BD128" i="6"/>
  <c r="BB128" i="6" s="1"/>
  <c r="BD129" i="6"/>
  <c r="BB129" i="6" s="1"/>
  <c r="BD130" i="6"/>
  <c r="BB130" i="6" s="1"/>
  <c r="BD131" i="6"/>
  <c r="BD132" i="6"/>
  <c r="BB132" i="6" s="1"/>
  <c r="BD133" i="6"/>
  <c r="BB133" i="6" s="1"/>
  <c r="BD134" i="6"/>
  <c r="BB134" i="6" s="1"/>
  <c r="BD135" i="6"/>
  <c r="BD136" i="6"/>
  <c r="BB136" i="6" s="1"/>
  <c r="BD137" i="6"/>
  <c r="BB137" i="6" s="1"/>
  <c r="BD138" i="6"/>
  <c r="BB138" i="6" s="1"/>
  <c r="BD139" i="6"/>
  <c r="BD140" i="6"/>
  <c r="BB140" i="6" s="1"/>
  <c r="BD141" i="6"/>
  <c r="BB141" i="6" s="1"/>
  <c r="BD142" i="6"/>
  <c r="BB142" i="6" s="1"/>
  <c r="BD143" i="6"/>
  <c r="BD144" i="6"/>
  <c r="BB144" i="6" s="1"/>
  <c r="BD145" i="6"/>
  <c r="BB145" i="6" s="1"/>
  <c r="BD146" i="6"/>
  <c r="BB146" i="6" s="1"/>
  <c r="BD147" i="6"/>
  <c r="BD148" i="6"/>
  <c r="BB148" i="6" s="1"/>
  <c r="BD149" i="6"/>
  <c r="BB149" i="6" s="1"/>
  <c r="BD150" i="6"/>
  <c r="BB150" i="6" s="1"/>
  <c r="BD151" i="6"/>
  <c r="BD152" i="6"/>
  <c r="BB152" i="6" s="1"/>
  <c r="BD153" i="6"/>
  <c r="BB153" i="6" s="1"/>
  <c r="BD154" i="6"/>
  <c r="BB154" i="6" s="1"/>
  <c r="BD155" i="6"/>
  <c r="BD156" i="6"/>
  <c r="BB156" i="6" s="1"/>
  <c r="BD157" i="6"/>
  <c r="BB157" i="6" s="1"/>
  <c r="BD158" i="6"/>
  <c r="BB158" i="6" s="1"/>
  <c r="BD159" i="6"/>
  <c r="BD160" i="6"/>
  <c r="BB160" i="6" s="1"/>
  <c r="BD161" i="6"/>
  <c r="BB161" i="6" s="1"/>
  <c r="BD162" i="6"/>
  <c r="BB162" i="6" s="1"/>
  <c r="BD163" i="6"/>
  <c r="BD164" i="6"/>
  <c r="BB164" i="6" s="1"/>
  <c r="BD165" i="6"/>
  <c r="BB165" i="6" s="1"/>
  <c r="BD166" i="6"/>
  <c r="BB166" i="6" s="1"/>
  <c r="BD167" i="6"/>
  <c r="BD168" i="6"/>
  <c r="BB168" i="6" s="1"/>
  <c r="BD169" i="6"/>
  <c r="BB169" i="6" s="1"/>
  <c r="BD170" i="6"/>
  <c r="BB170" i="6" s="1"/>
  <c r="BD171" i="6"/>
  <c r="BD172" i="6"/>
  <c r="BB172" i="6" s="1"/>
  <c r="BD173" i="6"/>
  <c r="BB173" i="6" s="1"/>
  <c r="BD174" i="6"/>
  <c r="BB174" i="6" s="1"/>
  <c r="BD175" i="6"/>
  <c r="BD176" i="6"/>
  <c r="BB176" i="6" s="1"/>
  <c r="BD177" i="6"/>
  <c r="BB177" i="6" s="1"/>
  <c r="BD178" i="6"/>
  <c r="BB178" i="6" s="1"/>
  <c r="BD179" i="6"/>
  <c r="BD180" i="6"/>
  <c r="BB180" i="6" s="1"/>
  <c r="BD181" i="6"/>
  <c r="BB181" i="6" s="1"/>
  <c r="BD182" i="6"/>
  <c r="BB182" i="6" s="1"/>
  <c r="BD183" i="6"/>
  <c r="BD184" i="6"/>
  <c r="BB184" i="6" s="1"/>
  <c r="BD185" i="6"/>
  <c r="BB185" i="6" s="1"/>
  <c r="BD186" i="6"/>
  <c r="BB186" i="6" s="1"/>
  <c r="BD187" i="6"/>
  <c r="BD188" i="6"/>
  <c r="BB188" i="6" s="1"/>
  <c r="BD189" i="6"/>
  <c r="BB189" i="6" s="1"/>
  <c r="BD190" i="6"/>
  <c r="BB190" i="6" s="1"/>
  <c r="BD191" i="6"/>
  <c r="BD192" i="6"/>
  <c r="BB192" i="6" s="1"/>
  <c r="BD193" i="6"/>
  <c r="BB193" i="6" s="1"/>
  <c r="BD194" i="6"/>
  <c r="BB194" i="6" s="1"/>
  <c r="BD195" i="6"/>
  <c r="BD196" i="6"/>
  <c r="BB196" i="6" s="1"/>
  <c r="BD197" i="6"/>
  <c r="BB197" i="6" s="1"/>
  <c r="BD198" i="6"/>
  <c r="BB198" i="6" s="1"/>
  <c r="BD199" i="6"/>
  <c r="BD200" i="6"/>
  <c r="BB200" i="6" s="1"/>
  <c r="BD201" i="6"/>
  <c r="BB201" i="6" s="1"/>
  <c r="BD202" i="6"/>
  <c r="BB202" i="6" s="1"/>
  <c r="BD203" i="6"/>
  <c r="BD204" i="6"/>
  <c r="BB204" i="6" s="1"/>
  <c r="BD205" i="6"/>
  <c r="BB205" i="6" s="1"/>
  <c r="BD206" i="6"/>
  <c r="BB206" i="6" s="1"/>
  <c r="BD207" i="6"/>
  <c r="BD208" i="6"/>
  <c r="BB208" i="6" s="1"/>
  <c r="BD209" i="6"/>
  <c r="BB209" i="6" s="1"/>
  <c r="BD210" i="6"/>
  <c r="BB210" i="6" s="1"/>
  <c r="BD211" i="6"/>
  <c r="BD212" i="6"/>
  <c r="BB212" i="6" s="1"/>
  <c r="BD213" i="6"/>
  <c r="BB213" i="6" s="1"/>
  <c r="BD214" i="6"/>
  <c r="BB214" i="6" s="1"/>
  <c r="BD215" i="6"/>
  <c r="BD216" i="6"/>
  <c r="BB216" i="6" s="1"/>
  <c r="BD217" i="6"/>
  <c r="BB217" i="6" s="1"/>
  <c r="BD218" i="6"/>
  <c r="BB218" i="6" s="1"/>
  <c r="BD219" i="6"/>
  <c r="BD220" i="6"/>
  <c r="BB220" i="6" s="1"/>
  <c r="BD221" i="6"/>
  <c r="BB221" i="6" s="1"/>
  <c r="BD222" i="6"/>
  <c r="BB222" i="6" s="1"/>
  <c r="BD223" i="6"/>
  <c r="BD224" i="6"/>
  <c r="BB224" i="6" s="1"/>
  <c r="BD225" i="6"/>
  <c r="BB225" i="6" s="1"/>
  <c r="BD226" i="6"/>
  <c r="BB226" i="6" s="1"/>
  <c r="BD227" i="6"/>
  <c r="BD228" i="6"/>
  <c r="BB228" i="6" s="1"/>
  <c r="BD229" i="6"/>
  <c r="BB229" i="6" s="1"/>
  <c r="BD230" i="6"/>
  <c r="BB230" i="6" s="1"/>
  <c r="BD231" i="6"/>
  <c r="BD232" i="6"/>
  <c r="BB232" i="6" s="1"/>
  <c r="BD233" i="6"/>
  <c r="BB233" i="6" s="1"/>
  <c r="BD234" i="6"/>
  <c r="BB234" i="6" s="1"/>
  <c r="BD235" i="6"/>
  <c r="BD236" i="6"/>
  <c r="BB236" i="6" s="1"/>
  <c r="BD237" i="6"/>
  <c r="BB237" i="6" s="1"/>
  <c r="BD238" i="6"/>
  <c r="BB238" i="6" s="1"/>
  <c r="BD239" i="6"/>
  <c r="BD240" i="6"/>
  <c r="BB240" i="6" s="1"/>
  <c r="BD241" i="6"/>
  <c r="BB241" i="6" s="1"/>
  <c r="BD242" i="6"/>
  <c r="BB242" i="6" s="1"/>
  <c r="BD243" i="6"/>
  <c r="BD244" i="6"/>
  <c r="BB244" i="6" s="1"/>
  <c r="BD245" i="6"/>
  <c r="BB245" i="6" s="1"/>
  <c r="BD248" i="6"/>
  <c r="BB248" i="6" s="1"/>
  <c r="BD249" i="6"/>
  <c r="BD250" i="6"/>
  <c r="BB250" i="6" s="1"/>
  <c r="BD251" i="6"/>
  <c r="BB251" i="6" s="1"/>
  <c r="BD252" i="6"/>
  <c r="BB252" i="6" s="1"/>
  <c r="BD253" i="6"/>
  <c r="BD254" i="6"/>
  <c r="BB254" i="6" s="1"/>
  <c r="BD255" i="6"/>
  <c r="BB255" i="6" s="1"/>
  <c r="BD256" i="6"/>
  <c r="BB256" i="6" s="1"/>
  <c r="BD257" i="6"/>
  <c r="BD258" i="6"/>
  <c r="BB258" i="6" s="1"/>
  <c r="BD259" i="6"/>
  <c r="BB259" i="6" s="1"/>
  <c r="BD260" i="6"/>
  <c r="BB260" i="6" s="1"/>
  <c r="BD261" i="6"/>
  <c r="BD262" i="6"/>
  <c r="BB262" i="6" s="1"/>
  <c r="BD263" i="6"/>
  <c r="BB263" i="6" s="1"/>
  <c r="BD264" i="6"/>
  <c r="BB264" i="6" s="1"/>
  <c r="BD265" i="6"/>
  <c r="BD266" i="6"/>
  <c r="BB266" i="6" s="1"/>
  <c r="BD267" i="6"/>
  <c r="BB267" i="6" s="1"/>
  <c r="BD268" i="6"/>
  <c r="BB268" i="6" s="1"/>
  <c r="BD269" i="6"/>
  <c r="BD270" i="6"/>
  <c r="BB270" i="6" s="1"/>
  <c r="BD271" i="6"/>
  <c r="BB271" i="6" s="1"/>
  <c r="BD272" i="6"/>
  <c r="BB272" i="6" s="1"/>
  <c r="BD273" i="6"/>
  <c r="BD274" i="6"/>
  <c r="BB274" i="6" s="1"/>
  <c r="BD275" i="6"/>
  <c r="BB275" i="6" s="1"/>
  <c r="BD276" i="6"/>
  <c r="BB276" i="6" s="1"/>
  <c r="BD277" i="6"/>
  <c r="BD278" i="6"/>
  <c r="BB278" i="6" s="1"/>
  <c r="BD279" i="6"/>
  <c r="BB279" i="6" s="1"/>
  <c r="BD280" i="6"/>
  <c r="BB280" i="6" s="1"/>
  <c r="BD281" i="6"/>
  <c r="BD282" i="6"/>
  <c r="BB282" i="6" s="1"/>
  <c r="BD283" i="6"/>
  <c r="BB283" i="6" s="1"/>
  <c r="BD284" i="6"/>
  <c r="BB284" i="6" s="1"/>
  <c r="BD285" i="6"/>
  <c r="BD286" i="6"/>
  <c r="BB286" i="6" s="1"/>
  <c r="BD287" i="6"/>
  <c r="BB287" i="6" s="1"/>
  <c r="BD288" i="6"/>
  <c r="BD289" i="6"/>
  <c r="BD290" i="6"/>
  <c r="BB290" i="6" s="1"/>
  <c r="BD291" i="6"/>
  <c r="BB291" i="6" s="1"/>
  <c r="BD292" i="6"/>
  <c r="BB292" i="6" s="1"/>
  <c r="BD293" i="6"/>
  <c r="BD294" i="6"/>
  <c r="BB294" i="6" s="1"/>
  <c r="BD295" i="6"/>
  <c r="BB295" i="6" s="1"/>
  <c r="BD296" i="6"/>
  <c r="BB296" i="6" s="1"/>
  <c r="BD297" i="6"/>
  <c r="BD298" i="6"/>
  <c r="BB298" i="6" s="1"/>
  <c r="BD299" i="6"/>
  <c r="BB299" i="6" s="1"/>
  <c r="BD300" i="6"/>
  <c r="BB300" i="6" s="1"/>
  <c r="BD301" i="6"/>
  <c r="BD302" i="6"/>
  <c r="BB302" i="6" s="1"/>
  <c r="BD303" i="6"/>
  <c r="BB303" i="6" s="1"/>
  <c r="BD304" i="6"/>
  <c r="BD305" i="6"/>
  <c r="BD306" i="6"/>
  <c r="BB306" i="6" s="1"/>
  <c r="BD307" i="6"/>
  <c r="BB307" i="6" s="1"/>
  <c r="BD308" i="6"/>
  <c r="BB308" i="6" s="1"/>
  <c r="BD309" i="6"/>
  <c r="BD310" i="6"/>
  <c r="BB310" i="6" s="1"/>
  <c r="BD311" i="6"/>
  <c r="BB311" i="6" s="1"/>
  <c r="BD312" i="6"/>
  <c r="BB312" i="6" s="1"/>
  <c r="BD313" i="6"/>
  <c r="BD314" i="6"/>
  <c r="BB314" i="6" s="1"/>
  <c r="BD315" i="6"/>
  <c r="BB315" i="6" s="1"/>
  <c r="BD316" i="6"/>
  <c r="BB316" i="6" s="1"/>
  <c r="BD317" i="6"/>
  <c r="BD318" i="6"/>
  <c r="BB318" i="6" s="1"/>
  <c r="BD319" i="6"/>
  <c r="BB319" i="6" s="1"/>
  <c r="BD320" i="6"/>
  <c r="BB320" i="6" s="1"/>
  <c r="BD321" i="6"/>
  <c r="BD322" i="6"/>
  <c r="BB322" i="6" s="1"/>
  <c r="BD323" i="6"/>
  <c r="BB323" i="6" s="1"/>
  <c r="BD324" i="6"/>
  <c r="BB324" i="6" s="1"/>
  <c r="BD325" i="6"/>
  <c r="BD326" i="6"/>
  <c r="BB326" i="6" s="1"/>
  <c r="BD2" i="6"/>
  <c r="BB2" i="6" s="1"/>
  <c r="BN279" i="3"/>
  <c r="BN198" i="3"/>
  <c r="BN385" i="3"/>
  <c r="BN161" i="3"/>
  <c r="BN511" i="3"/>
  <c r="BN256" i="3"/>
  <c r="BN171" i="3"/>
  <c r="BN536" i="3"/>
  <c r="BN268" i="3"/>
  <c r="BN422" i="3"/>
  <c r="BN332" i="3"/>
  <c r="BN269" i="3"/>
  <c r="BN537" i="3"/>
  <c r="BN376" i="3"/>
  <c r="BN206" i="3"/>
  <c r="BN326" i="3"/>
  <c r="BN236" i="3"/>
  <c r="BN137" i="3"/>
  <c r="BN373" i="3"/>
  <c r="BN7" i="3"/>
  <c r="BN12" i="3"/>
  <c r="BN90" i="3"/>
  <c r="BN253" i="3"/>
  <c r="BN336" i="3"/>
  <c r="BN228" i="3"/>
  <c r="BN429" i="3"/>
  <c r="BN174" i="3"/>
  <c r="BN254" i="3"/>
  <c r="BN528" i="3"/>
  <c r="BN86" i="3"/>
  <c r="BN367" i="3"/>
  <c r="BN38" i="3"/>
  <c r="BN215" i="3"/>
  <c r="BN482" i="3"/>
  <c r="BN248" i="3"/>
  <c r="BN237" i="3"/>
  <c r="BN117" i="3"/>
  <c r="BN210" i="3"/>
  <c r="BN394" i="3"/>
  <c r="BN530" i="3"/>
  <c r="BN349" i="3"/>
  <c r="BN221" i="3"/>
  <c r="BN52" i="3"/>
  <c r="BN200" i="3"/>
  <c r="BN147" i="3"/>
  <c r="BN296" i="3"/>
  <c r="BN435" i="3"/>
  <c r="BN262" i="3"/>
  <c r="BN73" i="3"/>
  <c r="BN26" i="3"/>
  <c r="BN420" i="3"/>
  <c r="BN285" i="3"/>
  <c r="BN129" i="3"/>
  <c r="BN72" i="3"/>
  <c r="BN173" i="3"/>
  <c r="BN428" i="3"/>
  <c r="BN506" i="3"/>
  <c r="BN246" i="3"/>
  <c r="BN308" i="3"/>
  <c r="BN340" i="3"/>
  <c r="BN446" i="3"/>
  <c r="BN333" i="3"/>
  <c r="BN478" i="3"/>
  <c r="BN399" i="3"/>
  <c r="BN75" i="3"/>
  <c r="BN114" i="3"/>
  <c r="BN265" i="3"/>
  <c r="BN342" i="3"/>
  <c r="BN523" i="3"/>
  <c r="BN120" i="3"/>
  <c r="BN157" i="3"/>
  <c r="BN432" i="3"/>
  <c r="BN247" i="3"/>
  <c r="BN409" i="3"/>
  <c r="BN189" i="3"/>
  <c r="BN83" i="3"/>
  <c r="BN214" i="3"/>
  <c r="BN142" i="3"/>
  <c r="BN259" i="3"/>
  <c r="BN131" i="3"/>
  <c r="BN109" i="3"/>
  <c r="BN430" i="3"/>
  <c r="BN245" i="3"/>
  <c r="BN438" i="3"/>
  <c r="BN280" i="3"/>
  <c r="BN406" i="3"/>
  <c r="BN479" i="3"/>
  <c r="BN13" i="3"/>
  <c r="BN475" i="3"/>
  <c r="BN30" i="3"/>
  <c r="BN360" i="3"/>
  <c r="BN398" i="3"/>
  <c r="BN141" i="3"/>
  <c r="BN212" i="3"/>
  <c r="BN299" i="3"/>
  <c r="BN491" i="3"/>
  <c r="BN226" i="3"/>
  <c r="BN538" i="3"/>
  <c r="BN317" i="3"/>
  <c r="BN343" i="3"/>
  <c r="BN464" i="3"/>
  <c r="BN460" i="3"/>
  <c r="BN359" i="3"/>
  <c r="BN205" i="3"/>
  <c r="BN201" i="3"/>
  <c r="BN155" i="3"/>
  <c r="BN145" i="3"/>
  <c r="BN494" i="3"/>
  <c r="BN102" i="3"/>
  <c r="BN220" i="3"/>
  <c r="BN384" i="3"/>
  <c r="BN136" i="3"/>
  <c r="BN448" i="3"/>
  <c r="BN515" i="3"/>
  <c r="BN79" i="3"/>
  <c r="BN407" i="3"/>
  <c r="BN313" i="3"/>
  <c r="BN158" i="3"/>
  <c r="BN154" i="3"/>
  <c r="BN98" i="3"/>
  <c r="BN150" i="3"/>
  <c r="BN500" i="3"/>
  <c r="BN303" i="3"/>
  <c r="BN539" i="3"/>
  <c r="BN264" i="3"/>
  <c r="BN474" i="3"/>
  <c r="BN4" i="3"/>
  <c r="BN540" i="3"/>
  <c r="BN541" i="3"/>
  <c r="BN521" i="3"/>
  <c r="BN56" i="3"/>
  <c r="BN418" i="3"/>
  <c r="BN354" i="3"/>
  <c r="BN542" i="3"/>
  <c r="BN543" i="3"/>
  <c r="BN352" i="3"/>
  <c r="BN5" i="3"/>
  <c r="BN209" i="3"/>
  <c r="BN113" i="3"/>
  <c r="BN6" i="3"/>
  <c r="BN88" i="3"/>
  <c r="BN461" i="3"/>
  <c r="BN529" i="3"/>
  <c r="BN152" i="3"/>
  <c r="BN544" i="3"/>
  <c r="BN509" i="3"/>
  <c r="BN476" i="3"/>
  <c r="BN130" i="3"/>
  <c r="BN391" i="3"/>
  <c r="BN466" i="3"/>
  <c r="BN108" i="3"/>
  <c r="BN260" i="3"/>
  <c r="BN469" i="3"/>
  <c r="BN327" i="3"/>
  <c r="BN355" i="3"/>
  <c r="BN203" i="3"/>
  <c r="BN517" i="3"/>
  <c r="BN10" i="3"/>
  <c r="BN37" i="3"/>
  <c r="BN375" i="3"/>
  <c r="BN169" i="3"/>
  <c r="BN25" i="3"/>
  <c r="BN172" i="3"/>
  <c r="BN486" i="3"/>
  <c r="BN103" i="3"/>
  <c r="BN74" i="3"/>
  <c r="BN97" i="3"/>
  <c r="BN334" i="3"/>
  <c r="BN89" i="3"/>
  <c r="BN456" i="3"/>
  <c r="BN378" i="3"/>
  <c r="BN503" i="3"/>
  <c r="BN20" i="3"/>
  <c r="BN276" i="3"/>
  <c r="BN111" i="3"/>
  <c r="BN304" i="3"/>
  <c r="BN316" i="3"/>
  <c r="BN290" i="3"/>
  <c r="BN67" i="3"/>
  <c r="BN76" i="3"/>
  <c r="BN382" i="3"/>
  <c r="BN499" i="3"/>
  <c r="BN46" i="3"/>
  <c r="BN71" i="3"/>
  <c r="BN369" i="3"/>
  <c r="BN57" i="3"/>
  <c r="BN17" i="3"/>
  <c r="BN44" i="3"/>
  <c r="BN225" i="3"/>
  <c r="BN339" i="3"/>
  <c r="BN297" i="3"/>
  <c r="BN85" i="3"/>
  <c r="BN416" i="3"/>
  <c r="BN202" i="3"/>
  <c r="BN193" i="3"/>
  <c r="BN427" i="3"/>
  <c r="BN122" i="3"/>
  <c r="BN545" i="3"/>
  <c r="BN160" i="3"/>
  <c r="BN426" i="3"/>
  <c r="BN241" i="3"/>
  <c r="BN267" i="3"/>
  <c r="BN99" i="3"/>
  <c r="BN274" i="3"/>
  <c r="BN454" i="3"/>
  <c r="BN208" i="3"/>
  <c r="BN410" i="3"/>
  <c r="BN239" i="3"/>
  <c r="BN472" i="3"/>
  <c r="BN480" i="3"/>
  <c r="BN424" i="3"/>
  <c r="BN408" i="3"/>
  <c r="BN401" i="3"/>
  <c r="BN345" i="3"/>
  <c r="BN15" i="3"/>
  <c r="BN41" i="3"/>
  <c r="BN546" i="3"/>
  <c r="BN547" i="3"/>
  <c r="BN60" i="3"/>
  <c r="BN61" i="3"/>
  <c r="BN2" i="3"/>
  <c r="BN27" i="3"/>
  <c r="BN82" i="3"/>
  <c r="BN8" i="3"/>
  <c r="BN444" i="3"/>
  <c r="BN505" i="3"/>
  <c r="BN162" i="3"/>
  <c r="BN163" i="3"/>
  <c r="BN204" i="3"/>
  <c r="BN134" i="3"/>
  <c r="BN492" i="3"/>
  <c r="BN271" i="3"/>
  <c r="BN164" i="3"/>
  <c r="BN151" i="3"/>
  <c r="BN87" i="3"/>
  <c r="BN139" i="3"/>
  <c r="BN371" i="3"/>
  <c r="BN21" i="3"/>
  <c r="BN404" i="3"/>
  <c r="BN261" i="3"/>
  <c r="BN230" i="3"/>
  <c r="BN395" i="3"/>
  <c r="BN439" i="3"/>
  <c r="BN101" i="3"/>
  <c r="BN380" i="3"/>
  <c r="BN96" i="3"/>
  <c r="BN397" i="3"/>
  <c r="BN377" i="3"/>
  <c r="BN128" i="3"/>
  <c r="BN283" i="3"/>
  <c r="BN132" i="3"/>
  <c r="BN53" i="3"/>
  <c r="BN363" i="3"/>
  <c r="BN62" i="3"/>
  <c r="BN468" i="3"/>
  <c r="BN348" i="3"/>
  <c r="BN323" i="3"/>
  <c r="BN123" i="3"/>
  <c r="BN232" i="3"/>
  <c r="BN218" i="3"/>
  <c r="BN234" i="3"/>
  <c r="BN229" i="3"/>
  <c r="BN294" i="3"/>
  <c r="BN292" i="3"/>
  <c r="BN417" i="3"/>
  <c r="BN166" i="3"/>
  <c r="BN194" i="3"/>
  <c r="BN548" i="3"/>
  <c r="BN341" i="3"/>
  <c r="BN433" i="3"/>
  <c r="BN549" i="3"/>
  <c r="BN307" i="3"/>
  <c r="BN419" i="3"/>
  <c r="BN49" i="3"/>
  <c r="BN59" i="3"/>
  <c r="BN291" i="3"/>
  <c r="BN9" i="3"/>
  <c r="BN242" i="3"/>
  <c r="BN318" i="3"/>
  <c r="BN107" i="3"/>
  <c r="BN366" i="3"/>
  <c r="BN310" i="3"/>
  <c r="BN70" i="3"/>
  <c r="BN185" i="3"/>
  <c r="BN526" i="3"/>
  <c r="BN196" i="3"/>
  <c r="BN357" i="3"/>
  <c r="BN217" i="3"/>
  <c r="BN330" i="3"/>
  <c r="BN104" i="3"/>
  <c r="BN156" i="3"/>
  <c r="BN126" i="3"/>
  <c r="BN255" i="3"/>
  <c r="BN278" i="3"/>
  <c r="BN386" i="3"/>
  <c r="BN512" i="3"/>
  <c r="BN458" i="3"/>
  <c r="BN42" i="3"/>
  <c r="BN190" i="3"/>
  <c r="BN312" i="3"/>
  <c r="BN403" i="3"/>
  <c r="BN235" i="3"/>
  <c r="BN412" i="3"/>
  <c r="BN231" i="3"/>
  <c r="BN148" i="3"/>
  <c r="BN462" i="3"/>
  <c r="BN249" i="3"/>
  <c r="BN55" i="3"/>
  <c r="BN293" i="3"/>
  <c r="BN273" i="3"/>
  <c r="BN34" i="3"/>
  <c r="BN33" i="3"/>
  <c r="BN31" i="3"/>
  <c r="BN224" i="3"/>
  <c r="BN94" i="3"/>
  <c r="BN66" i="3"/>
  <c r="BN311" i="3"/>
  <c r="BN143" i="3"/>
  <c r="BN370" i="3"/>
  <c r="BN350" i="3"/>
  <c r="BN289" i="3"/>
  <c r="BN516" i="3"/>
  <c r="BN301" i="3"/>
  <c r="BN421" i="3"/>
  <c r="BN24" i="3"/>
  <c r="BN531" i="3"/>
  <c r="BN250" i="3"/>
  <c r="BN183" i="3"/>
  <c r="BN331" i="3"/>
  <c r="BN389" i="3"/>
  <c r="BN167" i="3"/>
  <c r="BN288" i="3"/>
  <c r="BN325" i="3"/>
  <c r="BN550" i="3"/>
  <c r="BN551" i="3"/>
  <c r="BN180" i="3"/>
  <c r="BN441" i="3"/>
  <c r="BN14" i="3"/>
  <c r="BN195" i="3"/>
  <c r="BN197" i="3"/>
  <c r="BN535" i="3"/>
  <c r="BN282" i="3"/>
  <c r="BN527" i="3"/>
  <c r="BN552" i="3"/>
  <c r="BN553" i="3"/>
  <c r="BN77" i="3"/>
  <c r="BN381" i="3"/>
  <c r="BN211" i="3"/>
  <c r="BN238" i="3"/>
  <c r="BN437" i="3"/>
  <c r="BN118" i="3"/>
  <c r="BN78" i="3"/>
  <c r="BN127" i="3"/>
  <c r="BN328" i="3"/>
  <c r="BN457" i="3"/>
  <c r="BN400" i="3"/>
  <c r="BN414" i="3"/>
  <c r="BN425" i="3"/>
  <c r="BN362" i="3"/>
  <c r="BN50" i="3"/>
  <c r="BN452" i="3"/>
  <c r="BN47" i="3"/>
  <c r="BN519" i="3"/>
  <c r="BN358" i="3"/>
  <c r="BN356" i="3"/>
  <c r="BN495" i="3"/>
  <c r="BN146" i="3"/>
  <c r="BN319" i="3"/>
  <c r="BN321" i="3"/>
  <c r="BN488" i="3"/>
  <c r="BN554" i="3"/>
  <c r="BN305" i="3"/>
  <c r="BN490" i="3"/>
  <c r="BN396" i="3"/>
  <c r="BN54" i="3"/>
  <c r="BN124" i="3"/>
  <c r="BN105" i="3"/>
  <c r="BN63" i="3"/>
  <c r="BN222" i="3"/>
  <c r="BN314" i="3"/>
  <c r="BN216" i="3"/>
  <c r="BN329" i="3"/>
  <c r="BN387" i="3"/>
  <c r="BN346" i="3"/>
  <c r="BN144" i="3"/>
  <c r="BN402" i="3"/>
  <c r="BN140" i="3"/>
  <c r="BN153" i="3"/>
  <c r="BN484" i="3"/>
  <c r="BN489" i="3"/>
  <c r="BN497" i="3"/>
  <c r="BN555" i="3"/>
  <c r="BN257" i="3"/>
  <c r="BN556" i="3"/>
  <c r="BN372" i="3"/>
  <c r="BN557" i="3"/>
  <c r="BN159" i="3"/>
  <c r="BN240" i="3"/>
  <c r="BN223" i="3"/>
  <c r="BN450" i="3"/>
  <c r="BN300" i="3"/>
  <c r="BN449" i="3"/>
  <c r="BN95" i="3"/>
  <c r="BN207" i="3"/>
  <c r="BN58" i="3"/>
  <c r="BN213" i="3"/>
  <c r="BN463" i="3"/>
  <c r="BN392" i="3"/>
  <c r="BN176" i="3"/>
  <c r="BN440" i="3"/>
  <c r="BN91" i="3"/>
  <c r="BN80" i="3"/>
  <c r="BN188" i="3"/>
  <c r="BN116" i="3"/>
  <c r="BN471" i="3"/>
  <c r="BN431" i="3"/>
  <c r="BN315" i="3"/>
  <c r="BN344" i="3"/>
  <c r="BN507" i="3"/>
  <c r="BN442" i="3"/>
  <c r="BN502" i="3"/>
  <c r="BN121" i="3"/>
  <c r="BN477" i="3"/>
  <c r="BN351" i="3"/>
  <c r="BN68" i="3"/>
  <c r="BN272" i="3"/>
  <c r="BN436" i="3"/>
  <c r="BN100" i="3"/>
  <c r="BN28" i="3"/>
  <c r="BN498" i="3"/>
  <c r="BN320" i="3"/>
  <c r="BN485" i="3"/>
  <c r="BN266" i="3"/>
  <c r="BN106" i="3"/>
  <c r="BN423" i="3"/>
  <c r="BN405" i="3"/>
  <c r="BN525" i="3"/>
  <c r="BN322" i="3"/>
  <c r="BN361" i="3"/>
  <c r="BN112" i="3"/>
  <c r="BN390" i="3"/>
  <c r="BN219" i="3"/>
  <c r="BN115" i="3"/>
  <c r="BN451" i="3"/>
  <c r="BN281" i="3"/>
  <c r="BN504" i="3"/>
  <c r="BN295" i="3"/>
  <c r="BN413" i="3"/>
  <c r="BN251" i="3"/>
  <c r="BN227" i="3"/>
  <c r="BN337" i="3"/>
  <c r="BN165" i="3"/>
  <c r="BN84" i="3"/>
  <c r="BN182" i="3"/>
  <c r="BN302" i="3"/>
  <c r="BN22" i="3"/>
  <c r="BN243" i="3"/>
  <c r="BN368" i="3"/>
  <c r="BN11" i="3"/>
  <c r="BN199" i="3"/>
  <c r="BN533" i="3"/>
  <c r="BN364" i="3"/>
  <c r="BN16" i="3"/>
  <c r="BN138" i="3"/>
  <c r="BN175" i="3"/>
  <c r="BN365" i="3"/>
  <c r="BN374" i="3"/>
  <c r="BN149" i="3"/>
  <c r="BN179" i="3"/>
  <c r="BN510" i="3"/>
  <c r="BN309" i="3"/>
  <c r="BN32" i="3"/>
  <c r="BN233" i="3"/>
  <c r="BN483" i="3"/>
  <c r="BN411" i="3"/>
  <c r="BN434" i="3"/>
  <c r="BN119" i="3"/>
  <c r="BN277" i="3"/>
  <c r="BN65" i="3"/>
  <c r="BN51" i="3"/>
  <c r="BN353" i="3"/>
  <c r="BN306" i="3"/>
  <c r="BN270" i="3"/>
  <c r="BN455" i="3"/>
  <c r="BN18" i="3"/>
  <c r="BN524" i="3"/>
  <c r="BN284" i="3"/>
  <c r="BN69" i="3"/>
  <c r="BN558" i="3"/>
  <c r="BN252" i="3"/>
  <c r="BN286" i="3"/>
  <c r="BN81" i="3"/>
  <c r="BN473" i="3"/>
  <c r="BN186" i="3"/>
  <c r="BN559" i="3"/>
  <c r="BN35" i="3"/>
  <c r="BN514" i="3"/>
  <c r="BN447" i="3"/>
  <c r="BN244" i="3"/>
  <c r="BN125" i="3"/>
  <c r="BN501" i="3"/>
  <c r="BN388" i="3"/>
  <c r="BN110" i="3"/>
  <c r="BN445" i="3"/>
  <c r="BN170" i="3"/>
  <c r="BN487" i="3"/>
  <c r="BN443" i="3"/>
  <c r="BN560" i="3"/>
  <c r="BN92" i="3"/>
  <c r="BN532" i="3"/>
  <c r="BN191" i="3"/>
  <c r="BN178" i="3"/>
  <c r="BN192" i="3"/>
  <c r="BN36" i="3"/>
  <c r="BN29" i="3"/>
  <c r="BN520" i="3"/>
  <c r="BN324" i="3"/>
  <c r="BN470" i="3"/>
  <c r="BN561" i="3"/>
  <c r="BN39" i="3"/>
  <c r="BN518" i="3"/>
  <c r="BN534" i="3"/>
  <c r="BN48" i="3"/>
  <c r="BN135" i="3"/>
  <c r="BN562" i="3"/>
  <c r="BN298" i="3"/>
  <c r="BN513" i="3"/>
  <c r="BN168" i="3"/>
  <c r="BN393" i="3"/>
  <c r="BN347" i="3"/>
  <c r="BN563" i="3"/>
  <c r="BN453" i="3"/>
  <c r="BN335" i="3"/>
  <c r="BN467" i="3"/>
  <c r="BN275" i="3"/>
  <c r="BN187" i="3"/>
  <c r="BN64" i="3"/>
  <c r="BN3" i="3"/>
  <c r="BN465" i="3"/>
  <c r="BN379" i="3"/>
  <c r="BN93" i="3"/>
  <c r="BN496" i="3"/>
  <c r="BN415" i="3"/>
  <c r="BN493" i="3"/>
  <c r="BN23" i="3"/>
  <c r="BN45" i="3"/>
  <c r="BN177" i="3"/>
  <c r="BN522" i="3"/>
  <c r="BN258" i="3"/>
  <c r="BN481" i="3"/>
  <c r="BN43" i="3"/>
  <c r="BN181" i="3"/>
  <c r="BN459" i="3"/>
  <c r="BN133" i="3"/>
  <c r="BN287" i="3"/>
  <c r="BN383" i="3"/>
  <c r="BN508" i="3"/>
  <c r="BN263" i="3"/>
  <c r="BN40" i="3"/>
  <c r="BN338" i="3"/>
  <c r="BN184" i="3"/>
  <c r="BM279" i="3"/>
  <c r="BM198" i="3"/>
  <c r="BM385" i="3"/>
  <c r="BM161" i="3"/>
  <c r="BM511" i="3"/>
  <c r="BM256" i="3"/>
  <c r="BM171" i="3"/>
  <c r="BM536" i="3"/>
  <c r="BM268" i="3"/>
  <c r="BM422" i="3"/>
  <c r="BM332" i="3"/>
  <c r="BM269" i="3"/>
  <c r="BM537" i="3"/>
  <c r="BM376" i="3"/>
  <c r="BM206" i="3"/>
  <c r="BM326" i="3"/>
  <c r="BM236" i="3"/>
  <c r="BM137" i="3"/>
  <c r="BM373" i="3"/>
  <c r="BM7" i="3"/>
  <c r="BM12" i="3"/>
  <c r="BM90" i="3"/>
  <c r="BM253" i="3"/>
  <c r="BM336" i="3"/>
  <c r="BM228" i="3"/>
  <c r="BM429" i="3"/>
  <c r="BM174" i="3"/>
  <c r="BM254" i="3"/>
  <c r="BM528" i="3"/>
  <c r="BM86" i="3"/>
  <c r="BM367" i="3"/>
  <c r="BM38" i="3"/>
  <c r="BM215" i="3"/>
  <c r="BM482" i="3"/>
  <c r="BM248" i="3"/>
  <c r="BM237" i="3"/>
  <c r="BM117" i="3"/>
  <c r="BM210" i="3"/>
  <c r="BM394" i="3"/>
  <c r="BM530" i="3"/>
  <c r="BM349" i="3"/>
  <c r="BM221" i="3"/>
  <c r="BM52" i="3"/>
  <c r="BM200" i="3"/>
  <c r="BM147" i="3"/>
  <c r="BM296" i="3"/>
  <c r="BM435" i="3"/>
  <c r="BM262" i="3"/>
  <c r="BM73" i="3"/>
  <c r="BM26" i="3"/>
  <c r="BM420" i="3"/>
  <c r="BM285" i="3"/>
  <c r="BM129" i="3"/>
  <c r="BM72" i="3"/>
  <c r="BM173" i="3"/>
  <c r="BM428" i="3"/>
  <c r="BM506" i="3"/>
  <c r="BM246" i="3"/>
  <c r="BM308" i="3"/>
  <c r="BM340" i="3"/>
  <c r="BM446" i="3"/>
  <c r="BM333" i="3"/>
  <c r="BM478" i="3"/>
  <c r="BM399" i="3"/>
  <c r="BM75" i="3"/>
  <c r="BM114" i="3"/>
  <c r="BM265" i="3"/>
  <c r="BM342" i="3"/>
  <c r="BM523" i="3"/>
  <c r="BM120" i="3"/>
  <c r="BM157" i="3"/>
  <c r="BM432" i="3"/>
  <c r="BM247" i="3"/>
  <c r="BM409" i="3"/>
  <c r="BM189" i="3"/>
  <c r="BM83" i="3"/>
  <c r="BM214" i="3"/>
  <c r="BM142" i="3"/>
  <c r="BM259" i="3"/>
  <c r="BM131" i="3"/>
  <c r="BM109" i="3"/>
  <c r="BM430" i="3"/>
  <c r="BM245" i="3"/>
  <c r="BM438" i="3"/>
  <c r="BM280" i="3"/>
  <c r="BM406" i="3"/>
  <c r="BM479" i="3"/>
  <c r="BM13" i="3"/>
  <c r="BM475" i="3"/>
  <c r="BM30" i="3"/>
  <c r="BM360" i="3"/>
  <c r="BM398" i="3"/>
  <c r="BM141" i="3"/>
  <c r="BM212" i="3"/>
  <c r="BM299" i="3"/>
  <c r="BM491" i="3"/>
  <c r="BM226" i="3"/>
  <c r="BM538" i="3"/>
  <c r="BM317" i="3"/>
  <c r="BM343" i="3"/>
  <c r="BM464" i="3"/>
  <c r="BM460" i="3"/>
  <c r="BM359" i="3"/>
  <c r="BM205" i="3"/>
  <c r="BM201" i="3"/>
  <c r="BM155" i="3"/>
  <c r="BM145" i="3"/>
  <c r="BM494" i="3"/>
  <c r="BM102" i="3"/>
  <c r="BM220" i="3"/>
  <c r="BM384" i="3"/>
  <c r="BM136" i="3"/>
  <c r="BM448" i="3"/>
  <c r="BM515" i="3"/>
  <c r="BM79" i="3"/>
  <c r="BM407" i="3"/>
  <c r="BM313" i="3"/>
  <c r="BM158" i="3"/>
  <c r="BM154" i="3"/>
  <c r="BM98" i="3"/>
  <c r="BM150" i="3"/>
  <c r="BM500" i="3"/>
  <c r="BM303" i="3"/>
  <c r="BM539" i="3"/>
  <c r="BM264" i="3"/>
  <c r="BM474" i="3"/>
  <c r="BM4" i="3"/>
  <c r="BM540" i="3"/>
  <c r="BM541" i="3"/>
  <c r="BM521" i="3"/>
  <c r="BM56" i="3"/>
  <c r="BM418" i="3"/>
  <c r="BM354" i="3"/>
  <c r="BM542" i="3"/>
  <c r="BM543" i="3"/>
  <c r="BM352" i="3"/>
  <c r="BM5" i="3"/>
  <c r="BM209" i="3"/>
  <c r="BM113" i="3"/>
  <c r="BM6" i="3"/>
  <c r="BM88" i="3"/>
  <c r="BM461" i="3"/>
  <c r="BM529" i="3"/>
  <c r="BM152" i="3"/>
  <c r="BM544" i="3"/>
  <c r="BM509" i="3"/>
  <c r="BM476" i="3"/>
  <c r="BM130" i="3"/>
  <c r="BM391" i="3"/>
  <c r="BM466" i="3"/>
  <c r="BM108" i="3"/>
  <c r="BM260" i="3"/>
  <c r="BM469" i="3"/>
  <c r="BM327" i="3"/>
  <c r="BM355" i="3"/>
  <c r="BM203" i="3"/>
  <c r="BM517" i="3"/>
  <c r="BM10" i="3"/>
  <c r="BM37" i="3"/>
  <c r="BM375" i="3"/>
  <c r="BM169" i="3"/>
  <c r="BM25" i="3"/>
  <c r="BM172" i="3"/>
  <c r="BM486" i="3"/>
  <c r="BM103" i="3"/>
  <c r="BM74" i="3"/>
  <c r="BM97" i="3"/>
  <c r="BM334" i="3"/>
  <c r="BM89" i="3"/>
  <c r="BM456" i="3"/>
  <c r="BM378" i="3"/>
  <c r="BM503" i="3"/>
  <c r="BM20" i="3"/>
  <c r="BM276" i="3"/>
  <c r="BM111" i="3"/>
  <c r="BM304" i="3"/>
  <c r="BM316" i="3"/>
  <c r="BM290" i="3"/>
  <c r="BM67" i="3"/>
  <c r="BM76" i="3"/>
  <c r="BM382" i="3"/>
  <c r="BM499" i="3"/>
  <c r="BM46" i="3"/>
  <c r="BM71" i="3"/>
  <c r="BM369" i="3"/>
  <c r="BM57" i="3"/>
  <c r="BM17" i="3"/>
  <c r="BM44" i="3"/>
  <c r="BM225" i="3"/>
  <c r="BM339" i="3"/>
  <c r="BM297" i="3"/>
  <c r="BM85" i="3"/>
  <c r="BM416" i="3"/>
  <c r="BM202" i="3"/>
  <c r="BM193" i="3"/>
  <c r="BM427" i="3"/>
  <c r="BM122" i="3"/>
  <c r="BM545" i="3"/>
  <c r="BM160" i="3"/>
  <c r="BM426" i="3"/>
  <c r="BM241" i="3"/>
  <c r="BM267" i="3"/>
  <c r="BM99" i="3"/>
  <c r="BM274" i="3"/>
  <c r="BM454" i="3"/>
  <c r="BM208" i="3"/>
  <c r="BM410" i="3"/>
  <c r="BM239" i="3"/>
  <c r="BM472" i="3"/>
  <c r="BM480" i="3"/>
  <c r="BM424" i="3"/>
  <c r="BM408" i="3"/>
  <c r="BM401" i="3"/>
  <c r="BM345" i="3"/>
  <c r="BM15" i="3"/>
  <c r="BM41" i="3"/>
  <c r="BM546" i="3"/>
  <c r="BM547" i="3"/>
  <c r="BM60" i="3"/>
  <c r="BM61" i="3"/>
  <c r="BM2" i="3"/>
  <c r="BM27" i="3"/>
  <c r="BM82" i="3"/>
  <c r="BM8" i="3"/>
  <c r="BM444" i="3"/>
  <c r="BM505" i="3"/>
  <c r="BM162" i="3"/>
  <c r="BM163" i="3"/>
  <c r="BM204" i="3"/>
  <c r="BM134" i="3"/>
  <c r="BM492" i="3"/>
  <c r="BM271" i="3"/>
  <c r="BM164" i="3"/>
  <c r="BM151" i="3"/>
  <c r="BM87" i="3"/>
  <c r="BM139" i="3"/>
  <c r="BM371" i="3"/>
  <c r="BM21" i="3"/>
  <c r="BM404" i="3"/>
  <c r="BM261" i="3"/>
  <c r="BM230" i="3"/>
  <c r="BM395" i="3"/>
  <c r="BM439" i="3"/>
  <c r="BM101" i="3"/>
  <c r="BM380" i="3"/>
  <c r="BM96" i="3"/>
  <c r="BM397" i="3"/>
  <c r="BM377" i="3"/>
  <c r="BM128" i="3"/>
  <c r="BM283" i="3"/>
  <c r="BM132" i="3"/>
  <c r="BM53" i="3"/>
  <c r="BM363" i="3"/>
  <c r="BM62" i="3"/>
  <c r="BM468" i="3"/>
  <c r="BM348" i="3"/>
  <c r="BM323" i="3"/>
  <c r="BM123" i="3"/>
  <c r="BM232" i="3"/>
  <c r="BM218" i="3"/>
  <c r="BM234" i="3"/>
  <c r="BM229" i="3"/>
  <c r="BM294" i="3"/>
  <c r="BM292" i="3"/>
  <c r="BM417" i="3"/>
  <c r="BM166" i="3"/>
  <c r="BM194" i="3"/>
  <c r="BM548" i="3"/>
  <c r="BM341" i="3"/>
  <c r="BM433" i="3"/>
  <c r="BM549" i="3"/>
  <c r="BM307" i="3"/>
  <c r="BM419" i="3"/>
  <c r="BM49" i="3"/>
  <c r="BM59" i="3"/>
  <c r="BM291" i="3"/>
  <c r="BM9" i="3"/>
  <c r="BM242" i="3"/>
  <c r="BM318" i="3"/>
  <c r="BM107" i="3"/>
  <c r="BM366" i="3"/>
  <c r="BM310" i="3"/>
  <c r="BM70" i="3"/>
  <c r="BM185" i="3"/>
  <c r="BM526" i="3"/>
  <c r="BM196" i="3"/>
  <c r="BM357" i="3"/>
  <c r="BM217" i="3"/>
  <c r="BM330" i="3"/>
  <c r="BM104" i="3"/>
  <c r="BM156" i="3"/>
  <c r="BM126" i="3"/>
  <c r="BM255" i="3"/>
  <c r="BM278" i="3"/>
  <c r="BM386" i="3"/>
  <c r="BM512" i="3"/>
  <c r="BM458" i="3"/>
  <c r="BM42" i="3"/>
  <c r="BM190" i="3"/>
  <c r="BM312" i="3"/>
  <c r="BM403" i="3"/>
  <c r="BM235" i="3"/>
  <c r="BM412" i="3"/>
  <c r="BM231" i="3"/>
  <c r="BM148" i="3"/>
  <c r="BM462" i="3"/>
  <c r="BM249" i="3"/>
  <c r="BM55" i="3"/>
  <c r="BM293" i="3"/>
  <c r="BM273" i="3"/>
  <c r="BM34" i="3"/>
  <c r="BM33" i="3"/>
  <c r="BM31" i="3"/>
  <c r="BM224" i="3"/>
  <c r="BM94" i="3"/>
  <c r="BM66" i="3"/>
  <c r="BM311" i="3"/>
  <c r="BM143" i="3"/>
  <c r="BM370" i="3"/>
  <c r="BM350" i="3"/>
  <c r="BM289" i="3"/>
  <c r="BM516" i="3"/>
  <c r="BM301" i="3"/>
  <c r="BM421" i="3"/>
  <c r="BM24" i="3"/>
  <c r="BM531" i="3"/>
  <c r="BM250" i="3"/>
  <c r="BM183" i="3"/>
  <c r="BM331" i="3"/>
  <c r="BM389" i="3"/>
  <c r="BM167" i="3"/>
  <c r="BM288" i="3"/>
  <c r="BM325" i="3"/>
  <c r="BM550" i="3"/>
  <c r="BM551" i="3"/>
  <c r="BM180" i="3"/>
  <c r="BM441" i="3"/>
  <c r="BM14" i="3"/>
  <c r="BM195" i="3"/>
  <c r="BM197" i="3"/>
  <c r="BM535" i="3"/>
  <c r="BM282" i="3"/>
  <c r="BM527" i="3"/>
  <c r="BM552" i="3"/>
  <c r="BM553" i="3"/>
  <c r="BM77" i="3"/>
  <c r="BM381" i="3"/>
  <c r="BM211" i="3"/>
  <c r="BM238" i="3"/>
  <c r="BM437" i="3"/>
  <c r="BM118" i="3"/>
  <c r="BM78" i="3"/>
  <c r="BM127" i="3"/>
  <c r="BM328" i="3"/>
  <c r="BM457" i="3"/>
  <c r="BM400" i="3"/>
  <c r="BM414" i="3"/>
  <c r="BM425" i="3"/>
  <c r="BM362" i="3"/>
  <c r="BM50" i="3"/>
  <c r="BM452" i="3"/>
  <c r="BM47" i="3"/>
  <c r="BM519" i="3"/>
  <c r="BM358" i="3"/>
  <c r="BM356" i="3"/>
  <c r="BM495" i="3"/>
  <c r="BM146" i="3"/>
  <c r="BM319" i="3"/>
  <c r="BM321" i="3"/>
  <c r="BM488" i="3"/>
  <c r="BM554" i="3"/>
  <c r="BM305" i="3"/>
  <c r="BM490" i="3"/>
  <c r="BM396" i="3"/>
  <c r="BM54" i="3"/>
  <c r="BM124" i="3"/>
  <c r="BM105" i="3"/>
  <c r="BM63" i="3"/>
  <c r="BM222" i="3"/>
  <c r="BM314" i="3"/>
  <c r="BM216" i="3"/>
  <c r="BM329" i="3"/>
  <c r="BM387" i="3"/>
  <c r="BM346" i="3"/>
  <c r="BM144" i="3"/>
  <c r="BM402" i="3"/>
  <c r="BM140" i="3"/>
  <c r="BM153" i="3"/>
  <c r="BM484" i="3"/>
  <c r="BM489" i="3"/>
  <c r="BM497" i="3"/>
  <c r="BM555" i="3"/>
  <c r="BM257" i="3"/>
  <c r="BM556" i="3"/>
  <c r="BM372" i="3"/>
  <c r="BM557" i="3"/>
  <c r="BM159" i="3"/>
  <c r="BM240" i="3"/>
  <c r="BM223" i="3"/>
  <c r="BM450" i="3"/>
  <c r="BM300" i="3"/>
  <c r="BM449" i="3"/>
  <c r="BM95" i="3"/>
  <c r="BM207" i="3"/>
  <c r="BM58" i="3"/>
  <c r="BM213" i="3"/>
  <c r="BM463" i="3"/>
  <c r="BM392" i="3"/>
  <c r="BM176" i="3"/>
  <c r="BM440" i="3"/>
  <c r="BM91" i="3"/>
  <c r="BM80" i="3"/>
  <c r="BM188" i="3"/>
  <c r="BM116" i="3"/>
  <c r="BM471" i="3"/>
  <c r="BM431" i="3"/>
  <c r="BM315" i="3"/>
  <c r="BM344" i="3"/>
  <c r="BM507" i="3"/>
  <c r="BM442" i="3"/>
  <c r="BM502" i="3"/>
  <c r="BM121" i="3"/>
  <c r="BM477" i="3"/>
  <c r="BM351" i="3"/>
  <c r="BM68" i="3"/>
  <c r="BM272" i="3"/>
  <c r="BM436" i="3"/>
  <c r="BM100" i="3"/>
  <c r="BM28" i="3"/>
  <c r="BM498" i="3"/>
  <c r="BM320" i="3"/>
  <c r="BM485" i="3"/>
  <c r="BM266" i="3"/>
  <c r="BM106" i="3"/>
  <c r="BM423" i="3"/>
  <c r="BM405" i="3"/>
  <c r="BM525" i="3"/>
  <c r="BM322" i="3"/>
  <c r="BM361" i="3"/>
  <c r="BM112" i="3"/>
  <c r="BM390" i="3"/>
  <c r="BM219" i="3"/>
  <c r="BM115" i="3"/>
  <c r="BM451" i="3"/>
  <c r="BM281" i="3"/>
  <c r="BM504" i="3"/>
  <c r="BM295" i="3"/>
  <c r="BM413" i="3"/>
  <c r="BM251" i="3"/>
  <c r="BM227" i="3"/>
  <c r="BM337" i="3"/>
  <c r="BM165" i="3"/>
  <c r="BM84" i="3"/>
  <c r="BM182" i="3"/>
  <c r="BM302" i="3"/>
  <c r="BM22" i="3"/>
  <c r="BM243" i="3"/>
  <c r="BM368" i="3"/>
  <c r="BM11" i="3"/>
  <c r="BM199" i="3"/>
  <c r="BM533" i="3"/>
  <c r="BM364" i="3"/>
  <c r="BM16" i="3"/>
  <c r="BM138" i="3"/>
  <c r="BM175" i="3"/>
  <c r="BM365" i="3"/>
  <c r="BM374" i="3"/>
  <c r="BM149" i="3"/>
  <c r="BM179" i="3"/>
  <c r="BM510" i="3"/>
  <c r="BM309" i="3"/>
  <c r="BM32" i="3"/>
  <c r="BM233" i="3"/>
  <c r="BM483" i="3"/>
  <c r="BM411" i="3"/>
  <c r="BM434" i="3"/>
  <c r="BM119" i="3"/>
  <c r="BM277" i="3"/>
  <c r="BM65" i="3"/>
  <c r="BM51" i="3"/>
  <c r="BM353" i="3"/>
  <c r="BM306" i="3"/>
  <c r="BM270" i="3"/>
  <c r="BM455" i="3"/>
  <c r="BM18" i="3"/>
  <c r="BM524" i="3"/>
  <c r="BM284" i="3"/>
  <c r="BM69" i="3"/>
  <c r="BM558" i="3"/>
  <c r="BM252" i="3"/>
  <c r="BM286" i="3"/>
  <c r="BM81" i="3"/>
  <c r="BM473" i="3"/>
  <c r="BM186" i="3"/>
  <c r="BM559" i="3"/>
  <c r="BM35" i="3"/>
  <c r="BM514" i="3"/>
  <c r="BM447" i="3"/>
  <c r="BM244" i="3"/>
  <c r="BM125" i="3"/>
  <c r="BM501" i="3"/>
  <c r="BM388" i="3"/>
  <c r="BM110" i="3"/>
  <c r="BM445" i="3"/>
  <c r="BM170" i="3"/>
  <c r="BM487" i="3"/>
  <c r="BM443" i="3"/>
  <c r="BM560" i="3"/>
  <c r="BM92" i="3"/>
  <c r="BM532" i="3"/>
  <c r="BM191" i="3"/>
  <c r="BM178" i="3"/>
  <c r="BM192" i="3"/>
  <c r="BM36" i="3"/>
  <c r="BM29" i="3"/>
  <c r="BM520" i="3"/>
  <c r="BM324" i="3"/>
  <c r="BM470" i="3"/>
  <c r="BM561" i="3"/>
  <c r="BM39" i="3"/>
  <c r="BM518" i="3"/>
  <c r="BM534" i="3"/>
  <c r="BM48" i="3"/>
  <c r="BM135" i="3"/>
  <c r="BM562" i="3"/>
  <c r="BM298" i="3"/>
  <c r="BM513" i="3"/>
  <c r="BM168" i="3"/>
  <c r="BM393" i="3"/>
  <c r="BM347" i="3"/>
  <c r="BM563" i="3"/>
  <c r="BM453" i="3"/>
  <c r="BM335" i="3"/>
  <c r="BM467" i="3"/>
  <c r="BM275" i="3"/>
  <c r="BM187" i="3"/>
  <c r="BM64" i="3"/>
  <c r="BM3" i="3"/>
  <c r="BM465" i="3"/>
  <c r="BM379" i="3"/>
  <c r="BM93" i="3"/>
  <c r="BM496" i="3"/>
  <c r="BM415" i="3"/>
  <c r="BM493" i="3"/>
  <c r="BM23" i="3"/>
  <c r="BM45" i="3"/>
  <c r="BM177" i="3"/>
  <c r="BM522" i="3"/>
  <c r="BM258" i="3"/>
  <c r="BM481" i="3"/>
  <c r="BM43" i="3"/>
  <c r="BM181" i="3"/>
  <c r="BM459" i="3"/>
  <c r="BM133" i="3"/>
  <c r="BM287" i="3"/>
  <c r="BM383" i="3"/>
  <c r="BM508" i="3"/>
  <c r="BM263" i="3"/>
  <c r="BM40" i="3"/>
  <c r="BM338" i="3"/>
  <c r="BM184" i="3"/>
  <c r="BL279" i="3"/>
  <c r="BL198" i="3"/>
  <c r="BL385" i="3"/>
  <c r="BL161" i="3"/>
  <c r="BL511" i="3"/>
  <c r="BL256" i="3"/>
  <c r="BL171" i="3"/>
  <c r="BL536" i="3"/>
  <c r="BL268" i="3"/>
  <c r="BL422" i="3"/>
  <c r="BL332" i="3"/>
  <c r="BL269" i="3"/>
  <c r="BL537" i="3"/>
  <c r="BL376" i="3"/>
  <c r="BL206" i="3"/>
  <c r="BL326" i="3"/>
  <c r="BL236" i="3"/>
  <c r="BL137" i="3"/>
  <c r="BL373" i="3"/>
  <c r="BL7" i="3"/>
  <c r="BL12" i="3"/>
  <c r="BL90" i="3"/>
  <c r="BL253" i="3"/>
  <c r="BL336" i="3"/>
  <c r="BL228" i="3"/>
  <c r="BL429" i="3"/>
  <c r="BL174" i="3"/>
  <c r="BL254" i="3"/>
  <c r="BL528" i="3"/>
  <c r="BL86" i="3"/>
  <c r="BL367" i="3"/>
  <c r="BL38" i="3"/>
  <c r="BL215" i="3"/>
  <c r="BL482" i="3"/>
  <c r="BL248" i="3"/>
  <c r="BL237" i="3"/>
  <c r="BL117" i="3"/>
  <c r="BL210" i="3"/>
  <c r="BL394" i="3"/>
  <c r="BL530" i="3"/>
  <c r="BL349" i="3"/>
  <c r="BL221" i="3"/>
  <c r="BL52" i="3"/>
  <c r="BL200" i="3"/>
  <c r="BL147" i="3"/>
  <c r="BL296" i="3"/>
  <c r="BL435" i="3"/>
  <c r="BL262" i="3"/>
  <c r="BL73" i="3"/>
  <c r="BL26" i="3"/>
  <c r="BL420" i="3"/>
  <c r="BL285" i="3"/>
  <c r="BL129" i="3"/>
  <c r="BL72" i="3"/>
  <c r="BL173" i="3"/>
  <c r="BL428" i="3"/>
  <c r="BL506" i="3"/>
  <c r="BL246" i="3"/>
  <c r="BL308" i="3"/>
  <c r="BL340" i="3"/>
  <c r="BL446" i="3"/>
  <c r="BL333" i="3"/>
  <c r="BL478" i="3"/>
  <c r="BL399" i="3"/>
  <c r="BL75" i="3"/>
  <c r="BL114" i="3"/>
  <c r="BL265" i="3"/>
  <c r="BL342" i="3"/>
  <c r="BL523" i="3"/>
  <c r="BL120" i="3"/>
  <c r="BL157" i="3"/>
  <c r="BL432" i="3"/>
  <c r="BL247" i="3"/>
  <c r="BL409" i="3"/>
  <c r="BL189" i="3"/>
  <c r="BL83" i="3"/>
  <c r="BL214" i="3"/>
  <c r="BL142" i="3"/>
  <c r="BL259" i="3"/>
  <c r="BL131" i="3"/>
  <c r="BL109" i="3"/>
  <c r="BL430" i="3"/>
  <c r="BL245" i="3"/>
  <c r="BL438" i="3"/>
  <c r="BL280" i="3"/>
  <c r="BL406" i="3"/>
  <c r="BL479" i="3"/>
  <c r="BL13" i="3"/>
  <c r="BL475" i="3"/>
  <c r="BL30" i="3"/>
  <c r="BL360" i="3"/>
  <c r="BL398" i="3"/>
  <c r="BL141" i="3"/>
  <c r="BL212" i="3"/>
  <c r="BL299" i="3"/>
  <c r="BL491" i="3"/>
  <c r="BL226" i="3"/>
  <c r="BL538" i="3"/>
  <c r="BL317" i="3"/>
  <c r="BL343" i="3"/>
  <c r="BL464" i="3"/>
  <c r="BL460" i="3"/>
  <c r="BL359" i="3"/>
  <c r="BL205" i="3"/>
  <c r="BL201" i="3"/>
  <c r="BL155" i="3"/>
  <c r="BL145" i="3"/>
  <c r="BL494" i="3"/>
  <c r="BL102" i="3"/>
  <c r="BL220" i="3"/>
  <c r="BL384" i="3"/>
  <c r="BL136" i="3"/>
  <c r="BL448" i="3"/>
  <c r="BL515" i="3"/>
  <c r="BL79" i="3"/>
  <c r="BL407" i="3"/>
  <c r="BL313" i="3"/>
  <c r="BL158" i="3"/>
  <c r="BL154" i="3"/>
  <c r="BL98" i="3"/>
  <c r="BL150" i="3"/>
  <c r="BL500" i="3"/>
  <c r="BL303" i="3"/>
  <c r="BL539" i="3"/>
  <c r="BL264" i="3"/>
  <c r="BL474" i="3"/>
  <c r="BL4" i="3"/>
  <c r="BL540" i="3"/>
  <c r="BL541" i="3"/>
  <c r="BL521" i="3"/>
  <c r="BL56" i="3"/>
  <c r="BL418" i="3"/>
  <c r="BL354" i="3"/>
  <c r="BL542" i="3"/>
  <c r="BL543" i="3"/>
  <c r="BL352" i="3"/>
  <c r="BL5" i="3"/>
  <c r="BL209" i="3"/>
  <c r="BL113" i="3"/>
  <c r="BL6" i="3"/>
  <c r="BL88" i="3"/>
  <c r="BL461" i="3"/>
  <c r="BL529" i="3"/>
  <c r="BL152" i="3"/>
  <c r="BL544" i="3"/>
  <c r="BL509" i="3"/>
  <c r="BL476" i="3"/>
  <c r="BL130" i="3"/>
  <c r="BL391" i="3"/>
  <c r="BL466" i="3"/>
  <c r="BL108" i="3"/>
  <c r="BL260" i="3"/>
  <c r="BL469" i="3"/>
  <c r="BL327" i="3"/>
  <c r="BL355" i="3"/>
  <c r="BL203" i="3"/>
  <c r="BL517" i="3"/>
  <c r="BL10" i="3"/>
  <c r="BL37" i="3"/>
  <c r="BL375" i="3"/>
  <c r="BL169" i="3"/>
  <c r="BL25" i="3"/>
  <c r="BL172" i="3"/>
  <c r="BL486" i="3"/>
  <c r="BL103" i="3"/>
  <c r="BL74" i="3"/>
  <c r="BL97" i="3"/>
  <c r="BL334" i="3"/>
  <c r="BL89" i="3"/>
  <c r="BL456" i="3"/>
  <c r="BL378" i="3"/>
  <c r="BL503" i="3"/>
  <c r="BL20" i="3"/>
  <c r="BL276" i="3"/>
  <c r="BL111" i="3"/>
  <c r="BL304" i="3"/>
  <c r="BL316" i="3"/>
  <c r="BL290" i="3"/>
  <c r="BL67" i="3"/>
  <c r="BL76" i="3"/>
  <c r="BL382" i="3"/>
  <c r="BL499" i="3"/>
  <c r="BL46" i="3"/>
  <c r="BL71" i="3"/>
  <c r="BL369" i="3"/>
  <c r="BL57" i="3"/>
  <c r="BL17" i="3"/>
  <c r="BL44" i="3"/>
  <c r="BL225" i="3"/>
  <c r="BL339" i="3"/>
  <c r="BL297" i="3"/>
  <c r="BL85" i="3"/>
  <c r="BL416" i="3"/>
  <c r="BL202" i="3"/>
  <c r="BL193" i="3"/>
  <c r="BL427" i="3"/>
  <c r="BL122" i="3"/>
  <c r="BL545" i="3"/>
  <c r="BL160" i="3"/>
  <c r="BL426" i="3"/>
  <c r="BL241" i="3"/>
  <c r="BL267" i="3"/>
  <c r="BL99" i="3"/>
  <c r="BL274" i="3"/>
  <c r="BL454" i="3"/>
  <c r="BL208" i="3"/>
  <c r="BL410" i="3"/>
  <c r="BL239" i="3"/>
  <c r="BL472" i="3"/>
  <c r="BL480" i="3"/>
  <c r="BL424" i="3"/>
  <c r="BL408" i="3"/>
  <c r="BL401" i="3"/>
  <c r="BL345" i="3"/>
  <c r="BL15" i="3"/>
  <c r="BL41" i="3"/>
  <c r="BL546" i="3"/>
  <c r="BL547" i="3"/>
  <c r="BL60" i="3"/>
  <c r="BL61" i="3"/>
  <c r="BL2" i="3"/>
  <c r="BL27" i="3"/>
  <c r="BL82" i="3"/>
  <c r="BL8" i="3"/>
  <c r="BL444" i="3"/>
  <c r="BL505" i="3"/>
  <c r="BL162" i="3"/>
  <c r="BL163" i="3"/>
  <c r="BL204" i="3"/>
  <c r="BL134" i="3"/>
  <c r="BL492" i="3"/>
  <c r="BL271" i="3"/>
  <c r="BL164" i="3"/>
  <c r="BL151" i="3"/>
  <c r="BL87" i="3"/>
  <c r="BL139" i="3"/>
  <c r="BL371" i="3"/>
  <c r="BL21" i="3"/>
  <c r="BL404" i="3"/>
  <c r="BL261" i="3"/>
  <c r="BL230" i="3"/>
  <c r="BL395" i="3"/>
  <c r="BL439" i="3"/>
  <c r="BL101" i="3"/>
  <c r="BL380" i="3"/>
  <c r="BL96" i="3"/>
  <c r="BL397" i="3"/>
  <c r="BL377" i="3"/>
  <c r="BL128" i="3"/>
  <c r="BL283" i="3"/>
  <c r="BL132" i="3"/>
  <c r="BL53" i="3"/>
  <c r="BL363" i="3"/>
  <c r="BL62" i="3"/>
  <c r="BL468" i="3"/>
  <c r="BL348" i="3"/>
  <c r="BL323" i="3"/>
  <c r="BL123" i="3"/>
  <c r="BL232" i="3"/>
  <c r="BL218" i="3"/>
  <c r="BL234" i="3"/>
  <c r="BL229" i="3"/>
  <c r="BL294" i="3"/>
  <c r="BL292" i="3"/>
  <c r="BL417" i="3"/>
  <c r="BL166" i="3"/>
  <c r="BL194" i="3"/>
  <c r="BL548" i="3"/>
  <c r="BL341" i="3"/>
  <c r="BL433" i="3"/>
  <c r="BL549" i="3"/>
  <c r="BL307" i="3"/>
  <c r="BL419" i="3"/>
  <c r="BL49" i="3"/>
  <c r="BL59" i="3"/>
  <c r="BL291" i="3"/>
  <c r="BL9" i="3"/>
  <c r="BL242" i="3"/>
  <c r="BL318" i="3"/>
  <c r="BL107" i="3"/>
  <c r="BL366" i="3"/>
  <c r="BL310" i="3"/>
  <c r="BL70" i="3"/>
  <c r="BL185" i="3"/>
  <c r="BL526" i="3"/>
  <c r="BL196" i="3"/>
  <c r="BL357" i="3"/>
  <c r="BL217" i="3"/>
  <c r="BL330" i="3"/>
  <c r="BL104" i="3"/>
  <c r="BL156" i="3"/>
  <c r="BL126" i="3"/>
  <c r="BL255" i="3"/>
  <c r="BL278" i="3"/>
  <c r="BL386" i="3"/>
  <c r="BL512" i="3"/>
  <c r="BL458" i="3"/>
  <c r="BL42" i="3"/>
  <c r="BL190" i="3"/>
  <c r="BL312" i="3"/>
  <c r="BL403" i="3"/>
  <c r="BL235" i="3"/>
  <c r="BL412" i="3"/>
  <c r="BL231" i="3"/>
  <c r="BL148" i="3"/>
  <c r="BL462" i="3"/>
  <c r="BL249" i="3"/>
  <c r="BL55" i="3"/>
  <c r="BL293" i="3"/>
  <c r="BL273" i="3"/>
  <c r="BL34" i="3"/>
  <c r="BL33" i="3"/>
  <c r="BL31" i="3"/>
  <c r="BL224" i="3"/>
  <c r="BL94" i="3"/>
  <c r="BL66" i="3"/>
  <c r="BL311" i="3"/>
  <c r="BL143" i="3"/>
  <c r="BL370" i="3"/>
  <c r="BL350" i="3"/>
  <c r="BL289" i="3"/>
  <c r="BL516" i="3"/>
  <c r="BL301" i="3"/>
  <c r="BL421" i="3"/>
  <c r="BL24" i="3"/>
  <c r="BL531" i="3"/>
  <c r="BL250" i="3"/>
  <c r="BL183" i="3"/>
  <c r="BL331" i="3"/>
  <c r="BL389" i="3"/>
  <c r="BL167" i="3"/>
  <c r="BL288" i="3"/>
  <c r="BL325" i="3"/>
  <c r="BL550" i="3"/>
  <c r="BL551" i="3"/>
  <c r="BL180" i="3"/>
  <c r="BL441" i="3"/>
  <c r="BL14" i="3"/>
  <c r="BL195" i="3"/>
  <c r="BL197" i="3"/>
  <c r="BL535" i="3"/>
  <c r="BL282" i="3"/>
  <c r="BL527" i="3"/>
  <c r="BL552" i="3"/>
  <c r="BL553" i="3"/>
  <c r="BL77" i="3"/>
  <c r="BL381" i="3"/>
  <c r="BL211" i="3"/>
  <c r="BL238" i="3"/>
  <c r="BL437" i="3"/>
  <c r="BL118" i="3"/>
  <c r="BL78" i="3"/>
  <c r="BL127" i="3"/>
  <c r="BL328" i="3"/>
  <c r="BL457" i="3"/>
  <c r="BL400" i="3"/>
  <c r="BL414" i="3"/>
  <c r="BL425" i="3"/>
  <c r="BL362" i="3"/>
  <c r="BL50" i="3"/>
  <c r="BL452" i="3"/>
  <c r="BL47" i="3"/>
  <c r="BL519" i="3"/>
  <c r="BL358" i="3"/>
  <c r="BL356" i="3"/>
  <c r="BL495" i="3"/>
  <c r="BL146" i="3"/>
  <c r="BL319" i="3"/>
  <c r="BL321" i="3"/>
  <c r="BL488" i="3"/>
  <c r="BL554" i="3"/>
  <c r="BL305" i="3"/>
  <c r="BL490" i="3"/>
  <c r="BL396" i="3"/>
  <c r="BL54" i="3"/>
  <c r="BL124" i="3"/>
  <c r="BL105" i="3"/>
  <c r="BL63" i="3"/>
  <c r="BL222" i="3"/>
  <c r="BL314" i="3"/>
  <c r="BL216" i="3"/>
  <c r="BL329" i="3"/>
  <c r="BL387" i="3"/>
  <c r="BL346" i="3"/>
  <c r="BL144" i="3"/>
  <c r="BL402" i="3"/>
  <c r="BL140" i="3"/>
  <c r="BL153" i="3"/>
  <c r="BL484" i="3"/>
  <c r="BL489" i="3"/>
  <c r="BL497" i="3"/>
  <c r="BL555" i="3"/>
  <c r="BL257" i="3"/>
  <c r="BL556" i="3"/>
  <c r="BL372" i="3"/>
  <c r="BL557" i="3"/>
  <c r="BL159" i="3"/>
  <c r="BL240" i="3"/>
  <c r="BL223" i="3"/>
  <c r="BL450" i="3"/>
  <c r="BL300" i="3"/>
  <c r="BL449" i="3"/>
  <c r="BL95" i="3"/>
  <c r="BL207" i="3"/>
  <c r="BL58" i="3"/>
  <c r="BL213" i="3"/>
  <c r="BL463" i="3"/>
  <c r="BL392" i="3"/>
  <c r="BL176" i="3"/>
  <c r="BL440" i="3"/>
  <c r="BL91" i="3"/>
  <c r="BL80" i="3"/>
  <c r="BL188" i="3"/>
  <c r="BL116" i="3"/>
  <c r="BL471" i="3"/>
  <c r="BL431" i="3"/>
  <c r="BL315" i="3"/>
  <c r="BL344" i="3"/>
  <c r="BL507" i="3"/>
  <c r="BL442" i="3"/>
  <c r="BL502" i="3"/>
  <c r="BL121" i="3"/>
  <c r="BL477" i="3"/>
  <c r="BL351" i="3"/>
  <c r="BL68" i="3"/>
  <c r="BL272" i="3"/>
  <c r="BL436" i="3"/>
  <c r="BL100" i="3"/>
  <c r="BL28" i="3"/>
  <c r="BL498" i="3"/>
  <c r="BL320" i="3"/>
  <c r="BL485" i="3"/>
  <c r="BL266" i="3"/>
  <c r="BL106" i="3"/>
  <c r="BL423" i="3"/>
  <c r="BL405" i="3"/>
  <c r="BL525" i="3"/>
  <c r="BL322" i="3"/>
  <c r="BL361" i="3"/>
  <c r="BL112" i="3"/>
  <c r="BL390" i="3"/>
  <c r="BL219" i="3"/>
  <c r="BL115" i="3"/>
  <c r="BL451" i="3"/>
  <c r="BL281" i="3"/>
  <c r="BL504" i="3"/>
  <c r="BL295" i="3"/>
  <c r="BL413" i="3"/>
  <c r="BL251" i="3"/>
  <c r="BL227" i="3"/>
  <c r="BL337" i="3"/>
  <c r="BL165" i="3"/>
  <c r="BL84" i="3"/>
  <c r="BL182" i="3"/>
  <c r="BL302" i="3"/>
  <c r="BL22" i="3"/>
  <c r="BL243" i="3"/>
  <c r="BL368" i="3"/>
  <c r="BL11" i="3"/>
  <c r="BL199" i="3"/>
  <c r="BL533" i="3"/>
  <c r="BL364" i="3"/>
  <c r="BL16" i="3"/>
  <c r="BL138" i="3"/>
  <c r="BL175" i="3"/>
  <c r="BL365" i="3"/>
  <c r="BL374" i="3"/>
  <c r="BL149" i="3"/>
  <c r="BL179" i="3"/>
  <c r="BL510" i="3"/>
  <c r="BL309" i="3"/>
  <c r="BL32" i="3"/>
  <c r="BL233" i="3"/>
  <c r="BL483" i="3"/>
  <c r="BL411" i="3"/>
  <c r="BL434" i="3"/>
  <c r="BL119" i="3"/>
  <c r="BL277" i="3"/>
  <c r="BL65" i="3"/>
  <c r="BL51" i="3"/>
  <c r="BL353" i="3"/>
  <c r="BL306" i="3"/>
  <c r="BL270" i="3"/>
  <c r="BL455" i="3"/>
  <c r="BL18" i="3"/>
  <c r="BL524" i="3"/>
  <c r="BL284" i="3"/>
  <c r="BL69" i="3"/>
  <c r="BL558" i="3"/>
  <c r="BL252" i="3"/>
  <c r="BL286" i="3"/>
  <c r="BL81" i="3"/>
  <c r="BL473" i="3"/>
  <c r="BL186" i="3"/>
  <c r="BL559" i="3"/>
  <c r="BL35" i="3"/>
  <c r="BL514" i="3"/>
  <c r="BL447" i="3"/>
  <c r="BL244" i="3"/>
  <c r="BL125" i="3"/>
  <c r="BL501" i="3"/>
  <c r="BL388" i="3"/>
  <c r="BL110" i="3"/>
  <c r="BL445" i="3"/>
  <c r="BL170" i="3"/>
  <c r="BL487" i="3"/>
  <c r="BL443" i="3"/>
  <c r="BL560" i="3"/>
  <c r="BL92" i="3"/>
  <c r="BL532" i="3"/>
  <c r="BL191" i="3"/>
  <c r="BL178" i="3"/>
  <c r="BL192" i="3"/>
  <c r="BL36" i="3"/>
  <c r="BL29" i="3"/>
  <c r="BL520" i="3"/>
  <c r="BL324" i="3"/>
  <c r="BL470" i="3"/>
  <c r="BL561" i="3"/>
  <c r="BL39" i="3"/>
  <c r="BL518" i="3"/>
  <c r="BL534" i="3"/>
  <c r="BL48" i="3"/>
  <c r="BL135" i="3"/>
  <c r="BL562" i="3"/>
  <c r="BL298" i="3"/>
  <c r="BL513" i="3"/>
  <c r="BL168" i="3"/>
  <c r="BL393" i="3"/>
  <c r="BL347" i="3"/>
  <c r="BL563" i="3"/>
  <c r="BL453" i="3"/>
  <c r="BL335" i="3"/>
  <c r="BL467" i="3"/>
  <c r="BL275" i="3"/>
  <c r="BL187" i="3"/>
  <c r="BL64" i="3"/>
  <c r="BL3" i="3"/>
  <c r="BL465" i="3"/>
  <c r="BL379" i="3"/>
  <c r="BL93" i="3"/>
  <c r="BL496" i="3"/>
  <c r="BL415" i="3"/>
  <c r="BL493" i="3"/>
  <c r="BL23" i="3"/>
  <c r="BL45" i="3"/>
  <c r="BL177" i="3"/>
  <c r="BL522" i="3"/>
  <c r="BL258" i="3"/>
  <c r="BL481" i="3"/>
  <c r="BL43" i="3"/>
  <c r="BL181" i="3"/>
  <c r="BL459" i="3"/>
  <c r="BL133" i="3"/>
  <c r="BL287" i="3"/>
  <c r="BL383" i="3"/>
  <c r="BL508" i="3"/>
  <c r="BL263" i="3"/>
  <c r="BL40" i="3"/>
  <c r="BL338" i="3"/>
  <c r="BL184" i="3"/>
  <c r="BK279" i="3"/>
  <c r="BK198" i="3"/>
  <c r="BK385" i="3"/>
  <c r="BK161" i="3"/>
  <c r="BK511" i="3"/>
  <c r="BK256" i="3"/>
  <c r="BK171" i="3"/>
  <c r="BK536" i="3"/>
  <c r="BK268" i="3"/>
  <c r="BK422" i="3"/>
  <c r="BK332" i="3"/>
  <c r="BK269" i="3"/>
  <c r="BK537" i="3"/>
  <c r="BK376" i="3"/>
  <c r="BK206" i="3"/>
  <c r="BK326" i="3"/>
  <c r="BK236" i="3"/>
  <c r="BK137" i="3"/>
  <c r="BK373" i="3"/>
  <c r="BK7" i="3"/>
  <c r="BK12" i="3"/>
  <c r="BK90" i="3"/>
  <c r="BK253" i="3"/>
  <c r="BK336" i="3"/>
  <c r="BK228" i="3"/>
  <c r="BK429" i="3"/>
  <c r="BK174" i="3"/>
  <c r="BK254" i="3"/>
  <c r="BK528" i="3"/>
  <c r="BK86" i="3"/>
  <c r="BK367" i="3"/>
  <c r="BK38" i="3"/>
  <c r="BK215" i="3"/>
  <c r="BK482" i="3"/>
  <c r="BK248" i="3"/>
  <c r="BK237" i="3"/>
  <c r="BK117" i="3"/>
  <c r="BK210" i="3"/>
  <c r="BK394" i="3"/>
  <c r="BK530" i="3"/>
  <c r="BK349" i="3"/>
  <c r="BK221" i="3"/>
  <c r="BK52" i="3"/>
  <c r="BK200" i="3"/>
  <c r="BK147" i="3"/>
  <c r="BK296" i="3"/>
  <c r="BK435" i="3"/>
  <c r="BK262" i="3"/>
  <c r="BK73" i="3"/>
  <c r="BK26" i="3"/>
  <c r="BK420" i="3"/>
  <c r="BK285" i="3"/>
  <c r="BK129" i="3"/>
  <c r="BK72" i="3"/>
  <c r="BK173" i="3"/>
  <c r="BK428" i="3"/>
  <c r="BK506" i="3"/>
  <c r="BK246" i="3"/>
  <c r="BK308" i="3"/>
  <c r="BK340" i="3"/>
  <c r="BK446" i="3"/>
  <c r="BK333" i="3"/>
  <c r="BK478" i="3"/>
  <c r="BK399" i="3"/>
  <c r="BK75" i="3"/>
  <c r="BK114" i="3"/>
  <c r="BK265" i="3"/>
  <c r="BK342" i="3"/>
  <c r="BK523" i="3"/>
  <c r="BK120" i="3"/>
  <c r="BK157" i="3"/>
  <c r="BK432" i="3"/>
  <c r="BK247" i="3"/>
  <c r="BK409" i="3"/>
  <c r="BK189" i="3"/>
  <c r="BK83" i="3"/>
  <c r="BK214" i="3"/>
  <c r="BK142" i="3"/>
  <c r="BK259" i="3"/>
  <c r="BK131" i="3"/>
  <c r="BK109" i="3"/>
  <c r="BK430" i="3"/>
  <c r="BK245" i="3"/>
  <c r="BK438" i="3"/>
  <c r="BK280" i="3"/>
  <c r="BK406" i="3"/>
  <c r="BK479" i="3"/>
  <c r="BK13" i="3"/>
  <c r="BK475" i="3"/>
  <c r="BK30" i="3"/>
  <c r="BK360" i="3"/>
  <c r="BK398" i="3"/>
  <c r="BK141" i="3"/>
  <c r="BK212" i="3"/>
  <c r="BK299" i="3"/>
  <c r="BK491" i="3"/>
  <c r="BK226" i="3"/>
  <c r="BK538" i="3"/>
  <c r="BK317" i="3"/>
  <c r="BK343" i="3"/>
  <c r="BK464" i="3"/>
  <c r="BK460" i="3"/>
  <c r="BK359" i="3"/>
  <c r="BK205" i="3"/>
  <c r="BK201" i="3"/>
  <c r="BK155" i="3"/>
  <c r="BK145" i="3"/>
  <c r="BK494" i="3"/>
  <c r="BK102" i="3"/>
  <c r="BK220" i="3"/>
  <c r="BK384" i="3"/>
  <c r="BK136" i="3"/>
  <c r="BK448" i="3"/>
  <c r="BK515" i="3"/>
  <c r="BK79" i="3"/>
  <c r="BK407" i="3"/>
  <c r="BK313" i="3"/>
  <c r="BK158" i="3"/>
  <c r="BK154" i="3"/>
  <c r="BK98" i="3"/>
  <c r="BK150" i="3"/>
  <c r="BK500" i="3"/>
  <c r="BK303" i="3"/>
  <c r="BK539" i="3"/>
  <c r="BK264" i="3"/>
  <c r="BK474" i="3"/>
  <c r="BK4" i="3"/>
  <c r="BK540" i="3"/>
  <c r="BK541" i="3"/>
  <c r="BK521" i="3"/>
  <c r="BK56" i="3"/>
  <c r="BK418" i="3"/>
  <c r="BK354" i="3"/>
  <c r="BK542" i="3"/>
  <c r="BK543" i="3"/>
  <c r="BK352" i="3"/>
  <c r="BK5" i="3"/>
  <c r="BK209" i="3"/>
  <c r="BK113" i="3"/>
  <c r="BK6" i="3"/>
  <c r="BK88" i="3"/>
  <c r="BK461" i="3"/>
  <c r="BK529" i="3"/>
  <c r="BK152" i="3"/>
  <c r="BK544" i="3"/>
  <c r="BK509" i="3"/>
  <c r="BK476" i="3"/>
  <c r="BK130" i="3"/>
  <c r="BK391" i="3"/>
  <c r="BK466" i="3"/>
  <c r="BK108" i="3"/>
  <c r="BK260" i="3"/>
  <c r="BK469" i="3"/>
  <c r="BK327" i="3"/>
  <c r="BK355" i="3"/>
  <c r="BK203" i="3"/>
  <c r="BK517" i="3"/>
  <c r="BK10" i="3"/>
  <c r="BK37" i="3"/>
  <c r="BK375" i="3"/>
  <c r="BK169" i="3"/>
  <c r="BK25" i="3"/>
  <c r="BK172" i="3"/>
  <c r="BK486" i="3"/>
  <c r="BK103" i="3"/>
  <c r="BK74" i="3"/>
  <c r="BK97" i="3"/>
  <c r="BK334" i="3"/>
  <c r="BK89" i="3"/>
  <c r="BK456" i="3"/>
  <c r="BK378" i="3"/>
  <c r="BK503" i="3"/>
  <c r="BK20" i="3"/>
  <c r="BK276" i="3"/>
  <c r="BK111" i="3"/>
  <c r="BK304" i="3"/>
  <c r="BK316" i="3"/>
  <c r="BK290" i="3"/>
  <c r="BK67" i="3"/>
  <c r="BK76" i="3"/>
  <c r="BK382" i="3"/>
  <c r="BK499" i="3"/>
  <c r="BK46" i="3"/>
  <c r="BK71" i="3"/>
  <c r="BK369" i="3"/>
  <c r="BK57" i="3"/>
  <c r="BK17" i="3"/>
  <c r="BK44" i="3"/>
  <c r="BK225" i="3"/>
  <c r="BK339" i="3"/>
  <c r="BK297" i="3"/>
  <c r="BK85" i="3"/>
  <c r="BK416" i="3"/>
  <c r="BK202" i="3"/>
  <c r="BK193" i="3"/>
  <c r="BK427" i="3"/>
  <c r="BK122" i="3"/>
  <c r="BK545" i="3"/>
  <c r="BK160" i="3"/>
  <c r="BK426" i="3"/>
  <c r="BK241" i="3"/>
  <c r="BK267" i="3"/>
  <c r="BK99" i="3"/>
  <c r="BK274" i="3"/>
  <c r="BK454" i="3"/>
  <c r="BK208" i="3"/>
  <c r="BK410" i="3"/>
  <c r="BK239" i="3"/>
  <c r="BK472" i="3"/>
  <c r="BK480" i="3"/>
  <c r="BK424" i="3"/>
  <c r="BK408" i="3"/>
  <c r="BK401" i="3"/>
  <c r="BK345" i="3"/>
  <c r="BK15" i="3"/>
  <c r="BK41" i="3"/>
  <c r="BK546" i="3"/>
  <c r="BK547" i="3"/>
  <c r="BK60" i="3"/>
  <c r="BK61" i="3"/>
  <c r="BK2" i="3"/>
  <c r="BK27" i="3"/>
  <c r="BK82" i="3"/>
  <c r="BK8" i="3"/>
  <c r="BK444" i="3"/>
  <c r="BK505" i="3"/>
  <c r="BK162" i="3"/>
  <c r="BK163" i="3"/>
  <c r="BK204" i="3"/>
  <c r="BK134" i="3"/>
  <c r="BK492" i="3"/>
  <c r="BK271" i="3"/>
  <c r="BK164" i="3"/>
  <c r="BK151" i="3"/>
  <c r="BK87" i="3"/>
  <c r="BK139" i="3"/>
  <c r="BK371" i="3"/>
  <c r="BK21" i="3"/>
  <c r="BK404" i="3"/>
  <c r="BK261" i="3"/>
  <c r="BK230" i="3"/>
  <c r="BK395" i="3"/>
  <c r="BK439" i="3"/>
  <c r="BK101" i="3"/>
  <c r="BK380" i="3"/>
  <c r="BK96" i="3"/>
  <c r="BK397" i="3"/>
  <c r="BK377" i="3"/>
  <c r="BK128" i="3"/>
  <c r="BK283" i="3"/>
  <c r="BK132" i="3"/>
  <c r="BK53" i="3"/>
  <c r="BK363" i="3"/>
  <c r="BK62" i="3"/>
  <c r="BK468" i="3"/>
  <c r="BK348" i="3"/>
  <c r="BK323" i="3"/>
  <c r="BK123" i="3"/>
  <c r="BK232" i="3"/>
  <c r="BK218" i="3"/>
  <c r="BK234" i="3"/>
  <c r="BK229" i="3"/>
  <c r="BK294" i="3"/>
  <c r="BK292" i="3"/>
  <c r="BK417" i="3"/>
  <c r="BK166" i="3"/>
  <c r="BK194" i="3"/>
  <c r="BK548" i="3"/>
  <c r="BK341" i="3"/>
  <c r="BK433" i="3"/>
  <c r="BK549" i="3"/>
  <c r="BK307" i="3"/>
  <c r="BK419" i="3"/>
  <c r="BK49" i="3"/>
  <c r="BK59" i="3"/>
  <c r="BK291" i="3"/>
  <c r="BK9" i="3"/>
  <c r="BK242" i="3"/>
  <c r="BK318" i="3"/>
  <c r="BK107" i="3"/>
  <c r="BK366" i="3"/>
  <c r="BK310" i="3"/>
  <c r="BK70" i="3"/>
  <c r="BK185" i="3"/>
  <c r="BK526" i="3"/>
  <c r="BK196" i="3"/>
  <c r="BK357" i="3"/>
  <c r="BK217" i="3"/>
  <c r="BK330" i="3"/>
  <c r="BK104" i="3"/>
  <c r="BK156" i="3"/>
  <c r="BK126" i="3"/>
  <c r="BK255" i="3"/>
  <c r="BK278" i="3"/>
  <c r="BK386" i="3"/>
  <c r="BK512" i="3"/>
  <c r="BK458" i="3"/>
  <c r="BK42" i="3"/>
  <c r="BK190" i="3"/>
  <c r="BK312" i="3"/>
  <c r="BK403" i="3"/>
  <c r="BK235" i="3"/>
  <c r="BK412" i="3"/>
  <c r="BK231" i="3"/>
  <c r="BK148" i="3"/>
  <c r="BK462" i="3"/>
  <c r="BK249" i="3"/>
  <c r="BK55" i="3"/>
  <c r="BK293" i="3"/>
  <c r="BK273" i="3"/>
  <c r="BK34" i="3"/>
  <c r="BK33" i="3"/>
  <c r="BK31" i="3"/>
  <c r="BK224" i="3"/>
  <c r="BK94" i="3"/>
  <c r="BK66" i="3"/>
  <c r="BK311" i="3"/>
  <c r="BK143" i="3"/>
  <c r="BK370" i="3"/>
  <c r="BK350" i="3"/>
  <c r="BK289" i="3"/>
  <c r="BK516" i="3"/>
  <c r="BK301" i="3"/>
  <c r="BK421" i="3"/>
  <c r="BK24" i="3"/>
  <c r="BK531" i="3"/>
  <c r="BK250" i="3"/>
  <c r="BK183" i="3"/>
  <c r="BK331" i="3"/>
  <c r="BK389" i="3"/>
  <c r="BK167" i="3"/>
  <c r="BK288" i="3"/>
  <c r="BK325" i="3"/>
  <c r="BK550" i="3"/>
  <c r="BK551" i="3"/>
  <c r="BK180" i="3"/>
  <c r="BK441" i="3"/>
  <c r="BK14" i="3"/>
  <c r="BK195" i="3"/>
  <c r="BK197" i="3"/>
  <c r="BK535" i="3"/>
  <c r="BK282" i="3"/>
  <c r="BK527" i="3"/>
  <c r="BK552" i="3"/>
  <c r="BK553" i="3"/>
  <c r="BK77" i="3"/>
  <c r="BK381" i="3"/>
  <c r="BK211" i="3"/>
  <c r="BK238" i="3"/>
  <c r="BK437" i="3"/>
  <c r="BK118" i="3"/>
  <c r="BK78" i="3"/>
  <c r="BK127" i="3"/>
  <c r="BK328" i="3"/>
  <c r="BK457" i="3"/>
  <c r="BK400" i="3"/>
  <c r="BK414" i="3"/>
  <c r="BK425" i="3"/>
  <c r="BK362" i="3"/>
  <c r="BK50" i="3"/>
  <c r="BK452" i="3"/>
  <c r="BK47" i="3"/>
  <c r="BK519" i="3"/>
  <c r="BK358" i="3"/>
  <c r="BK356" i="3"/>
  <c r="BK495" i="3"/>
  <c r="BK146" i="3"/>
  <c r="BK319" i="3"/>
  <c r="BK321" i="3"/>
  <c r="BK488" i="3"/>
  <c r="BK554" i="3"/>
  <c r="BK305" i="3"/>
  <c r="BK490" i="3"/>
  <c r="BK396" i="3"/>
  <c r="BK54" i="3"/>
  <c r="BK124" i="3"/>
  <c r="BK105" i="3"/>
  <c r="BK63" i="3"/>
  <c r="BK222" i="3"/>
  <c r="BK314" i="3"/>
  <c r="BK216" i="3"/>
  <c r="BK329" i="3"/>
  <c r="BK387" i="3"/>
  <c r="BK346" i="3"/>
  <c r="BK144" i="3"/>
  <c r="BK402" i="3"/>
  <c r="BK140" i="3"/>
  <c r="BK153" i="3"/>
  <c r="BK484" i="3"/>
  <c r="BK489" i="3"/>
  <c r="BK497" i="3"/>
  <c r="BK555" i="3"/>
  <c r="BK257" i="3"/>
  <c r="BK556" i="3"/>
  <c r="BK372" i="3"/>
  <c r="BK557" i="3"/>
  <c r="BK159" i="3"/>
  <c r="BK240" i="3"/>
  <c r="BK223" i="3"/>
  <c r="BK450" i="3"/>
  <c r="BK300" i="3"/>
  <c r="BK449" i="3"/>
  <c r="BK95" i="3"/>
  <c r="BK207" i="3"/>
  <c r="BK58" i="3"/>
  <c r="BK213" i="3"/>
  <c r="BK463" i="3"/>
  <c r="BK392" i="3"/>
  <c r="BK176" i="3"/>
  <c r="BK440" i="3"/>
  <c r="BK91" i="3"/>
  <c r="BK80" i="3"/>
  <c r="BK188" i="3"/>
  <c r="BK116" i="3"/>
  <c r="BK471" i="3"/>
  <c r="BK431" i="3"/>
  <c r="BK315" i="3"/>
  <c r="BK344" i="3"/>
  <c r="BK507" i="3"/>
  <c r="BK442" i="3"/>
  <c r="BK502" i="3"/>
  <c r="BK121" i="3"/>
  <c r="BK477" i="3"/>
  <c r="BK351" i="3"/>
  <c r="BK68" i="3"/>
  <c r="BK272" i="3"/>
  <c r="BK436" i="3"/>
  <c r="BK100" i="3"/>
  <c r="BK28" i="3"/>
  <c r="BK498" i="3"/>
  <c r="BK320" i="3"/>
  <c r="BK485" i="3"/>
  <c r="BK266" i="3"/>
  <c r="BK106" i="3"/>
  <c r="BK423" i="3"/>
  <c r="BK405" i="3"/>
  <c r="BK525" i="3"/>
  <c r="BK322" i="3"/>
  <c r="BK361" i="3"/>
  <c r="BK112" i="3"/>
  <c r="BK390" i="3"/>
  <c r="BK219" i="3"/>
  <c r="BK115" i="3"/>
  <c r="BK451" i="3"/>
  <c r="BK281" i="3"/>
  <c r="BK504" i="3"/>
  <c r="BK295" i="3"/>
  <c r="BK413" i="3"/>
  <c r="BK251" i="3"/>
  <c r="BK227" i="3"/>
  <c r="BK337" i="3"/>
  <c r="BK165" i="3"/>
  <c r="BK84" i="3"/>
  <c r="BK182" i="3"/>
  <c r="BK302" i="3"/>
  <c r="BK22" i="3"/>
  <c r="BK243" i="3"/>
  <c r="BK368" i="3"/>
  <c r="BK11" i="3"/>
  <c r="BK199" i="3"/>
  <c r="BK533" i="3"/>
  <c r="BK364" i="3"/>
  <c r="BK16" i="3"/>
  <c r="BK138" i="3"/>
  <c r="BK175" i="3"/>
  <c r="BK365" i="3"/>
  <c r="BK374" i="3"/>
  <c r="BK149" i="3"/>
  <c r="BK179" i="3"/>
  <c r="BK510" i="3"/>
  <c r="BK309" i="3"/>
  <c r="BK32" i="3"/>
  <c r="BK233" i="3"/>
  <c r="BK483" i="3"/>
  <c r="BK411" i="3"/>
  <c r="BK434" i="3"/>
  <c r="BK119" i="3"/>
  <c r="BK277" i="3"/>
  <c r="BK65" i="3"/>
  <c r="BK51" i="3"/>
  <c r="BK353" i="3"/>
  <c r="BK306" i="3"/>
  <c r="BK270" i="3"/>
  <c r="BK455" i="3"/>
  <c r="BK18" i="3"/>
  <c r="BK524" i="3"/>
  <c r="BK284" i="3"/>
  <c r="BK69" i="3"/>
  <c r="BK558" i="3"/>
  <c r="BK252" i="3"/>
  <c r="BK286" i="3"/>
  <c r="BK81" i="3"/>
  <c r="BK473" i="3"/>
  <c r="BK186" i="3"/>
  <c r="BK559" i="3"/>
  <c r="BK35" i="3"/>
  <c r="BK514" i="3"/>
  <c r="BK447" i="3"/>
  <c r="BK244" i="3"/>
  <c r="BK125" i="3"/>
  <c r="BK501" i="3"/>
  <c r="BK388" i="3"/>
  <c r="BK110" i="3"/>
  <c r="BK445" i="3"/>
  <c r="BK170" i="3"/>
  <c r="BK487" i="3"/>
  <c r="BK443" i="3"/>
  <c r="BK560" i="3"/>
  <c r="BK92" i="3"/>
  <c r="BK532" i="3"/>
  <c r="BK191" i="3"/>
  <c r="BK178" i="3"/>
  <c r="BK192" i="3"/>
  <c r="BK36" i="3"/>
  <c r="BK29" i="3"/>
  <c r="BK520" i="3"/>
  <c r="BK324" i="3"/>
  <c r="BK470" i="3"/>
  <c r="BK561" i="3"/>
  <c r="BK39" i="3"/>
  <c r="BK518" i="3"/>
  <c r="BK534" i="3"/>
  <c r="BK48" i="3"/>
  <c r="BK135" i="3"/>
  <c r="BK562" i="3"/>
  <c r="BK298" i="3"/>
  <c r="BK513" i="3"/>
  <c r="BK168" i="3"/>
  <c r="BK393" i="3"/>
  <c r="BK347" i="3"/>
  <c r="BK563" i="3"/>
  <c r="BK453" i="3"/>
  <c r="BK335" i="3"/>
  <c r="BK467" i="3"/>
  <c r="BK275" i="3"/>
  <c r="BK187" i="3"/>
  <c r="BK64" i="3"/>
  <c r="BK3" i="3"/>
  <c r="BK465" i="3"/>
  <c r="BK379" i="3"/>
  <c r="BK93" i="3"/>
  <c r="BK496" i="3"/>
  <c r="BK415" i="3"/>
  <c r="BK493" i="3"/>
  <c r="BK23" i="3"/>
  <c r="BK45" i="3"/>
  <c r="BK177" i="3"/>
  <c r="BK522" i="3"/>
  <c r="BK258" i="3"/>
  <c r="BK481" i="3"/>
  <c r="BK43" i="3"/>
  <c r="BK181" i="3"/>
  <c r="BK459" i="3"/>
  <c r="BK133" i="3"/>
  <c r="BK287" i="3"/>
  <c r="BK383" i="3"/>
  <c r="BK508" i="3"/>
  <c r="BK263" i="3"/>
  <c r="BK40" i="3"/>
  <c r="BK338" i="3"/>
  <c r="BK184" i="3"/>
  <c r="BJ279" i="3"/>
  <c r="BJ198" i="3"/>
  <c r="BJ385" i="3"/>
  <c r="BJ161" i="3"/>
  <c r="BJ511" i="3"/>
  <c r="BJ256" i="3"/>
  <c r="BJ171" i="3"/>
  <c r="BJ536" i="3"/>
  <c r="BJ268" i="3"/>
  <c r="BJ422" i="3"/>
  <c r="BJ332" i="3"/>
  <c r="BJ269" i="3"/>
  <c r="BJ537" i="3"/>
  <c r="BJ376" i="3"/>
  <c r="BJ206" i="3"/>
  <c r="BJ326" i="3"/>
  <c r="BJ236" i="3"/>
  <c r="BJ137" i="3"/>
  <c r="BJ373" i="3"/>
  <c r="BJ7" i="3"/>
  <c r="BJ12" i="3"/>
  <c r="BJ90" i="3"/>
  <c r="BJ253" i="3"/>
  <c r="BJ336" i="3"/>
  <c r="BJ228" i="3"/>
  <c r="BJ429" i="3"/>
  <c r="BJ174" i="3"/>
  <c r="BJ254" i="3"/>
  <c r="BJ528" i="3"/>
  <c r="BJ86" i="3"/>
  <c r="BJ367" i="3"/>
  <c r="BJ38" i="3"/>
  <c r="BJ215" i="3"/>
  <c r="BJ482" i="3"/>
  <c r="BJ248" i="3"/>
  <c r="BJ237" i="3"/>
  <c r="BJ117" i="3"/>
  <c r="BJ210" i="3"/>
  <c r="BJ394" i="3"/>
  <c r="BJ530" i="3"/>
  <c r="BJ349" i="3"/>
  <c r="BJ221" i="3"/>
  <c r="BJ52" i="3"/>
  <c r="BJ200" i="3"/>
  <c r="BJ147" i="3"/>
  <c r="BJ296" i="3"/>
  <c r="BJ435" i="3"/>
  <c r="BJ262" i="3"/>
  <c r="BJ73" i="3"/>
  <c r="BJ26" i="3"/>
  <c r="BJ420" i="3"/>
  <c r="BJ285" i="3"/>
  <c r="BJ129" i="3"/>
  <c r="BJ72" i="3"/>
  <c r="BJ173" i="3"/>
  <c r="BJ428" i="3"/>
  <c r="BJ506" i="3"/>
  <c r="BJ246" i="3"/>
  <c r="BJ308" i="3"/>
  <c r="BJ340" i="3"/>
  <c r="BJ446" i="3"/>
  <c r="BJ333" i="3"/>
  <c r="BJ478" i="3"/>
  <c r="BJ399" i="3"/>
  <c r="BJ75" i="3"/>
  <c r="BJ114" i="3"/>
  <c r="BJ265" i="3"/>
  <c r="BJ342" i="3"/>
  <c r="BJ523" i="3"/>
  <c r="BJ120" i="3"/>
  <c r="BJ157" i="3"/>
  <c r="BJ432" i="3"/>
  <c r="BJ247" i="3"/>
  <c r="BJ409" i="3"/>
  <c r="BJ189" i="3"/>
  <c r="BJ83" i="3"/>
  <c r="BJ214" i="3"/>
  <c r="BJ142" i="3"/>
  <c r="BJ259" i="3"/>
  <c r="BJ131" i="3"/>
  <c r="BJ109" i="3"/>
  <c r="BJ430" i="3"/>
  <c r="BJ245" i="3"/>
  <c r="BJ438" i="3"/>
  <c r="BJ280" i="3"/>
  <c r="BJ406" i="3"/>
  <c r="BJ479" i="3"/>
  <c r="BJ13" i="3"/>
  <c r="BJ475" i="3"/>
  <c r="BJ30" i="3"/>
  <c r="BJ360" i="3"/>
  <c r="BJ398" i="3"/>
  <c r="BJ141" i="3"/>
  <c r="BJ212" i="3"/>
  <c r="BJ299" i="3"/>
  <c r="BJ491" i="3"/>
  <c r="BJ226" i="3"/>
  <c r="BJ538" i="3"/>
  <c r="BJ317" i="3"/>
  <c r="BJ343" i="3"/>
  <c r="BJ464" i="3"/>
  <c r="BJ460" i="3"/>
  <c r="BJ359" i="3"/>
  <c r="BJ205" i="3"/>
  <c r="BJ201" i="3"/>
  <c r="BJ155" i="3"/>
  <c r="BJ145" i="3"/>
  <c r="BJ494" i="3"/>
  <c r="BJ102" i="3"/>
  <c r="BJ220" i="3"/>
  <c r="BJ384" i="3"/>
  <c r="BJ136" i="3"/>
  <c r="BJ448" i="3"/>
  <c r="BJ515" i="3"/>
  <c r="BJ79" i="3"/>
  <c r="BJ407" i="3"/>
  <c r="BJ313" i="3"/>
  <c r="BJ158" i="3"/>
  <c r="BJ154" i="3"/>
  <c r="BJ98" i="3"/>
  <c r="BJ150" i="3"/>
  <c r="BJ500" i="3"/>
  <c r="BJ303" i="3"/>
  <c r="BJ539" i="3"/>
  <c r="BJ264" i="3"/>
  <c r="BJ474" i="3"/>
  <c r="BJ4" i="3"/>
  <c r="BJ540" i="3"/>
  <c r="BJ541" i="3"/>
  <c r="BJ521" i="3"/>
  <c r="BJ56" i="3"/>
  <c r="BJ418" i="3"/>
  <c r="BJ354" i="3"/>
  <c r="BJ542" i="3"/>
  <c r="BJ543" i="3"/>
  <c r="BJ352" i="3"/>
  <c r="BJ5" i="3"/>
  <c r="BJ209" i="3"/>
  <c r="BJ113" i="3"/>
  <c r="BJ6" i="3"/>
  <c r="BJ88" i="3"/>
  <c r="BJ461" i="3"/>
  <c r="BJ529" i="3"/>
  <c r="BJ152" i="3"/>
  <c r="BJ544" i="3"/>
  <c r="BJ509" i="3"/>
  <c r="BJ476" i="3"/>
  <c r="BJ130" i="3"/>
  <c r="BJ391" i="3"/>
  <c r="BJ466" i="3"/>
  <c r="BJ108" i="3"/>
  <c r="BJ260" i="3"/>
  <c r="BJ469" i="3"/>
  <c r="BJ327" i="3"/>
  <c r="BJ355" i="3"/>
  <c r="BJ203" i="3"/>
  <c r="BJ517" i="3"/>
  <c r="BJ10" i="3"/>
  <c r="BJ37" i="3"/>
  <c r="BJ375" i="3"/>
  <c r="BJ169" i="3"/>
  <c r="BJ25" i="3"/>
  <c r="BJ172" i="3"/>
  <c r="BJ486" i="3"/>
  <c r="BJ103" i="3"/>
  <c r="BJ74" i="3"/>
  <c r="BJ97" i="3"/>
  <c r="BJ334" i="3"/>
  <c r="BJ89" i="3"/>
  <c r="BJ456" i="3"/>
  <c r="BJ378" i="3"/>
  <c r="BJ503" i="3"/>
  <c r="BJ20" i="3"/>
  <c r="BJ276" i="3"/>
  <c r="BJ111" i="3"/>
  <c r="BJ304" i="3"/>
  <c r="BJ316" i="3"/>
  <c r="BJ290" i="3"/>
  <c r="BJ67" i="3"/>
  <c r="BJ76" i="3"/>
  <c r="BJ382" i="3"/>
  <c r="BJ499" i="3"/>
  <c r="BJ46" i="3"/>
  <c r="BJ71" i="3"/>
  <c r="BJ369" i="3"/>
  <c r="BJ57" i="3"/>
  <c r="BJ17" i="3"/>
  <c r="BJ44" i="3"/>
  <c r="BJ225" i="3"/>
  <c r="BJ339" i="3"/>
  <c r="BJ297" i="3"/>
  <c r="BJ85" i="3"/>
  <c r="BJ416" i="3"/>
  <c r="BJ202" i="3"/>
  <c r="BJ193" i="3"/>
  <c r="BJ427" i="3"/>
  <c r="BJ122" i="3"/>
  <c r="BJ545" i="3"/>
  <c r="BJ160" i="3"/>
  <c r="BJ426" i="3"/>
  <c r="BJ241" i="3"/>
  <c r="BJ267" i="3"/>
  <c r="BJ99" i="3"/>
  <c r="BJ274" i="3"/>
  <c r="BJ454" i="3"/>
  <c r="BJ208" i="3"/>
  <c r="BJ410" i="3"/>
  <c r="BJ239" i="3"/>
  <c r="BJ472" i="3"/>
  <c r="BJ480" i="3"/>
  <c r="BJ424" i="3"/>
  <c r="BJ408" i="3"/>
  <c r="BJ401" i="3"/>
  <c r="BJ345" i="3"/>
  <c r="BJ15" i="3"/>
  <c r="BJ41" i="3"/>
  <c r="BJ546" i="3"/>
  <c r="BJ547" i="3"/>
  <c r="BJ60" i="3"/>
  <c r="BJ61" i="3"/>
  <c r="BJ2" i="3"/>
  <c r="BJ27" i="3"/>
  <c r="BJ82" i="3"/>
  <c r="BJ8" i="3"/>
  <c r="BJ444" i="3"/>
  <c r="BJ505" i="3"/>
  <c r="BJ162" i="3"/>
  <c r="BJ163" i="3"/>
  <c r="BJ204" i="3"/>
  <c r="BJ134" i="3"/>
  <c r="BJ492" i="3"/>
  <c r="BJ271" i="3"/>
  <c r="BJ164" i="3"/>
  <c r="BJ151" i="3"/>
  <c r="BJ87" i="3"/>
  <c r="BJ139" i="3"/>
  <c r="BJ371" i="3"/>
  <c r="BJ21" i="3"/>
  <c r="BJ404" i="3"/>
  <c r="BJ261" i="3"/>
  <c r="BJ230" i="3"/>
  <c r="BJ395" i="3"/>
  <c r="BJ439" i="3"/>
  <c r="BJ101" i="3"/>
  <c r="BJ380" i="3"/>
  <c r="BJ96" i="3"/>
  <c r="BJ397" i="3"/>
  <c r="BJ377" i="3"/>
  <c r="BJ128" i="3"/>
  <c r="BJ283" i="3"/>
  <c r="BJ132" i="3"/>
  <c r="BJ53" i="3"/>
  <c r="BJ363" i="3"/>
  <c r="BJ62" i="3"/>
  <c r="BJ468" i="3"/>
  <c r="BJ348" i="3"/>
  <c r="BJ323" i="3"/>
  <c r="BJ123" i="3"/>
  <c r="BJ232" i="3"/>
  <c r="BJ218" i="3"/>
  <c r="BJ234" i="3"/>
  <c r="BJ229" i="3"/>
  <c r="BJ294" i="3"/>
  <c r="BJ292" i="3"/>
  <c r="BJ417" i="3"/>
  <c r="BJ166" i="3"/>
  <c r="BJ194" i="3"/>
  <c r="BJ548" i="3"/>
  <c r="BJ341" i="3"/>
  <c r="BJ433" i="3"/>
  <c r="BJ549" i="3"/>
  <c r="BJ307" i="3"/>
  <c r="BJ419" i="3"/>
  <c r="BJ49" i="3"/>
  <c r="BJ59" i="3"/>
  <c r="BJ291" i="3"/>
  <c r="BJ9" i="3"/>
  <c r="BJ242" i="3"/>
  <c r="BJ318" i="3"/>
  <c r="BJ107" i="3"/>
  <c r="BJ366" i="3"/>
  <c r="BJ310" i="3"/>
  <c r="BJ70" i="3"/>
  <c r="BJ185" i="3"/>
  <c r="BJ526" i="3"/>
  <c r="BJ196" i="3"/>
  <c r="BJ357" i="3"/>
  <c r="BJ217" i="3"/>
  <c r="BJ330" i="3"/>
  <c r="BJ104" i="3"/>
  <c r="BJ156" i="3"/>
  <c r="BJ126" i="3"/>
  <c r="BJ255" i="3"/>
  <c r="BJ278" i="3"/>
  <c r="BJ386" i="3"/>
  <c r="BJ512" i="3"/>
  <c r="BJ458" i="3"/>
  <c r="BJ42" i="3"/>
  <c r="BJ190" i="3"/>
  <c r="BJ312" i="3"/>
  <c r="BJ403" i="3"/>
  <c r="BJ235" i="3"/>
  <c r="BJ412" i="3"/>
  <c r="BJ231" i="3"/>
  <c r="BJ148" i="3"/>
  <c r="BJ462" i="3"/>
  <c r="BJ249" i="3"/>
  <c r="BJ55" i="3"/>
  <c r="BJ293" i="3"/>
  <c r="BJ273" i="3"/>
  <c r="BJ34" i="3"/>
  <c r="BJ33" i="3"/>
  <c r="BJ31" i="3"/>
  <c r="BJ224" i="3"/>
  <c r="BJ94" i="3"/>
  <c r="BJ66" i="3"/>
  <c r="BJ311" i="3"/>
  <c r="BJ143" i="3"/>
  <c r="BJ370" i="3"/>
  <c r="BJ350" i="3"/>
  <c r="BJ289" i="3"/>
  <c r="BJ516" i="3"/>
  <c r="BJ301" i="3"/>
  <c r="BJ421" i="3"/>
  <c r="BJ24" i="3"/>
  <c r="BJ531" i="3"/>
  <c r="BJ250" i="3"/>
  <c r="BJ183" i="3"/>
  <c r="BJ331" i="3"/>
  <c r="BJ389" i="3"/>
  <c r="BJ167" i="3"/>
  <c r="BJ288" i="3"/>
  <c r="BJ325" i="3"/>
  <c r="BJ550" i="3"/>
  <c r="BJ551" i="3"/>
  <c r="BJ180" i="3"/>
  <c r="BJ441" i="3"/>
  <c r="BJ14" i="3"/>
  <c r="BJ195" i="3"/>
  <c r="BJ197" i="3"/>
  <c r="BJ535" i="3"/>
  <c r="BJ282" i="3"/>
  <c r="BJ527" i="3"/>
  <c r="BJ552" i="3"/>
  <c r="BJ553" i="3"/>
  <c r="BJ77" i="3"/>
  <c r="BJ381" i="3"/>
  <c r="BJ211" i="3"/>
  <c r="BJ238" i="3"/>
  <c r="BJ437" i="3"/>
  <c r="BJ118" i="3"/>
  <c r="BJ78" i="3"/>
  <c r="BJ127" i="3"/>
  <c r="BJ328" i="3"/>
  <c r="BJ457" i="3"/>
  <c r="BJ400" i="3"/>
  <c r="BJ414" i="3"/>
  <c r="BJ425" i="3"/>
  <c r="BJ362" i="3"/>
  <c r="BJ50" i="3"/>
  <c r="BJ452" i="3"/>
  <c r="BJ47" i="3"/>
  <c r="BJ519" i="3"/>
  <c r="BJ358" i="3"/>
  <c r="BJ356" i="3"/>
  <c r="BJ495" i="3"/>
  <c r="BJ146" i="3"/>
  <c r="BJ319" i="3"/>
  <c r="BJ321" i="3"/>
  <c r="BJ488" i="3"/>
  <c r="BJ554" i="3"/>
  <c r="BJ305" i="3"/>
  <c r="BJ490" i="3"/>
  <c r="BJ396" i="3"/>
  <c r="BJ54" i="3"/>
  <c r="BJ124" i="3"/>
  <c r="BJ105" i="3"/>
  <c r="BJ63" i="3"/>
  <c r="BJ222" i="3"/>
  <c r="BJ314" i="3"/>
  <c r="BJ216" i="3"/>
  <c r="BJ329" i="3"/>
  <c r="BJ387" i="3"/>
  <c r="BJ346" i="3"/>
  <c r="BJ144" i="3"/>
  <c r="BJ402" i="3"/>
  <c r="BJ140" i="3"/>
  <c r="BJ153" i="3"/>
  <c r="BJ484" i="3"/>
  <c r="BJ489" i="3"/>
  <c r="BJ497" i="3"/>
  <c r="BJ555" i="3"/>
  <c r="BJ257" i="3"/>
  <c r="BJ556" i="3"/>
  <c r="BJ372" i="3"/>
  <c r="BJ557" i="3"/>
  <c r="BJ159" i="3"/>
  <c r="BJ240" i="3"/>
  <c r="BJ223" i="3"/>
  <c r="BJ450" i="3"/>
  <c r="BJ300" i="3"/>
  <c r="BJ449" i="3"/>
  <c r="BJ95" i="3"/>
  <c r="BJ207" i="3"/>
  <c r="BJ58" i="3"/>
  <c r="BJ213" i="3"/>
  <c r="BJ463" i="3"/>
  <c r="BJ392" i="3"/>
  <c r="BJ176" i="3"/>
  <c r="BJ440" i="3"/>
  <c r="BJ91" i="3"/>
  <c r="BJ80" i="3"/>
  <c r="BJ188" i="3"/>
  <c r="BJ116" i="3"/>
  <c r="BJ471" i="3"/>
  <c r="BJ431" i="3"/>
  <c r="BJ315" i="3"/>
  <c r="BJ344" i="3"/>
  <c r="BJ507" i="3"/>
  <c r="BJ442" i="3"/>
  <c r="BJ502" i="3"/>
  <c r="BJ121" i="3"/>
  <c r="BJ477" i="3"/>
  <c r="BJ351" i="3"/>
  <c r="BJ68" i="3"/>
  <c r="BJ272" i="3"/>
  <c r="BJ436" i="3"/>
  <c r="BJ100" i="3"/>
  <c r="BJ28" i="3"/>
  <c r="BJ498" i="3"/>
  <c r="BJ320" i="3"/>
  <c r="BJ485" i="3"/>
  <c r="BJ266" i="3"/>
  <c r="BJ106" i="3"/>
  <c r="BJ423" i="3"/>
  <c r="BJ405" i="3"/>
  <c r="BJ525" i="3"/>
  <c r="BJ322" i="3"/>
  <c r="BJ361" i="3"/>
  <c r="BJ112" i="3"/>
  <c r="BJ390" i="3"/>
  <c r="BJ219" i="3"/>
  <c r="BJ115" i="3"/>
  <c r="BJ451" i="3"/>
  <c r="BJ281" i="3"/>
  <c r="BJ504" i="3"/>
  <c r="BJ295" i="3"/>
  <c r="BJ413" i="3"/>
  <c r="BJ251" i="3"/>
  <c r="BJ227" i="3"/>
  <c r="BJ337" i="3"/>
  <c r="BJ165" i="3"/>
  <c r="BJ84" i="3"/>
  <c r="BJ182" i="3"/>
  <c r="BJ302" i="3"/>
  <c r="BJ22" i="3"/>
  <c r="BJ243" i="3"/>
  <c r="BJ368" i="3"/>
  <c r="BJ11" i="3"/>
  <c r="BJ199" i="3"/>
  <c r="BJ533" i="3"/>
  <c r="BJ364" i="3"/>
  <c r="BJ16" i="3"/>
  <c r="BJ138" i="3"/>
  <c r="BJ175" i="3"/>
  <c r="BJ365" i="3"/>
  <c r="BJ374" i="3"/>
  <c r="BJ149" i="3"/>
  <c r="BJ179" i="3"/>
  <c r="BJ510" i="3"/>
  <c r="BJ309" i="3"/>
  <c r="BJ32" i="3"/>
  <c r="BJ233" i="3"/>
  <c r="BJ483" i="3"/>
  <c r="BJ411" i="3"/>
  <c r="BJ434" i="3"/>
  <c r="BJ119" i="3"/>
  <c r="BJ277" i="3"/>
  <c r="BJ65" i="3"/>
  <c r="BJ51" i="3"/>
  <c r="BJ353" i="3"/>
  <c r="BJ306" i="3"/>
  <c r="BJ270" i="3"/>
  <c r="BJ455" i="3"/>
  <c r="BJ18" i="3"/>
  <c r="BJ524" i="3"/>
  <c r="BJ284" i="3"/>
  <c r="BJ69" i="3"/>
  <c r="BJ558" i="3"/>
  <c r="BJ252" i="3"/>
  <c r="BJ286" i="3"/>
  <c r="BJ81" i="3"/>
  <c r="BJ473" i="3"/>
  <c r="BJ186" i="3"/>
  <c r="BJ559" i="3"/>
  <c r="BJ35" i="3"/>
  <c r="BJ514" i="3"/>
  <c r="BJ447" i="3"/>
  <c r="BJ244" i="3"/>
  <c r="BJ125" i="3"/>
  <c r="BJ501" i="3"/>
  <c r="BJ388" i="3"/>
  <c r="BJ110" i="3"/>
  <c r="BJ445" i="3"/>
  <c r="BJ170" i="3"/>
  <c r="BJ487" i="3"/>
  <c r="BJ443" i="3"/>
  <c r="BJ560" i="3"/>
  <c r="BJ92" i="3"/>
  <c r="BJ532" i="3"/>
  <c r="BJ191" i="3"/>
  <c r="BJ178" i="3"/>
  <c r="BJ192" i="3"/>
  <c r="BJ36" i="3"/>
  <c r="BJ29" i="3"/>
  <c r="BJ520" i="3"/>
  <c r="BJ324" i="3"/>
  <c r="BJ470" i="3"/>
  <c r="BJ561" i="3"/>
  <c r="BJ39" i="3"/>
  <c r="BJ518" i="3"/>
  <c r="BJ534" i="3"/>
  <c r="BJ48" i="3"/>
  <c r="BJ135" i="3"/>
  <c r="BJ562" i="3"/>
  <c r="BJ298" i="3"/>
  <c r="BJ513" i="3"/>
  <c r="BJ168" i="3"/>
  <c r="BJ393" i="3"/>
  <c r="BJ347" i="3"/>
  <c r="BJ563" i="3"/>
  <c r="BJ453" i="3"/>
  <c r="BJ335" i="3"/>
  <c r="BJ467" i="3"/>
  <c r="BJ275" i="3"/>
  <c r="BJ187" i="3"/>
  <c r="BJ64" i="3"/>
  <c r="BJ3" i="3"/>
  <c r="BJ465" i="3"/>
  <c r="BJ379" i="3"/>
  <c r="BJ93" i="3"/>
  <c r="BJ496" i="3"/>
  <c r="BJ415" i="3"/>
  <c r="BJ493" i="3"/>
  <c r="BJ23" i="3"/>
  <c r="BJ45" i="3"/>
  <c r="BJ177" i="3"/>
  <c r="BJ522" i="3"/>
  <c r="BJ258" i="3"/>
  <c r="BJ481" i="3"/>
  <c r="BJ43" i="3"/>
  <c r="BJ181" i="3"/>
  <c r="BJ459" i="3"/>
  <c r="BJ133" i="3"/>
  <c r="BJ287" i="3"/>
  <c r="BJ383" i="3"/>
  <c r="BJ508" i="3"/>
  <c r="BJ263" i="3"/>
  <c r="BJ40" i="3"/>
  <c r="BJ338" i="3"/>
  <c r="BJ184" i="3"/>
  <c r="BH279" i="3"/>
  <c r="BH198" i="3"/>
  <c r="BH385" i="3"/>
  <c r="BH161" i="3"/>
  <c r="BH511" i="3"/>
  <c r="BH256" i="3"/>
  <c r="BH171" i="3"/>
  <c r="BH536" i="3"/>
  <c r="BH268" i="3"/>
  <c r="BH422" i="3"/>
  <c r="BH332" i="3"/>
  <c r="BH269" i="3"/>
  <c r="BH537" i="3"/>
  <c r="BH376" i="3"/>
  <c r="BH206" i="3"/>
  <c r="BH326" i="3"/>
  <c r="BH236" i="3"/>
  <c r="BH137" i="3"/>
  <c r="BH373" i="3"/>
  <c r="BH7" i="3"/>
  <c r="BH12" i="3"/>
  <c r="BH90" i="3"/>
  <c r="BH253" i="3"/>
  <c r="BH336" i="3"/>
  <c r="BH228" i="3"/>
  <c r="BH429" i="3"/>
  <c r="BH174" i="3"/>
  <c r="BH254" i="3"/>
  <c r="BH528" i="3"/>
  <c r="BH86" i="3"/>
  <c r="BH367" i="3"/>
  <c r="BH38" i="3"/>
  <c r="BH215" i="3"/>
  <c r="BH482" i="3"/>
  <c r="BH248" i="3"/>
  <c r="BH237" i="3"/>
  <c r="BH117" i="3"/>
  <c r="BH210" i="3"/>
  <c r="BH394" i="3"/>
  <c r="BH530" i="3"/>
  <c r="BH349" i="3"/>
  <c r="BH221" i="3"/>
  <c r="BH52" i="3"/>
  <c r="BH200" i="3"/>
  <c r="BH147" i="3"/>
  <c r="BH296" i="3"/>
  <c r="BH435" i="3"/>
  <c r="BH262" i="3"/>
  <c r="BH73" i="3"/>
  <c r="BH26" i="3"/>
  <c r="BH420" i="3"/>
  <c r="BH285" i="3"/>
  <c r="BH129" i="3"/>
  <c r="BH72" i="3"/>
  <c r="BH173" i="3"/>
  <c r="BH428" i="3"/>
  <c r="BH506" i="3"/>
  <c r="BH246" i="3"/>
  <c r="BH308" i="3"/>
  <c r="BH340" i="3"/>
  <c r="BH446" i="3"/>
  <c r="BH333" i="3"/>
  <c r="BH478" i="3"/>
  <c r="BH399" i="3"/>
  <c r="BH75" i="3"/>
  <c r="BH114" i="3"/>
  <c r="BH265" i="3"/>
  <c r="BH342" i="3"/>
  <c r="BH523" i="3"/>
  <c r="BH120" i="3"/>
  <c r="BH157" i="3"/>
  <c r="BH432" i="3"/>
  <c r="BH247" i="3"/>
  <c r="BH409" i="3"/>
  <c r="BH189" i="3"/>
  <c r="BH83" i="3"/>
  <c r="BH214" i="3"/>
  <c r="BH142" i="3"/>
  <c r="BH259" i="3"/>
  <c r="BH131" i="3"/>
  <c r="BH109" i="3"/>
  <c r="BH430" i="3"/>
  <c r="BH245" i="3"/>
  <c r="BH438" i="3"/>
  <c r="BH280" i="3"/>
  <c r="BH406" i="3"/>
  <c r="BH479" i="3"/>
  <c r="BH13" i="3"/>
  <c r="BH475" i="3"/>
  <c r="BH30" i="3"/>
  <c r="BH360" i="3"/>
  <c r="BH398" i="3"/>
  <c r="BH141" i="3"/>
  <c r="BH212" i="3"/>
  <c r="BH299" i="3"/>
  <c r="BH491" i="3"/>
  <c r="BH226" i="3"/>
  <c r="BH538" i="3"/>
  <c r="BH317" i="3"/>
  <c r="BH343" i="3"/>
  <c r="BH464" i="3"/>
  <c r="BH460" i="3"/>
  <c r="BH359" i="3"/>
  <c r="BH205" i="3"/>
  <c r="BH201" i="3"/>
  <c r="BH155" i="3"/>
  <c r="BH145" i="3"/>
  <c r="BH494" i="3"/>
  <c r="BH102" i="3"/>
  <c r="BH220" i="3"/>
  <c r="BH384" i="3"/>
  <c r="BH136" i="3"/>
  <c r="BH448" i="3"/>
  <c r="BH515" i="3"/>
  <c r="BH79" i="3"/>
  <c r="BH407" i="3"/>
  <c r="BH313" i="3"/>
  <c r="BH158" i="3"/>
  <c r="BH154" i="3"/>
  <c r="BH98" i="3"/>
  <c r="BH150" i="3"/>
  <c r="BH500" i="3"/>
  <c r="BH303" i="3"/>
  <c r="BH539" i="3"/>
  <c r="BH264" i="3"/>
  <c r="BH474" i="3"/>
  <c r="BH4" i="3"/>
  <c r="BH540" i="3"/>
  <c r="BH541" i="3"/>
  <c r="BH521" i="3"/>
  <c r="BH56" i="3"/>
  <c r="BH418" i="3"/>
  <c r="BH354" i="3"/>
  <c r="BH542" i="3"/>
  <c r="BH543" i="3"/>
  <c r="BH352" i="3"/>
  <c r="BH5" i="3"/>
  <c r="BH209" i="3"/>
  <c r="BH113" i="3"/>
  <c r="BH6" i="3"/>
  <c r="BH88" i="3"/>
  <c r="BH461" i="3"/>
  <c r="BH529" i="3"/>
  <c r="BH152" i="3"/>
  <c r="BH544" i="3"/>
  <c r="BH509" i="3"/>
  <c r="BH476" i="3"/>
  <c r="BH130" i="3"/>
  <c r="BH391" i="3"/>
  <c r="BH466" i="3"/>
  <c r="BH108" i="3"/>
  <c r="BH260" i="3"/>
  <c r="BH469" i="3"/>
  <c r="BH327" i="3"/>
  <c r="BH355" i="3"/>
  <c r="BH203" i="3"/>
  <c r="BH517" i="3"/>
  <c r="BH10" i="3"/>
  <c r="BH37" i="3"/>
  <c r="BH375" i="3"/>
  <c r="BH169" i="3"/>
  <c r="BH25" i="3"/>
  <c r="BH172" i="3"/>
  <c r="BH486" i="3"/>
  <c r="BH103" i="3"/>
  <c r="BH74" i="3"/>
  <c r="BH97" i="3"/>
  <c r="BH334" i="3"/>
  <c r="BH89" i="3"/>
  <c r="BH456" i="3"/>
  <c r="BH378" i="3"/>
  <c r="BH503" i="3"/>
  <c r="BH20" i="3"/>
  <c r="BH276" i="3"/>
  <c r="BH111" i="3"/>
  <c r="BH304" i="3"/>
  <c r="BH316" i="3"/>
  <c r="BH290" i="3"/>
  <c r="BH67" i="3"/>
  <c r="BH76" i="3"/>
  <c r="BH382" i="3"/>
  <c r="BH499" i="3"/>
  <c r="BH46" i="3"/>
  <c r="BH71" i="3"/>
  <c r="BH369" i="3"/>
  <c r="BH57" i="3"/>
  <c r="BH17" i="3"/>
  <c r="BH44" i="3"/>
  <c r="BH225" i="3"/>
  <c r="BH339" i="3"/>
  <c r="BH297" i="3"/>
  <c r="BH85" i="3"/>
  <c r="BH416" i="3"/>
  <c r="BH202" i="3"/>
  <c r="BH193" i="3"/>
  <c r="BH427" i="3"/>
  <c r="BH122" i="3"/>
  <c r="BH545" i="3"/>
  <c r="BH160" i="3"/>
  <c r="BH426" i="3"/>
  <c r="BH241" i="3"/>
  <c r="BH267" i="3"/>
  <c r="BH99" i="3"/>
  <c r="BH274" i="3"/>
  <c r="BH454" i="3"/>
  <c r="BH208" i="3"/>
  <c r="BH410" i="3"/>
  <c r="BH239" i="3"/>
  <c r="BH472" i="3"/>
  <c r="BH480" i="3"/>
  <c r="BH424" i="3"/>
  <c r="BH408" i="3"/>
  <c r="BH401" i="3"/>
  <c r="BH345" i="3"/>
  <c r="BH15" i="3"/>
  <c r="BH41" i="3"/>
  <c r="BH546" i="3"/>
  <c r="BH547" i="3"/>
  <c r="BH60" i="3"/>
  <c r="BH61" i="3"/>
  <c r="BH2" i="3"/>
  <c r="BH27" i="3"/>
  <c r="BH82" i="3"/>
  <c r="BH8" i="3"/>
  <c r="BH444" i="3"/>
  <c r="BH505" i="3"/>
  <c r="BH162" i="3"/>
  <c r="BH163" i="3"/>
  <c r="BH204" i="3"/>
  <c r="BH134" i="3"/>
  <c r="BH492" i="3"/>
  <c r="BH271" i="3"/>
  <c r="BH164" i="3"/>
  <c r="BH151" i="3"/>
  <c r="BH87" i="3"/>
  <c r="BH139" i="3"/>
  <c r="BH371" i="3"/>
  <c r="BH21" i="3"/>
  <c r="BH404" i="3"/>
  <c r="BH261" i="3"/>
  <c r="BH230" i="3"/>
  <c r="BH395" i="3"/>
  <c r="BH439" i="3"/>
  <c r="BH101" i="3"/>
  <c r="BH380" i="3"/>
  <c r="BH96" i="3"/>
  <c r="BH397" i="3"/>
  <c r="BH377" i="3"/>
  <c r="BH128" i="3"/>
  <c r="BH283" i="3"/>
  <c r="BH132" i="3"/>
  <c r="BH53" i="3"/>
  <c r="BH363" i="3"/>
  <c r="BH62" i="3"/>
  <c r="BH468" i="3"/>
  <c r="BH348" i="3"/>
  <c r="BH323" i="3"/>
  <c r="BH123" i="3"/>
  <c r="BH232" i="3"/>
  <c r="BH218" i="3"/>
  <c r="BH234" i="3"/>
  <c r="BH229" i="3"/>
  <c r="BH294" i="3"/>
  <c r="BH292" i="3"/>
  <c r="BH417" i="3"/>
  <c r="BH166" i="3"/>
  <c r="BH194" i="3"/>
  <c r="BH548" i="3"/>
  <c r="BH341" i="3"/>
  <c r="BH433" i="3"/>
  <c r="BH549" i="3"/>
  <c r="BH307" i="3"/>
  <c r="BH419" i="3"/>
  <c r="BH49" i="3"/>
  <c r="BH59" i="3"/>
  <c r="BH291" i="3"/>
  <c r="BH9" i="3"/>
  <c r="BH242" i="3"/>
  <c r="BH318" i="3"/>
  <c r="BH107" i="3"/>
  <c r="BH366" i="3"/>
  <c r="BH310" i="3"/>
  <c r="BH70" i="3"/>
  <c r="BH185" i="3"/>
  <c r="BH526" i="3"/>
  <c r="BH196" i="3"/>
  <c r="BH357" i="3"/>
  <c r="BH217" i="3"/>
  <c r="BH330" i="3"/>
  <c r="BH104" i="3"/>
  <c r="BH156" i="3"/>
  <c r="BH126" i="3"/>
  <c r="BH255" i="3"/>
  <c r="BH278" i="3"/>
  <c r="BH386" i="3"/>
  <c r="BH512" i="3"/>
  <c r="BH458" i="3"/>
  <c r="BH42" i="3"/>
  <c r="BH190" i="3"/>
  <c r="BH312" i="3"/>
  <c r="BH403" i="3"/>
  <c r="BH235" i="3"/>
  <c r="BH412" i="3"/>
  <c r="BH231" i="3"/>
  <c r="BH148" i="3"/>
  <c r="BH462" i="3"/>
  <c r="BH249" i="3"/>
  <c r="BH55" i="3"/>
  <c r="BH293" i="3"/>
  <c r="BH273" i="3"/>
  <c r="BH34" i="3"/>
  <c r="BH33" i="3"/>
  <c r="BH31" i="3"/>
  <c r="BH224" i="3"/>
  <c r="BH94" i="3"/>
  <c r="BH66" i="3"/>
  <c r="BH311" i="3"/>
  <c r="BH143" i="3"/>
  <c r="BH370" i="3"/>
  <c r="BH350" i="3"/>
  <c r="BH289" i="3"/>
  <c r="BH516" i="3"/>
  <c r="BH301" i="3"/>
  <c r="BH421" i="3"/>
  <c r="BH24" i="3"/>
  <c r="BH531" i="3"/>
  <c r="BH250" i="3"/>
  <c r="BH183" i="3"/>
  <c r="BH331" i="3"/>
  <c r="BH389" i="3"/>
  <c r="BH167" i="3"/>
  <c r="BH288" i="3"/>
  <c r="BH325" i="3"/>
  <c r="BH550" i="3"/>
  <c r="BH551" i="3"/>
  <c r="BH180" i="3"/>
  <c r="BH441" i="3"/>
  <c r="BH14" i="3"/>
  <c r="BH195" i="3"/>
  <c r="BH197" i="3"/>
  <c r="BH535" i="3"/>
  <c r="BH282" i="3"/>
  <c r="BH527" i="3"/>
  <c r="BH552" i="3"/>
  <c r="BH553" i="3"/>
  <c r="BH77" i="3"/>
  <c r="BH381" i="3"/>
  <c r="BH211" i="3"/>
  <c r="BH238" i="3"/>
  <c r="BH437" i="3"/>
  <c r="BH118" i="3"/>
  <c r="BH78" i="3"/>
  <c r="BH127" i="3"/>
  <c r="BH328" i="3"/>
  <c r="BH457" i="3"/>
  <c r="BH400" i="3"/>
  <c r="BH414" i="3"/>
  <c r="BH425" i="3"/>
  <c r="BH362" i="3"/>
  <c r="BH50" i="3"/>
  <c r="BH452" i="3"/>
  <c r="BH47" i="3"/>
  <c r="BH519" i="3"/>
  <c r="BH358" i="3"/>
  <c r="BH356" i="3"/>
  <c r="BH495" i="3"/>
  <c r="BH146" i="3"/>
  <c r="BH319" i="3"/>
  <c r="BH321" i="3"/>
  <c r="BH488" i="3"/>
  <c r="BH554" i="3"/>
  <c r="BH305" i="3"/>
  <c r="BH490" i="3"/>
  <c r="BH396" i="3"/>
  <c r="BH54" i="3"/>
  <c r="BH124" i="3"/>
  <c r="BH105" i="3"/>
  <c r="BH63" i="3"/>
  <c r="BH222" i="3"/>
  <c r="BH314" i="3"/>
  <c r="BH216" i="3"/>
  <c r="BH329" i="3"/>
  <c r="BH387" i="3"/>
  <c r="BH346" i="3"/>
  <c r="BH144" i="3"/>
  <c r="BH402" i="3"/>
  <c r="BH140" i="3"/>
  <c r="BH153" i="3"/>
  <c r="BH484" i="3"/>
  <c r="BH489" i="3"/>
  <c r="BH497" i="3"/>
  <c r="BH555" i="3"/>
  <c r="BH257" i="3"/>
  <c r="BH556" i="3"/>
  <c r="BH372" i="3"/>
  <c r="BH557" i="3"/>
  <c r="BH159" i="3"/>
  <c r="BH240" i="3"/>
  <c r="BH223" i="3"/>
  <c r="BH450" i="3"/>
  <c r="BH300" i="3"/>
  <c r="BH449" i="3"/>
  <c r="BH95" i="3"/>
  <c r="BH207" i="3"/>
  <c r="BH58" i="3"/>
  <c r="BH213" i="3"/>
  <c r="BH463" i="3"/>
  <c r="BH392" i="3"/>
  <c r="BH176" i="3"/>
  <c r="BH440" i="3"/>
  <c r="BH91" i="3"/>
  <c r="BH80" i="3"/>
  <c r="BH188" i="3"/>
  <c r="BH116" i="3"/>
  <c r="BH471" i="3"/>
  <c r="BH431" i="3"/>
  <c r="BH315" i="3"/>
  <c r="BH344" i="3"/>
  <c r="BH507" i="3"/>
  <c r="BH442" i="3"/>
  <c r="BH502" i="3"/>
  <c r="BH121" i="3"/>
  <c r="BH477" i="3"/>
  <c r="BH351" i="3"/>
  <c r="BH68" i="3"/>
  <c r="BH272" i="3"/>
  <c r="BH436" i="3"/>
  <c r="BH100" i="3"/>
  <c r="BH28" i="3"/>
  <c r="BH498" i="3"/>
  <c r="BH320" i="3"/>
  <c r="BH485" i="3"/>
  <c r="BH266" i="3"/>
  <c r="BH106" i="3"/>
  <c r="BH423" i="3"/>
  <c r="BH405" i="3"/>
  <c r="BH525" i="3"/>
  <c r="BH322" i="3"/>
  <c r="BH361" i="3"/>
  <c r="BH112" i="3"/>
  <c r="BH390" i="3"/>
  <c r="BH219" i="3"/>
  <c r="BH115" i="3"/>
  <c r="BH451" i="3"/>
  <c r="BH281" i="3"/>
  <c r="BH504" i="3"/>
  <c r="BH295" i="3"/>
  <c r="BH413" i="3"/>
  <c r="BH251" i="3"/>
  <c r="BH227" i="3"/>
  <c r="BH337" i="3"/>
  <c r="BH165" i="3"/>
  <c r="BH84" i="3"/>
  <c r="BH182" i="3"/>
  <c r="BH302" i="3"/>
  <c r="BH22" i="3"/>
  <c r="BH243" i="3"/>
  <c r="BH368" i="3"/>
  <c r="BH11" i="3"/>
  <c r="BH199" i="3"/>
  <c r="BH533" i="3"/>
  <c r="BH364" i="3"/>
  <c r="BH16" i="3"/>
  <c r="BH138" i="3"/>
  <c r="BH175" i="3"/>
  <c r="BH365" i="3"/>
  <c r="BH374" i="3"/>
  <c r="BH149" i="3"/>
  <c r="BH179" i="3"/>
  <c r="BH510" i="3"/>
  <c r="BH309" i="3"/>
  <c r="BH32" i="3"/>
  <c r="BH233" i="3"/>
  <c r="BH483" i="3"/>
  <c r="BH411" i="3"/>
  <c r="BH434" i="3"/>
  <c r="BH119" i="3"/>
  <c r="BH277" i="3"/>
  <c r="BH65" i="3"/>
  <c r="BH51" i="3"/>
  <c r="BH353" i="3"/>
  <c r="BH306" i="3"/>
  <c r="BH270" i="3"/>
  <c r="BH455" i="3"/>
  <c r="BH18" i="3"/>
  <c r="BH524" i="3"/>
  <c r="BH284" i="3"/>
  <c r="BH69" i="3"/>
  <c r="BH558" i="3"/>
  <c r="BH252" i="3"/>
  <c r="BH286" i="3"/>
  <c r="BH81" i="3"/>
  <c r="BH473" i="3"/>
  <c r="BH186" i="3"/>
  <c r="BH559" i="3"/>
  <c r="BH35" i="3"/>
  <c r="BH514" i="3"/>
  <c r="BH447" i="3"/>
  <c r="BH244" i="3"/>
  <c r="BH125" i="3"/>
  <c r="BH501" i="3"/>
  <c r="BH388" i="3"/>
  <c r="BH110" i="3"/>
  <c r="BH445" i="3"/>
  <c r="BH170" i="3"/>
  <c r="BH487" i="3"/>
  <c r="BH443" i="3"/>
  <c r="BH560" i="3"/>
  <c r="BH92" i="3"/>
  <c r="BH532" i="3"/>
  <c r="BH191" i="3"/>
  <c r="BH178" i="3"/>
  <c r="BH192" i="3"/>
  <c r="BH36" i="3"/>
  <c r="BH29" i="3"/>
  <c r="BH520" i="3"/>
  <c r="BH324" i="3"/>
  <c r="BH470" i="3"/>
  <c r="BH561" i="3"/>
  <c r="BH39" i="3"/>
  <c r="BH518" i="3"/>
  <c r="BH534" i="3"/>
  <c r="BH48" i="3"/>
  <c r="BH135" i="3"/>
  <c r="BH562" i="3"/>
  <c r="BH298" i="3"/>
  <c r="BH513" i="3"/>
  <c r="BH168" i="3"/>
  <c r="BH393" i="3"/>
  <c r="BH347" i="3"/>
  <c r="BH563" i="3"/>
  <c r="BH453" i="3"/>
  <c r="BH335" i="3"/>
  <c r="BH467" i="3"/>
  <c r="BH275" i="3"/>
  <c r="BH187" i="3"/>
  <c r="BH64" i="3"/>
  <c r="BH3" i="3"/>
  <c r="BH465" i="3"/>
  <c r="BH379" i="3"/>
  <c r="BH93" i="3"/>
  <c r="BH496" i="3"/>
  <c r="BH415" i="3"/>
  <c r="BH493" i="3"/>
  <c r="BH23" i="3"/>
  <c r="BH45" i="3"/>
  <c r="BH177" i="3"/>
  <c r="BH522" i="3"/>
  <c r="BH258" i="3"/>
  <c r="BH481" i="3"/>
  <c r="BH43" i="3"/>
  <c r="BH181" i="3"/>
  <c r="BH459" i="3"/>
  <c r="BH133" i="3"/>
  <c r="BH287" i="3"/>
  <c r="BH383" i="3"/>
  <c r="BH508" i="3"/>
  <c r="BH263" i="3"/>
  <c r="BH40" i="3"/>
  <c r="BH338" i="3"/>
  <c r="BH184" i="3"/>
  <c r="BG279" i="3"/>
  <c r="BG198" i="3"/>
  <c r="BG385" i="3"/>
  <c r="BG161" i="3"/>
  <c r="BG511" i="3"/>
  <c r="BG256" i="3"/>
  <c r="BG171" i="3"/>
  <c r="BG536" i="3"/>
  <c r="BG268" i="3"/>
  <c r="BG422" i="3"/>
  <c r="BG332" i="3"/>
  <c r="BG269" i="3"/>
  <c r="BG537" i="3"/>
  <c r="BG376" i="3"/>
  <c r="BG206" i="3"/>
  <c r="BG326" i="3"/>
  <c r="BG236" i="3"/>
  <c r="BG137" i="3"/>
  <c r="BG373" i="3"/>
  <c r="BG7" i="3"/>
  <c r="BG12" i="3"/>
  <c r="BG90" i="3"/>
  <c r="BG253" i="3"/>
  <c r="BG336" i="3"/>
  <c r="BG228" i="3"/>
  <c r="BG429" i="3"/>
  <c r="BG174" i="3"/>
  <c r="BG254" i="3"/>
  <c r="BG528" i="3"/>
  <c r="BG86" i="3"/>
  <c r="BG367" i="3"/>
  <c r="BG38" i="3"/>
  <c r="BG215" i="3"/>
  <c r="BG482" i="3"/>
  <c r="BG248" i="3"/>
  <c r="BG237" i="3"/>
  <c r="BG117" i="3"/>
  <c r="BG210" i="3"/>
  <c r="BG394" i="3"/>
  <c r="BG530" i="3"/>
  <c r="BG349" i="3"/>
  <c r="BG221" i="3"/>
  <c r="BG52" i="3"/>
  <c r="BG200" i="3"/>
  <c r="BG147" i="3"/>
  <c r="BG296" i="3"/>
  <c r="BG435" i="3"/>
  <c r="BG262" i="3"/>
  <c r="BG73" i="3"/>
  <c r="BG26" i="3"/>
  <c r="BG420" i="3"/>
  <c r="BG285" i="3"/>
  <c r="BG129" i="3"/>
  <c r="BG72" i="3"/>
  <c r="BG173" i="3"/>
  <c r="BG428" i="3"/>
  <c r="BG506" i="3"/>
  <c r="BG246" i="3"/>
  <c r="BG308" i="3"/>
  <c r="BG340" i="3"/>
  <c r="BG446" i="3"/>
  <c r="BG333" i="3"/>
  <c r="BG478" i="3"/>
  <c r="BG399" i="3"/>
  <c r="BG75" i="3"/>
  <c r="BG114" i="3"/>
  <c r="BG265" i="3"/>
  <c r="BG342" i="3"/>
  <c r="BG523" i="3"/>
  <c r="BG120" i="3"/>
  <c r="BG157" i="3"/>
  <c r="BG432" i="3"/>
  <c r="BG247" i="3"/>
  <c r="BG409" i="3"/>
  <c r="BG189" i="3"/>
  <c r="BG83" i="3"/>
  <c r="BG214" i="3"/>
  <c r="BG142" i="3"/>
  <c r="BG259" i="3"/>
  <c r="BG131" i="3"/>
  <c r="BG109" i="3"/>
  <c r="BG430" i="3"/>
  <c r="BG245" i="3"/>
  <c r="BG438" i="3"/>
  <c r="BG280" i="3"/>
  <c r="BG406" i="3"/>
  <c r="BG479" i="3"/>
  <c r="BG13" i="3"/>
  <c r="BG475" i="3"/>
  <c r="BG30" i="3"/>
  <c r="BG360" i="3"/>
  <c r="BG398" i="3"/>
  <c r="BG141" i="3"/>
  <c r="BG212" i="3"/>
  <c r="BG299" i="3"/>
  <c r="BG491" i="3"/>
  <c r="BG226" i="3"/>
  <c r="BG538" i="3"/>
  <c r="BG317" i="3"/>
  <c r="BG343" i="3"/>
  <c r="BG464" i="3"/>
  <c r="BG460" i="3"/>
  <c r="BG359" i="3"/>
  <c r="BG205" i="3"/>
  <c r="BG201" i="3"/>
  <c r="BG155" i="3"/>
  <c r="BG145" i="3"/>
  <c r="BG494" i="3"/>
  <c r="BG102" i="3"/>
  <c r="BG220" i="3"/>
  <c r="BG384" i="3"/>
  <c r="BG136" i="3"/>
  <c r="BG448" i="3"/>
  <c r="BG515" i="3"/>
  <c r="BG79" i="3"/>
  <c r="BG407" i="3"/>
  <c r="BG313" i="3"/>
  <c r="BG158" i="3"/>
  <c r="BG154" i="3"/>
  <c r="BG98" i="3"/>
  <c r="BG150" i="3"/>
  <c r="BG500" i="3"/>
  <c r="BG303" i="3"/>
  <c r="BG539" i="3"/>
  <c r="BG264" i="3"/>
  <c r="BG474" i="3"/>
  <c r="BG4" i="3"/>
  <c r="BG540" i="3"/>
  <c r="BG541" i="3"/>
  <c r="BG521" i="3"/>
  <c r="BG56" i="3"/>
  <c r="BG418" i="3"/>
  <c r="BG354" i="3"/>
  <c r="BG542" i="3"/>
  <c r="BG543" i="3"/>
  <c r="BG352" i="3"/>
  <c r="BG5" i="3"/>
  <c r="BG209" i="3"/>
  <c r="BG113" i="3"/>
  <c r="BG6" i="3"/>
  <c r="BG88" i="3"/>
  <c r="BG461" i="3"/>
  <c r="BG529" i="3"/>
  <c r="BG152" i="3"/>
  <c r="BG544" i="3"/>
  <c r="BG509" i="3"/>
  <c r="BG476" i="3"/>
  <c r="BG130" i="3"/>
  <c r="BG391" i="3"/>
  <c r="BG466" i="3"/>
  <c r="BG108" i="3"/>
  <c r="BG260" i="3"/>
  <c r="BG469" i="3"/>
  <c r="BG327" i="3"/>
  <c r="BG355" i="3"/>
  <c r="BG203" i="3"/>
  <c r="BG517" i="3"/>
  <c r="BG10" i="3"/>
  <c r="BG37" i="3"/>
  <c r="BG375" i="3"/>
  <c r="BG169" i="3"/>
  <c r="BG25" i="3"/>
  <c r="BG172" i="3"/>
  <c r="BG486" i="3"/>
  <c r="BG103" i="3"/>
  <c r="BG74" i="3"/>
  <c r="BG97" i="3"/>
  <c r="BG334" i="3"/>
  <c r="BG89" i="3"/>
  <c r="BG456" i="3"/>
  <c r="BG378" i="3"/>
  <c r="BG503" i="3"/>
  <c r="BG20" i="3"/>
  <c r="BG276" i="3"/>
  <c r="BG111" i="3"/>
  <c r="BG304" i="3"/>
  <c r="BG316" i="3"/>
  <c r="BG290" i="3"/>
  <c r="BG67" i="3"/>
  <c r="BG76" i="3"/>
  <c r="BG382" i="3"/>
  <c r="BG499" i="3"/>
  <c r="BG46" i="3"/>
  <c r="BG71" i="3"/>
  <c r="BG369" i="3"/>
  <c r="BG57" i="3"/>
  <c r="BG17" i="3"/>
  <c r="BG44" i="3"/>
  <c r="BG225" i="3"/>
  <c r="BG339" i="3"/>
  <c r="BG297" i="3"/>
  <c r="BG85" i="3"/>
  <c r="BG416" i="3"/>
  <c r="BG202" i="3"/>
  <c r="BG193" i="3"/>
  <c r="BG427" i="3"/>
  <c r="BG122" i="3"/>
  <c r="BG545" i="3"/>
  <c r="BG160" i="3"/>
  <c r="BG426" i="3"/>
  <c r="BG241" i="3"/>
  <c r="BG267" i="3"/>
  <c r="BG99" i="3"/>
  <c r="BG274" i="3"/>
  <c r="BG454" i="3"/>
  <c r="BG208" i="3"/>
  <c r="BG410" i="3"/>
  <c r="BG239" i="3"/>
  <c r="BG472" i="3"/>
  <c r="BG480" i="3"/>
  <c r="BG424" i="3"/>
  <c r="BG408" i="3"/>
  <c r="BG401" i="3"/>
  <c r="BG345" i="3"/>
  <c r="BG15" i="3"/>
  <c r="BG41" i="3"/>
  <c r="BG546" i="3"/>
  <c r="BG547" i="3"/>
  <c r="BG60" i="3"/>
  <c r="BG61" i="3"/>
  <c r="BG2" i="3"/>
  <c r="BG27" i="3"/>
  <c r="BG82" i="3"/>
  <c r="BG8" i="3"/>
  <c r="BG444" i="3"/>
  <c r="BG505" i="3"/>
  <c r="BG162" i="3"/>
  <c r="BG163" i="3"/>
  <c r="BG204" i="3"/>
  <c r="BG134" i="3"/>
  <c r="BG492" i="3"/>
  <c r="BG271" i="3"/>
  <c r="BG164" i="3"/>
  <c r="BG151" i="3"/>
  <c r="BG87" i="3"/>
  <c r="BG139" i="3"/>
  <c r="BG371" i="3"/>
  <c r="BG21" i="3"/>
  <c r="BG404" i="3"/>
  <c r="BG261" i="3"/>
  <c r="BG230" i="3"/>
  <c r="BG395" i="3"/>
  <c r="BG439" i="3"/>
  <c r="BG101" i="3"/>
  <c r="BG380" i="3"/>
  <c r="BG96" i="3"/>
  <c r="BG397" i="3"/>
  <c r="BG377" i="3"/>
  <c r="BG128" i="3"/>
  <c r="BG283" i="3"/>
  <c r="BG132" i="3"/>
  <c r="BG53" i="3"/>
  <c r="BG363" i="3"/>
  <c r="BG62" i="3"/>
  <c r="BG468" i="3"/>
  <c r="BG348" i="3"/>
  <c r="BG323" i="3"/>
  <c r="BG123" i="3"/>
  <c r="BG232" i="3"/>
  <c r="BG218" i="3"/>
  <c r="BG234" i="3"/>
  <c r="BG229" i="3"/>
  <c r="BG294" i="3"/>
  <c r="BG292" i="3"/>
  <c r="BG417" i="3"/>
  <c r="BG166" i="3"/>
  <c r="BG194" i="3"/>
  <c r="BG548" i="3"/>
  <c r="BG341" i="3"/>
  <c r="BG433" i="3"/>
  <c r="BG549" i="3"/>
  <c r="BG307" i="3"/>
  <c r="BG419" i="3"/>
  <c r="BG49" i="3"/>
  <c r="BG59" i="3"/>
  <c r="BG291" i="3"/>
  <c r="BG9" i="3"/>
  <c r="BG242" i="3"/>
  <c r="BG318" i="3"/>
  <c r="BG107" i="3"/>
  <c r="BG366" i="3"/>
  <c r="BG310" i="3"/>
  <c r="BG70" i="3"/>
  <c r="BG185" i="3"/>
  <c r="BG526" i="3"/>
  <c r="BG196" i="3"/>
  <c r="BG357" i="3"/>
  <c r="BG217" i="3"/>
  <c r="BG330" i="3"/>
  <c r="BG104" i="3"/>
  <c r="BG156" i="3"/>
  <c r="BG126" i="3"/>
  <c r="BG255" i="3"/>
  <c r="BG278" i="3"/>
  <c r="BG386" i="3"/>
  <c r="BG512" i="3"/>
  <c r="BG458" i="3"/>
  <c r="BG42" i="3"/>
  <c r="BG190" i="3"/>
  <c r="BG312" i="3"/>
  <c r="BG403" i="3"/>
  <c r="BG235" i="3"/>
  <c r="BG412" i="3"/>
  <c r="BG231" i="3"/>
  <c r="BG148" i="3"/>
  <c r="BG462" i="3"/>
  <c r="BG249" i="3"/>
  <c r="BG55" i="3"/>
  <c r="BG293" i="3"/>
  <c r="BG273" i="3"/>
  <c r="BG34" i="3"/>
  <c r="BG33" i="3"/>
  <c r="BG31" i="3"/>
  <c r="BG224" i="3"/>
  <c r="BG94" i="3"/>
  <c r="BG66" i="3"/>
  <c r="BG311" i="3"/>
  <c r="BG143" i="3"/>
  <c r="BG370" i="3"/>
  <c r="BG350" i="3"/>
  <c r="BG289" i="3"/>
  <c r="BG516" i="3"/>
  <c r="BG301" i="3"/>
  <c r="BG421" i="3"/>
  <c r="BG24" i="3"/>
  <c r="BG531" i="3"/>
  <c r="BG250" i="3"/>
  <c r="BG183" i="3"/>
  <c r="BG331" i="3"/>
  <c r="BG389" i="3"/>
  <c r="BG167" i="3"/>
  <c r="BG288" i="3"/>
  <c r="BG325" i="3"/>
  <c r="BG550" i="3"/>
  <c r="BG551" i="3"/>
  <c r="BG180" i="3"/>
  <c r="BG441" i="3"/>
  <c r="BG14" i="3"/>
  <c r="BG195" i="3"/>
  <c r="BG197" i="3"/>
  <c r="BG535" i="3"/>
  <c r="BG282" i="3"/>
  <c r="BG527" i="3"/>
  <c r="BG552" i="3"/>
  <c r="BG553" i="3"/>
  <c r="BG77" i="3"/>
  <c r="BG381" i="3"/>
  <c r="BG211" i="3"/>
  <c r="BG238" i="3"/>
  <c r="BG437" i="3"/>
  <c r="BG118" i="3"/>
  <c r="BG78" i="3"/>
  <c r="BG127" i="3"/>
  <c r="BG328" i="3"/>
  <c r="BG457" i="3"/>
  <c r="BG400" i="3"/>
  <c r="BG414" i="3"/>
  <c r="BG425" i="3"/>
  <c r="BG362" i="3"/>
  <c r="BG50" i="3"/>
  <c r="BG452" i="3"/>
  <c r="BG47" i="3"/>
  <c r="BG519" i="3"/>
  <c r="BG358" i="3"/>
  <c r="BG356" i="3"/>
  <c r="BG495" i="3"/>
  <c r="BG146" i="3"/>
  <c r="BG319" i="3"/>
  <c r="BG321" i="3"/>
  <c r="BG488" i="3"/>
  <c r="BG554" i="3"/>
  <c r="BG305" i="3"/>
  <c r="BG490" i="3"/>
  <c r="BG396" i="3"/>
  <c r="BG54" i="3"/>
  <c r="BG124" i="3"/>
  <c r="BG105" i="3"/>
  <c r="BG63" i="3"/>
  <c r="BG222" i="3"/>
  <c r="BG314" i="3"/>
  <c r="BG216" i="3"/>
  <c r="BG329" i="3"/>
  <c r="BG387" i="3"/>
  <c r="BG346" i="3"/>
  <c r="BG144" i="3"/>
  <c r="BG402" i="3"/>
  <c r="BG140" i="3"/>
  <c r="BG153" i="3"/>
  <c r="BG484" i="3"/>
  <c r="BG489" i="3"/>
  <c r="BG497" i="3"/>
  <c r="BG555" i="3"/>
  <c r="BG257" i="3"/>
  <c r="BG556" i="3"/>
  <c r="BG372" i="3"/>
  <c r="BG557" i="3"/>
  <c r="BG159" i="3"/>
  <c r="BG240" i="3"/>
  <c r="BG223" i="3"/>
  <c r="BG450" i="3"/>
  <c r="BG300" i="3"/>
  <c r="BG449" i="3"/>
  <c r="BG95" i="3"/>
  <c r="BG207" i="3"/>
  <c r="BG58" i="3"/>
  <c r="BG213" i="3"/>
  <c r="BG463" i="3"/>
  <c r="BG392" i="3"/>
  <c r="BG176" i="3"/>
  <c r="BG440" i="3"/>
  <c r="BG91" i="3"/>
  <c r="BG80" i="3"/>
  <c r="BG188" i="3"/>
  <c r="BG116" i="3"/>
  <c r="BG471" i="3"/>
  <c r="BG431" i="3"/>
  <c r="BG315" i="3"/>
  <c r="BG344" i="3"/>
  <c r="BG507" i="3"/>
  <c r="BG442" i="3"/>
  <c r="BG502" i="3"/>
  <c r="BG121" i="3"/>
  <c r="BG477" i="3"/>
  <c r="BG351" i="3"/>
  <c r="BG68" i="3"/>
  <c r="BG272" i="3"/>
  <c r="BG436" i="3"/>
  <c r="BG100" i="3"/>
  <c r="BG28" i="3"/>
  <c r="BG498" i="3"/>
  <c r="BG320" i="3"/>
  <c r="BG485" i="3"/>
  <c r="BG266" i="3"/>
  <c r="BG106" i="3"/>
  <c r="BG423" i="3"/>
  <c r="BG405" i="3"/>
  <c r="BG525" i="3"/>
  <c r="BG322" i="3"/>
  <c r="BG361" i="3"/>
  <c r="BG112" i="3"/>
  <c r="BG390" i="3"/>
  <c r="BG219" i="3"/>
  <c r="BG115" i="3"/>
  <c r="BG451" i="3"/>
  <c r="BG281" i="3"/>
  <c r="BG504" i="3"/>
  <c r="BG295" i="3"/>
  <c r="BG413" i="3"/>
  <c r="BG251" i="3"/>
  <c r="BG227" i="3"/>
  <c r="BG337" i="3"/>
  <c r="BG165" i="3"/>
  <c r="BG84" i="3"/>
  <c r="BG182" i="3"/>
  <c r="BG302" i="3"/>
  <c r="BG22" i="3"/>
  <c r="BG243" i="3"/>
  <c r="BG368" i="3"/>
  <c r="BG11" i="3"/>
  <c r="BG199" i="3"/>
  <c r="BG533" i="3"/>
  <c r="BG364" i="3"/>
  <c r="BG16" i="3"/>
  <c r="BG138" i="3"/>
  <c r="BG175" i="3"/>
  <c r="BG365" i="3"/>
  <c r="BG374" i="3"/>
  <c r="BG149" i="3"/>
  <c r="BG179" i="3"/>
  <c r="BG510" i="3"/>
  <c r="BG309" i="3"/>
  <c r="BG32" i="3"/>
  <c r="BG233" i="3"/>
  <c r="BG483" i="3"/>
  <c r="BG411" i="3"/>
  <c r="BG434" i="3"/>
  <c r="BG119" i="3"/>
  <c r="BG277" i="3"/>
  <c r="BG65" i="3"/>
  <c r="BG51" i="3"/>
  <c r="BG353" i="3"/>
  <c r="BG306" i="3"/>
  <c r="BG270" i="3"/>
  <c r="BG455" i="3"/>
  <c r="BG18" i="3"/>
  <c r="BG524" i="3"/>
  <c r="BG284" i="3"/>
  <c r="BG69" i="3"/>
  <c r="BG558" i="3"/>
  <c r="BG252" i="3"/>
  <c r="BG286" i="3"/>
  <c r="BG81" i="3"/>
  <c r="BG473" i="3"/>
  <c r="BG186" i="3"/>
  <c r="BG559" i="3"/>
  <c r="BG35" i="3"/>
  <c r="BG514" i="3"/>
  <c r="BG447" i="3"/>
  <c r="BG244" i="3"/>
  <c r="BG125" i="3"/>
  <c r="BG501" i="3"/>
  <c r="BG388" i="3"/>
  <c r="BG110" i="3"/>
  <c r="BG445" i="3"/>
  <c r="BG170" i="3"/>
  <c r="BG487" i="3"/>
  <c r="BG443" i="3"/>
  <c r="BG560" i="3"/>
  <c r="BG92" i="3"/>
  <c r="BG532" i="3"/>
  <c r="BG191" i="3"/>
  <c r="BG178" i="3"/>
  <c r="BG192" i="3"/>
  <c r="BG36" i="3"/>
  <c r="BG29" i="3"/>
  <c r="BG520" i="3"/>
  <c r="BG324" i="3"/>
  <c r="BG470" i="3"/>
  <c r="BG561" i="3"/>
  <c r="BG39" i="3"/>
  <c r="BG518" i="3"/>
  <c r="BG534" i="3"/>
  <c r="BG48" i="3"/>
  <c r="BG135" i="3"/>
  <c r="BG562" i="3"/>
  <c r="BG298" i="3"/>
  <c r="BG513" i="3"/>
  <c r="BG168" i="3"/>
  <c r="BG393" i="3"/>
  <c r="BG347" i="3"/>
  <c r="BG563" i="3"/>
  <c r="BG453" i="3"/>
  <c r="BG335" i="3"/>
  <c r="BG467" i="3"/>
  <c r="BG275" i="3"/>
  <c r="BG187" i="3"/>
  <c r="BG64" i="3"/>
  <c r="BG3" i="3"/>
  <c r="BG465" i="3"/>
  <c r="BG379" i="3"/>
  <c r="BG93" i="3"/>
  <c r="BG496" i="3"/>
  <c r="BG415" i="3"/>
  <c r="BG493" i="3"/>
  <c r="BG23" i="3"/>
  <c r="BG45" i="3"/>
  <c r="BG177" i="3"/>
  <c r="BG522" i="3"/>
  <c r="BG258" i="3"/>
  <c r="BG481" i="3"/>
  <c r="BG43" i="3"/>
  <c r="BG181" i="3"/>
  <c r="BG459" i="3"/>
  <c r="BG133" i="3"/>
  <c r="BG287" i="3"/>
  <c r="BG383" i="3"/>
  <c r="BG508" i="3"/>
  <c r="BG263" i="3"/>
  <c r="BG40" i="3"/>
  <c r="BG338" i="3"/>
  <c r="BG184" i="3"/>
  <c r="BF279" i="3"/>
  <c r="BF198" i="3"/>
  <c r="BF385" i="3"/>
  <c r="BF161" i="3"/>
  <c r="BF511" i="3"/>
  <c r="BF256" i="3"/>
  <c r="BF171" i="3"/>
  <c r="BF536" i="3"/>
  <c r="BF268" i="3"/>
  <c r="BF422" i="3"/>
  <c r="BF332" i="3"/>
  <c r="BF269" i="3"/>
  <c r="BF537" i="3"/>
  <c r="BF376" i="3"/>
  <c r="BF206" i="3"/>
  <c r="BF326" i="3"/>
  <c r="BF236" i="3"/>
  <c r="BF137" i="3"/>
  <c r="BF373" i="3"/>
  <c r="BF7" i="3"/>
  <c r="BF12" i="3"/>
  <c r="BF90" i="3"/>
  <c r="BF253" i="3"/>
  <c r="BF336" i="3"/>
  <c r="BF228" i="3"/>
  <c r="BF429" i="3"/>
  <c r="BF174" i="3"/>
  <c r="BF254" i="3"/>
  <c r="BF528" i="3"/>
  <c r="BF86" i="3"/>
  <c r="BF367" i="3"/>
  <c r="BF38" i="3"/>
  <c r="BF215" i="3"/>
  <c r="BF482" i="3"/>
  <c r="BF248" i="3"/>
  <c r="BF237" i="3"/>
  <c r="BF117" i="3"/>
  <c r="BF210" i="3"/>
  <c r="BF394" i="3"/>
  <c r="BF530" i="3"/>
  <c r="BF349" i="3"/>
  <c r="BF221" i="3"/>
  <c r="BF52" i="3"/>
  <c r="BF200" i="3"/>
  <c r="BF147" i="3"/>
  <c r="BF296" i="3"/>
  <c r="BF435" i="3"/>
  <c r="BF262" i="3"/>
  <c r="BF73" i="3"/>
  <c r="BF26" i="3"/>
  <c r="BF420" i="3"/>
  <c r="BF285" i="3"/>
  <c r="BF129" i="3"/>
  <c r="BF72" i="3"/>
  <c r="BF173" i="3"/>
  <c r="BF428" i="3"/>
  <c r="BF506" i="3"/>
  <c r="BF246" i="3"/>
  <c r="BF308" i="3"/>
  <c r="BF340" i="3"/>
  <c r="BF446" i="3"/>
  <c r="BF333" i="3"/>
  <c r="BF478" i="3"/>
  <c r="BF399" i="3"/>
  <c r="BF75" i="3"/>
  <c r="BF114" i="3"/>
  <c r="BF265" i="3"/>
  <c r="BF342" i="3"/>
  <c r="BF523" i="3"/>
  <c r="BF120" i="3"/>
  <c r="BF157" i="3"/>
  <c r="BF432" i="3"/>
  <c r="BF247" i="3"/>
  <c r="BF409" i="3"/>
  <c r="BF189" i="3"/>
  <c r="BF83" i="3"/>
  <c r="BF214" i="3"/>
  <c r="BF142" i="3"/>
  <c r="BF259" i="3"/>
  <c r="BF131" i="3"/>
  <c r="BF109" i="3"/>
  <c r="BF430" i="3"/>
  <c r="BF245" i="3"/>
  <c r="BF438" i="3"/>
  <c r="BF280" i="3"/>
  <c r="BF406" i="3"/>
  <c r="BF479" i="3"/>
  <c r="BF13" i="3"/>
  <c r="BF475" i="3"/>
  <c r="BF30" i="3"/>
  <c r="BF360" i="3"/>
  <c r="BF398" i="3"/>
  <c r="BF141" i="3"/>
  <c r="BF212" i="3"/>
  <c r="BF299" i="3"/>
  <c r="BF491" i="3"/>
  <c r="BF226" i="3"/>
  <c r="BF538" i="3"/>
  <c r="BF317" i="3"/>
  <c r="BF343" i="3"/>
  <c r="BF464" i="3"/>
  <c r="BF460" i="3"/>
  <c r="BF359" i="3"/>
  <c r="BF205" i="3"/>
  <c r="BF201" i="3"/>
  <c r="BF155" i="3"/>
  <c r="BF145" i="3"/>
  <c r="BF494" i="3"/>
  <c r="BF102" i="3"/>
  <c r="BF220" i="3"/>
  <c r="BF384" i="3"/>
  <c r="BF136" i="3"/>
  <c r="BF448" i="3"/>
  <c r="BF515" i="3"/>
  <c r="BF79" i="3"/>
  <c r="BF407" i="3"/>
  <c r="BF313" i="3"/>
  <c r="BF158" i="3"/>
  <c r="BF154" i="3"/>
  <c r="BF98" i="3"/>
  <c r="BF150" i="3"/>
  <c r="BF500" i="3"/>
  <c r="BF303" i="3"/>
  <c r="BF539" i="3"/>
  <c r="BF264" i="3"/>
  <c r="BF474" i="3"/>
  <c r="BF4" i="3"/>
  <c r="BF540" i="3"/>
  <c r="BF541" i="3"/>
  <c r="BF521" i="3"/>
  <c r="BF56" i="3"/>
  <c r="BF418" i="3"/>
  <c r="BF354" i="3"/>
  <c r="BF542" i="3"/>
  <c r="BF543" i="3"/>
  <c r="BF352" i="3"/>
  <c r="BF5" i="3"/>
  <c r="BF209" i="3"/>
  <c r="BF113" i="3"/>
  <c r="BF6" i="3"/>
  <c r="BF88" i="3"/>
  <c r="BF461" i="3"/>
  <c r="BF529" i="3"/>
  <c r="BF152" i="3"/>
  <c r="BF544" i="3"/>
  <c r="BF509" i="3"/>
  <c r="BF476" i="3"/>
  <c r="BF130" i="3"/>
  <c r="BF391" i="3"/>
  <c r="BF466" i="3"/>
  <c r="BF108" i="3"/>
  <c r="BF260" i="3"/>
  <c r="BF469" i="3"/>
  <c r="BF327" i="3"/>
  <c r="BF355" i="3"/>
  <c r="BF203" i="3"/>
  <c r="BF517" i="3"/>
  <c r="BF10" i="3"/>
  <c r="BF37" i="3"/>
  <c r="BF375" i="3"/>
  <c r="BF169" i="3"/>
  <c r="BF25" i="3"/>
  <c r="BF172" i="3"/>
  <c r="BF486" i="3"/>
  <c r="BF103" i="3"/>
  <c r="BF74" i="3"/>
  <c r="BF97" i="3"/>
  <c r="BF334" i="3"/>
  <c r="BF89" i="3"/>
  <c r="BF456" i="3"/>
  <c r="BF378" i="3"/>
  <c r="BF503" i="3"/>
  <c r="BF20" i="3"/>
  <c r="BF276" i="3"/>
  <c r="BF111" i="3"/>
  <c r="BF304" i="3"/>
  <c r="BF316" i="3"/>
  <c r="BF290" i="3"/>
  <c r="BF67" i="3"/>
  <c r="BF76" i="3"/>
  <c r="BF382" i="3"/>
  <c r="BF499" i="3"/>
  <c r="BF46" i="3"/>
  <c r="BF71" i="3"/>
  <c r="BF369" i="3"/>
  <c r="BF57" i="3"/>
  <c r="BF17" i="3"/>
  <c r="BF44" i="3"/>
  <c r="BF225" i="3"/>
  <c r="BF339" i="3"/>
  <c r="BF297" i="3"/>
  <c r="BF85" i="3"/>
  <c r="BF416" i="3"/>
  <c r="BF202" i="3"/>
  <c r="BF193" i="3"/>
  <c r="BF427" i="3"/>
  <c r="BF122" i="3"/>
  <c r="BF545" i="3"/>
  <c r="BF160" i="3"/>
  <c r="BF426" i="3"/>
  <c r="BF241" i="3"/>
  <c r="BF267" i="3"/>
  <c r="BF99" i="3"/>
  <c r="BF274" i="3"/>
  <c r="BF454" i="3"/>
  <c r="BF208" i="3"/>
  <c r="BF410" i="3"/>
  <c r="BF239" i="3"/>
  <c r="BF472" i="3"/>
  <c r="BF480" i="3"/>
  <c r="BF424" i="3"/>
  <c r="BF408" i="3"/>
  <c r="BF401" i="3"/>
  <c r="BF345" i="3"/>
  <c r="BF15" i="3"/>
  <c r="BF41" i="3"/>
  <c r="BF546" i="3"/>
  <c r="BF547" i="3"/>
  <c r="BF60" i="3"/>
  <c r="BF61" i="3"/>
  <c r="BF2" i="3"/>
  <c r="BF27" i="3"/>
  <c r="BF82" i="3"/>
  <c r="BF8" i="3"/>
  <c r="BF444" i="3"/>
  <c r="BF505" i="3"/>
  <c r="BF162" i="3"/>
  <c r="BF163" i="3"/>
  <c r="BF204" i="3"/>
  <c r="BF134" i="3"/>
  <c r="BF492" i="3"/>
  <c r="BF271" i="3"/>
  <c r="BF164" i="3"/>
  <c r="BF151" i="3"/>
  <c r="BF87" i="3"/>
  <c r="BF139" i="3"/>
  <c r="BF371" i="3"/>
  <c r="BF21" i="3"/>
  <c r="BF404" i="3"/>
  <c r="BF261" i="3"/>
  <c r="BF230" i="3"/>
  <c r="BF395" i="3"/>
  <c r="BF439" i="3"/>
  <c r="BF101" i="3"/>
  <c r="BF380" i="3"/>
  <c r="BF96" i="3"/>
  <c r="BF397" i="3"/>
  <c r="BF377" i="3"/>
  <c r="BF128" i="3"/>
  <c r="BF283" i="3"/>
  <c r="BF132" i="3"/>
  <c r="BF53" i="3"/>
  <c r="BF363" i="3"/>
  <c r="BF62" i="3"/>
  <c r="BF468" i="3"/>
  <c r="BF348" i="3"/>
  <c r="BF323" i="3"/>
  <c r="BF123" i="3"/>
  <c r="BF232" i="3"/>
  <c r="BF218" i="3"/>
  <c r="BF234" i="3"/>
  <c r="BF229" i="3"/>
  <c r="BF294" i="3"/>
  <c r="BF292" i="3"/>
  <c r="BF417" i="3"/>
  <c r="BF166" i="3"/>
  <c r="BF194" i="3"/>
  <c r="BF548" i="3"/>
  <c r="BF341" i="3"/>
  <c r="BF433" i="3"/>
  <c r="BF549" i="3"/>
  <c r="BF307" i="3"/>
  <c r="BF419" i="3"/>
  <c r="BF49" i="3"/>
  <c r="BF59" i="3"/>
  <c r="BF291" i="3"/>
  <c r="BF9" i="3"/>
  <c r="BF242" i="3"/>
  <c r="BF318" i="3"/>
  <c r="BF107" i="3"/>
  <c r="BF366" i="3"/>
  <c r="BF310" i="3"/>
  <c r="BF70" i="3"/>
  <c r="BF185" i="3"/>
  <c r="BF526" i="3"/>
  <c r="BF196" i="3"/>
  <c r="BF357" i="3"/>
  <c r="BF217" i="3"/>
  <c r="BF330" i="3"/>
  <c r="BF104" i="3"/>
  <c r="BF156" i="3"/>
  <c r="BF126" i="3"/>
  <c r="BF255" i="3"/>
  <c r="BF278" i="3"/>
  <c r="BF386" i="3"/>
  <c r="BF512" i="3"/>
  <c r="BF458" i="3"/>
  <c r="BF42" i="3"/>
  <c r="BF190" i="3"/>
  <c r="BF312" i="3"/>
  <c r="BF403" i="3"/>
  <c r="BF235" i="3"/>
  <c r="BF412" i="3"/>
  <c r="BF231" i="3"/>
  <c r="BF148" i="3"/>
  <c r="BF462" i="3"/>
  <c r="BF249" i="3"/>
  <c r="BF55" i="3"/>
  <c r="BF293" i="3"/>
  <c r="BF273" i="3"/>
  <c r="BF34" i="3"/>
  <c r="BF33" i="3"/>
  <c r="BF31" i="3"/>
  <c r="BF224" i="3"/>
  <c r="BF94" i="3"/>
  <c r="BF66" i="3"/>
  <c r="BF311" i="3"/>
  <c r="BF143" i="3"/>
  <c r="BF370" i="3"/>
  <c r="BF350" i="3"/>
  <c r="BF289" i="3"/>
  <c r="BF516" i="3"/>
  <c r="BF301" i="3"/>
  <c r="BF421" i="3"/>
  <c r="BF24" i="3"/>
  <c r="BF531" i="3"/>
  <c r="BF250" i="3"/>
  <c r="BF183" i="3"/>
  <c r="BF331" i="3"/>
  <c r="BF389" i="3"/>
  <c r="BF167" i="3"/>
  <c r="BF288" i="3"/>
  <c r="BF325" i="3"/>
  <c r="BF550" i="3"/>
  <c r="BF551" i="3"/>
  <c r="BF180" i="3"/>
  <c r="BF441" i="3"/>
  <c r="BF14" i="3"/>
  <c r="BF195" i="3"/>
  <c r="BF197" i="3"/>
  <c r="BF535" i="3"/>
  <c r="BF282" i="3"/>
  <c r="BF527" i="3"/>
  <c r="BF552" i="3"/>
  <c r="BF553" i="3"/>
  <c r="BF77" i="3"/>
  <c r="BF381" i="3"/>
  <c r="BF211" i="3"/>
  <c r="BF238" i="3"/>
  <c r="BF437" i="3"/>
  <c r="BF118" i="3"/>
  <c r="BF78" i="3"/>
  <c r="BF127" i="3"/>
  <c r="BF328" i="3"/>
  <c r="BF457" i="3"/>
  <c r="BF400" i="3"/>
  <c r="BF414" i="3"/>
  <c r="BF425" i="3"/>
  <c r="BF362" i="3"/>
  <c r="BF50" i="3"/>
  <c r="BF452" i="3"/>
  <c r="BF47" i="3"/>
  <c r="BF519" i="3"/>
  <c r="BF358" i="3"/>
  <c r="BF356" i="3"/>
  <c r="BF495" i="3"/>
  <c r="BF146" i="3"/>
  <c r="BF319" i="3"/>
  <c r="BF321" i="3"/>
  <c r="BF488" i="3"/>
  <c r="BF554" i="3"/>
  <c r="BF305" i="3"/>
  <c r="BF490" i="3"/>
  <c r="BF396" i="3"/>
  <c r="BF54" i="3"/>
  <c r="BF124" i="3"/>
  <c r="BF105" i="3"/>
  <c r="BF63" i="3"/>
  <c r="BF222" i="3"/>
  <c r="BF314" i="3"/>
  <c r="BF216" i="3"/>
  <c r="BF329" i="3"/>
  <c r="BF387" i="3"/>
  <c r="BF346" i="3"/>
  <c r="BF144" i="3"/>
  <c r="BF402" i="3"/>
  <c r="BF140" i="3"/>
  <c r="BF153" i="3"/>
  <c r="BF484" i="3"/>
  <c r="BF489" i="3"/>
  <c r="BF497" i="3"/>
  <c r="BF555" i="3"/>
  <c r="BF257" i="3"/>
  <c r="BF556" i="3"/>
  <c r="BF372" i="3"/>
  <c r="BF557" i="3"/>
  <c r="BF159" i="3"/>
  <c r="BF240" i="3"/>
  <c r="BF223" i="3"/>
  <c r="BF450" i="3"/>
  <c r="BF300" i="3"/>
  <c r="BF449" i="3"/>
  <c r="BF95" i="3"/>
  <c r="BF207" i="3"/>
  <c r="BF58" i="3"/>
  <c r="BF213" i="3"/>
  <c r="BF463" i="3"/>
  <c r="BF392" i="3"/>
  <c r="BF176" i="3"/>
  <c r="BF440" i="3"/>
  <c r="BF91" i="3"/>
  <c r="BF80" i="3"/>
  <c r="BF188" i="3"/>
  <c r="BF116" i="3"/>
  <c r="BF471" i="3"/>
  <c r="BF431" i="3"/>
  <c r="BF315" i="3"/>
  <c r="BF344" i="3"/>
  <c r="BF507" i="3"/>
  <c r="BF442" i="3"/>
  <c r="BF502" i="3"/>
  <c r="BF121" i="3"/>
  <c r="BF477" i="3"/>
  <c r="BF351" i="3"/>
  <c r="BF68" i="3"/>
  <c r="BF272" i="3"/>
  <c r="BF436" i="3"/>
  <c r="BF100" i="3"/>
  <c r="BF28" i="3"/>
  <c r="BF498" i="3"/>
  <c r="BF320" i="3"/>
  <c r="BF485" i="3"/>
  <c r="BF266" i="3"/>
  <c r="BF106" i="3"/>
  <c r="BF423" i="3"/>
  <c r="BF405" i="3"/>
  <c r="BF525" i="3"/>
  <c r="BF322" i="3"/>
  <c r="BF361" i="3"/>
  <c r="BF112" i="3"/>
  <c r="BF390" i="3"/>
  <c r="BF219" i="3"/>
  <c r="BF115" i="3"/>
  <c r="BF451" i="3"/>
  <c r="BF281" i="3"/>
  <c r="BF504" i="3"/>
  <c r="BF295" i="3"/>
  <c r="BF413" i="3"/>
  <c r="BF251" i="3"/>
  <c r="BF227" i="3"/>
  <c r="BF337" i="3"/>
  <c r="BF165" i="3"/>
  <c r="BF84" i="3"/>
  <c r="BF182" i="3"/>
  <c r="BF302" i="3"/>
  <c r="BF22" i="3"/>
  <c r="BF243" i="3"/>
  <c r="BF368" i="3"/>
  <c r="BF11" i="3"/>
  <c r="BF199" i="3"/>
  <c r="BF533" i="3"/>
  <c r="BF364" i="3"/>
  <c r="BF16" i="3"/>
  <c r="BF138" i="3"/>
  <c r="BF175" i="3"/>
  <c r="BF365" i="3"/>
  <c r="BF374" i="3"/>
  <c r="BF149" i="3"/>
  <c r="BF179" i="3"/>
  <c r="BF510" i="3"/>
  <c r="BF309" i="3"/>
  <c r="BF32" i="3"/>
  <c r="BF233" i="3"/>
  <c r="BF483" i="3"/>
  <c r="BF411" i="3"/>
  <c r="BF434" i="3"/>
  <c r="BF119" i="3"/>
  <c r="BF277" i="3"/>
  <c r="BF65" i="3"/>
  <c r="BF51" i="3"/>
  <c r="BF353" i="3"/>
  <c r="BF306" i="3"/>
  <c r="BF270" i="3"/>
  <c r="BF455" i="3"/>
  <c r="BF18" i="3"/>
  <c r="BF524" i="3"/>
  <c r="BF284" i="3"/>
  <c r="BF69" i="3"/>
  <c r="BF558" i="3"/>
  <c r="BF252" i="3"/>
  <c r="BF286" i="3"/>
  <c r="BF81" i="3"/>
  <c r="BF473" i="3"/>
  <c r="BF186" i="3"/>
  <c r="BF559" i="3"/>
  <c r="BF35" i="3"/>
  <c r="BF514" i="3"/>
  <c r="BF447" i="3"/>
  <c r="BF244" i="3"/>
  <c r="BF125" i="3"/>
  <c r="BF501" i="3"/>
  <c r="BF388" i="3"/>
  <c r="BF110" i="3"/>
  <c r="BF445" i="3"/>
  <c r="BF170" i="3"/>
  <c r="BF487" i="3"/>
  <c r="BF443" i="3"/>
  <c r="BF560" i="3"/>
  <c r="BF92" i="3"/>
  <c r="BF532" i="3"/>
  <c r="BF191" i="3"/>
  <c r="BF178" i="3"/>
  <c r="BF192" i="3"/>
  <c r="BF36" i="3"/>
  <c r="BF29" i="3"/>
  <c r="BF520" i="3"/>
  <c r="BF324" i="3"/>
  <c r="BF470" i="3"/>
  <c r="BF561" i="3"/>
  <c r="BF39" i="3"/>
  <c r="BF518" i="3"/>
  <c r="BF534" i="3"/>
  <c r="BF48" i="3"/>
  <c r="BF135" i="3"/>
  <c r="BF562" i="3"/>
  <c r="BF298" i="3"/>
  <c r="BF513" i="3"/>
  <c r="BF168" i="3"/>
  <c r="BF393" i="3"/>
  <c r="BF347" i="3"/>
  <c r="BF563" i="3"/>
  <c r="BF453" i="3"/>
  <c r="BF335" i="3"/>
  <c r="BF467" i="3"/>
  <c r="BF275" i="3"/>
  <c r="BF187" i="3"/>
  <c r="BF64" i="3"/>
  <c r="BF3" i="3"/>
  <c r="BF465" i="3"/>
  <c r="BF379" i="3"/>
  <c r="BF93" i="3"/>
  <c r="BF496" i="3"/>
  <c r="BF415" i="3"/>
  <c r="BF493" i="3"/>
  <c r="BF23" i="3"/>
  <c r="BF45" i="3"/>
  <c r="BF177" i="3"/>
  <c r="BF522" i="3"/>
  <c r="BF258" i="3"/>
  <c r="BF481" i="3"/>
  <c r="BF43" i="3"/>
  <c r="BF181" i="3"/>
  <c r="BF459" i="3"/>
  <c r="BF133" i="3"/>
  <c r="BF287" i="3"/>
  <c r="BF383" i="3"/>
  <c r="BF508" i="3"/>
  <c r="BF263" i="3"/>
  <c r="BF40" i="3"/>
  <c r="BF338" i="3"/>
  <c r="BF184" i="3"/>
  <c r="BD279" i="3"/>
  <c r="BI338" i="3"/>
  <c r="BI40" i="3"/>
  <c r="BI263" i="3"/>
  <c r="BI508" i="3"/>
  <c r="BI383" i="3"/>
  <c r="BI287" i="3"/>
  <c r="BI133" i="3"/>
  <c r="BI459" i="3"/>
  <c r="BI181" i="3"/>
  <c r="BI43" i="3"/>
  <c r="BI481" i="3"/>
  <c r="BI258" i="3"/>
  <c r="BI522" i="3"/>
  <c r="BI177" i="3"/>
  <c r="BI45" i="3"/>
  <c r="BI23" i="3"/>
  <c r="BI493" i="3"/>
  <c r="BI415" i="3"/>
  <c r="BI496" i="3"/>
  <c r="BI93" i="3"/>
  <c r="BI379" i="3"/>
  <c r="BI465" i="3"/>
  <c r="BI3" i="3"/>
  <c r="BI64" i="3"/>
  <c r="BI187" i="3"/>
  <c r="BI275" i="3"/>
  <c r="BI467" i="3"/>
  <c r="BI335" i="3"/>
  <c r="BI453" i="3"/>
  <c r="BI563" i="3"/>
  <c r="BI347" i="3"/>
  <c r="BI393" i="3"/>
  <c r="BI168" i="3"/>
  <c r="BI513" i="3"/>
  <c r="BI298" i="3"/>
  <c r="BI562" i="3"/>
  <c r="BI135" i="3"/>
  <c r="BI48" i="3"/>
  <c r="BI534" i="3"/>
  <c r="BI518" i="3"/>
  <c r="BI39" i="3"/>
  <c r="BI561" i="3"/>
  <c r="BI470" i="3"/>
  <c r="BI324" i="3"/>
  <c r="BI520" i="3"/>
  <c r="BI29" i="3"/>
  <c r="BI36" i="3"/>
  <c r="BI192" i="3"/>
  <c r="BI178" i="3"/>
  <c r="BI191" i="3"/>
  <c r="BI532" i="3"/>
  <c r="BI92" i="3"/>
  <c r="BI560" i="3"/>
  <c r="BI443" i="3"/>
  <c r="BI487" i="3"/>
  <c r="BI170" i="3"/>
  <c r="BI445" i="3"/>
  <c r="BI110" i="3"/>
  <c r="BI388" i="3"/>
  <c r="BI501" i="3"/>
  <c r="BI125" i="3"/>
  <c r="BI244" i="3"/>
  <c r="BI447" i="3"/>
  <c r="BI514" i="3"/>
  <c r="BI35" i="3"/>
  <c r="BI559" i="3"/>
  <c r="BI186" i="3"/>
  <c r="BI473" i="3"/>
  <c r="BI81" i="3"/>
  <c r="BI286" i="3"/>
  <c r="BI252" i="3"/>
  <c r="BI558" i="3"/>
  <c r="BI69" i="3"/>
  <c r="BI284" i="3"/>
  <c r="BI524" i="3"/>
  <c r="BI18" i="3"/>
  <c r="BI455" i="3"/>
  <c r="BI270" i="3"/>
  <c r="BI306" i="3"/>
  <c r="BI353" i="3"/>
  <c r="BI51" i="3"/>
  <c r="BI65" i="3"/>
  <c r="BI277" i="3"/>
  <c r="BI119" i="3"/>
  <c r="BI434" i="3"/>
  <c r="BI411" i="3"/>
  <c r="BI483" i="3"/>
  <c r="BI233" i="3"/>
  <c r="BI32" i="3"/>
  <c r="BI309" i="3"/>
  <c r="BI510" i="3"/>
  <c r="BI179" i="3"/>
  <c r="BI149" i="3"/>
  <c r="BI374" i="3"/>
  <c r="BI365" i="3"/>
  <c r="BI175" i="3"/>
  <c r="BI138" i="3"/>
  <c r="BI16" i="3"/>
  <c r="BI364" i="3"/>
  <c r="BI533" i="3"/>
  <c r="BI199" i="3"/>
  <c r="BI11" i="3"/>
  <c r="BI368" i="3"/>
  <c r="BI243" i="3"/>
  <c r="BI22" i="3"/>
  <c r="BI302" i="3"/>
  <c r="BI182" i="3"/>
  <c r="BI84" i="3"/>
  <c r="BI165" i="3"/>
  <c r="BI337" i="3"/>
  <c r="BI227" i="3"/>
  <c r="BI251" i="3"/>
  <c r="BI413" i="3"/>
  <c r="BI295" i="3"/>
  <c r="BI504" i="3"/>
  <c r="BI281" i="3"/>
  <c r="BI451" i="3"/>
  <c r="BI115" i="3"/>
  <c r="BI219" i="3"/>
  <c r="BI390" i="3"/>
  <c r="BI112" i="3"/>
  <c r="BI361" i="3"/>
  <c r="BI322" i="3"/>
  <c r="BI525" i="3"/>
  <c r="BI405" i="3"/>
  <c r="BI423" i="3"/>
  <c r="BI106" i="3"/>
  <c r="BI266" i="3"/>
  <c r="BI485" i="3"/>
  <c r="BI320" i="3"/>
  <c r="BI498" i="3"/>
  <c r="BI28" i="3"/>
  <c r="BI100" i="3"/>
  <c r="BI436" i="3"/>
  <c r="BI272" i="3"/>
  <c r="BI68" i="3"/>
  <c r="BI351" i="3"/>
  <c r="BI477" i="3"/>
  <c r="BI121" i="3"/>
  <c r="BI502" i="3"/>
  <c r="BI442" i="3"/>
  <c r="BI507" i="3"/>
  <c r="BI344" i="3"/>
  <c r="BI315" i="3"/>
  <c r="BI431" i="3"/>
  <c r="BI471" i="3"/>
  <c r="BI116" i="3"/>
  <c r="BI188" i="3"/>
  <c r="BI80" i="3"/>
  <c r="BI91" i="3"/>
  <c r="BI440" i="3"/>
  <c r="BI176" i="3"/>
  <c r="BI392" i="3"/>
  <c r="BI463" i="3"/>
  <c r="BI213" i="3"/>
  <c r="BI58" i="3"/>
  <c r="BI207" i="3"/>
  <c r="BI95" i="3"/>
  <c r="BI449" i="3"/>
  <c r="BI300" i="3"/>
  <c r="BI450" i="3"/>
  <c r="BI223" i="3"/>
  <c r="BI240" i="3"/>
  <c r="BI159" i="3"/>
  <c r="BI557" i="3"/>
  <c r="BI372" i="3"/>
  <c r="BI556" i="3"/>
  <c r="BI257" i="3"/>
  <c r="BI555" i="3"/>
  <c r="BI497" i="3"/>
  <c r="BI489" i="3"/>
  <c r="BI484" i="3"/>
  <c r="BI153" i="3"/>
  <c r="BI140" i="3"/>
  <c r="BI402" i="3"/>
  <c r="BI144" i="3"/>
  <c r="BI346" i="3"/>
  <c r="BI387" i="3"/>
  <c r="BI329" i="3"/>
  <c r="BI216" i="3"/>
  <c r="BI314" i="3"/>
  <c r="BI222" i="3"/>
  <c r="BI63" i="3"/>
  <c r="BI105" i="3"/>
  <c r="BI124" i="3"/>
  <c r="BI54" i="3"/>
  <c r="BI396" i="3"/>
  <c r="BI490" i="3"/>
  <c r="BI305" i="3"/>
  <c r="BI554" i="3"/>
  <c r="BI488" i="3"/>
  <c r="BI321" i="3"/>
  <c r="BI319" i="3"/>
  <c r="BI146" i="3"/>
  <c r="BI495" i="3"/>
  <c r="BI356" i="3"/>
  <c r="BI358" i="3"/>
  <c r="BI519" i="3"/>
  <c r="BI47" i="3"/>
  <c r="BI452" i="3"/>
  <c r="BI50" i="3"/>
  <c r="BI362" i="3"/>
  <c r="BI425" i="3"/>
  <c r="BI414" i="3"/>
  <c r="BI400" i="3"/>
  <c r="BI457" i="3"/>
  <c r="BI328" i="3"/>
  <c r="BI127" i="3"/>
  <c r="BI78" i="3"/>
  <c r="BI118" i="3"/>
  <c r="BI437" i="3"/>
  <c r="BI238" i="3"/>
  <c r="BI211" i="3"/>
  <c r="BI381" i="3"/>
  <c r="BI77" i="3"/>
  <c r="BI553" i="3"/>
  <c r="BI552" i="3"/>
  <c r="BI527" i="3"/>
  <c r="BI282" i="3"/>
  <c r="BI535" i="3"/>
  <c r="BI197" i="3"/>
  <c r="BI195" i="3"/>
  <c r="BI14" i="3"/>
  <c r="BI441" i="3"/>
  <c r="BI180" i="3"/>
  <c r="BI551" i="3"/>
  <c r="BI550" i="3"/>
  <c r="BI325" i="3"/>
  <c r="BI288" i="3"/>
  <c r="BI167" i="3"/>
  <c r="BI389" i="3"/>
  <c r="BI331" i="3"/>
  <c r="BI183" i="3"/>
  <c r="BI250" i="3"/>
  <c r="BI531" i="3"/>
  <c r="BI24" i="3"/>
  <c r="BI421" i="3"/>
  <c r="BI301" i="3"/>
  <c r="BI516" i="3"/>
  <c r="BI289" i="3"/>
  <c r="BI350" i="3"/>
  <c r="BI370" i="3"/>
  <c r="BI143" i="3"/>
  <c r="BI311" i="3"/>
  <c r="BI66" i="3"/>
  <c r="BI94" i="3"/>
  <c r="BI224" i="3"/>
  <c r="BI31" i="3"/>
  <c r="BI33" i="3"/>
  <c r="BI34" i="3"/>
  <c r="BI273" i="3"/>
  <c r="BI293" i="3"/>
  <c r="BI55" i="3"/>
  <c r="BI249" i="3"/>
  <c r="BI462" i="3"/>
  <c r="BI148" i="3"/>
  <c r="BI231" i="3"/>
  <c r="BI412" i="3"/>
  <c r="BI235" i="3"/>
  <c r="BI403" i="3"/>
  <c r="BI312" i="3"/>
  <c r="BI190" i="3"/>
  <c r="BI42" i="3"/>
  <c r="BI458" i="3"/>
  <c r="BI512" i="3"/>
  <c r="BI386" i="3"/>
  <c r="BI278" i="3"/>
  <c r="BI255" i="3"/>
  <c r="BI126" i="3"/>
  <c r="BI156" i="3"/>
  <c r="BI104" i="3"/>
  <c r="BI330" i="3"/>
  <c r="BI217" i="3"/>
  <c r="BI357" i="3"/>
  <c r="BI196" i="3"/>
  <c r="BI526" i="3"/>
  <c r="BI185" i="3"/>
  <c r="BI70" i="3"/>
  <c r="BI310" i="3"/>
  <c r="BI366" i="3"/>
  <c r="BI107" i="3"/>
  <c r="BI318" i="3"/>
  <c r="BI242" i="3"/>
  <c r="BI9" i="3"/>
  <c r="BI291" i="3"/>
  <c r="BI59" i="3"/>
  <c r="BI49" i="3"/>
  <c r="BI419" i="3"/>
  <c r="BI307" i="3"/>
  <c r="BI549" i="3"/>
  <c r="BI433" i="3"/>
  <c r="BI341" i="3"/>
  <c r="BI548" i="3"/>
  <c r="BI194" i="3"/>
  <c r="BI166" i="3"/>
  <c r="BI417" i="3"/>
  <c r="BI292" i="3"/>
  <c r="BI294" i="3"/>
  <c r="BI229" i="3"/>
  <c r="BI234" i="3"/>
  <c r="BI218" i="3"/>
  <c r="BI232" i="3"/>
  <c r="BI123" i="3"/>
  <c r="BI323" i="3"/>
  <c r="BI348" i="3"/>
  <c r="BI468" i="3"/>
  <c r="BI62" i="3"/>
  <c r="BI363" i="3"/>
  <c r="BI53" i="3"/>
  <c r="BI132" i="3"/>
  <c r="BI283" i="3"/>
  <c r="BI128" i="3"/>
  <c r="BI377" i="3"/>
  <c r="BI397" i="3"/>
  <c r="BI96" i="3"/>
  <c r="BI380" i="3"/>
  <c r="BI101" i="3"/>
  <c r="BI439" i="3"/>
  <c r="BI395" i="3"/>
  <c r="BI230" i="3"/>
  <c r="BI261" i="3"/>
  <c r="BI404" i="3"/>
  <c r="BI21" i="3"/>
  <c r="BI371" i="3"/>
  <c r="BI139" i="3"/>
  <c r="BI87" i="3"/>
  <c r="BI151" i="3"/>
  <c r="BI164" i="3"/>
  <c r="BI271" i="3"/>
  <c r="BI492" i="3"/>
  <c r="BI134" i="3"/>
  <c r="BI204" i="3"/>
  <c r="BI163" i="3"/>
  <c r="BI162" i="3"/>
  <c r="BI505" i="3"/>
  <c r="BI444" i="3"/>
  <c r="BI8" i="3"/>
  <c r="BI82" i="3"/>
  <c r="BI27" i="3"/>
  <c r="BI2" i="3"/>
  <c r="BI61" i="3"/>
  <c r="BI60" i="3"/>
  <c r="BI547" i="3"/>
  <c r="BI546" i="3"/>
  <c r="BI41" i="3"/>
  <c r="BI15" i="3"/>
  <c r="BI345" i="3"/>
  <c r="BI401" i="3"/>
  <c r="BI408" i="3"/>
  <c r="BI424" i="3"/>
  <c r="BI480" i="3"/>
  <c r="BI472" i="3"/>
  <c r="BI239" i="3"/>
  <c r="BI410" i="3"/>
  <c r="BI208" i="3"/>
  <c r="BI454" i="3"/>
  <c r="BI274" i="3"/>
  <c r="BI99" i="3"/>
  <c r="BI267" i="3"/>
  <c r="BI241" i="3"/>
  <c r="BI426" i="3"/>
  <c r="BI160" i="3"/>
  <c r="BI545" i="3"/>
  <c r="BI122" i="3"/>
  <c r="BI427" i="3"/>
  <c r="BI193" i="3"/>
  <c r="BI202" i="3"/>
  <c r="BI416" i="3"/>
  <c r="BI85" i="3"/>
  <c r="BI297" i="3"/>
  <c r="BI339" i="3"/>
  <c r="BI225" i="3"/>
  <c r="BI44" i="3"/>
  <c r="BI17" i="3"/>
  <c r="BI57" i="3"/>
  <c r="BI369" i="3"/>
  <c r="BI71" i="3"/>
  <c r="BI46" i="3"/>
  <c r="BI499" i="3"/>
  <c r="BI382" i="3"/>
  <c r="BI76" i="3"/>
  <c r="BI67" i="3"/>
  <c r="BI290" i="3"/>
  <c r="BI316" i="3"/>
  <c r="BI304" i="3"/>
  <c r="BI111" i="3"/>
  <c r="BI276" i="3"/>
  <c r="BI20" i="3"/>
  <c r="BI503" i="3"/>
  <c r="BI378" i="3"/>
  <c r="BI456" i="3"/>
  <c r="BI89" i="3"/>
  <c r="BI334" i="3"/>
  <c r="BI97" i="3"/>
  <c r="BI74" i="3"/>
  <c r="BI103" i="3"/>
  <c r="BI486" i="3"/>
  <c r="BI172" i="3"/>
  <c r="BI25" i="3"/>
  <c r="BI169" i="3"/>
  <c r="BI375" i="3"/>
  <c r="BI37" i="3"/>
  <c r="BI10" i="3"/>
  <c r="BI517" i="3"/>
  <c r="BI203" i="3"/>
  <c r="BI355" i="3"/>
  <c r="BI327" i="3"/>
  <c r="BI469" i="3"/>
  <c r="BI260" i="3"/>
  <c r="BI108" i="3"/>
  <c r="BI466" i="3"/>
  <c r="BI391" i="3"/>
  <c r="BI130" i="3"/>
  <c r="BI476" i="3"/>
  <c r="BI509" i="3"/>
  <c r="BI544" i="3"/>
  <c r="BI152" i="3"/>
  <c r="BI529" i="3"/>
  <c r="BI461" i="3"/>
  <c r="BI88" i="3"/>
  <c r="BI6" i="3"/>
  <c r="BI113" i="3"/>
  <c r="BI209" i="3"/>
  <c r="BI5" i="3"/>
  <c r="BI352" i="3"/>
  <c r="BI543" i="3"/>
  <c r="BI542" i="3"/>
  <c r="BI354" i="3"/>
  <c r="BI418" i="3"/>
  <c r="BI56" i="3"/>
  <c r="BI521" i="3"/>
  <c r="BI541" i="3"/>
  <c r="BI540" i="3"/>
  <c r="BI4" i="3"/>
  <c r="BI474" i="3"/>
  <c r="BI264" i="3"/>
  <c r="BI539" i="3"/>
  <c r="BI303" i="3"/>
  <c r="BI500" i="3"/>
  <c r="BI150" i="3"/>
  <c r="BI98" i="3"/>
  <c r="BI154" i="3"/>
  <c r="BI158" i="3"/>
  <c r="BI313" i="3"/>
  <c r="BI407" i="3"/>
  <c r="BI79" i="3"/>
  <c r="BI515" i="3"/>
  <c r="BI448" i="3"/>
  <c r="BI136" i="3"/>
  <c r="BI384" i="3"/>
  <c r="BI220" i="3"/>
  <c r="BI102" i="3"/>
  <c r="BI494" i="3"/>
  <c r="BI145" i="3"/>
  <c r="BI155" i="3"/>
  <c r="BI201" i="3"/>
  <c r="BI205" i="3"/>
  <c r="BI359" i="3"/>
  <c r="BI460" i="3"/>
  <c r="BI464" i="3"/>
  <c r="BI343" i="3"/>
  <c r="BI317" i="3"/>
  <c r="BI538" i="3"/>
  <c r="BI226" i="3"/>
  <c r="BI491" i="3"/>
  <c r="BI299" i="3"/>
  <c r="BI212" i="3"/>
  <c r="BI141" i="3"/>
  <c r="BI398" i="3"/>
  <c r="BI360" i="3"/>
  <c r="BI30" i="3"/>
  <c r="BI475" i="3"/>
  <c r="BI13" i="3"/>
  <c r="BI479" i="3"/>
  <c r="BI406" i="3"/>
  <c r="BI280" i="3"/>
  <c r="BI438" i="3"/>
  <c r="BI245" i="3"/>
  <c r="BI430" i="3"/>
  <c r="BI109" i="3"/>
  <c r="BI131" i="3"/>
  <c r="BI259" i="3"/>
  <c r="BI142" i="3"/>
  <c r="BI214" i="3"/>
  <c r="BI83" i="3"/>
  <c r="BI189" i="3"/>
  <c r="BI409" i="3"/>
  <c r="BI247" i="3"/>
  <c r="BI432" i="3"/>
  <c r="BI157" i="3"/>
  <c r="BI120" i="3"/>
  <c r="BI523" i="3"/>
  <c r="BI342" i="3"/>
  <c r="BI265" i="3"/>
  <c r="BI114" i="3"/>
  <c r="BI75" i="3"/>
  <c r="BI399" i="3"/>
  <c r="BI478" i="3"/>
  <c r="BI333" i="3"/>
  <c r="BI446" i="3"/>
  <c r="BI340" i="3"/>
  <c r="BI308" i="3"/>
  <c r="BI246" i="3"/>
  <c r="BI506" i="3"/>
  <c r="BI428" i="3"/>
  <c r="BI173" i="3"/>
  <c r="BI72" i="3"/>
  <c r="BI129" i="3"/>
  <c r="BI285" i="3"/>
  <c r="BI420" i="3"/>
  <c r="BI26" i="3"/>
  <c r="BI73" i="3"/>
  <c r="BI262" i="3"/>
  <c r="BI435" i="3"/>
  <c r="BI296" i="3"/>
  <c r="BI147" i="3"/>
  <c r="BI200" i="3"/>
  <c r="BI52" i="3"/>
  <c r="BI221" i="3"/>
  <c r="BI349" i="3"/>
  <c r="BI530" i="3"/>
  <c r="BI394" i="3"/>
  <c r="BI210" i="3"/>
  <c r="BI117" i="3"/>
  <c r="BI237" i="3"/>
  <c r="BI248" i="3"/>
  <c r="BI482" i="3"/>
  <c r="BI215" i="3"/>
  <c r="BI38" i="3"/>
  <c r="BI367" i="3"/>
  <c r="BI86" i="3"/>
  <c r="BI528" i="3"/>
  <c r="BI254" i="3"/>
  <c r="BI174" i="3"/>
  <c r="BI429" i="3"/>
  <c r="BI228" i="3"/>
  <c r="BI336" i="3"/>
  <c r="BI253" i="3"/>
  <c r="BI90" i="3"/>
  <c r="BI12" i="3"/>
  <c r="BI7" i="3"/>
  <c r="BI373" i="3"/>
  <c r="BI137" i="3"/>
  <c r="BI236" i="3"/>
  <c r="BI326" i="3"/>
  <c r="BI206" i="3"/>
  <c r="BI376" i="3"/>
  <c r="BI537" i="3"/>
  <c r="BI269" i="3"/>
  <c r="BI332" i="3"/>
  <c r="BI422" i="3"/>
  <c r="BI268" i="3"/>
  <c r="BI536" i="3"/>
  <c r="BI171" i="3"/>
  <c r="BI256" i="3"/>
  <c r="BI511" i="3"/>
  <c r="BI161" i="3"/>
  <c r="BI385" i="3"/>
  <c r="BI198" i="3"/>
  <c r="BI279" i="3"/>
  <c r="BI184" i="3"/>
  <c r="BE279" i="3"/>
  <c r="BE198" i="3"/>
  <c r="BC198" i="3" s="1"/>
  <c r="BE385" i="3"/>
  <c r="BE161" i="3"/>
  <c r="BE511" i="3"/>
  <c r="BE256" i="3"/>
  <c r="BC256" i="3" s="1"/>
  <c r="BE171" i="3"/>
  <c r="BE536" i="3"/>
  <c r="BE268" i="3"/>
  <c r="BE422" i="3"/>
  <c r="BC422" i="3" s="1"/>
  <c r="BE332" i="3"/>
  <c r="BE269" i="3"/>
  <c r="BE537" i="3"/>
  <c r="BE376" i="3"/>
  <c r="BC376" i="3" s="1"/>
  <c r="BE206" i="3"/>
  <c r="BE326" i="3"/>
  <c r="BE236" i="3"/>
  <c r="BE137" i="3"/>
  <c r="BC137" i="3" s="1"/>
  <c r="BE373" i="3"/>
  <c r="BE7" i="3"/>
  <c r="BE12" i="3"/>
  <c r="BE90" i="3"/>
  <c r="BC90" i="3" s="1"/>
  <c r="BE253" i="3"/>
  <c r="BE336" i="3"/>
  <c r="BE228" i="3"/>
  <c r="BE429" i="3"/>
  <c r="BC429" i="3" s="1"/>
  <c r="BE174" i="3"/>
  <c r="BE254" i="3"/>
  <c r="BE528" i="3"/>
  <c r="BE86" i="3"/>
  <c r="BC86" i="3" s="1"/>
  <c r="BE367" i="3"/>
  <c r="BE38" i="3"/>
  <c r="BE215" i="3"/>
  <c r="BE482" i="3"/>
  <c r="BC482" i="3" s="1"/>
  <c r="BE248" i="3"/>
  <c r="BE237" i="3"/>
  <c r="BE117" i="3"/>
  <c r="BE210" i="3"/>
  <c r="BC210" i="3" s="1"/>
  <c r="BE394" i="3"/>
  <c r="BE530" i="3"/>
  <c r="BE349" i="3"/>
  <c r="BE221" i="3"/>
  <c r="BC221" i="3" s="1"/>
  <c r="BE52" i="3"/>
  <c r="BE200" i="3"/>
  <c r="BE147" i="3"/>
  <c r="BE296" i="3"/>
  <c r="BC296" i="3" s="1"/>
  <c r="BE435" i="3"/>
  <c r="BE262" i="3"/>
  <c r="BE73" i="3"/>
  <c r="BE26" i="3"/>
  <c r="BC26" i="3" s="1"/>
  <c r="BE420" i="3"/>
  <c r="BE285" i="3"/>
  <c r="BE129" i="3"/>
  <c r="BE72" i="3"/>
  <c r="BC72" i="3" s="1"/>
  <c r="BE173" i="3"/>
  <c r="BE428" i="3"/>
  <c r="BE506" i="3"/>
  <c r="BE246" i="3"/>
  <c r="BC246" i="3" s="1"/>
  <c r="BE308" i="3"/>
  <c r="BE340" i="3"/>
  <c r="BE446" i="3"/>
  <c r="BE333" i="3"/>
  <c r="BC333" i="3" s="1"/>
  <c r="BE478" i="3"/>
  <c r="BE399" i="3"/>
  <c r="BE75" i="3"/>
  <c r="BE114" i="3"/>
  <c r="BC114" i="3" s="1"/>
  <c r="BE265" i="3"/>
  <c r="BE342" i="3"/>
  <c r="BE523" i="3"/>
  <c r="BE120" i="3"/>
  <c r="BC120" i="3" s="1"/>
  <c r="BE157" i="3"/>
  <c r="BE432" i="3"/>
  <c r="BC432" i="3" s="1"/>
  <c r="BE247" i="3"/>
  <c r="BE409" i="3"/>
  <c r="BC409" i="3" s="1"/>
  <c r="BE189" i="3"/>
  <c r="BE83" i="3"/>
  <c r="BE214" i="3"/>
  <c r="BE142" i="3"/>
  <c r="BC142" i="3" s="1"/>
  <c r="BE259" i="3"/>
  <c r="BE131" i="3"/>
  <c r="BC131" i="3" s="1"/>
  <c r="BE109" i="3"/>
  <c r="BE430" i="3"/>
  <c r="BC430" i="3" s="1"/>
  <c r="BE245" i="3"/>
  <c r="BE438" i="3"/>
  <c r="BE280" i="3"/>
  <c r="BE406" i="3"/>
  <c r="BC406" i="3" s="1"/>
  <c r="BE479" i="3"/>
  <c r="BE13" i="3"/>
  <c r="BE475" i="3"/>
  <c r="BE30" i="3"/>
  <c r="BC30" i="3" s="1"/>
  <c r="BE360" i="3"/>
  <c r="BE398" i="3"/>
  <c r="BE141" i="3"/>
  <c r="BE212" i="3"/>
  <c r="BC212" i="3" s="1"/>
  <c r="BE299" i="3"/>
  <c r="BE491" i="3"/>
  <c r="BC491" i="3" s="1"/>
  <c r="BE226" i="3"/>
  <c r="BE538" i="3"/>
  <c r="BC538" i="3" s="1"/>
  <c r="BE317" i="3"/>
  <c r="BE343" i="3"/>
  <c r="BE464" i="3"/>
  <c r="BE460" i="3"/>
  <c r="BC460" i="3" s="1"/>
  <c r="BE359" i="3"/>
  <c r="BE205" i="3"/>
  <c r="BC205" i="3" s="1"/>
  <c r="BE201" i="3"/>
  <c r="BE155" i="3"/>
  <c r="BC155" i="3" s="1"/>
  <c r="BE145" i="3"/>
  <c r="BE494" i="3"/>
  <c r="BE102" i="3"/>
  <c r="BE220" i="3"/>
  <c r="BC220" i="3" s="1"/>
  <c r="BE384" i="3"/>
  <c r="BE136" i="3"/>
  <c r="BC136" i="3" s="1"/>
  <c r="BE448" i="3"/>
  <c r="BE515" i="3"/>
  <c r="BC515" i="3" s="1"/>
  <c r="BE79" i="3"/>
  <c r="BE407" i="3"/>
  <c r="BE313" i="3"/>
  <c r="BE158" i="3"/>
  <c r="BC158" i="3" s="1"/>
  <c r="BE154" i="3"/>
  <c r="BE98" i="3"/>
  <c r="BE150" i="3"/>
  <c r="BE500" i="3"/>
  <c r="BC500" i="3" s="1"/>
  <c r="BE303" i="3"/>
  <c r="BE539" i="3"/>
  <c r="BE264" i="3"/>
  <c r="BE474" i="3"/>
  <c r="BC474" i="3" s="1"/>
  <c r="BE4" i="3"/>
  <c r="BE540" i="3"/>
  <c r="BC540" i="3" s="1"/>
  <c r="BE541" i="3"/>
  <c r="BE521" i="3"/>
  <c r="BC521" i="3" s="1"/>
  <c r="BE56" i="3"/>
  <c r="BE418" i="3"/>
  <c r="BE354" i="3"/>
  <c r="BE542" i="3"/>
  <c r="BC542" i="3" s="1"/>
  <c r="BE543" i="3"/>
  <c r="BE352" i="3"/>
  <c r="BC352" i="3" s="1"/>
  <c r="BE5" i="3"/>
  <c r="BE209" i="3"/>
  <c r="BC209" i="3" s="1"/>
  <c r="BE113" i="3"/>
  <c r="BE6" i="3"/>
  <c r="BE88" i="3"/>
  <c r="BE461" i="3"/>
  <c r="BC461" i="3" s="1"/>
  <c r="BE529" i="3"/>
  <c r="BE152" i="3"/>
  <c r="BC152" i="3" s="1"/>
  <c r="BE544" i="3"/>
  <c r="BE509" i="3"/>
  <c r="BC509" i="3" s="1"/>
  <c r="BE476" i="3"/>
  <c r="BE130" i="3"/>
  <c r="BE391" i="3"/>
  <c r="BE466" i="3"/>
  <c r="BC466" i="3" s="1"/>
  <c r="BE108" i="3"/>
  <c r="BE260" i="3"/>
  <c r="BE469" i="3"/>
  <c r="BE327" i="3"/>
  <c r="BC327" i="3" s="1"/>
  <c r="BE355" i="3"/>
  <c r="BE203" i="3"/>
  <c r="BE517" i="3"/>
  <c r="BE10" i="3"/>
  <c r="BC10" i="3" s="1"/>
  <c r="BE37" i="3"/>
  <c r="BE375" i="3"/>
  <c r="BC375" i="3" s="1"/>
  <c r="BE169" i="3"/>
  <c r="BE25" i="3"/>
  <c r="BC25" i="3" s="1"/>
  <c r="BE172" i="3"/>
  <c r="BE486" i="3"/>
  <c r="BE103" i="3"/>
  <c r="BE74" i="3"/>
  <c r="BC74" i="3" s="1"/>
  <c r="BE97" i="3"/>
  <c r="BE334" i="3"/>
  <c r="BC334" i="3" s="1"/>
  <c r="BE89" i="3"/>
  <c r="BE456" i="3"/>
  <c r="BC456" i="3" s="1"/>
  <c r="BE378" i="3"/>
  <c r="BE503" i="3"/>
  <c r="BE20" i="3"/>
  <c r="BE276" i="3"/>
  <c r="BC276" i="3" s="1"/>
  <c r="BE111" i="3"/>
  <c r="BE304" i="3"/>
  <c r="BC304" i="3" s="1"/>
  <c r="BE316" i="3"/>
  <c r="BE290" i="3"/>
  <c r="BC290" i="3" s="1"/>
  <c r="BE67" i="3"/>
  <c r="BE76" i="3"/>
  <c r="BE382" i="3"/>
  <c r="BE499" i="3"/>
  <c r="BC499" i="3" s="1"/>
  <c r="BE46" i="3"/>
  <c r="BE71" i="3"/>
  <c r="BE369" i="3"/>
  <c r="BE57" i="3"/>
  <c r="BC57" i="3" s="1"/>
  <c r="BE17" i="3"/>
  <c r="BE44" i="3"/>
  <c r="BE225" i="3"/>
  <c r="BE339" i="3"/>
  <c r="BC339" i="3" s="1"/>
  <c r="BE297" i="3"/>
  <c r="BE85" i="3"/>
  <c r="BC85" i="3" s="1"/>
  <c r="BE416" i="3"/>
  <c r="BE202" i="3"/>
  <c r="BC202" i="3" s="1"/>
  <c r="BE193" i="3"/>
  <c r="BE427" i="3"/>
  <c r="BE122" i="3"/>
  <c r="BE545" i="3"/>
  <c r="BC545" i="3" s="1"/>
  <c r="BE160" i="3"/>
  <c r="BE426" i="3"/>
  <c r="BC426" i="3" s="1"/>
  <c r="BE241" i="3"/>
  <c r="BE267" i="3"/>
  <c r="BC267" i="3" s="1"/>
  <c r="BE99" i="3"/>
  <c r="BE274" i="3"/>
  <c r="BE454" i="3"/>
  <c r="BE208" i="3"/>
  <c r="BC208" i="3" s="1"/>
  <c r="BE410" i="3"/>
  <c r="BE239" i="3"/>
  <c r="BC239" i="3" s="1"/>
  <c r="BE472" i="3"/>
  <c r="BE480" i="3"/>
  <c r="BC480" i="3" s="1"/>
  <c r="BE424" i="3"/>
  <c r="BE408" i="3"/>
  <c r="BE401" i="3"/>
  <c r="BE345" i="3"/>
  <c r="BC345" i="3" s="1"/>
  <c r="BE15" i="3"/>
  <c r="BE41" i="3"/>
  <c r="BE546" i="3"/>
  <c r="BE547" i="3"/>
  <c r="BC547" i="3" s="1"/>
  <c r="BE60" i="3"/>
  <c r="BE61" i="3"/>
  <c r="BE2" i="3"/>
  <c r="BE27" i="3"/>
  <c r="BC27" i="3" s="1"/>
  <c r="BE82" i="3"/>
  <c r="BE8" i="3"/>
  <c r="BC8" i="3" s="1"/>
  <c r="BE444" i="3"/>
  <c r="BE505" i="3"/>
  <c r="BC505" i="3" s="1"/>
  <c r="BE162" i="3"/>
  <c r="BE163" i="3"/>
  <c r="BE204" i="3"/>
  <c r="BE134" i="3"/>
  <c r="BC134" i="3" s="1"/>
  <c r="BE492" i="3"/>
  <c r="BE271" i="3"/>
  <c r="BE164" i="3"/>
  <c r="BE151" i="3"/>
  <c r="BC151" i="3" s="1"/>
  <c r="BE87" i="3"/>
  <c r="BE139" i="3"/>
  <c r="BC139" i="3" s="1"/>
  <c r="BE371" i="3"/>
  <c r="BE21" i="3"/>
  <c r="BC21" i="3" s="1"/>
  <c r="BE404" i="3"/>
  <c r="BE261" i="3"/>
  <c r="BE230" i="3"/>
  <c r="BE395" i="3"/>
  <c r="BC395" i="3" s="1"/>
  <c r="BE439" i="3"/>
  <c r="BE101" i="3"/>
  <c r="BE380" i="3"/>
  <c r="BE96" i="3"/>
  <c r="BC96" i="3" s="1"/>
  <c r="BE397" i="3"/>
  <c r="BE377" i="3"/>
  <c r="BE128" i="3"/>
  <c r="BE283" i="3"/>
  <c r="BC283" i="3" s="1"/>
  <c r="BE132" i="3"/>
  <c r="BE53" i="3"/>
  <c r="BC53" i="3" s="1"/>
  <c r="BE363" i="3"/>
  <c r="BE62" i="3"/>
  <c r="BC62" i="3" s="1"/>
  <c r="BE468" i="3"/>
  <c r="BE348" i="3"/>
  <c r="BE323" i="3"/>
  <c r="BE123" i="3"/>
  <c r="BC123" i="3" s="1"/>
  <c r="BE232" i="3"/>
  <c r="BE218" i="3"/>
  <c r="BE234" i="3"/>
  <c r="BE229" i="3"/>
  <c r="BC229" i="3" s="1"/>
  <c r="BE294" i="3"/>
  <c r="BE292" i="3"/>
  <c r="BE417" i="3"/>
  <c r="BE166" i="3"/>
  <c r="BC166" i="3" s="1"/>
  <c r="BE194" i="3"/>
  <c r="BE548" i="3"/>
  <c r="BC548" i="3" s="1"/>
  <c r="BE341" i="3"/>
  <c r="BE433" i="3"/>
  <c r="BC433" i="3" s="1"/>
  <c r="BE549" i="3"/>
  <c r="BE307" i="3"/>
  <c r="BE419" i="3"/>
  <c r="BE49" i="3"/>
  <c r="BC49" i="3" s="1"/>
  <c r="BE59" i="3"/>
  <c r="BE291" i="3"/>
  <c r="BE9" i="3"/>
  <c r="BE242" i="3"/>
  <c r="BC242" i="3" s="1"/>
  <c r="BE318" i="3"/>
  <c r="BE107" i="3"/>
  <c r="BE366" i="3"/>
  <c r="BE310" i="3"/>
  <c r="BC310" i="3" s="1"/>
  <c r="BE70" i="3"/>
  <c r="BE185" i="3"/>
  <c r="BE526" i="3"/>
  <c r="BE196" i="3"/>
  <c r="BC196" i="3" s="1"/>
  <c r="BE357" i="3"/>
  <c r="BE217" i="3"/>
  <c r="BE330" i="3"/>
  <c r="BE104" i="3"/>
  <c r="BC104" i="3" s="1"/>
  <c r="BE156" i="3"/>
  <c r="BE126" i="3"/>
  <c r="BE255" i="3"/>
  <c r="BE278" i="3"/>
  <c r="BC278" i="3" s="1"/>
  <c r="BE386" i="3"/>
  <c r="BE512" i="3"/>
  <c r="BE458" i="3"/>
  <c r="BE42" i="3"/>
  <c r="BC42" i="3" s="1"/>
  <c r="BE190" i="3"/>
  <c r="BE312" i="3"/>
  <c r="BC312" i="3" s="1"/>
  <c r="BE403" i="3"/>
  <c r="BE235" i="3"/>
  <c r="BC235" i="3" s="1"/>
  <c r="BE412" i="3"/>
  <c r="BE231" i="3"/>
  <c r="BE148" i="3"/>
  <c r="BE462" i="3"/>
  <c r="BC462" i="3" s="1"/>
  <c r="BE249" i="3"/>
  <c r="BE55" i="3"/>
  <c r="BE293" i="3"/>
  <c r="BE273" i="3"/>
  <c r="BC273" i="3" s="1"/>
  <c r="BE34" i="3"/>
  <c r="BE33" i="3"/>
  <c r="BE31" i="3"/>
  <c r="BE224" i="3"/>
  <c r="BC224" i="3" s="1"/>
  <c r="BE94" i="3"/>
  <c r="BE66" i="3"/>
  <c r="BC66" i="3" s="1"/>
  <c r="BE311" i="3"/>
  <c r="BE143" i="3"/>
  <c r="BC143" i="3" s="1"/>
  <c r="BE370" i="3"/>
  <c r="BE350" i="3"/>
  <c r="BE289" i="3"/>
  <c r="BE516" i="3"/>
  <c r="BC516" i="3" s="1"/>
  <c r="BE301" i="3"/>
  <c r="BE421" i="3"/>
  <c r="BE24" i="3"/>
  <c r="BE531" i="3"/>
  <c r="BC531" i="3" s="1"/>
  <c r="BE250" i="3"/>
  <c r="BE183" i="3"/>
  <c r="BE331" i="3"/>
  <c r="BE389" i="3"/>
  <c r="BC389" i="3" s="1"/>
  <c r="BE167" i="3"/>
  <c r="BE288" i="3"/>
  <c r="BC288" i="3" s="1"/>
  <c r="BE325" i="3"/>
  <c r="BE550" i="3"/>
  <c r="BC550" i="3" s="1"/>
  <c r="BE551" i="3"/>
  <c r="BE180" i="3"/>
  <c r="BE441" i="3"/>
  <c r="BE14" i="3"/>
  <c r="BC14" i="3" s="1"/>
  <c r="BE195" i="3"/>
  <c r="BE197" i="3"/>
  <c r="BE535" i="3"/>
  <c r="BE282" i="3"/>
  <c r="BC282" i="3" s="1"/>
  <c r="BE527" i="3"/>
  <c r="BE552" i="3"/>
  <c r="BE553" i="3"/>
  <c r="BE77" i="3"/>
  <c r="BC77" i="3" s="1"/>
  <c r="BE381" i="3"/>
  <c r="BE211" i="3"/>
  <c r="BE238" i="3"/>
  <c r="BE437" i="3"/>
  <c r="BC437" i="3" s="1"/>
  <c r="BE118" i="3"/>
  <c r="BE78" i="3"/>
  <c r="BE127" i="3"/>
  <c r="BE328" i="3"/>
  <c r="BC328" i="3" s="1"/>
  <c r="BE457" i="3"/>
  <c r="BE400" i="3"/>
  <c r="BE414" i="3"/>
  <c r="BE425" i="3"/>
  <c r="BC425" i="3" s="1"/>
  <c r="BE362" i="3"/>
  <c r="BE50" i="3"/>
  <c r="BE452" i="3"/>
  <c r="BE47" i="3"/>
  <c r="BC47" i="3" s="1"/>
  <c r="BE519" i="3"/>
  <c r="BE358" i="3"/>
  <c r="BE356" i="3"/>
  <c r="BE495" i="3"/>
  <c r="BC495" i="3" s="1"/>
  <c r="BE146" i="3"/>
  <c r="BE319" i="3"/>
  <c r="BE321" i="3"/>
  <c r="BE488" i="3"/>
  <c r="BC488" i="3" s="1"/>
  <c r="BE554" i="3"/>
  <c r="BE305" i="3"/>
  <c r="BE490" i="3"/>
  <c r="BE396" i="3"/>
  <c r="BC396" i="3" s="1"/>
  <c r="BE54" i="3"/>
  <c r="BE124" i="3"/>
  <c r="BE105" i="3"/>
  <c r="BE63" i="3"/>
  <c r="BC63" i="3" s="1"/>
  <c r="BE222" i="3"/>
  <c r="BE314" i="3"/>
  <c r="BE216" i="3"/>
  <c r="BE329" i="3"/>
  <c r="BC329" i="3" s="1"/>
  <c r="BE387" i="3"/>
  <c r="BE346" i="3"/>
  <c r="BE144" i="3"/>
  <c r="BE402" i="3"/>
  <c r="BC402" i="3" s="1"/>
  <c r="BE140" i="3"/>
  <c r="BE153" i="3"/>
  <c r="BE484" i="3"/>
  <c r="BE489" i="3"/>
  <c r="BC489" i="3" s="1"/>
  <c r="BE497" i="3"/>
  <c r="BE555" i="3"/>
  <c r="BE257" i="3"/>
  <c r="BE556" i="3"/>
  <c r="BC556" i="3" s="1"/>
  <c r="BE372" i="3"/>
  <c r="BE557" i="3"/>
  <c r="BE159" i="3"/>
  <c r="BE240" i="3"/>
  <c r="BC240" i="3" s="1"/>
  <c r="BE223" i="3"/>
  <c r="BE450" i="3"/>
  <c r="BE300" i="3"/>
  <c r="BE449" i="3"/>
  <c r="BC449" i="3" s="1"/>
  <c r="BE95" i="3"/>
  <c r="BE207" i="3"/>
  <c r="BE58" i="3"/>
  <c r="BE213" i="3"/>
  <c r="BC213" i="3" s="1"/>
  <c r="BE463" i="3"/>
  <c r="BE392" i="3"/>
  <c r="BE176" i="3"/>
  <c r="BE440" i="3"/>
  <c r="BC440" i="3" s="1"/>
  <c r="BE91" i="3"/>
  <c r="BE80" i="3"/>
  <c r="BE188" i="3"/>
  <c r="BE116" i="3"/>
  <c r="BC116" i="3" s="1"/>
  <c r="BE471" i="3"/>
  <c r="BE431" i="3"/>
  <c r="BE315" i="3"/>
  <c r="BE344" i="3"/>
  <c r="BC344" i="3" s="1"/>
  <c r="BE507" i="3"/>
  <c r="BE442" i="3"/>
  <c r="BE502" i="3"/>
  <c r="BE121" i="3"/>
  <c r="BC121" i="3" s="1"/>
  <c r="BE477" i="3"/>
  <c r="BE351" i="3"/>
  <c r="BE68" i="3"/>
  <c r="BE272" i="3"/>
  <c r="BC272" i="3" s="1"/>
  <c r="BE436" i="3"/>
  <c r="BE100" i="3"/>
  <c r="BE28" i="3"/>
  <c r="BE498" i="3"/>
  <c r="BC498" i="3" s="1"/>
  <c r="BE320" i="3"/>
  <c r="BE485" i="3"/>
  <c r="BE266" i="3"/>
  <c r="BE106" i="3"/>
  <c r="BC106" i="3" s="1"/>
  <c r="BE423" i="3"/>
  <c r="BE405" i="3"/>
  <c r="BE525" i="3"/>
  <c r="BE322" i="3"/>
  <c r="BC322" i="3" s="1"/>
  <c r="BE361" i="3"/>
  <c r="BE112" i="3"/>
  <c r="BE390" i="3"/>
  <c r="BE219" i="3"/>
  <c r="BC219" i="3" s="1"/>
  <c r="BE115" i="3"/>
  <c r="BE451" i="3"/>
  <c r="BE281" i="3"/>
  <c r="BE504" i="3"/>
  <c r="BC504" i="3" s="1"/>
  <c r="BE295" i="3"/>
  <c r="BE413" i="3"/>
  <c r="BE251" i="3"/>
  <c r="BE227" i="3"/>
  <c r="BC227" i="3" s="1"/>
  <c r="BE337" i="3"/>
  <c r="BE165" i="3"/>
  <c r="BE84" i="3"/>
  <c r="BE182" i="3"/>
  <c r="BC182" i="3" s="1"/>
  <c r="BE302" i="3"/>
  <c r="BE22" i="3"/>
  <c r="BE243" i="3"/>
  <c r="BE368" i="3"/>
  <c r="BC368" i="3" s="1"/>
  <c r="BE11" i="3"/>
  <c r="BE199" i="3"/>
  <c r="BE533" i="3"/>
  <c r="BE364" i="3"/>
  <c r="BC364" i="3" s="1"/>
  <c r="BE16" i="3"/>
  <c r="BE138" i="3"/>
  <c r="BE175" i="3"/>
  <c r="BE365" i="3"/>
  <c r="BC365" i="3" s="1"/>
  <c r="BE374" i="3"/>
  <c r="BE149" i="3"/>
  <c r="BE179" i="3"/>
  <c r="BE510" i="3"/>
  <c r="BC510" i="3" s="1"/>
  <c r="BE309" i="3"/>
  <c r="BE32" i="3"/>
  <c r="BE233" i="3"/>
  <c r="BE483" i="3"/>
  <c r="BC483" i="3" s="1"/>
  <c r="BE411" i="3"/>
  <c r="BE434" i="3"/>
  <c r="BE119" i="3"/>
  <c r="BE277" i="3"/>
  <c r="BC277" i="3" s="1"/>
  <c r="BE65" i="3"/>
  <c r="BE51" i="3"/>
  <c r="BE353" i="3"/>
  <c r="BE306" i="3"/>
  <c r="BC306" i="3" s="1"/>
  <c r="BE270" i="3"/>
  <c r="BE455" i="3"/>
  <c r="BE18" i="3"/>
  <c r="BE524" i="3"/>
  <c r="BC524" i="3" s="1"/>
  <c r="BE284" i="3"/>
  <c r="BE69" i="3"/>
  <c r="BE558" i="3"/>
  <c r="BE252" i="3"/>
  <c r="BC252" i="3" s="1"/>
  <c r="BE286" i="3"/>
  <c r="BE81" i="3"/>
  <c r="BE473" i="3"/>
  <c r="BE186" i="3"/>
  <c r="BC186" i="3" s="1"/>
  <c r="BE559" i="3"/>
  <c r="BE35" i="3"/>
  <c r="BE514" i="3"/>
  <c r="BE447" i="3"/>
  <c r="BC447" i="3" s="1"/>
  <c r="BE244" i="3"/>
  <c r="BE125" i="3"/>
  <c r="BE501" i="3"/>
  <c r="BE388" i="3"/>
  <c r="BC388" i="3" s="1"/>
  <c r="BE110" i="3"/>
  <c r="BE445" i="3"/>
  <c r="BC445" i="3" s="1"/>
  <c r="BE170" i="3"/>
  <c r="BE487" i="3"/>
  <c r="BC487" i="3" s="1"/>
  <c r="BE443" i="3"/>
  <c r="BE560" i="3"/>
  <c r="BC560" i="3" s="1"/>
  <c r="BE92" i="3"/>
  <c r="BE532" i="3"/>
  <c r="BC532" i="3" s="1"/>
  <c r="BE191" i="3"/>
  <c r="BE178" i="3"/>
  <c r="BC178" i="3" s="1"/>
  <c r="BE192" i="3"/>
  <c r="BE36" i="3"/>
  <c r="BC36" i="3" s="1"/>
  <c r="BE29" i="3"/>
  <c r="BE520" i="3"/>
  <c r="BC520" i="3" s="1"/>
  <c r="BE324" i="3"/>
  <c r="BE470" i="3"/>
  <c r="BC470" i="3" s="1"/>
  <c r="BE561" i="3"/>
  <c r="BE39" i="3"/>
  <c r="BC39" i="3" s="1"/>
  <c r="BE518" i="3"/>
  <c r="BE534" i="3"/>
  <c r="BC534" i="3" s="1"/>
  <c r="BE48" i="3"/>
  <c r="BE135" i="3"/>
  <c r="BC135" i="3" s="1"/>
  <c r="BE562" i="3"/>
  <c r="BE298" i="3"/>
  <c r="BC298" i="3" s="1"/>
  <c r="BE513" i="3"/>
  <c r="BE168" i="3"/>
  <c r="BC168" i="3" s="1"/>
  <c r="BE393" i="3"/>
  <c r="BE347" i="3"/>
  <c r="BC347" i="3" s="1"/>
  <c r="BE563" i="3"/>
  <c r="BE453" i="3"/>
  <c r="BC453" i="3" s="1"/>
  <c r="BE335" i="3"/>
  <c r="BE467" i="3"/>
  <c r="BC467" i="3" s="1"/>
  <c r="BE275" i="3"/>
  <c r="BE187" i="3"/>
  <c r="BC187" i="3" s="1"/>
  <c r="BE64" i="3"/>
  <c r="BE3" i="3"/>
  <c r="BC3" i="3" s="1"/>
  <c r="BE465" i="3"/>
  <c r="BE379" i="3"/>
  <c r="BC379" i="3" s="1"/>
  <c r="BE93" i="3"/>
  <c r="BE496" i="3"/>
  <c r="BC496" i="3" s="1"/>
  <c r="BE415" i="3"/>
  <c r="BE493" i="3"/>
  <c r="BC493" i="3" s="1"/>
  <c r="BE23" i="3"/>
  <c r="BE45" i="3"/>
  <c r="BC45" i="3" s="1"/>
  <c r="BE177" i="3"/>
  <c r="BE522" i="3"/>
  <c r="BC522" i="3" s="1"/>
  <c r="BE258" i="3"/>
  <c r="BE481" i="3"/>
  <c r="BC481" i="3" s="1"/>
  <c r="BE43" i="3"/>
  <c r="BE181" i="3"/>
  <c r="BC181" i="3" s="1"/>
  <c r="BE459" i="3"/>
  <c r="BE133" i="3"/>
  <c r="BC133" i="3" s="1"/>
  <c r="BE287" i="3"/>
  <c r="BE383" i="3"/>
  <c r="BC383" i="3" s="1"/>
  <c r="BE508" i="3"/>
  <c r="BE263" i="3"/>
  <c r="BC263" i="3" s="1"/>
  <c r="BE40" i="3"/>
  <c r="BE338" i="3"/>
  <c r="BC338" i="3" s="1"/>
  <c r="BE184" i="3"/>
  <c r="BD198" i="3"/>
  <c r="BD385" i="3"/>
  <c r="BB385" i="3" s="1"/>
  <c r="BD161" i="3"/>
  <c r="BB161" i="3" s="1"/>
  <c r="BD511" i="3"/>
  <c r="BD256" i="3"/>
  <c r="BD171" i="3"/>
  <c r="BB171" i="3" s="1"/>
  <c r="BD536" i="3"/>
  <c r="BB536" i="3" s="1"/>
  <c r="BD268" i="3"/>
  <c r="BD422" i="3"/>
  <c r="BD332" i="3"/>
  <c r="BB332" i="3" s="1"/>
  <c r="BD269" i="3"/>
  <c r="BB269" i="3" s="1"/>
  <c r="BD537" i="3"/>
  <c r="BD376" i="3"/>
  <c r="BD206" i="3"/>
  <c r="BB206" i="3" s="1"/>
  <c r="BD326" i="3"/>
  <c r="BB326" i="3" s="1"/>
  <c r="BD236" i="3"/>
  <c r="BD137" i="3"/>
  <c r="BD373" i="3"/>
  <c r="BB373" i="3" s="1"/>
  <c r="BD7" i="3"/>
  <c r="BB7" i="3" s="1"/>
  <c r="BD12" i="3"/>
  <c r="BD90" i="3"/>
  <c r="BD253" i="3"/>
  <c r="BB253" i="3" s="1"/>
  <c r="BD336" i="3"/>
  <c r="BB336" i="3" s="1"/>
  <c r="BD228" i="3"/>
  <c r="BD429" i="3"/>
  <c r="BD174" i="3"/>
  <c r="BB174" i="3" s="1"/>
  <c r="BD254" i="3"/>
  <c r="BB254" i="3" s="1"/>
  <c r="BD528" i="3"/>
  <c r="BD86" i="3"/>
  <c r="BD367" i="3"/>
  <c r="BB367" i="3" s="1"/>
  <c r="BD38" i="3"/>
  <c r="BB38" i="3" s="1"/>
  <c r="BD215" i="3"/>
  <c r="BD482" i="3"/>
  <c r="BD248" i="3"/>
  <c r="BB248" i="3" s="1"/>
  <c r="BD237" i="3"/>
  <c r="BB237" i="3" s="1"/>
  <c r="BD117" i="3"/>
  <c r="BD210" i="3"/>
  <c r="BD394" i="3"/>
  <c r="BB394" i="3" s="1"/>
  <c r="BD530" i="3"/>
  <c r="BB530" i="3" s="1"/>
  <c r="BD349" i="3"/>
  <c r="BD221" i="3"/>
  <c r="BD52" i="3"/>
  <c r="BB52" i="3" s="1"/>
  <c r="BD200" i="3"/>
  <c r="BB200" i="3" s="1"/>
  <c r="BD147" i="3"/>
  <c r="BD296" i="3"/>
  <c r="BD435" i="3"/>
  <c r="BB435" i="3" s="1"/>
  <c r="BD262" i="3"/>
  <c r="BB262" i="3" s="1"/>
  <c r="BD73" i="3"/>
  <c r="BD26" i="3"/>
  <c r="BD420" i="3"/>
  <c r="BB420" i="3" s="1"/>
  <c r="BD285" i="3"/>
  <c r="BB285" i="3" s="1"/>
  <c r="BD129" i="3"/>
  <c r="BD72" i="3"/>
  <c r="BD173" i="3"/>
  <c r="BB173" i="3" s="1"/>
  <c r="BD428" i="3"/>
  <c r="BB428" i="3" s="1"/>
  <c r="BD506" i="3"/>
  <c r="BD246" i="3"/>
  <c r="BD308" i="3"/>
  <c r="BB308" i="3" s="1"/>
  <c r="BD340" i="3"/>
  <c r="BB340" i="3" s="1"/>
  <c r="BD446" i="3"/>
  <c r="BD333" i="3"/>
  <c r="BD478" i="3"/>
  <c r="BB478" i="3" s="1"/>
  <c r="BD399" i="3"/>
  <c r="BB399" i="3" s="1"/>
  <c r="BD75" i="3"/>
  <c r="BD114" i="3"/>
  <c r="BD265" i="3"/>
  <c r="BB265" i="3" s="1"/>
  <c r="BD342" i="3"/>
  <c r="BB342" i="3" s="1"/>
  <c r="BD523" i="3"/>
  <c r="BD120" i="3"/>
  <c r="BD157" i="3"/>
  <c r="BB157" i="3" s="1"/>
  <c r="BD432" i="3"/>
  <c r="BB432" i="3" s="1"/>
  <c r="BD247" i="3"/>
  <c r="BD409" i="3"/>
  <c r="BD189" i="3"/>
  <c r="BB189" i="3" s="1"/>
  <c r="BD83" i="3"/>
  <c r="BB83" i="3" s="1"/>
  <c r="BD214" i="3"/>
  <c r="BD142" i="3"/>
  <c r="BD259" i="3"/>
  <c r="BB259" i="3" s="1"/>
  <c r="BD131" i="3"/>
  <c r="BB131" i="3" s="1"/>
  <c r="BD109" i="3"/>
  <c r="BD430" i="3"/>
  <c r="BD245" i="3"/>
  <c r="BB245" i="3" s="1"/>
  <c r="BD438" i="3"/>
  <c r="BB438" i="3" s="1"/>
  <c r="BD280" i="3"/>
  <c r="BD406" i="3"/>
  <c r="BD479" i="3"/>
  <c r="BB479" i="3" s="1"/>
  <c r="BD13" i="3"/>
  <c r="BB13" i="3" s="1"/>
  <c r="BD475" i="3"/>
  <c r="BD30" i="3"/>
  <c r="BD360" i="3"/>
  <c r="BB360" i="3" s="1"/>
  <c r="BD398" i="3"/>
  <c r="BB398" i="3" s="1"/>
  <c r="BD141" i="3"/>
  <c r="BD212" i="3"/>
  <c r="BD299" i="3"/>
  <c r="BB299" i="3" s="1"/>
  <c r="BD491" i="3"/>
  <c r="BB491" i="3" s="1"/>
  <c r="BD226" i="3"/>
  <c r="BD538" i="3"/>
  <c r="BD317" i="3"/>
  <c r="BB317" i="3" s="1"/>
  <c r="BD343" i="3"/>
  <c r="BB343" i="3" s="1"/>
  <c r="BD464" i="3"/>
  <c r="BD460" i="3"/>
  <c r="BD359" i="3"/>
  <c r="BB359" i="3" s="1"/>
  <c r="BD205" i="3"/>
  <c r="BB205" i="3" s="1"/>
  <c r="BD201" i="3"/>
  <c r="BD155" i="3"/>
  <c r="BD145" i="3"/>
  <c r="BB145" i="3" s="1"/>
  <c r="BD494" i="3"/>
  <c r="BB494" i="3" s="1"/>
  <c r="BD102" i="3"/>
  <c r="BD220" i="3"/>
  <c r="BD384" i="3"/>
  <c r="BB384" i="3" s="1"/>
  <c r="BD136" i="3"/>
  <c r="BB136" i="3" s="1"/>
  <c r="BD448" i="3"/>
  <c r="BD515" i="3"/>
  <c r="BD79" i="3"/>
  <c r="BB79" i="3" s="1"/>
  <c r="BD407" i="3"/>
  <c r="BB407" i="3" s="1"/>
  <c r="BD313" i="3"/>
  <c r="BD158" i="3"/>
  <c r="BD154" i="3"/>
  <c r="BB154" i="3" s="1"/>
  <c r="BD98" i="3"/>
  <c r="BB98" i="3" s="1"/>
  <c r="BD150" i="3"/>
  <c r="BD500" i="3"/>
  <c r="BD303" i="3"/>
  <c r="BB303" i="3" s="1"/>
  <c r="BD539" i="3"/>
  <c r="BB539" i="3" s="1"/>
  <c r="BD264" i="3"/>
  <c r="BD474" i="3"/>
  <c r="BD4" i="3"/>
  <c r="BB4" i="3" s="1"/>
  <c r="BD540" i="3"/>
  <c r="BB540" i="3" s="1"/>
  <c r="BD541" i="3"/>
  <c r="BD521" i="3"/>
  <c r="BD56" i="3"/>
  <c r="BB56" i="3" s="1"/>
  <c r="BD418" i="3"/>
  <c r="BB418" i="3" s="1"/>
  <c r="BD354" i="3"/>
  <c r="BD542" i="3"/>
  <c r="BD543" i="3"/>
  <c r="BB543" i="3" s="1"/>
  <c r="BD352" i="3"/>
  <c r="BB352" i="3" s="1"/>
  <c r="BD5" i="3"/>
  <c r="BD209" i="3"/>
  <c r="BD113" i="3"/>
  <c r="BB113" i="3" s="1"/>
  <c r="BD6" i="3"/>
  <c r="BB6" i="3" s="1"/>
  <c r="BD88" i="3"/>
  <c r="BD461" i="3"/>
  <c r="BD529" i="3"/>
  <c r="BB529" i="3" s="1"/>
  <c r="BD152" i="3"/>
  <c r="BB152" i="3" s="1"/>
  <c r="BD544" i="3"/>
  <c r="BD509" i="3"/>
  <c r="BD476" i="3"/>
  <c r="BB476" i="3" s="1"/>
  <c r="BD130" i="3"/>
  <c r="BB130" i="3" s="1"/>
  <c r="BD391" i="3"/>
  <c r="BD466" i="3"/>
  <c r="BD108" i="3"/>
  <c r="BB108" i="3" s="1"/>
  <c r="BD260" i="3"/>
  <c r="BB260" i="3" s="1"/>
  <c r="BD469" i="3"/>
  <c r="BD327" i="3"/>
  <c r="BD355" i="3"/>
  <c r="BB355" i="3" s="1"/>
  <c r="BD203" i="3"/>
  <c r="BB203" i="3" s="1"/>
  <c r="BD517" i="3"/>
  <c r="BD10" i="3"/>
  <c r="BD37" i="3"/>
  <c r="BB37" i="3" s="1"/>
  <c r="BD375" i="3"/>
  <c r="BB375" i="3" s="1"/>
  <c r="BD169" i="3"/>
  <c r="BD25" i="3"/>
  <c r="BD172" i="3"/>
  <c r="BB172" i="3" s="1"/>
  <c r="BD486" i="3"/>
  <c r="BB486" i="3" s="1"/>
  <c r="BD103" i="3"/>
  <c r="BD74" i="3"/>
  <c r="BD97" i="3"/>
  <c r="BB97" i="3" s="1"/>
  <c r="BD334" i="3"/>
  <c r="BB334" i="3" s="1"/>
  <c r="BD89" i="3"/>
  <c r="BD456" i="3"/>
  <c r="BD378" i="3"/>
  <c r="BB378" i="3" s="1"/>
  <c r="BD503" i="3"/>
  <c r="BB503" i="3" s="1"/>
  <c r="BD20" i="3"/>
  <c r="BD276" i="3"/>
  <c r="BD111" i="3"/>
  <c r="BB111" i="3" s="1"/>
  <c r="BD304" i="3"/>
  <c r="BB304" i="3" s="1"/>
  <c r="BD316" i="3"/>
  <c r="BD290" i="3"/>
  <c r="BD67" i="3"/>
  <c r="BB67" i="3" s="1"/>
  <c r="BD76" i="3"/>
  <c r="BB76" i="3" s="1"/>
  <c r="BD382" i="3"/>
  <c r="BD499" i="3"/>
  <c r="BD46" i="3"/>
  <c r="BB46" i="3" s="1"/>
  <c r="BD71" i="3"/>
  <c r="BB71" i="3" s="1"/>
  <c r="BD369" i="3"/>
  <c r="BD57" i="3"/>
  <c r="BD17" i="3"/>
  <c r="BB17" i="3" s="1"/>
  <c r="BD44" i="3"/>
  <c r="BB44" i="3" s="1"/>
  <c r="BD225" i="3"/>
  <c r="BD339" i="3"/>
  <c r="BD297" i="3"/>
  <c r="BB297" i="3" s="1"/>
  <c r="BD85" i="3"/>
  <c r="BB85" i="3" s="1"/>
  <c r="BD416" i="3"/>
  <c r="BD202" i="3"/>
  <c r="BD193" i="3"/>
  <c r="BB193" i="3" s="1"/>
  <c r="BD427" i="3"/>
  <c r="BB427" i="3" s="1"/>
  <c r="BD122" i="3"/>
  <c r="BD545" i="3"/>
  <c r="BD160" i="3"/>
  <c r="BB160" i="3" s="1"/>
  <c r="BD426" i="3"/>
  <c r="BB426" i="3" s="1"/>
  <c r="BD241" i="3"/>
  <c r="BD267" i="3"/>
  <c r="BD99" i="3"/>
  <c r="BB99" i="3" s="1"/>
  <c r="BD274" i="3"/>
  <c r="BB274" i="3" s="1"/>
  <c r="BD454" i="3"/>
  <c r="BD208" i="3"/>
  <c r="BD410" i="3"/>
  <c r="BB410" i="3" s="1"/>
  <c r="BD239" i="3"/>
  <c r="BB239" i="3" s="1"/>
  <c r="BD472" i="3"/>
  <c r="BD480" i="3"/>
  <c r="BD424" i="3"/>
  <c r="BB424" i="3" s="1"/>
  <c r="BD408" i="3"/>
  <c r="BB408" i="3" s="1"/>
  <c r="BD401" i="3"/>
  <c r="BD345" i="3"/>
  <c r="BD15" i="3"/>
  <c r="BB15" i="3" s="1"/>
  <c r="BD41" i="3"/>
  <c r="BB41" i="3" s="1"/>
  <c r="BD546" i="3"/>
  <c r="BD547" i="3"/>
  <c r="BD60" i="3"/>
  <c r="BB60" i="3" s="1"/>
  <c r="BD61" i="3"/>
  <c r="BB61" i="3" s="1"/>
  <c r="BD2" i="3"/>
  <c r="BD27" i="3"/>
  <c r="BD82" i="3"/>
  <c r="BB82" i="3" s="1"/>
  <c r="BD8" i="3"/>
  <c r="BB8" i="3" s="1"/>
  <c r="BD444" i="3"/>
  <c r="BD505" i="3"/>
  <c r="BD162" i="3"/>
  <c r="BB162" i="3" s="1"/>
  <c r="BD163" i="3"/>
  <c r="BB163" i="3" s="1"/>
  <c r="BD204" i="3"/>
  <c r="BD134" i="3"/>
  <c r="BD492" i="3"/>
  <c r="BB492" i="3" s="1"/>
  <c r="BD271" i="3"/>
  <c r="BB271" i="3" s="1"/>
  <c r="BD164" i="3"/>
  <c r="BD151" i="3"/>
  <c r="BD87" i="3"/>
  <c r="BB87" i="3" s="1"/>
  <c r="BD139" i="3"/>
  <c r="BB139" i="3" s="1"/>
  <c r="BD371" i="3"/>
  <c r="BD21" i="3"/>
  <c r="BD404" i="3"/>
  <c r="BB404" i="3" s="1"/>
  <c r="BD261" i="3"/>
  <c r="BB261" i="3" s="1"/>
  <c r="BD230" i="3"/>
  <c r="BD395" i="3"/>
  <c r="BD439" i="3"/>
  <c r="BB439" i="3" s="1"/>
  <c r="BD101" i="3"/>
  <c r="BB101" i="3" s="1"/>
  <c r="BD380" i="3"/>
  <c r="BD96" i="3"/>
  <c r="BD397" i="3"/>
  <c r="BB397" i="3" s="1"/>
  <c r="BD377" i="3"/>
  <c r="BB377" i="3" s="1"/>
  <c r="BD128" i="3"/>
  <c r="BD283" i="3"/>
  <c r="BD132" i="3"/>
  <c r="BB132" i="3" s="1"/>
  <c r="BD53" i="3"/>
  <c r="BB53" i="3" s="1"/>
  <c r="BD363" i="3"/>
  <c r="BD62" i="3"/>
  <c r="BD468" i="3"/>
  <c r="BB468" i="3" s="1"/>
  <c r="BD348" i="3"/>
  <c r="BB348" i="3" s="1"/>
  <c r="BD323" i="3"/>
  <c r="BD123" i="3"/>
  <c r="BD232" i="3"/>
  <c r="BB232" i="3" s="1"/>
  <c r="BD218" i="3"/>
  <c r="BB218" i="3" s="1"/>
  <c r="BD234" i="3"/>
  <c r="BD229" i="3"/>
  <c r="BD294" i="3"/>
  <c r="BB294" i="3" s="1"/>
  <c r="BD292" i="3"/>
  <c r="BB292" i="3" s="1"/>
  <c r="BD417" i="3"/>
  <c r="BD166" i="3"/>
  <c r="BD194" i="3"/>
  <c r="BB194" i="3" s="1"/>
  <c r="BD548" i="3"/>
  <c r="BB548" i="3" s="1"/>
  <c r="BD341" i="3"/>
  <c r="BD433" i="3"/>
  <c r="BD549" i="3"/>
  <c r="BB549" i="3" s="1"/>
  <c r="BD307" i="3"/>
  <c r="BB307" i="3" s="1"/>
  <c r="BD419" i="3"/>
  <c r="BD49" i="3"/>
  <c r="BD59" i="3"/>
  <c r="BB59" i="3" s="1"/>
  <c r="BD291" i="3"/>
  <c r="BB291" i="3" s="1"/>
  <c r="BD9" i="3"/>
  <c r="BD242" i="3"/>
  <c r="BD318" i="3"/>
  <c r="BB318" i="3" s="1"/>
  <c r="BD107" i="3"/>
  <c r="BB107" i="3" s="1"/>
  <c r="BD366" i="3"/>
  <c r="BD310" i="3"/>
  <c r="BD70" i="3"/>
  <c r="BB70" i="3" s="1"/>
  <c r="BD185" i="3"/>
  <c r="BB185" i="3" s="1"/>
  <c r="BD526" i="3"/>
  <c r="BD196" i="3"/>
  <c r="BD357" i="3"/>
  <c r="BB357" i="3" s="1"/>
  <c r="BD217" i="3"/>
  <c r="BB217" i="3" s="1"/>
  <c r="BD330" i="3"/>
  <c r="BD104" i="3"/>
  <c r="BD156" i="3"/>
  <c r="BB156" i="3" s="1"/>
  <c r="BD126" i="3"/>
  <c r="BB126" i="3" s="1"/>
  <c r="BD255" i="3"/>
  <c r="BD278" i="3"/>
  <c r="BD386" i="3"/>
  <c r="BB386" i="3" s="1"/>
  <c r="BD512" i="3"/>
  <c r="BB512" i="3" s="1"/>
  <c r="BD458" i="3"/>
  <c r="BD42" i="3"/>
  <c r="BD190" i="3"/>
  <c r="BB190" i="3" s="1"/>
  <c r="BD312" i="3"/>
  <c r="BB312" i="3" s="1"/>
  <c r="BD403" i="3"/>
  <c r="BD235" i="3"/>
  <c r="BD412" i="3"/>
  <c r="BB412" i="3" s="1"/>
  <c r="BD231" i="3"/>
  <c r="BB231" i="3" s="1"/>
  <c r="BD148" i="3"/>
  <c r="BD462" i="3"/>
  <c r="BD249" i="3"/>
  <c r="BB249" i="3" s="1"/>
  <c r="BD55" i="3"/>
  <c r="BB55" i="3" s="1"/>
  <c r="BD293" i="3"/>
  <c r="BD273" i="3"/>
  <c r="BD34" i="3"/>
  <c r="BB34" i="3" s="1"/>
  <c r="BD33" i="3"/>
  <c r="BB33" i="3" s="1"/>
  <c r="BD31" i="3"/>
  <c r="BD224" i="3"/>
  <c r="BD94" i="3"/>
  <c r="BB94" i="3" s="1"/>
  <c r="BD66" i="3"/>
  <c r="BB66" i="3" s="1"/>
  <c r="BD311" i="3"/>
  <c r="BD143" i="3"/>
  <c r="BD370" i="3"/>
  <c r="BB370" i="3" s="1"/>
  <c r="BD350" i="3"/>
  <c r="BB350" i="3" s="1"/>
  <c r="BD289" i="3"/>
  <c r="BD516" i="3"/>
  <c r="BD301" i="3"/>
  <c r="BB301" i="3" s="1"/>
  <c r="BD421" i="3"/>
  <c r="BB421" i="3" s="1"/>
  <c r="BD24" i="3"/>
  <c r="BD531" i="3"/>
  <c r="BD250" i="3"/>
  <c r="BB250" i="3" s="1"/>
  <c r="BD183" i="3"/>
  <c r="BB183" i="3" s="1"/>
  <c r="BD331" i="3"/>
  <c r="BD389" i="3"/>
  <c r="BD167" i="3"/>
  <c r="BB167" i="3" s="1"/>
  <c r="BD288" i="3"/>
  <c r="BB288" i="3" s="1"/>
  <c r="BD325" i="3"/>
  <c r="BD550" i="3"/>
  <c r="BD551" i="3"/>
  <c r="BB551" i="3" s="1"/>
  <c r="BD180" i="3"/>
  <c r="BB180" i="3" s="1"/>
  <c r="BD441" i="3"/>
  <c r="BD14" i="3"/>
  <c r="BD195" i="3"/>
  <c r="BB195" i="3" s="1"/>
  <c r="BD197" i="3"/>
  <c r="BB197" i="3" s="1"/>
  <c r="BD535" i="3"/>
  <c r="BD282" i="3"/>
  <c r="BD527" i="3"/>
  <c r="BB527" i="3" s="1"/>
  <c r="BD552" i="3"/>
  <c r="BB552" i="3" s="1"/>
  <c r="BD553" i="3"/>
  <c r="BD77" i="3"/>
  <c r="BD381" i="3"/>
  <c r="BB381" i="3" s="1"/>
  <c r="BD211" i="3"/>
  <c r="BB211" i="3" s="1"/>
  <c r="BD238" i="3"/>
  <c r="BD437" i="3"/>
  <c r="BD118" i="3"/>
  <c r="BB118" i="3" s="1"/>
  <c r="BD78" i="3"/>
  <c r="BB78" i="3" s="1"/>
  <c r="BD127" i="3"/>
  <c r="BD328" i="3"/>
  <c r="BD457" i="3"/>
  <c r="BB457" i="3" s="1"/>
  <c r="BD400" i="3"/>
  <c r="BB400" i="3" s="1"/>
  <c r="BD414" i="3"/>
  <c r="BD425" i="3"/>
  <c r="BD362" i="3"/>
  <c r="BB362" i="3" s="1"/>
  <c r="BD50" i="3"/>
  <c r="BB50" i="3" s="1"/>
  <c r="BD452" i="3"/>
  <c r="BD47" i="3"/>
  <c r="BD519" i="3"/>
  <c r="BB519" i="3" s="1"/>
  <c r="BD358" i="3"/>
  <c r="BB358" i="3" s="1"/>
  <c r="BD356" i="3"/>
  <c r="BD495" i="3"/>
  <c r="BD146" i="3"/>
  <c r="BB146" i="3" s="1"/>
  <c r="BD319" i="3"/>
  <c r="BB319" i="3" s="1"/>
  <c r="BD321" i="3"/>
  <c r="BD488" i="3"/>
  <c r="BD554" i="3"/>
  <c r="BB554" i="3" s="1"/>
  <c r="BD305" i="3"/>
  <c r="BB305" i="3" s="1"/>
  <c r="BD490" i="3"/>
  <c r="BD396" i="3"/>
  <c r="BD54" i="3"/>
  <c r="BB54" i="3" s="1"/>
  <c r="BD124" i="3"/>
  <c r="BB124" i="3" s="1"/>
  <c r="BD105" i="3"/>
  <c r="BD63" i="3"/>
  <c r="BD222" i="3"/>
  <c r="BB222" i="3" s="1"/>
  <c r="BD314" i="3"/>
  <c r="BB314" i="3" s="1"/>
  <c r="BD216" i="3"/>
  <c r="BD329" i="3"/>
  <c r="BD387" i="3"/>
  <c r="BB387" i="3" s="1"/>
  <c r="BD346" i="3"/>
  <c r="BB346" i="3" s="1"/>
  <c r="BD144" i="3"/>
  <c r="BD402" i="3"/>
  <c r="BD140" i="3"/>
  <c r="BB140" i="3" s="1"/>
  <c r="BD153" i="3"/>
  <c r="BB153" i="3" s="1"/>
  <c r="BD484" i="3"/>
  <c r="BD489" i="3"/>
  <c r="BD497" i="3"/>
  <c r="BB497" i="3" s="1"/>
  <c r="BD555" i="3"/>
  <c r="BB555" i="3" s="1"/>
  <c r="BD257" i="3"/>
  <c r="BD556" i="3"/>
  <c r="BD372" i="3"/>
  <c r="BB372" i="3" s="1"/>
  <c r="BD557" i="3"/>
  <c r="BB557" i="3" s="1"/>
  <c r="BD159" i="3"/>
  <c r="BD240" i="3"/>
  <c r="BD223" i="3"/>
  <c r="BB223" i="3" s="1"/>
  <c r="BD450" i="3"/>
  <c r="BB450" i="3" s="1"/>
  <c r="BD300" i="3"/>
  <c r="BD449" i="3"/>
  <c r="BD95" i="3"/>
  <c r="BB95" i="3" s="1"/>
  <c r="BD207" i="3"/>
  <c r="BB207" i="3" s="1"/>
  <c r="BD58" i="3"/>
  <c r="BD213" i="3"/>
  <c r="BD463" i="3"/>
  <c r="BD392" i="3"/>
  <c r="BB392" i="3" s="1"/>
  <c r="BD176" i="3"/>
  <c r="BD440" i="3"/>
  <c r="BD91" i="3"/>
  <c r="BB91" i="3" s="1"/>
  <c r="BD80" i="3"/>
  <c r="BB80" i="3" s="1"/>
  <c r="BD188" i="3"/>
  <c r="BD116" i="3"/>
  <c r="BD471" i="3"/>
  <c r="BB471" i="3" s="1"/>
  <c r="BD431" i="3"/>
  <c r="BB431" i="3" s="1"/>
  <c r="BD315" i="3"/>
  <c r="BD344" i="3"/>
  <c r="BD507" i="3"/>
  <c r="BB507" i="3" s="1"/>
  <c r="BD442" i="3"/>
  <c r="BB442" i="3" s="1"/>
  <c r="BD502" i="3"/>
  <c r="BD121" i="3"/>
  <c r="BD477" i="3"/>
  <c r="BB477" i="3" s="1"/>
  <c r="BD351" i="3"/>
  <c r="BB351" i="3" s="1"/>
  <c r="BD68" i="3"/>
  <c r="BD272" i="3"/>
  <c r="BD436" i="3"/>
  <c r="BB436" i="3" s="1"/>
  <c r="BD100" i="3"/>
  <c r="BB100" i="3" s="1"/>
  <c r="BD28" i="3"/>
  <c r="BD498" i="3"/>
  <c r="BD320" i="3"/>
  <c r="BB320" i="3" s="1"/>
  <c r="BD485" i="3"/>
  <c r="BB485" i="3" s="1"/>
  <c r="BD266" i="3"/>
  <c r="BD106" i="3"/>
  <c r="BD423" i="3"/>
  <c r="BB423" i="3" s="1"/>
  <c r="BD405" i="3"/>
  <c r="BB405" i="3" s="1"/>
  <c r="BD525" i="3"/>
  <c r="BD322" i="3"/>
  <c r="BD361" i="3"/>
  <c r="BB361" i="3" s="1"/>
  <c r="BD112" i="3"/>
  <c r="BB112" i="3" s="1"/>
  <c r="BD390" i="3"/>
  <c r="BD219" i="3"/>
  <c r="BD115" i="3"/>
  <c r="BB115" i="3" s="1"/>
  <c r="BD451" i="3"/>
  <c r="BB451" i="3" s="1"/>
  <c r="BD281" i="3"/>
  <c r="BD504" i="3"/>
  <c r="BD295" i="3"/>
  <c r="BB295" i="3" s="1"/>
  <c r="BD413" i="3"/>
  <c r="BB413" i="3" s="1"/>
  <c r="BD251" i="3"/>
  <c r="BD227" i="3"/>
  <c r="BD337" i="3"/>
  <c r="BB337" i="3" s="1"/>
  <c r="BD165" i="3"/>
  <c r="BB165" i="3" s="1"/>
  <c r="BD84" i="3"/>
  <c r="BD182" i="3"/>
  <c r="BD302" i="3"/>
  <c r="BB302" i="3" s="1"/>
  <c r="BD22" i="3"/>
  <c r="BB22" i="3" s="1"/>
  <c r="BD243" i="3"/>
  <c r="BD368" i="3"/>
  <c r="BD11" i="3"/>
  <c r="BB11" i="3" s="1"/>
  <c r="BD199" i="3"/>
  <c r="BB199" i="3" s="1"/>
  <c r="BD533" i="3"/>
  <c r="BD364" i="3"/>
  <c r="BD16" i="3"/>
  <c r="BB16" i="3" s="1"/>
  <c r="BD138" i="3"/>
  <c r="BB138" i="3" s="1"/>
  <c r="BD175" i="3"/>
  <c r="BD365" i="3"/>
  <c r="BD374" i="3"/>
  <c r="BB374" i="3" s="1"/>
  <c r="BD149" i="3"/>
  <c r="BB149" i="3" s="1"/>
  <c r="BD179" i="3"/>
  <c r="BD510" i="3"/>
  <c r="BD309" i="3"/>
  <c r="BB309" i="3" s="1"/>
  <c r="BD32" i="3"/>
  <c r="BB32" i="3" s="1"/>
  <c r="BD233" i="3"/>
  <c r="BD483" i="3"/>
  <c r="BD411" i="3"/>
  <c r="BB411" i="3" s="1"/>
  <c r="BD434" i="3"/>
  <c r="BB434" i="3" s="1"/>
  <c r="BD119" i="3"/>
  <c r="BD277" i="3"/>
  <c r="BD65" i="3"/>
  <c r="BB65" i="3" s="1"/>
  <c r="BD51" i="3"/>
  <c r="BB51" i="3" s="1"/>
  <c r="BD353" i="3"/>
  <c r="BD306" i="3"/>
  <c r="BD270" i="3"/>
  <c r="BB270" i="3" s="1"/>
  <c r="BD455" i="3"/>
  <c r="BB455" i="3" s="1"/>
  <c r="BD18" i="3"/>
  <c r="BD524" i="3"/>
  <c r="BD284" i="3"/>
  <c r="BB284" i="3" s="1"/>
  <c r="BD69" i="3"/>
  <c r="BB69" i="3" s="1"/>
  <c r="BD558" i="3"/>
  <c r="BD252" i="3"/>
  <c r="BD286" i="3"/>
  <c r="BB286" i="3" s="1"/>
  <c r="BD81" i="3"/>
  <c r="BB81" i="3" s="1"/>
  <c r="BD473" i="3"/>
  <c r="BD186" i="3"/>
  <c r="BD559" i="3"/>
  <c r="BB559" i="3" s="1"/>
  <c r="BD35" i="3"/>
  <c r="BB35" i="3" s="1"/>
  <c r="BD514" i="3"/>
  <c r="BD447" i="3"/>
  <c r="BD244" i="3"/>
  <c r="BB244" i="3" s="1"/>
  <c r="BD125" i="3"/>
  <c r="BB125" i="3" s="1"/>
  <c r="BD501" i="3"/>
  <c r="BD388" i="3"/>
  <c r="BD110" i="3"/>
  <c r="BB110" i="3" s="1"/>
  <c r="BD445" i="3"/>
  <c r="BB445" i="3" s="1"/>
  <c r="BD170" i="3"/>
  <c r="BD487" i="3"/>
  <c r="BD443" i="3"/>
  <c r="BB443" i="3" s="1"/>
  <c r="BD560" i="3"/>
  <c r="BB560" i="3" s="1"/>
  <c r="BD92" i="3"/>
  <c r="BD532" i="3"/>
  <c r="BD191" i="3"/>
  <c r="BB191" i="3" s="1"/>
  <c r="BD178" i="3"/>
  <c r="BB178" i="3" s="1"/>
  <c r="BD192" i="3"/>
  <c r="BD36" i="3"/>
  <c r="BD29" i="3"/>
  <c r="BB29" i="3" s="1"/>
  <c r="BD520" i="3"/>
  <c r="BB520" i="3" s="1"/>
  <c r="BD324" i="3"/>
  <c r="BD470" i="3"/>
  <c r="BD561" i="3"/>
  <c r="BB561" i="3" s="1"/>
  <c r="BD39" i="3"/>
  <c r="BB39" i="3" s="1"/>
  <c r="BD518" i="3"/>
  <c r="BD534" i="3"/>
  <c r="BD48" i="3"/>
  <c r="BB48" i="3" s="1"/>
  <c r="BD135" i="3"/>
  <c r="BB135" i="3" s="1"/>
  <c r="BD562" i="3"/>
  <c r="BD298" i="3"/>
  <c r="BD513" i="3"/>
  <c r="BB513" i="3" s="1"/>
  <c r="BD168" i="3"/>
  <c r="BB168" i="3" s="1"/>
  <c r="BD393" i="3"/>
  <c r="BD347" i="3"/>
  <c r="BD563" i="3"/>
  <c r="BB563" i="3" s="1"/>
  <c r="BD453" i="3"/>
  <c r="BB453" i="3" s="1"/>
  <c r="BD335" i="3"/>
  <c r="BD467" i="3"/>
  <c r="BD275" i="3"/>
  <c r="BB275" i="3" s="1"/>
  <c r="BD187" i="3"/>
  <c r="BB187" i="3" s="1"/>
  <c r="BD64" i="3"/>
  <c r="BD3" i="3"/>
  <c r="BD465" i="3"/>
  <c r="BB465" i="3" s="1"/>
  <c r="BD379" i="3"/>
  <c r="BB379" i="3" s="1"/>
  <c r="BD93" i="3"/>
  <c r="BD496" i="3"/>
  <c r="BD415" i="3"/>
  <c r="BB415" i="3" s="1"/>
  <c r="BD493" i="3"/>
  <c r="BB493" i="3" s="1"/>
  <c r="BD23" i="3"/>
  <c r="BD45" i="3"/>
  <c r="BD177" i="3"/>
  <c r="BB177" i="3" s="1"/>
  <c r="BD522" i="3"/>
  <c r="BB522" i="3" s="1"/>
  <c r="BD258" i="3"/>
  <c r="BD481" i="3"/>
  <c r="BD43" i="3"/>
  <c r="BB43" i="3" s="1"/>
  <c r="BD181" i="3"/>
  <c r="BB181" i="3" s="1"/>
  <c r="BD459" i="3"/>
  <c r="BD133" i="3"/>
  <c r="BD287" i="3"/>
  <c r="BB287" i="3" s="1"/>
  <c r="BD383" i="3"/>
  <c r="BB383" i="3" s="1"/>
  <c r="BD508" i="3"/>
  <c r="BD263" i="3"/>
  <c r="BD40" i="3"/>
  <c r="BB40" i="3" s="1"/>
  <c r="BD338" i="3"/>
  <c r="BB338" i="3" s="1"/>
  <c r="BD184" i="3"/>
  <c r="BN3" i="7"/>
  <c r="BN4" i="7"/>
  <c r="BN5" i="7"/>
  <c r="BN6" i="7"/>
  <c r="BN7" i="7"/>
  <c r="BN8" i="7"/>
  <c r="BN9" i="7"/>
  <c r="BN10" i="7"/>
  <c r="BN11" i="7"/>
  <c r="BN12" i="7"/>
  <c r="BN13" i="7"/>
  <c r="BN14" i="7"/>
  <c r="BN15" i="7"/>
  <c r="BN16" i="7"/>
  <c r="BN17" i="7"/>
  <c r="BN18" i="7"/>
  <c r="BN19" i="7"/>
  <c r="BN20" i="7"/>
  <c r="BN21" i="7"/>
  <c r="BN22" i="7"/>
  <c r="BN23" i="7"/>
  <c r="BN24" i="7"/>
  <c r="BN25" i="7"/>
  <c r="BN26" i="7"/>
  <c r="BN27" i="7"/>
  <c r="BN28" i="7"/>
  <c r="BN29" i="7"/>
  <c r="BN30" i="7"/>
  <c r="BN31" i="7"/>
  <c r="BN32" i="7"/>
  <c r="BN33" i="7"/>
  <c r="BN34" i="7"/>
  <c r="BN35" i="7"/>
  <c r="BN36" i="7"/>
  <c r="BN37" i="7"/>
  <c r="BN38" i="7"/>
  <c r="BN39" i="7"/>
  <c r="BN40" i="7"/>
  <c r="BN41" i="7"/>
  <c r="BN42" i="7"/>
  <c r="BN43" i="7"/>
  <c r="BN44" i="7"/>
  <c r="BN45" i="7"/>
  <c r="BN46" i="7"/>
  <c r="BN47" i="7"/>
  <c r="BN48" i="7"/>
  <c r="BN49" i="7"/>
  <c r="BN50" i="7"/>
  <c r="BN51" i="7"/>
  <c r="BN52" i="7"/>
  <c r="BN53" i="7"/>
  <c r="BN54" i="7"/>
  <c r="BN55" i="7"/>
  <c r="BN56" i="7"/>
  <c r="BN57" i="7"/>
  <c r="BN58" i="7"/>
  <c r="BN59" i="7"/>
  <c r="BN60" i="7"/>
  <c r="BN61" i="7"/>
  <c r="BN62" i="7"/>
  <c r="BN63" i="7"/>
  <c r="BN64" i="7"/>
  <c r="BN65" i="7"/>
  <c r="BN66" i="7"/>
  <c r="BN67" i="7"/>
  <c r="BN68" i="7"/>
  <c r="BN70" i="7"/>
  <c r="BN71" i="7"/>
  <c r="BN72" i="7"/>
  <c r="BN74" i="7"/>
  <c r="BN75" i="7"/>
  <c r="BN76" i="7"/>
  <c r="BN77" i="7"/>
  <c r="BN78" i="7"/>
  <c r="BN79" i="7"/>
  <c r="BN80" i="7"/>
  <c r="BN81" i="7"/>
  <c r="BN82" i="7"/>
  <c r="BN83" i="7"/>
  <c r="BN84" i="7"/>
  <c r="BN86" i="7"/>
  <c r="BN87" i="7"/>
  <c r="BN88" i="7"/>
  <c r="BN89" i="7"/>
  <c r="BN90" i="7"/>
  <c r="BN91" i="7"/>
  <c r="BN92" i="7"/>
  <c r="BN93" i="7"/>
  <c r="BN94" i="7"/>
  <c r="BN95" i="7"/>
  <c r="BN96" i="7"/>
  <c r="BN97" i="7"/>
  <c r="BN98" i="7"/>
  <c r="BN99" i="7"/>
  <c r="BN100" i="7"/>
  <c r="BN101" i="7"/>
  <c r="BN102" i="7"/>
  <c r="BN103" i="7"/>
  <c r="BN104" i="7"/>
  <c r="BN105" i="7"/>
  <c r="BN106" i="7"/>
  <c r="BN107" i="7"/>
  <c r="BN108" i="7"/>
  <c r="BN109" i="7"/>
  <c r="BN110" i="7"/>
  <c r="BN111" i="7"/>
  <c r="BN112" i="7"/>
  <c r="BN113" i="7"/>
  <c r="BN114" i="7"/>
  <c r="BN115" i="7"/>
  <c r="BN116" i="7"/>
  <c r="BN117" i="7"/>
  <c r="BN118" i="7"/>
  <c r="BN119" i="7"/>
  <c r="BN120" i="7"/>
  <c r="BN121" i="7"/>
  <c r="BN122" i="7"/>
  <c r="BN123" i="7"/>
  <c r="BN124" i="7"/>
  <c r="BN126" i="7"/>
  <c r="BN127" i="7"/>
  <c r="BN128" i="7"/>
  <c r="BN129" i="7"/>
  <c r="BN130" i="7"/>
  <c r="BN131" i="7"/>
  <c r="BN132" i="7"/>
  <c r="BN134" i="7"/>
  <c r="BN135" i="7"/>
  <c r="BN136" i="7"/>
  <c r="BN137" i="7"/>
  <c r="BN138" i="7"/>
  <c r="BN139" i="7"/>
  <c r="BN140" i="7"/>
  <c r="BN141" i="7"/>
  <c r="BN142" i="7"/>
  <c r="BN143" i="7"/>
  <c r="BN144" i="7"/>
  <c r="BN145" i="7"/>
  <c r="BN146" i="7"/>
  <c r="BN147" i="7"/>
  <c r="BN148" i="7"/>
  <c r="BN150" i="7"/>
  <c r="BN151" i="7"/>
  <c r="BN153" i="7"/>
  <c r="BN154" i="7"/>
  <c r="BN155" i="7"/>
  <c r="BN156" i="7"/>
  <c r="BN157" i="7"/>
  <c r="BN158" i="7"/>
  <c r="BN159" i="7"/>
  <c r="BN160" i="7"/>
  <c r="BN161" i="7"/>
  <c r="BN162" i="7"/>
  <c r="BN163" i="7"/>
  <c r="BN164" i="7"/>
  <c r="BN165" i="7"/>
  <c r="BN166" i="7"/>
  <c r="BN167" i="7"/>
  <c r="BN168" i="7"/>
  <c r="BN170" i="7"/>
  <c r="BN171" i="7"/>
  <c r="BN172" i="7"/>
  <c r="BN173" i="7"/>
  <c r="BN174" i="7"/>
  <c r="BN175" i="7"/>
  <c r="BN176" i="7"/>
  <c r="BN177" i="7"/>
  <c r="BN178" i="7"/>
  <c r="BN179" i="7"/>
  <c r="BN181" i="7"/>
  <c r="BN182" i="7"/>
  <c r="BN183" i="7"/>
  <c r="BN184" i="7"/>
  <c r="BN185" i="7"/>
  <c r="BN186" i="7"/>
  <c r="BN187" i="7"/>
  <c r="BN188" i="7"/>
  <c r="BN189" i="7"/>
  <c r="BN190" i="7"/>
  <c r="BN191" i="7"/>
  <c r="BN192" i="7"/>
  <c r="BN193" i="7"/>
  <c r="BN194" i="7"/>
  <c r="BN195" i="7"/>
  <c r="BN196" i="7"/>
  <c r="BN197" i="7"/>
  <c r="BN198" i="7"/>
  <c r="BN199" i="7"/>
  <c r="BN200" i="7"/>
  <c r="BN201" i="7"/>
  <c r="BN202" i="7"/>
  <c r="BN203" i="7"/>
  <c r="BN204" i="7"/>
  <c r="BN205" i="7"/>
  <c r="BN206" i="7"/>
  <c r="BN207" i="7"/>
  <c r="BN208" i="7"/>
  <c r="BN209" i="7"/>
  <c r="BN210" i="7"/>
  <c r="BN211" i="7"/>
  <c r="BN212" i="7"/>
  <c r="BN213" i="7"/>
  <c r="BN214" i="7"/>
  <c r="BN215" i="7"/>
  <c r="BN216" i="7"/>
  <c r="BN217" i="7"/>
  <c r="BN218" i="7"/>
  <c r="BN219" i="7"/>
  <c r="BN220" i="7"/>
  <c r="BN221" i="7"/>
  <c r="BN222" i="7"/>
  <c r="BN223" i="7"/>
  <c r="BN224" i="7"/>
  <c r="BN225" i="7"/>
  <c r="BN226" i="7"/>
  <c r="BN227" i="7"/>
  <c r="BN228" i="7"/>
  <c r="BN229" i="7"/>
  <c r="BN230" i="7"/>
  <c r="BN231" i="7"/>
  <c r="BN233" i="7"/>
  <c r="BN234" i="7"/>
  <c r="BN235" i="7"/>
  <c r="BN236" i="7"/>
  <c r="BN237" i="7"/>
  <c r="BN239" i="7"/>
  <c r="BN240" i="7"/>
  <c r="BN241" i="7"/>
  <c r="BN243" i="7"/>
  <c r="BN244" i="7"/>
  <c r="BN245" i="7"/>
  <c r="BN246" i="7"/>
  <c r="BN247" i="7"/>
  <c r="BN248" i="7"/>
  <c r="BN249" i="7"/>
  <c r="BN250" i="7"/>
  <c r="BN252" i="7"/>
  <c r="BN253" i="7"/>
  <c r="BN254" i="7"/>
  <c r="BN255" i="7"/>
  <c r="BN256" i="7"/>
  <c r="BN257" i="7"/>
  <c r="BN258" i="7"/>
  <c r="BN259" i="7"/>
  <c r="BN260" i="7"/>
  <c r="BN261" i="7"/>
  <c r="BN262" i="7"/>
  <c r="BN263" i="7"/>
  <c r="BN264" i="7"/>
  <c r="BN265" i="7"/>
  <c r="BN266" i="7"/>
  <c r="BN267" i="7"/>
  <c r="BN268" i="7"/>
  <c r="BN269" i="7"/>
  <c r="BN270" i="7"/>
  <c r="BN271" i="7"/>
  <c r="BN272" i="7"/>
  <c r="BN274" i="7"/>
  <c r="BN275" i="7"/>
  <c r="BN276" i="7"/>
  <c r="BN277" i="7"/>
  <c r="BN278" i="7"/>
  <c r="BN279" i="7"/>
  <c r="BN280" i="7"/>
  <c r="BN281" i="7"/>
  <c r="BN282" i="7"/>
  <c r="BN283" i="7"/>
  <c r="BN284" i="7"/>
  <c r="BN285" i="7"/>
  <c r="BN286" i="7"/>
  <c r="BN287" i="7"/>
  <c r="BN288" i="7"/>
  <c r="BN289" i="7"/>
  <c r="BN290" i="7"/>
  <c r="BN291" i="7"/>
  <c r="BN292" i="7"/>
  <c r="BN294" i="7"/>
  <c r="BN295" i="7"/>
  <c r="BN296" i="7"/>
  <c r="BN297" i="7"/>
  <c r="BN298" i="7"/>
  <c r="BN299" i="7"/>
  <c r="BN300" i="7"/>
  <c r="BN301" i="7"/>
  <c r="BN302" i="7"/>
  <c r="BN303" i="7"/>
  <c r="BN305" i="7"/>
  <c r="BN306" i="7"/>
  <c r="BN308" i="7"/>
  <c r="BN309" i="7"/>
  <c r="BN310" i="7"/>
  <c r="BN311" i="7"/>
  <c r="BN312" i="7"/>
  <c r="BN313" i="7"/>
  <c r="BN316" i="7"/>
  <c r="BN317" i="7"/>
  <c r="BN318" i="7"/>
  <c r="BN319" i="7"/>
  <c r="BN320" i="7"/>
  <c r="BN321" i="7"/>
  <c r="BN322" i="7"/>
  <c r="BN323" i="7"/>
  <c r="BN324" i="7"/>
  <c r="BN325" i="7"/>
  <c r="BN326" i="7"/>
  <c r="BN327" i="7"/>
  <c r="BN328" i="7"/>
  <c r="BN329" i="7"/>
  <c r="BN330" i="7"/>
  <c r="BN331" i="7"/>
  <c r="BN332" i="7"/>
  <c r="BN333" i="7"/>
  <c r="BN334" i="7"/>
  <c r="BN335" i="7"/>
  <c r="BN336" i="7"/>
  <c r="BN337" i="7"/>
  <c r="BN338" i="7"/>
  <c r="BN339" i="7"/>
  <c r="BN340" i="7"/>
  <c r="BN341" i="7"/>
  <c r="BN342" i="7"/>
  <c r="BN343" i="7"/>
  <c r="BN344" i="7"/>
  <c r="BN345" i="7"/>
  <c r="BN346" i="7"/>
  <c r="BN347" i="7"/>
  <c r="BN348" i="7"/>
  <c r="BN349" i="7"/>
  <c r="BN350" i="7"/>
  <c r="BN351" i="7"/>
  <c r="BN352" i="7"/>
  <c r="BN353" i="7"/>
  <c r="BN354" i="7"/>
  <c r="BN355" i="7"/>
  <c r="BN356" i="7"/>
  <c r="BN357" i="7"/>
  <c r="BN358" i="7"/>
  <c r="BN359" i="7"/>
  <c r="BN360" i="7"/>
  <c r="BN361" i="7"/>
  <c r="BN362" i="7"/>
  <c r="BN363" i="7"/>
  <c r="BN364" i="7"/>
  <c r="BN365" i="7"/>
  <c r="BN367" i="7"/>
  <c r="BN368" i="7"/>
  <c r="BN370" i="7"/>
  <c r="BN371" i="7"/>
  <c r="BN372" i="7"/>
  <c r="BN373" i="7"/>
  <c r="BN374" i="7"/>
  <c r="BN375" i="7"/>
  <c r="BN376" i="7"/>
  <c r="BN378" i="7"/>
  <c r="BN379" i="7"/>
  <c r="BN380" i="7"/>
  <c r="BN381" i="7"/>
  <c r="BN382" i="7"/>
  <c r="BN383" i="7"/>
  <c r="BN384" i="7"/>
  <c r="BN385" i="7"/>
  <c r="BN386" i="7"/>
  <c r="BN387" i="7"/>
  <c r="BN388" i="7"/>
  <c r="BN389" i="7"/>
  <c r="BN390" i="7"/>
  <c r="BN391" i="7"/>
  <c r="BN392" i="7"/>
  <c r="BN393" i="7"/>
  <c r="BN394" i="7"/>
  <c r="BN395" i="7"/>
  <c r="BN396" i="7"/>
  <c r="BN397" i="7"/>
  <c r="BN398" i="7"/>
  <c r="BN399" i="7"/>
  <c r="BN400" i="7"/>
  <c r="BN401" i="7"/>
  <c r="BN402" i="7"/>
  <c r="BN403" i="7"/>
  <c r="BN404" i="7"/>
  <c r="BN405" i="7"/>
  <c r="BN406" i="7"/>
  <c r="BN407" i="7"/>
  <c r="BN408" i="7"/>
  <c r="BN409" i="7"/>
  <c r="BN410" i="7"/>
  <c r="BN411" i="7"/>
  <c r="BN412" i="7"/>
  <c r="BN413" i="7"/>
  <c r="BN414" i="7"/>
  <c r="BN415" i="7"/>
  <c r="BN417" i="7"/>
  <c r="BN418" i="7"/>
  <c r="BN419" i="7"/>
  <c r="BN420" i="7"/>
  <c r="BN421" i="7"/>
  <c r="BN422" i="7"/>
  <c r="BN423" i="7"/>
  <c r="BN424" i="7"/>
  <c r="BN425" i="7"/>
  <c r="BN426" i="7"/>
  <c r="BN427" i="7"/>
  <c r="BN428" i="7"/>
  <c r="BN429" i="7"/>
  <c r="BN430" i="7"/>
  <c r="BN431" i="7"/>
  <c r="BN432" i="7"/>
  <c r="BN433" i="7"/>
  <c r="BN434" i="7"/>
  <c r="BN435" i="7"/>
  <c r="BN436" i="7"/>
  <c r="BN437" i="7"/>
  <c r="BN438" i="7"/>
  <c r="BN439" i="7"/>
  <c r="BN441" i="7"/>
  <c r="BN442" i="7"/>
  <c r="BN443" i="7"/>
  <c r="BN444" i="7"/>
  <c r="BN445" i="7"/>
  <c r="BN446" i="7"/>
  <c r="BN447" i="7"/>
  <c r="BN448" i="7"/>
  <c r="BN449" i="7"/>
  <c r="BN450" i="7"/>
  <c r="BN451" i="7"/>
  <c r="BN452" i="7"/>
  <c r="BN453" i="7"/>
  <c r="BN454" i="7"/>
  <c r="BN455" i="7"/>
  <c r="BN456" i="7"/>
  <c r="BN457" i="7"/>
  <c r="BN458" i="7"/>
  <c r="BN459" i="7"/>
  <c r="BN460" i="7"/>
  <c r="BN461" i="7"/>
  <c r="BN462" i="7"/>
  <c r="BN463" i="7"/>
  <c r="BN464" i="7"/>
  <c r="BN465" i="7"/>
  <c r="BN466" i="7"/>
  <c r="BN467" i="7"/>
  <c r="BN468" i="7"/>
  <c r="BN469" i="7"/>
  <c r="BN470" i="7"/>
  <c r="BN471" i="7"/>
  <c r="BN472" i="7"/>
  <c r="BN473" i="7"/>
  <c r="BN474" i="7"/>
  <c r="BN475" i="7"/>
  <c r="BN476" i="7"/>
  <c r="BN477" i="7"/>
  <c r="BN478" i="7"/>
  <c r="BN479" i="7"/>
  <c r="BN480" i="7"/>
  <c r="BN481" i="7"/>
  <c r="BN482" i="7"/>
  <c r="BN483" i="7"/>
  <c r="BN484" i="7"/>
  <c r="BN485" i="7"/>
  <c r="BN486" i="7"/>
  <c r="BN487" i="7"/>
  <c r="BN488" i="7"/>
  <c r="BN489" i="7"/>
  <c r="BN490" i="7"/>
  <c r="BN491" i="7"/>
  <c r="BN492" i="7"/>
  <c r="BN493" i="7"/>
  <c r="BN494" i="7"/>
  <c r="BN495" i="7"/>
  <c r="BN496" i="7"/>
  <c r="BN497" i="7"/>
  <c r="BN498" i="7"/>
  <c r="BN499" i="7"/>
  <c r="BN500" i="7"/>
  <c r="BN501" i="7"/>
  <c r="BN502" i="7"/>
  <c r="BN503" i="7"/>
  <c r="BN505" i="7"/>
  <c r="BN506" i="7"/>
  <c r="BN507" i="7"/>
  <c r="BN508" i="7"/>
  <c r="BN509" i="7"/>
  <c r="BN510" i="7"/>
  <c r="BN511" i="7"/>
  <c r="BN512" i="7"/>
  <c r="BN513" i="7"/>
  <c r="BN514" i="7"/>
  <c r="BN515" i="7"/>
  <c r="BN516" i="7"/>
  <c r="BN517" i="7"/>
  <c r="BN518" i="7"/>
  <c r="BN519" i="7"/>
  <c r="BN520" i="7"/>
  <c r="BN521" i="7"/>
  <c r="BN522" i="7"/>
  <c r="BN523" i="7"/>
  <c r="BN524" i="7"/>
  <c r="BN525" i="7"/>
  <c r="BN526" i="7"/>
  <c r="BN527" i="7"/>
  <c r="BN528" i="7"/>
  <c r="BN529" i="7"/>
  <c r="BN530" i="7"/>
  <c r="BN531" i="7"/>
  <c r="BN532" i="7"/>
  <c r="BN533" i="7"/>
  <c r="BN535" i="7"/>
  <c r="BN536" i="7"/>
  <c r="BN537" i="7"/>
  <c r="BN538" i="7"/>
  <c r="BN539" i="7"/>
  <c r="BN540" i="7"/>
  <c r="BN541" i="7"/>
  <c r="BN542" i="7"/>
  <c r="BN543" i="7"/>
  <c r="BN544" i="7"/>
  <c r="BN545" i="7"/>
  <c r="BN546" i="7"/>
  <c r="BN547" i="7"/>
  <c r="BN548" i="7"/>
  <c r="BN549" i="7"/>
  <c r="BN550" i="7"/>
  <c r="BN551" i="7"/>
  <c r="BN552" i="7"/>
  <c r="BN553" i="7"/>
  <c r="BN554" i="7"/>
  <c r="BN555" i="7"/>
  <c r="BN556" i="7"/>
  <c r="BN557" i="7"/>
  <c r="BN558" i="7"/>
  <c r="BN559" i="7"/>
  <c r="BN560" i="7"/>
  <c r="BN561" i="7"/>
  <c r="BN562" i="7"/>
  <c r="BN563" i="7"/>
  <c r="BN564" i="7"/>
  <c r="BN565" i="7"/>
  <c r="BN566" i="7"/>
  <c r="BN567" i="7"/>
  <c r="BN568" i="7"/>
  <c r="BN569" i="7"/>
  <c r="BN571" i="7"/>
  <c r="BN572" i="7"/>
  <c r="BN573" i="7"/>
  <c r="BN574" i="7"/>
  <c r="BN576" i="7"/>
  <c r="BN577" i="7"/>
  <c r="BN578" i="7"/>
  <c r="BN579" i="7"/>
  <c r="BN580" i="7"/>
  <c r="BN581" i="7"/>
  <c r="BN582" i="7"/>
  <c r="BN583" i="7"/>
  <c r="BN584" i="7"/>
  <c r="BN585" i="7"/>
  <c r="BN586" i="7"/>
  <c r="BN587" i="7"/>
  <c r="BN588" i="7"/>
  <c r="BN590" i="7"/>
  <c r="BN591" i="7"/>
  <c r="BN592" i="7"/>
  <c r="BN593" i="7"/>
  <c r="BN594" i="7"/>
  <c r="BN595" i="7"/>
  <c r="BN596" i="7"/>
  <c r="BN597" i="7"/>
  <c r="BN598" i="7"/>
  <c r="BN599" i="7"/>
  <c r="BN600" i="7"/>
  <c r="BN601" i="7"/>
  <c r="BN602" i="7"/>
  <c r="BN603" i="7"/>
  <c r="BN604" i="7"/>
  <c r="BN605" i="7"/>
  <c r="BN606" i="7"/>
  <c r="BN607" i="7"/>
  <c r="BN608" i="7"/>
  <c r="BN609" i="7"/>
  <c r="BN610" i="7"/>
  <c r="BN611" i="7"/>
  <c r="BN612" i="7"/>
  <c r="BN613" i="7"/>
  <c r="BN614" i="7"/>
  <c r="BN616" i="7"/>
  <c r="BN617" i="7"/>
  <c r="BN618" i="7"/>
  <c r="BN619" i="7"/>
  <c r="BN620" i="7"/>
  <c r="BN621" i="7"/>
  <c r="BN622" i="7"/>
  <c r="BN623" i="7"/>
  <c r="BN624" i="7"/>
  <c r="BN625" i="7"/>
  <c r="BN626" i="7"/>
  <c r="BN627" i="7"/>
  <c r="BN628" i="7"/>
  <c r="BN629" i="7"/>
  <c r="BN630" i="7"/>
  <c r="BN631" i="7"/>
  <c r="BN632" i="7"/>
  <c r="BN633" i="7"/>
  <c r="BN634" i="7"/>
  <c r="BN635" i="7"/>
  <c r="BN636" i="7"/>
  <c r="BN637" i="7"/>
  <c r="BN638" i="7"/>
  <c r="BN639" i="7"/>
  <c r="BN640" i="7"/>
  <c r="BN641" i="7"/>
  <c r="BN642" i="7"/>
  <c r="BN643" i="7"/>
  <c r="BN644" i="7"/>
  <c r="BN645" i="7"/>
  <c r="BN647" i="7"/>
  <c r="BN648" i="7"/>
  <c r="BN649" i="7"/>
  <c r="BN650" i="7"/>
  <c r="BN651" i="7"/>
  <c r="BN652" i="7"/>
  <c r="BN653" i="7"/>
  <c r="BN654" i="7"/>
  <c r="BN655" i="7"/>
  <c r="BN656" i="7"/>
  <c r="BN657" i="7"/>
  <c r="BN658" i="7"/>
  <c r="BN659" i="7"/>
  <c r="BN660" i="7"/>
  <c r="BN661" i="7"/>
  <c r="BN662" i="7"/>
  <c r="BN663" i="7"/>
  <c r="BN664" i="7"/>
  <c r="BN665" i="7"/>
  <c r="BN666" i="7"/>
  <c r="BN667" i="7"/>
  <c r="BN668" i="7"/>
  <c r="BN669" i="7"/>
  <c r="BN670" i="7"/>
  <c r="BN671" i="7"/>
  <c r="BN672" i="7"/>
  <c r="BN673" i="7"/>
  <c r="BN674" i="7"/>
  <c r="BN675" i="7"/>
  <c r="BN676" i="7"/>
  <c r="BN677" i="7"/>
  <c r="BN678" i="7"/>
  <c r="BN679" i="7"/>
  <c r="BN680" i="7"/>
  <c r="BN681" i="7"/>
  <c r="BN682" i="7"/>
  <c r="BN683" i="7"/>
  <c r="BN684" i="7"/>
  <c r="BN685" i="7"/>
  <c r="BN686" i="7"/>
  <c r="BN687" i="7"/>
  <c r="BN688" i="7"/>
  <c r="BN689" i="7"/>
  <c r="BN690" i="7"/>
  <c r="BN691" i="7"/>
  <c r="BN692" i="7"/>
  <c r="BN693" i="7"/>
  <c r="BN2" i="7"/>
  <c r="BM3" i="7"/>
  <c r="BM4" i="7"/>
  <c r="BM5" i="7"/>
  <c r="BM6" i="7"/>
  <c r="BM7" i="7"/>
  <c r="BM8" i="7"/>
  <c r="BM9" i="7"/>
  <c r="BM10" i="7"/>
  <c r="BM11" i="7"/>
  <c r="BM12" i="7"/>
  <c r="BM13" i="7"/>
  <c r="BM14" i="7"/>
  <c r="BM15" i="7"/>
  <c r="BM16" i="7"/>
  <c r="BM17" i="7"/>
  <c r="BM18" i="7"/>
  <c r="BM19" i="7"/>
  <c r="BM20" i="7"/>
  <c r="BM21" i="7"/>
  <c r="BM22" i="7"/>
  <c r="BM23" i="7"/>
  <c r="BM24" i="7"/>
  <c r="BM25" i="7"/>
  <c r="BM26" i="7"/>
  <c r="BM27" i="7"/>
  <c r="BM28" i="7"/>
  <c r="BM29" i="7"/>
  <c r="BM30" i="7"/>
  <c r="BM31" i="7"/>
  <c r="BM32" i="7"/>
  <c r="BM33" i="7"/>
  <c r="BM34" i="7"/>
  <c r="BM35" i="7"/>
  <c r="BM36" i="7"/>
  <c r="BM37" i="7"/>
  <c r="BM38" i="7"/>
  <c r="BM39" i="7"/>
  <c r="BM40" i="7"/>
  <c r="BM41" i="7"/>
  <c r="BM42" i="7"/>
  <c r="BM43" i="7"/>
  <c r="BM44" i="7"/>
  <c r="BM45" i="7"/>
  <c r="BM46" i="7"/>
  <c r="BM47" i="7"/>
  <c r="BM48" i="7"/>
  <c r="BM49" i="7"/>
  <c r="BM50" i="7"/>
  <c r="BM51" i="7"/>
  <c r="BM52" i="7"/>
  <c r="BM53" i="7"/>
  <c r="BM54" i="7"/>
  <c r="BM55" i="7"/>
  <c r="BM56" i="7"/>
  <c r="BM57" i="7"/>
  <c r="BM58" i="7"/>
  <c r="BM59" i="7"/>
  <c r="BM60" i="7"/>
  <c r="BM61" i="7"/>
  <c r="BM62" i="7"/>
  <c r="BM63" i="7"/>
  <c r="BM64" i="7"/>
  <c r="BM65" i="7"/>
  <c r="BM66" i="7"/>
  <c r="BM67" i="7"/>
  <c r="BM68" i="7"/>
  <c r="BM70" i="7"/>
  <c r="BM71" i="7"/>
  <c r="BM72" i="7"/>
  <c r="BM74" i="7"/>
  <c r="BM75" i="7"/>
  <c r="BM76" i="7"/>
  <c r="BM77" i="7"/>
  <c r="BM78" i="7"/>
  <c r="BM79" i="7"/>
  <c r="BM80" i="7"/>
  <c r="BM81" i="7"/>
  <c r="BM82" i="7"/>
  <c r="BM83" i="7"/>
  <c r="BM84" i="7"/>
  <c r="BM86" i="7"/>
  <c r="BM87" i="7"/>
  <c r="BM88" i="7"/>
  <c r="BM89" i="7"/>
  <c r="BM90" i="7"/>
  <c r="BM91" i="7"/>
  <c r="BM92" i="7"/>
  <c r="BM93" i="7"/>
  <c r="BM94" i="7"/>
  <c r="BM95" i="7"/>
  <c r="BM96" i="7"/>
  <c r="BM97" i="7"/>
  <c r="BM98" i="7"/>
  <c r="BM99" i="7"/>
  <c r="BM100" i="7"/>
  <c r="BM101" i="7"/>
  <c r="BM102" i="7"/>
  <c r="BM103" i="7"/>
  <c r="BM104" i="7"/>
  <c r="BM105" i="7"/>
  <c r="BM106" i="7"/>
  <c r="BM107" i="7"/>
  <c r="BM108" i="7"/>
  <c r="BM109" i="7"/>
  <c r="BM110" i="7"/>
  <c r="BM111" i="7"/>
  <c r="BM112" i="7"/>
  <c r="BM113" i="7"/>
  <c r="BM114" i="7"/>
  <c r="BM115" i="7"/>
  <c r="BM116" i="7"/>
  <c r="BM117" i="7"/>
  <c r="BM118" i="7"/>
  <c r="BM119" i="7"/>
  <c r="BM120" i="7"/>
  <c r="BM121" i="7"/>
  <c r="BM122" i="7"/>
  <c r="BM123" i="7"/>
  <c r="BM124" i="7"/>
  <c r="BM126" i="7"/>
  <c r="BM127" i="7"/>
  <c r="BM128" i="7"/>
  <c r="BM129" i="7"/>
  <c r="BM130" i="7"/>
  <c r="BM131" i="7"/>
  <c r="BM132" i="7"/>
  <c r="BM134" i="7"/>
  <c r="BM135" i="7"/>
  <c r="BM136" i="7"/>
  <c r="BM137" i="7"/>
  <c r="BM138" i="7"/>
  <c r="BM139" i="7"/>
  <c r="BM140" i="7"/>
  <c r="BM141" i="7"/>
  <c r="BM142" i="7"/>
  <c r="BM143" i="7"/>
  <c r="BM144" i="7"/>
  <c r="BM145" i="7"/>
  <c r="BM146" i="7"/>
  <c r="BM147" i="7"/>
  <c r="BM148" i="7"/>
  <c r="BM150" i="7"/>
  <c r="BM151" i="7"/>
  <c r="BM153" i="7"/>
  <c r="BM154" i="7"/>
  <c r="BM155" i="7"/>
  <c r="BM156" i="7"/>
  <c r="BM157" i="7"/>
  <c r="BM158" i="7"/>
  <c r="BM159" i="7"/>
  <c r="BM160" i="7"/>
  <c r="BM161" i="7"/>
  <c r="BM162" i="7"/>
  <c r="BM163" i="7"/>
  <c r="BM164" i="7"/>
  <c r="BM165" i="7"/>
  <c r="BM166" i="7"/>
  <c r="BM167" i="7"/>
  <c r="BM168" i="7"/>
  <c r="BM170" i="7"/>
  <c r="BM171" i="7"/>
  <c r="BM172" i="7"/>
  <c r="BM173" i="7"/>
  <c r="BM174" i="7"/>
  <c r="BM175" i="7"/>
  <c r="BM176" i="7"/>
  <c r="BM177" i="7"/>
  <c r="BM178" i="7"/>
  <c r="BM179" i="7"/>
  <c r="BM181" i="7"/>
  <c r="BM182" i="7"/>
  <c r="BM183" i="7"/>
  <c r="BM184" i="7"/>
  <c r="BM185" i="7"/>
  <c r="BM186" i="7"/>
  <c r="BM187" i="7"/>
  <c r="BM188" i="7"/>
  <c r="BM189" i="7"/>
  <c r="BM190" i="7"/>
  <c r="BM191" i="7"/>
  <c r="BM192" i="7"/>
  <c r="BM193" i="7"/>
  <c r="BM194" i="7"/>
  <c r="BM195" i="7"/>
  <c r="BM196" i="7"/>
  <c r="BM197" i="7"/>
  <c r="BM198" i="7"/>
  <c r="BM199" i="7"/>
  <c r="BM200" i="7"/>
  <c r="BM201" i="7"/>
  <c r="BM202" i="7"/>
  <c r="BM203" i="7"/>
  <c r="BM204" i="7"/>
  <c r="BM205" i="7"/>
  <c r="BM206" i="7"/>
  <c r="BM207" i="7"/>
  <c r="BM208" i="7"/>
  <c r="BM209" i="7"/>
  <c r="BM210" i="7"/>
  <c r="BM211" i="7"/>
  <c r="BM212" i="7"/>
  <c r="BM213" i="7"/>
  <c r="BM214" i="7"/>
  <c r="BM215" i="7"/>
  <c r="BM216" i="7"/>
  <c r="BM217" i="7"/>
  <c r="BM218" i="7"/>
  <c r="BM219" i="7"/>
  <c r="BM220" i="7"/>
  <c r="BM221" i="7"/>
  <c r="BM222" i="7"/>
  <c r="BM223" i="7"/>
  <c r="BM224" i="7"/>
  <c r="BM225" i="7"/>
  <c r="BM226" i="7"/>
  <c r="BM227" i="7"/>
  <c r="BM228" i="7"/>
  <c r="BM229" i="7"/>
  <c r="BM230" i="7"/>
  <c r="BM231" i="7"/>
  <c r="BM233" i="7"/>
  <c r="BM234" i="7"/>
  <c r="BM235" i="7"/>
  <c r="BM236" i="7"/>
  <c r="BM237" i="7"/>
  <c r="BM239" i="7"/>
  <c r="BM240" i="7"/>
  <c r="BM241" i="7"/>
  <c r="BM243" i="7"/>
  <c r="BM244" i="7"/>
  <c r="BM245" i="7"/>
  <c r="BM246" i="7"/>
  <c r="BM247" i="7"/>
  <c r="BM248" i="7"/>
  <c r="BM249" i="7"/>
  <c r="BM250" i="7"/>
  <c r="BM252" i="7"/>
  <c r="BM253" i="7"/>
  <c r="BM254" i="7"/>
  <c r="BM255" i="7"/>
  <c r="BM256" i="7"/>
  <c r="BM257" i="7"/>
  <c r="BM258" i="7"/>
  <c r="BM259" i="7"/>
  <c r="BM260" i="7"/>
  <c r="BM261" i="7"/>
  <c r="BM262" i="7"/>
  <c r="BM263" i="7"/>
  <c r="BM264" i="7"/>
  <c r="BM265" i="7"/>
  <c r="BM266" i="7"/>
  <c r="BM267" i="7"/>
  <c r="BM268" i="7"/>
  <c r="BM269" i="7"/>
  <c r="BM270" i="7"/>
  <c r="BM271" i="7"/>
  <c r="BM272" i="7"/>
  <c r="BM274" i="7"/>
  <c r="BM275" i="7"/>
  <c r="BM276" i="7"/>
  <c r="BM277" i="7"/>
  <c r="BM278" i="7"/>
  <c r="BM279" i="7"/>
  <c r="BM280" i="7"/>
  <c r="BM281" i="7"/>
  <c r="BM282" i="7"/>
  <c r="BM283" i="7"/>
  <c r="BM284" i="7"/>
  <c r="BM285" i="7"/>
  <c r="BM286" i="7"/>
  <c r="BM287" i="7"/>
  <c r="BM288" i="7"/>
  <c r="BM289" i="7"/>
  <c r="BM290" i="7"/>
  <c r="BM291" i="7"/>
  <c r="BM292" i="7"/>
  <c r="BM294" i="7"/>
  <c r="BM295" i="7"/>
  <c r="BM296" i="7"/>
  <c r="BM297" i="7"/>
  <c r="BM298" i="7"/>
  <c r="BM299" i="7"/>
  <c r="BM300" i="7"/>
  <c r="BM301" i="7"/>
  <c r="BM302" i="7"/>
  <c r="BM303" i="7"/>
  <c r="BM305" i="7"/>
  <c r="BM306" i="7"/>
  <c r="BM308" i="7"/>
  <c r="BM309" i="7"/>
  <c r="BM310" i="7"/>
  <c r="BM311" i="7"/>
  <c r="BM312" i="7"/>
  <c r="BM313" i="7"/>
  <c r="BM316" i="7"/>
  <c r="BM317" i="7"/>
  <c r="BM318" i="7"/>
  <c r="BM319" i="7"/>
  <c r="BM320" i="7"/>
  <c r="BM321" i="7"/>
  <c r="BM322" i="7"/>
  <c r="BM323" i="7"/>
  <c r="BM324" i="7"/>
  <c r="BM325" i="7"/>
  <c r="BM326" i="7"/>
  <c r="BM327" i="7"/>
  <c r="BM328" i="7"/>
  <c r="BM329" i="7"/>
  <c r="BM330" i="7"/>
  <c r="BM331" i="7"/>
  <c r="BM332" i="7"/>
  <c r="BM333" i="7"/>
  <c r="BM334" i="7"/>
  <c r="BM335" i="7"/>
  <c r="BM336" i="7"/>
  <c r="BM337" i="7"/>
  <c r="BM338" i="7"/>
  <c r="BM339" i="7"/>
  <c r="BM340" i="7"/>
  <c r="BM341" i="7"/>
  <c r="BM342" i="7"/>
  <c r="BM343" i="7"/>
  <c r="BM344" i="7"/>
  <c r="BM345" i="7"/>
  <c r="BM346" i="7"/>
  <c r="BM347" i="7"/>
  <c r="BM348" i="7"/>
  <c r="BM349" i="7"/>
  <c r="BM350" i="7"/>
  <c r="BM351" i="7"/>
  <c r="BM352" i="7"/>
  <c r="BM353" i="7"/>
  <c r="BM354" i="7"/>
  <c r="BM355" i="7"/>
  <c r="BM356" i="7"/>
  <c r="BM357" i="7"/>
  <c r="BM358" i="7"/>
  <c r="BM359" i="7"/>
  <c r="BM360" i="7"/>
  <c r="BM361" i="7"/>
  <c r="BM362" i="7"/>
  <c r="BM363" i="7"/>
  <c r="BM364" i="7"/>
  <c r="BM365" i="7"/>
  <c r="BM367" i="7"/>
  <c r="BM368" i="7"/>
  <c r="BM370" i="7"/>
  <c r="BM371" i="7"/>
  <c r="BM372" i="7"/>
  <c r="BM373" i="7"/>
  <c r="BM374" i="7"/>
  <c r="BM375" i="7"/>
  <c r="BM376" i="7"/>
  <c r="BM378" i="7"/>
  <c r="BM379" i="7"/>
  <c r="BM380" i="7"/>
  <c r="BM381" i="7"/>
  <c r="BM382" i="7"/>
  <c r="BM383" i="7"/>
  <c r="BM384" i="7"/>
  <c r="BM385" i="7"/>
  <c r="BM386" i="7"/>
  <c r="BM387" i="7"/>
  <c r="BM388" i="7"/>
  <c r="BM389" i="7"/>
  <c r="BM390" i="7"/>
  <c r="BM391" i="7"/>
  <c r="BM392" i="7"/>
  <c r="BM393" i="7"/>
  <c r="BM394" i="7"/>
  <c r="BM395" i="7"/>
  <c r="BM396" i="7"/>
  <c r="BM397" i="7"/>
  <c r="BM398" i="7"/>
  <c r="BM399" i="7"/>
  <c r="BM400" i="7"/>
  <c r="BM401" i="7"/>
  <c r="BM402" i="7"/>
  <c r="BM403" i="7"/>
  <c r="BM404" i="7"/>
  <c r="BM405" i="7"/>
  <c r="BM406" i="7"/>
  <c r="BM407" i="7"/>
  <c r="BM408" i="7"/>
  <c r="BM409" i="7"/>
  <c r="BM410" i="7"/>
  <c r="BM411" i="7"/>
  <c r="BM412" i="7"/>
  <c r="BM413" i="7"/>
  <c r="BM414" i="7"/>
  <c r="BM415" i="7"/>
  <c r="BM417" i="7"/>
  <c r="BM418" i="7"/>
  <c r="BM419" i="7"/>
  <c r="BM420" i="7"/>
  <c r="BM421" i="7"/>
  <c r="BM422" i="7"/>
  <c r="BM423" i="7"/>
  <c r="BM424" i="7"/>
  <c r="BM425" i="7"/>
  <c r="BM426" i="7"/>
  <c r="BM427" i="7"/>
  <c r="BM428" i="7"/>
  <c r="BM429" i="7"/>
  <c r="BM430" i="7"/>
  <c r="BM431" i="7"/>
  <c r="BM432" i="7"/>
  <c r="BM433" i="7"/>
  <c r="BM434" i="7"/>
  <c r="BM435" i="7"/>
  <c r="BM436" i="7"/>
  <c r="BM437" i="7"/>
  <c r="BM438" i="7"/>
  <c r="BM439" i="7"/>
  <c r="BM441" i="7"/>
  <c r="BM442" i="7"/>
  <c r="BM443" i="7"/>
  <c r="BM444" i="7"/>
  <c r="BM445" i="7"/>
  <c r="BM446" i="7"/>
  <c r="BM447" i="7"/>
  <c r="BM448" i="7"/>
  <c r="BM449" i="7"/>
  <c r="BM450" i="7"/>
  <c r="BM451" i="7"/>
  <c r="BM452" i="7"/>
  <c r="BM453" i="7"/>
  <c r="BM454" i="7"/>
  <c r="BM455" i="7"/>
  <c r="BM456" i="7"/>
  <c r="BM457" i="7"/>
  <c r="BM458" i="7"/>
  <c r="BM459" i="7"/>
  <c r="BM460" i="7"/>
  <c r="BM461" i="7"/>
  <c r="BM462" i="7"/>
  <c r="BM463" i="7"/>
  <c r="BM464" i="7"/>
  <c r="BM465" i="7"/>
  <c r="BM466" i="7"/>
  <c r="BM467" i="7"/>
  <c r="BM468" i="7"/>
  <c r="BM469" i="7"/>
  <c r="BM470" i="7"/>
  <c r="BM471" i="7"/>
  <c r="BM472" i="7"/>
  <c r="BM473" i="7"/>
  <c r="BM474" i="7"/>
  <c r="BM475" i="7"/>
  <c r="BM476" i="7"/>
  <c r="BM477" i="7"/>
  <c r="BM478" i="7"/>
  <c r="BM479" i="7"/>
  <c r="BM480" i="7"/>
  <c r="BM481" i="7"/>
  <c r="BM482" i="7"/>
  <c r="BM483" i="7"/>
  <c r="BM484" i="7"/>
  <c r="BM485" i="7"/>
  <c r="BM486" i="7"/>
  <c r="BM487" i="7"/>
  <c r="BM488" i="7"/>
  <c r="BM489" i="7"/>
  <c r="BM490" i="7"/>
  <c r="BM491" i="7"/>
  <c r="BM492" i="7"/>
  <c r="BM493" i="7"/>
  <c r="BM494" i="7"/>
  <c r="BM495" i="7"/>
  <c r="BM496" i="7"/>
  <c r="BM497" i="7"/>
  <c r="BM498" i="7"/>
  <c r="BM499" i="7"/>
  <c r="BM500" i="7"/>
  <c r="BM501" i="7"/>
  <c r="BM502" i="7"/>
  <c r="BM503" i="7"/>
  <c r="BM505" i="7"/>
  <c r="BM506" i="7"/>
  <c r="BM507" i="7"/>
  <c r="BM508" i="7"/>
  <c r="BM509" i="7"/>
  <c r="BM510" i="7"/>
  <c r="BM511" i="7"/>
  <c r="BM512" i="7"/>
  <c r="BM513" i="7"/>
  <c r="BM514" i="7"/>
  <c r="BM515" i="7"/>
  <c r="BM516" i="7"/>
  <c r="BM517" i="7"/>
  <c r="BM518" i="7"/>
  <c r="BM519" i="7"/>
  <c r="BM520" i="7"/>
  <c r="BM521" i="7"/>
  <c r="BM522" i="7"/>
  <c r="BM523" i="7"/>
  <c r="BM524" i="7"/>
  <c r="BM525" i="7"/>
  <c r="BM526" i="7"/>
  <c r="BM527" i="7"/>
  <c r="BM528" i="7"/>
  <c r="BM529" i="7"/>
  <c r="BM530" i="7"/>
  <c r="BM531" i="7"/>
  <c r="BM532" i="7"/>
  <c r="BM533" i="7"/>
  <c r="BM535" i="7"/>
  <c r="BM536" i="7"/>
  <c r="BM537" i="7"/>
  <c r="BM538" i="7"/>
  <c r="BM539" i="7"/>
  <c r="BM540" i="7"/>
  <c r="BM541" i="7"/>
  <c r="BM542" i="7"/>
  <c r="BM543" i="7"/>
  <c r="BM544" i="7"/>
  <c r="BM545" i="7"/>
  <c r="BM546" i="7"/>
  <c r="BM547" i="7"/>
  <c r="BM548" i="7"/>
  <c r="BM549" i="7"/>
  <c r="BM550" i="7"/>
  <c r="BM551" i="7"/>
  <c r="BM552" i="7"/>
  <c r="BM553" i="7"/>
  <c r="BM554" i="7"/>
  <c r="BM555" i="7"/>
  <c r="BM556" i="7"/>
  <c r="BM557" i="7"/>
  <c r="BM558" i="7"/>
  <c r="BM559" i="7"/>
  <c r="BM560" i="7"/>
  <c r="BM561" i="7"/>
  <c r="BM562" i="7"/>
  <c r="BM563" i="7"/>
  <c r="BM564" i="7"/>
  <c r="BM565" i="7"/>
  <c r="BM566" i="7"/>
  <c r="BM567" i="7"/>
  <c r="BM568" i="7"/>
  <c r="BM569" i="7"/>
  <c r="BM571" i="7"/>
  <c r="BM572" i="7"/>
  <c r="BM573" i="7"/>
  <c r="BM574" i="7"/>
  <c r="BM576" i="7"/>
  <c r="BM577" i="7"/>
  <c r="BM578" i="7"/>
  <c r="BM579" i="7"/>
  <c r="BM580" i="7"/>
  <c r="BM581" i="7"/>
  <c r="BM582" i="7"/>
  <c r="BM583" i="7"/>
  <c r="BM584" i="7"/>
  <c r="BM585" i="7"/>
  <c r="BM586" i="7"/>
  <c r="BM587" i="7"/>
  <c r="BM588" i="7"/>
  <c r="BM590" i="7"/>
  <c r="BM591" i="7"/>
  <c r="BM592" i="7"/>
  <c r="BM593" i="7"/>
  <c r="BM594" i="7"/>
  <c r="BM595" i="7"/>
  <c r="BM596" i="7"/>
  <c r="BM597" i="7"/>
  <c r="BM598" i="7"/>
  <c r="BM599" i="7"/>
  <c r="BM600" i="7"/>
  <c r="BM601" i="7"/>
  <c r="BM602" i="7"/>
  <c r="BM603" i="7"/>
  <c r="BM604" i="7"/>
  <c r="BM605" i="7"/>
  <c r="BM606" i="7"/>
  <c r="BM607" i="7"/>
  <c r="BM608" i="7"/>
  <c r="BM609" i="7"/>
  <c r="BM610" i="7"/>
  <c r="BM611" i="7"/>
  <c r="BM612" i="7"/>
  <c r="BM613" i="7"/>
  <c r="BM614" i="7"/>
  <c r="BM616" i="7"/>
  <c r="BM617" i="7"/>
  <c r="BM618" i="7"/>
  <c r="BM619" i="7"/>
  <c r="BM620" i="7"/>
  <c r="BM621" i="7"/>
  <c r="BM622" i="7"/>
  <c r="BM623" i="7"/>
  <c r="BM624" i="7"/>
  <c r="BM625" i="7"/>
  <c r="BM626" i="7"/>
  <c r="BM627" i="7"/>
  <c r="BM628" i="7"/>
  <c r="BM629" i="7"/>
  <c r="BM630" i="7"/>
  <c r="BM631" i="7"/>
  <c r="BM632" i="7"/>
  <c r="BM633" i="7"/>
  <c r="BM634" i="7"/>
  <c r="BM635" i="7"/>
  <c r="BM636" i="7"/>
  <c r="BM637" i="7"/>
  <c r="BM638" i="7"/>
  <c r="BM639" i="7"/>
  <c r="BM640" i="7"/>
  <c r="BM641" i="7"/>
  <c r="BM642" i="7"/>
  <c r="BM643" i="7"/>
  <c r="BM644" i="7"/>
  <c r="BM645" i="7"/>
  <c r="BM647" i="7"/>
  <c r="BM648" i="7"/>
  <c r="BM649" i="7"/>
  <c r="BM650" i="7"/>
  <c r="BM651" i="7"/>
  <c r="BM652" i="7"/>
  <c r="BM653" i="7"/>
  <c r="BM654" i="7"/>
  <c r="BM655" i="7"/>
  <c r="BM656" i="7"/>
  <c r="BM657" i="7"/>
  <c r="BM658" i="7"/>
  <c r="BM659" i="7"/>
  <c r="BM660" i="7"/>
  <c r="BM661" i="7"/>
  <c r="BM662" i="7"/>
  <c r="BM663" i="7"/>
  <c r="BM664" i="7"/>
  <c r="BM665" i="7"/>
  <c r="BM666" i="7"/>
  <c r="BM667" i="7"/>
  <c r="BM668" i="7"/>
  <c r="BM669" i="7"/>
  <c r="BM670" i="7"/>
  <c r="BM671" i="7"/>
  <c r="BM672" i="7"/>
  <c r="BM673" i="7"/>
  <c r="BM674" i="7"/>
  <c r="BM675" i="7"/>
  <c r="BM676" i="7"/>
  <c r="BM677" i="7"/>
  <c r="BM678" i="7"/>
  <c r="BM679" i="7"/>
  <c r="BM680" i="7"/>
  <c r="BM681" i="7"/>
  <c r="BM682" i="7"/>
  <c r="BM683" i="7"/>
  <c r="BM684" i="7"/>
  <c r="BM685" i="7"/>
  <c r="BM686" i="7"/>
  <c r="BM687" i="7"/>
  <c r="BM688" i="7"/>
  <c r="BM689" i="7"/>
  <c r="BM690" i="7"/>
  <c r="BM691" i="7"/>
  <c r="BM692" i="7"/>
  <c r="BM693" i="7"/>
  <c r="BM2" i="7"/>
  <c r="BL3" i="7"/>
  <c r="BL4" i="7"/>
  <c r="BL5" i="7"/>
  <c r="BL6" i="7"/>
  <c r="BL7" i="7"/>
  <c r="BL8" i="7"/>
  <c r="BL9" i="7"/>
  <c r="BL10" i="7"/>
  <c r="BL11" i="7"/>
  <c r="BL12" i="7"/>
  <c r="BL13" i="7"/>
  <c r="BL14" i="7"/>
  <c r="BL15" i="7"/>
  <c r="BL16" i="7"/>
  <c r="BL17" i="7"/>
  <c r="BL18" i="7"/>
  <c r="BL19" i="7"/>
  <c r="BL20" i="7"/>
  <c r="BL21" i="7"/>
  <c r="BL22" i="7"/>
  <c r="BL23" i="7"/>
  <c r="BL24" i="7"/>
  <c r="BL25" i="7"/>
  <c r="BL26" i="7"/>
  <c r="BL27" i="7"/>
  <c r="BL28" i="7"/>
  <c r="BL29" i="7"/>
  <c r="BL30" i="7"/>
  <c r="BL31" i="7"/>
  <c r="BL32" i="7"/>
  <c r="BL33" i="7"/>
  <c r="BL34" i="7"/>
  <c r="BL35" i="7"/>
  <c r="BL36" i="7"/>
  <c r="BL37" i="7"/>
  <c r="BL38" i="7"/>
  <c r="BL39" i="7"/>
  <c r="BL40" i="7"/>
  <c r="BL41" i="7"/>
  <c r="BL42" i="7"/>
  <c r="BL43" i="7"/>
  <c r="BL44" i="7"/>
  <c r="BL45" i="7"/>
  <c r="BL46" i="7"/>
  <c r="BL47" i="7"/>
  <c r="BL48" i="7"/>
  <c r="BL49" i="7"/>
  <c r="BL50" i="7"/>
  <c r="BL51" i="7"/>
  <c r="BL52" i="7"/>
  <c r="BL53" i="7"/>
  <c r="BL54" i="7"/>
  <c r="BL55" i="7"/>
  <c r="BL56" i="7"/>
  <c r="BL57" i="7"/>
  <c r="BL58" i="7"/>
  <c r="BL59" i="7"/>
  <c r="BL60" i="7"/>
  <c r="BL61" i="7"/>
  <c r="BL62" i="7"/>
  <c r="BL63" i="7"/>
  <c r="BL64" i="7"/>
  <c r="BL65" i="7"/>
  <c r="BL66" i="7"/>
  <c r="BL67" i="7"/>
  <c r="BL68" i="7"/>
  <c r="BL70" i="7"/>
  <c r="BL71" i="7"/>
  <c r="BL72" i="7"/>
  <c r="BL74" i="7"/>
  <c r="BL75" i="7"/>
  <c r="BL76" i="7"/>
  <c r="BL77" i="7"/>
  <c r="BL78" i="7"/>
  <c r="BL79" i="7"/>
  <c r="BL80" i="7"/>
  <c r="BL81" i="7"/>
  <c r="BL82" i="7"/>
  <c r="BL83" i="7"/>
  <c r="BL84" i="7"/>
  <c r="BL86" i="7"/>
  <c r="BL87" i="7"/>
  <c r="BL88" i="7"/>
  <c r="BL89" i="7"/>
  <c r="BL90" i="7"/>
  <c r="BL91" i="7"/>
  <c r="BL92" i="7"/>
  <c r="BL93" i="7"/>
  <c r="BL94" i="7"/>
  <c r="BL95" i="7"/>
  <c r="BL96" i="7"/>
  <c r="BL97" i="7"/>
  <c r="BL98" i="7"/>
  <c r="BL99" i="7"/>
  <c r="BL100" i="7"/>
  <c r="BL101" i="7"/>
  <c r="BL102" i="7"/>
  <c r="BL103" i="7"/>
  <c r="BL104" i="7"/>
  <c r="BL105" i="7"/>
  <c r="BL106" i="7"/>
  <c r="BL107" i="7"/>
  <c r="BL108" i="7"/>
  <c r="BL109" i="7"/>
  <c r="BL110" i="7"/>
  <c r="BL111" i="7"/>
  <c r="BL112" i="7"/>
  <c r="BL113" i="7"/>
  <c r="BL114" i="7"/>
  <c r="BL115" i="7"/>
  <c r="BL116" i="7"/>
  <c r="BL117" i="7"/>
  <c r="BL118" i="7"/>
  <c r="BL119" i="7"/>
  <c r="BL120" i="7"/>
  <c r="BL121" i="7"/>
  <c r="BL122" i="7"/>
  <c r="BL123" i="7"/>
  <c r="BL124" i="7"/>
  <c r="BL126" i="7"/>
  <c r="BL127" i="7"/>
  <c r="BL128" i="7"/>
  <c r="BL129" i="7"/>
  <c r="BL130" i="7"/>
  <c r="BL131" i="7"/>
  <c r="BL132" i="7"/>
  <c r="BL134" i="7"/>
  <c r="BL135" i="7"/>
  <c r="BL136" i="7"/>
  <c r="BL137" i="7"/>
  <c r="BL138" i="7"/>
  <c r="BL139" i="7"/>
  <c r="BL140" i="7"/>
  <c r="BL141" i="7"/>
  <c r="BL142" i="7"/>
  <c r="BL143" i="7"/>
  <c r="BL144" i="7"/>
  <c r="BL145" i="7"/>
  <c r="BL146" i="7"/>
  <c r="BL147" i="7"/>
  <c r="BL148" i="7"/>
  <c r="BL150" i="7"/>
  <c r="BL151" i="7"/>
  <c r="BL153" i="7"/>
  <c r="BL154" i="7"/>
  <c r="BL155" i="7"/>
  <c r="BL156" i="7"/>
  <c r="BL157" i="7"/>
  <c r="BL158" i="7"/>
  <c r="BL159" i="7"/>
  <c r="BL160" i="7"/>
  <c r="BL161" i="7"/>
  <c r="BL162" i="7"/>
  <c r="BL163" i="7"/>
  <c r="BL164" i="7"/>
  <c r="BL165" i="7"/>
  <c r="BL166" i="7"/>
  <c r="BL167" i="7"/>
  <c r="BL168" i="7"/>
  <c r="BL170" i="7"/>
  <c r="BL171" i="7"/>
  <c r="BL172" i="7"/>
  <c r="BL173" i="7"/>
  <c r="BL174" i="7"/>
  <c r="BL175" i="7"/>
  <c r="BL176" i="7"/>
  <c r="BL177" i="7"/>
  <c r="BL178" i="7"/>
  <c r="BL179" i="7"/>
  <c r="BL181" i="7"/>
  <c r="BL182" i="7"/>
  <c r="BL183" i="7"/>
  <c r="BL184" i="7"/>
  <c r="BL185" i="7"/>
  <c r="BL186" i="7"/>
  <c r="BL187" i="7"/>
  <c r="BL188" i="7"/>
  <c r="BL189" i="7"/>
  <c r="BL190" i="7"/>
  <c r="BL191" i="7"/>
  <c r="BL192" i="7"/>
  <c r="BL193" i="7"/>
  <c r="BL194" i="7"/>
  <c r="BL195" i="7"/>
  <c r="BL196" i="7"/>
  <c r="BL197" i="7"/>
  <c r="BL198" i="7"/>
  <c r="BL199" i="7"/>
  <c r="BL200" i="7"/>
  <c r="BL201" i="7"/>
  <c r="BL202" i="7"/>
  <c r="BL203" i="7"/>
  <c r="BL204" i="7"/>
  <c r="BL205" i="7"/>
  <c r="BL206" i="7"/>
  <c r="BL207" i="7"/>
  <c r="BL208" i="7"/>
  <c r="BL209" i="7"/>
  <c r="BL210" i="7"/>
  <c r="BL211" i="7"/>
  <c r="BL212" i="7"/>
  <c r="BL213" i="7"/>
  <c r="BL214" i="7"/>
  <c r="BL215" i="7"/>
  <c r="BL216" i="7"/>
  <c r="BL217" i="7"/>
  <c r="BL218" i="7"/>
  <c r="BL219" i="7"/>
  <c r="BL220" i="7"/>
  <c r="BL221" i="7"/>
  <c r="BL222" i="7"/>
  <c r="BL223" i="7"/>
  <c r="BL224" i="7"/>
  <c r="BL225" i="7"/>
  <c r="BL226" i="7"/>
  <c r="BL227" i="7"/>
  <c r="BL228" i="7"/>
  <c r="BL229" i="7"/>
  <c r="BL230" i="7"/>
  <c r="BL231" i="7"/>
  <c r="BL233" i="7"/>
  <c r="BL234" i="7"/>
  <c r="BL235" i="7"/>
  <c r="BL236" i="7"/>
  <c r="BL237" i="7"/>
  <c r="BL239" i="7"/>
  <c r="BL240" i="7"/>
  <c r="BL241" i="7"/>
  <c r="BL243" i="7"/>
  <c r="BL244" i="7"/>
  <c r="BL245" i="7"/>
  <c r="BL246" i="7"/>
  <c r="BL247" i="7"/>
  <c r="BL248" i="7"/>
  <c r="BL249" i="7"/>
  <c r="BL250" i="7"/>
  <c r="BL252" i="7"/>
  <c r="BL253" i="7"/>
  <c r="BL254" i="7"/>
  <c r="BL255" i="7"/>
  <c r="BL256" i="7"/>
  <c r="BL257" i="7"/>
  <c r="BL258" i="7"/>
  <c r="BL259" i="7"/>
  <c r="BL260" i="7"/>
  <c r="BL261" i="7"/>
  <c r="BL262" i="7"/>
  <c r="BL263" i="7"/>
  <c r="BL264" i="7"/>
  <c r="BL265" i="7"/>
  <c r="BL266" i="7"/>
  <c r="BL267" i="7"/>
  <c r="BL268" i="7"/>
  <c r="BL269" i="7"/>
  <c r="BL270" i="7"/>
  <c r="BL271" i="7"/>
  <c r="BL272" i="7"/>
  <c r="BL274" i="7"/>
  <c r="BL275" i="7"/>
  <c r="BL276" i="7"/>
  <c r="BL277" i="7"/>
  <c r="BL278" i="7"/>
  <c r="BL279" i="7"/>
  <c r="BL280" i="7"/>
  <c r="BL281" i="7"/>
  <c r="BL282" i="7"/>
  <c r="BL283" i="7"/>
  <c r="BL284" i="7"/>
  <c r="BL285" i="7"/>
  <c r="BL286" i="7"/>
  <c r="BL287" i="7"/>
  <c r="BL288" i="7"/>
  <c r="BL289" i="7"/>
  <c r="BL290" i="7"/>
  <c r="BL291" i="7"/>
  <c r="BL292" i="7"/>
  <c r="BL294" i="7"/>
  <c r="BL295" i="7"/>
  <c r="BL296" i="7"/>
  <c r="BL297" i="7"/>
  <c r="BL298" i="7"/>
  <c r="BL299" i="7"/>
  <c r="BL300" i="7"/>
  <c r="BL301" i="7"/>
  <c r="BL302" i="7"/>
  <c r="BL303" i="7"/>
  <c r="BL305" i="7"/>
  <c r="BL306" i="7"/>
  <c r="BL308" i="7"/>
  <c r="BL309" i="7"/>
  <c r="BL310" i="7"/>
  <c r="BL311" i="7"/>
  <c r="BL312" i="7"/>
  <c r="BL313" i="7"/>
  <c r="BL316" i="7"/>
  <c r="BL317" i="7"/>
  <c r="BL318" i="7"/>
  <c r="BL319" i="7"/>
  <c r="BL320" i="7"/>
  <c r="BL321" i="7"/>
  <c r="BL322" i="7"/>
  <c r="BL323" i="7"/>
  <c r="BL324" i="7"/>
  <c r="BL325" i="7"/>
  <c r="BL326" i="7"/>
  <c r="BL327" i="7"/>
  <c r="BL328" i="7"/>
  <c r="BL329" i="7"/>
  <c r="BL330" i="7"/>
  <c r="BL331" i="7"/>
  <c r="BL332" i="7"/>
  <c r="BL333" i="7"/>
  <c r="BL334" i="7"/>
  <c r="BL335" i="7"/>
  <c r="BL336" i="7"/>
  <c r="BL337" i="7"/>
  <c r="BL338" i="7"/>
  <c r="BL339" i="7"/>
  <c r="BL340" i="7"/>
  <c r="BL341" i="7"/>
  <c r="BL342" i="7"/>
  <c r="BL343" i="7"/>
  <c r="BL344" i="7"/>
  <c r="BL345" i="7"/>
  <c r="BL346" i="7"/>
  <c r="BL347" i="7"/>
  <c r="BL348" i="7"/>
  <c r="BL349" i="7"/>
  <c r="BL350" i="7"/>
  <c r="BL351" i="7"/>
  <c r="BL352" i="7"/>
  <c r="BL353" i="7"/>
  <c r="BL354" i="7"/>
  <c r="BL355" i="7"/>
  <c r="BL356" i="7"/>
  <c r="BL357" i="7"/>
  <c r="BL358" i="7"/>
  <c r="BL359" i="7"/>
  <c r="BL360" i="7"/>
  <c r="BL361" i="7"/>
  <c r="BL362" i="7"/>
  <c r="BL363" i="7"/>
  <c r="BL364" i="7"/>
  <c r="BL365" i="7"/>
  <c r="BL367" i="7"/>
  <c r="BL368" i="7"/>
  <c r="BL370" i="7"/>
  <c r="BL371" i="7"/>
  <c r="BL372" i="7"/>
  <c r="BL373" i="7"/>
  <c r="BL374" i="7"/>
  <c r="BL375" i="7"/>
  <c r="BL376" i="7"/>
  <c r="BL378" i="7"/>
  <c r="BL379" i="7"/>
  <c r="BL380" i="7"/>
  <c r="BL381" i="7"/>
  <c r="BL382" i="7"/>
  <c r="BL383" i="7"/>
  <c r="BL384" i="7"/>
  <c r="BL385" i="7"/>
  <c r="BL386" i="7"/>
  <c r="BL387" i="7"/>
  <c r="BL388" i="7"/>
  <c r="BL389" i="7"/>
  <c r="BL390" i="7"/>
  <c r="BL391" i="7"/>
  <c r="BL392" i="7"/>
  <c r="BL393" i="7"/>
  <c r="BL394" i="7"/>
  <c r="BL395" i="7"/>
  <c r="BL396" i="7"/>
  <c r="BL397" i="7"/>
  <c r="BL398" i="7"/>
  <c r="BL399" i="7"/>
  <c r="BL400" i="7"/>
  <c r="BL401" i="7"/>
  <c r="BL402" i="7"/>
  <c r="BL403" i="7"/>
  <c r="BL404" i="7"/>
  <c r="BL405" i="7"/>
  <c r="BL406" i="7"/>
  <c r="BL407" i="7"/>
  <c r="BL408" i="7"/>
  <c r="BL409" i="7"/>
  <c r="BL410" i="7"/>
  <c r="BL411" i="7"/>
  <c r="BL412" i="7"/>
  <c r="BL413" i="7"/>
  <c r="BL414" i="7"/>
  <c r="BL415" i="7"/>
  <c r="BL417" i="7"/>
  <c r="BL418" i="7"/>
  <c r="BL419" i="7"/>
  <c r="BL420" i="7"/>
  <c r="BL421" i="7"/>
  <c r="BL422" i="7"/>
  <c r="BL423" i="7"/>
  <c r="BL424" i="7"/>
  <c r="BL425" i="7"/>
  <c r="BL426" i="7"/>
  <c r="BL427" i="7"/>
  <c r="BL428" i="7"/>
  <c r="BL429" i="7"/>
  <c r="BL430" i="7"/>
  <c r="BL431" i="7"/>
  <c r="BL432" i="7"/>
  <c r="BL433" i="7"/>
  <c r="BL434" i="7"/>
  <c r="BL435" i="7"/>
  <c r="BL436" i="7"/>
  <c r="BL437" i="7"/>
  <c r="BL438" i="7"/>
  <c r="BL439" i="7"/>
  <c r="BL441" i="7"/>
  <c r="BL442" i="7"/>
  <c r="BL443" i="7"/>
  <c r="BL444" i="7"/>
  <c r="BL445" i="7"/>
  <c r="BL446" i="7"/>
  <c r="BL447" i="7"/>
  <c r="BL448" i="7"/>
  <c r="BL449" i="7"/>
  <c r="BL450" i="7"/>
  <c r="BL451" i="7"/>
  <c r="BL452" i="7"/>
  <c r="BL453" i="7"/>
  <c r="BL454" i="7"/>
  <c r="BL455" i="7"/>
  <c r="BL456" i="7"/>
  <c r="BL457" i="7"/>
  <c r="BL458" i="7"/>
  <c r="BL459" i="7"/>
  <c r="BL460" i="7"/>
  <c r="BL461" i="7"/>
  <c r="BL462" i="7"/>
  <c r="BL463" i="7"/>
  <c r="BL464" i="7"/>
  <c r="BL465" i="7"/>
  <c r="BL466" i="7"/>
  <c r="BL467" i="7"/>
  <c r="BL468" i="7"/>
  <c r="BL469" i="7"/>
  <c r="BL470" i="7"/>
  <c r="BL471" i="7"/>
  <c r="BL472" i="7"/>
  <c r="BL473" i="7"/>
  <c r="BL474" i="7"/>
  <c r="BL475" i="7"/>
  <c r="BL476" i="7"/>
  <c r="BL477" i="7"/>
  <c r="BL478" i="7"/>
  <c r="BL479" i="7"/>
  <c r="BL480" i="7"/>
  <c r="BL481" i="7"/>
  <c r="BL482" i="7"/>
  <c r="BL483" i="7"/>
  <c r="BL484" i="7"/>
  <c r="BL485" i="7"/>
  <c r="BL486" i="7"/>
  <c r="BL487" i="7"/>
  <c r="BL488" i="7"/>
  <c r="BL489" i="7"/>
  <c r="BL490" i="7"/>
  <c r="BL491" i="7"/>
  <c r="BL492" i="7"/>
  <c r="BL493" i="7"/>
  <c r="BL494" i="7"/>
  <c r="BL495" i="7"/>
  <c r="BL496" i="7"/>
  <c r="BL497" i="7"/>
  <c r="BL498" i="7"/>
  <c r="BL499" i="7"/>
  <c r="BL500" i="7"/>
  <c r="BL501" i="7"/>
  <c r="BL502" i="7"/>
  <c r="BL503" i="7"/>
  <c r="BL505" i="7"/>
  <c r="BL506" i="7"/>
  <c r="BL507" i="7"/>
  <c r="BL508" i="7"/>
  <c r="BL509" i="7"/>
  <c r="BL510" i="7"/>
  <c r="BL511" i="7"/>
  <c r="BL512" i="7"/>
  <c r="BL513" i="7"/>
  <c r="BL514" i="7"/>
  <c r="BL515" i="7"/>
  <c r="BL516" i="7"/>
  <c r="BL517" i="7"/>
  <c r="BL518" i="7"/>
  <c r="BL519" i="7"/>
  <c r="BL520" i="7"/>
  <c r="BL521" i="7"/>
  <c r="BL522" i="7"/>
  <c r="BL523" i="7"/>
  <c r="BL524" i="7"/>
  <c r="BL525" i="7"/>
  <c r="BL526" i="7"/>
  <c r="BL527" i="7"/>
  <c r="BL528" i="7"/>
  <c r="BL529" i="7"/>
  <c r="BL530" i="7"/>
  <c r="BL531" i="7"/>
  <c r="BL532" i="7"/>
  <c r="BL533" i="7"/>
  <c r="BL535" i="7"/>
  <c r="BL536" i="7"/>
  <c r="BL537" i="7"/>
  <c r="BL538" i="7"/>
  <c r="BL539" i="7"/>
  <c r="BL540" i="7"/>
  <c r="BL541" i="7"/>
  <c r="BL542" i="7"/>
  <c r="BL543" i="7"/>
  <c r="BL544" i="7"/>
  <c r="BL545" i="7"/>
  <c r="BL546" i="7"/>
  <c r="BL547" i="7"/>
  <c r="BL548" i="7"/>
  <c r="BL549" i="7"/>
  <c r="BL550" i="7"/>
  <c r="BL551" i="7"/>
  <c r="BL552" i="7"/>
  <c r="BL553" i="7"/>
  <c r="BL554" i="7"/>
  <c r="BL555" i="7"/>
  <c r="BL556" i="7"/>
  <c r="BL557" i="7"/>
  <c r="BL558" i="7"/>
  <c r="BL559" i="7"/>
  <c r="BL560" i="7"/>
  <c r="BL561" i="7"/>
  <c r="BL562" i="7"/>
  <c r="BL563" i="7"/>
  <c r="BL564" i="7"/>
  <c r="BL565" i="7"/>
  <c r="BL566" i="7"/>
  <c r="BL567" i="7"/>
  <c r="BL568" i="7"/>
  <c r="BL569" i="7"/>
  <c r="BL571" i="7"/>
  <c r="BL572" i="7"/>
  <c r="BL573" i="7"/>
  <c r="BL574" i="7"/>
  <c r="BL576" i="7"/>
  <c r="BL577" i="7"/>
  <c r="BL578" i="7"/>
  <c r="BL579" i="7"/>
  <c r="BL580" i="7"/>
  <c r="BL581" i="7"/>
  <c r="BL582" i="7"/>
  <c r="BL583" i="7"/>
  <c r="BL584" i="7"/>
  <c r="BL585" i="7"/>
  <c r="BL586" i="7"/>
  <c r="BL587" i="7"/>
  <c r="BL588" i="7"/>
  <c r="BL590" i="7"/>
  <c r="BL591" i="7"/>
  <c r="BL592" i="7"/>
  <c r="BL593" i="7"/>
  <c r="BL594" i="7"/>
  <c r="BL595" i="7"/>
  <c r="BL596" i="7"/>
  <c r="BL597" i="7"/>
  <c r="BL598" i="7"/>
  <c r="BL599" i="7"/>
  <c r="BL600" i="7"/>
  <c r="BL601" i="7"/>
  <c r="BL602" i="7"/>
  <c r="BL603" i="7"/>
  <c r="BL604" i="7"/>
  <c r="BL605" i="7"/>
  <c r="BL606" i="7"/>
  <c r="BL607" i="7"/>
  <c r="BL608" i="7"/>
  <c r="BL609" i="7"/>
  <c r="BL610" i="7"/>
  <c r="BL611" i="7"/>
  <c r="BL612" i="7"/>
  <c r="BL613" i="7"/>
  <c r="BL614" i="7"/>
  <c r="BL616" i="7"/>
  <c r="BL617" i="7"/>
  <c r="BL618" i="7"/>
  <c r="BL619" i="7"/>
  <c r="BL620" i="7"/>
  <c r="BL621" i="7"/>
  <c r="BL622" i="7"/>
  <c r="BL623" i="7"/>
  <c r="BL624" i="7"/>
  <c r="BL625" i="7"/>
  <c r="BL626" i="7"/>
  <c r="BL627" i="7"/>
  <c r="BL628" i="7"/>
  <c r="BL629" i="7"/>
  <c r="BL630" i="7"/>
  <c r="BL631" i="7"/>
  <c r="BL632" i="7"/>
  <c r="BL633" i="7"/>
  <c r="BL634" i="7"/>
  <c r="BL635" i="7"/>
  <c r="BL636" i="7"/>
  <c r="BL637" i="7"/>
  <c r="BL638" i="7"/>
  <c r="BL639" i="7"/>
  <c r="BL640" i="7"/>
  <c r="BL641" i="7"/>
  <c r="BL642" i="7"/>
  <c r="BL643" i="7"/>
  <c r="BL644" i="7"/>
  <c r="BL645" i="7"/>
  <c r="BL647" i="7"/>
  <c r="BL648" i="7"/>
  <c r="BL649" i="7"/>
  <c r="BL650" i="7"/>
  <c r="BL651" i="7"/>
  <c r="BL652" i="7"/>
  <c r="BL653" i="7"/>
  <c r="BL654" i="7"/>
  <c r="BL655" i="7"/>
  <c r="BL656" i="7"/>
  <c r="BL657" i="7"/>
  <c r="BL658" i="7"/>
  <c r="BL659" i="7"/>
  <c r="BL660" i="7"/>
  <c r="BL661" i="7"/>
  <c r="BL662" i="7"/>
  <c r="BL663" i="7"/>
  <c r="BL664" i="7"/>
  <c r="BL665" i="7"/>
  <c r="BL666" i="7"/>
  <c r="BL667" i="7"/>
  <c r="BL668" i="7"/>
  <c r="BL669" i="7"/>
  <c r="BL670" i="7"/>
  <c r="BL671" i="7"/>
  <c r="BL672" i="7"/>
  <c r="BL673" i="7"/>
  <c r="BL674" i="7"/>
  <c r="BL675" i="7"/>
  <c r="BL676" i="7"/>
  <c r="BL677" i="7"/>
  <c r="BL678" i="7"/>
  <c r="BL679" i="7"/>
  <c r="BL680" i="7"/>
  <c r="BL681" i="7"/>
  <c r="BL682" i="7"/>
  <c r="BL683" i="7"/>
  <c r="BL684" i="7"/>
  <c r="BL685" i="7"/>
  <c r="BL686" i="7"/>
  <c r="BL687" i="7"/>
  <c r="BL688" i="7"/>
  <c r="BL689" i="7"/>
  <c r="BL690" i="7"/>
  <c r="BL691" i="7"/>
  <c r="BL692" i="7"/>
  <c r="BL693" i="7"/>
  <c r="BL2" i="7"/>
  <c r="BK3" i="7"/>
  <c r="BK4" i="7"/>
  <c r="BK5" i="7"/>
  <c r="BK6" i="7"/>
  <c r="BK7" i="7"/>
  <c r="BK8" i="7"/>
  <c r="BK9" i="7"/>
  <c r="BK10" i="7"/>
  <c r="BK11" i="7"/>
  <c r="BK12" i="7"/>
  <c r="BK13" i="7"/>
  <c r="BK14" i="7"/>
  <c r="BK15" i="7"/>
  <c r="BK16" i="7"/>
  <c r="BK17" i="7"/>
  <c r="BK18" i="7"/>
  <c r="BK19" i="7"/>
  <c r="BK20" i="7"/>
  <c r="BK21" i="7"/>
  <c r="BK22" i="7"/>
  <c r="BK23" i="7"/>
  <c r="BK24" i="7"/>
  <c r="BK25" i="7"/>
  <c r="BK26" i="7"/>
  <c r="BK27" i="7"/>
  <c r="BK28" i="7"/>
  <c r="BK29" i="7"/>
  <c r="BK30" i="7"/>
  <c r="BK31" i="7"/>
  <c r="BK32" i="7"/>
  <c r="BK33" i="7"/>
  <c r="BK34" i="7"/>
  <c r="BK35" i="7"/>
  <c r="BK36" i="7"/>
  <c r="BK37" i="7"/>
  <c r="BK38" i="7"/>
  <c r="BK39" i="7"/>
  <c r="BK40" i="7"/>
  <c r="BK41" i="7"/>
  <c r="BK42" i="7"/>
  <c r="BK43" i="7"/>
  <c r="BK44" i="7"/>
  <c r="BK45" i="7"/>
  <c r="BK46" i="7"/>
  <c r="BK47" i="7"/>
  <c r="BK48" i="7"/>
  <c r="BK49" i="7"/>
  <c r="BK50" i="7"/>
  <c r="BK51" i="7"/>
  <c r="BK52" i="7"/>
  <c r="BK53" i="7"/>
  <c r="BK54" i="7"/>
  <c r="BK55" i="7"/>
  <c r="BK56" i="7"/>
  <c r="BK57" i="7"/>
  <c r="BK58" i="7"/>
  <c r="BK59" i="7"/>
  <c r="BK60" i="7"/>
  <c r="BK61" i="7"/>
  <c r="BK62" i="7"/>
  <c r="BK63" i="7"/>
  <c r="BK64" i="7"/>
  <c r="BK65" i="7"/>
  <c r="BK66" i="7"/>
  <c r="BK67" i="7"/>
  <c r="BK68" i="7"/>
  <c r="BK70" i="7"/>
  <c r="BK71" i="7"/>
  <c r="BK72" i="7"/>
  <c r="BK74" i="7"/>
  <c r="BK75" i="7"/>
  <c r="BK76" i="7"/>
  <c r="BK77" i="7"/>
  <c r="BK78" i="7"/>
  <c r="BK79" i="7"/>
  <c r="BK80" i="7"/>
  <c r="BK81" i="7"/>
  <c r="BK82" i="7"/>
  <c r="BK83" i="7"/>
  <c r="BK84" i="7"/>
  <c r="BK86" i="7"/>
  <c r="BK87" i="7"/>
  <c r="BK88" i="7"/>
  <c r="BK89" i="7"/>
  <c r="BK90" i="7"/>
  <c r="BK91" i="7"/>
  <c r="BK92" i="7"/>
  <c r="BK93" i="7"/>
  <c r="BK94" i="7"/>
  <c r="BK95" i="7"/>
  <c r="BK96" i="7"/>
  <c r="BK97" i="7"/>
  <c r="BK98" i="7"/>
  <c r="BK99" i="7"/>
  <c r="BK100" i="7"/>
  <c r="BK101" i="7"/>
  <c r="BK102" i="7"/>
  <c r="BK103" i="7"/>
  <c r="BK104" i="7"/>
  <c r="BK105" i="7"/>
  <c r="BK106" i="7"/>
  <c r="BK107" i="7"/>
  <c r="BK108" i="7"/>
  <c r="BK109" i="7"/>
  <c r="BK110" i="7"/>
  <c r="BK111" i="7"/>
  <c r="BK112" i="7"/>
  <c r="BK113" i="7"/>
  <c r="BK114" i="7"/>
  <c r="BK115" i="7"/>
  <c r="BK116" i="7"/>
  <c r="BK117" i="7"/>
  <c r="BK118" i="7"/>
  <c r="BK119" i="7"/>
  <c r="BK120" i="7"/>
  <c r="BK121" i="7"/>
  <c r="BK122" i="7"/>
  <c r="BK123" i="7"/>
  <c r="BK124" i="7"/>
  <c r="BK126" i="7"/>
  <c r="BK127" i="7"/>
  <c r="BK128" i="7"/>
  <c r="BK129" i="7"/>
  <c r="BK130" i="7"/>
  <c r="BK131" i="7"/>
  <c r="BK132" i="7"/>
  <c r="BK134" i="7"/>
  <c r="BK135" i="7"/>
  <c r="BK136" i="7"/>
  <c r="BK137" i="7"/>
  <c r="BK138" i="7"/>
  <c r="BK139" i="7"/>
  <c r="BK140" i="7"/>
  <c r="BK141" i="7"/>
  <c r="BK142" i="7"/>
  <c r="BK143" i="7"/>
  <c r="BK144" i="7"/>
  <c r="BK145" i="7"/>
  <c r="BK146" i="7"/>
  <c r="BK147" i="7"/>
  <c r="BK148" i="7"/>
  <c r="BK150" i="7"/>
  <c r="BK151" i="7"/>
  <c r="BK153" i="7"/>
  <c r="BK154" i="7"/>
  <c r="BK155" i="7"/>
  <c r="BK156" i="7"/>
  <c r="BK157" i="7"/>
  <c r="BK158" i="7"/>
  <c r="BK159" i="7"/>
  <c r="BK160" i="7"/>
  <c r="BK161" i="7"/>
  <c r="BK162" i="7"/>
  <c r="BK163" i="7"/>
  <c r="BK164" i="7"/>
  <c r="BK165" i="7"/>
  <c r="BK166" i="7"/>
  <c r="BK167" i="7"/>
  <c r="BK168" i="7"/>
  <c r="BK170" i="7"/>
  <c r="BK171" i="7"/>
  <c r="BK172" i="7"/>
  <c r="BK173" i="7"/>
  <c r="BK174" i="7"/>
  <c r="BK175" i="7"/>
  <c r="BK176" i="7"/>
  <c r="BK177" i="7"/>
  <c r="BK178" i="7"/>
  <c r="BK179" i="7"/>
  <c r="BK181" i="7"/>
  <c r="BK182" i="7"/>
  <c r="BK183" i="7"/>
  <c r="BK184" i="7"/>
  <c r="BK185" i="7"/>
  <c r="BK186" i="7"/>
  <c r="BK187" i="7"/>
  <c r="BK188" i="7"/>
  <c r="BK189" i="7"/>
  <c r="BK190" i="7"/>
  <c r="BK191" i="7"/>
  <c r="BK192" i="7"/>
  <c r="BK193" i="7"/>
  <c r="BK194" i="7"/>
  <c r="BK195" i="7"/>
  <c r="BK196" i="7"/>
  <c r="BK197" i="7"/>
  <c r="BK198" i="7"/>
  <c r="BK199" i="7"/>
  <c r="BK200" i="7"/>
  <c r="BK201" i="7"/>
  <c r="BK202" i="7"/>
  <c r="BK203" i="7"/>
  <c r="BK204" i="7"/>
  <c r="BK205" i="7"/>
  <c r="BK206" i="7"/>
  <c r="BK207" i="7"/>
  <c r="BK208" i="7"/>
  <c r="BK209" i="7"/>
  <c r="BK210" i="7"/>
  <c r="BK211" i="7"/>
  <c r="BK212" i="7"/>
  <c r="BK213" i="7"/>
  <c r="BK214" i="7"/>
  <c r="BK215" i="7"/>
  <c r="BK216" i="7"/>
  <c r="BK217" i="7"/>
  <c r="BK218" i="7"/>
  <c r="BK219" i="7"/>
  <c r="BK220" i="7"/>
  <c r="BK221" i="7"/>
  <c r="BK222" i="7"/>
  <c r="BK223" i="7"/>
  <c r="BK224" i="7"/>
  <c r="BK225" i="7"/>
  <c r="BK226" i="7"/>
  <c r="BK227" i="7"/>
  <c r="BK228" i="7"/>
  <c r="BK229" i="7"/>
  <c r="BK230" i="7"/>
  <c r="BK231" i="7"/>
  <c r="BK233" i="7"/>
  <c r="BK234" i="7"/>
  <c r="BK235" i="7"/>
  <c r="BK236" i="7"/>
  <c r="BK237" i="7"/>
  <c r="BK239" i="7"/>
  <c r="BK240" i="7"/>
  <c r="BK241" i="7"/>
  <c r="BK243" i="7"/>
  <c r="BK244" i="7"/>
  <c r="BK245" i="7"/>
  <c r="BK246" i="7"/>
  <c r="BK247" i="7"/>
  <c r="BK248" i="7"/>
  <c r="BK249" i="7"/>
  <c r="BK250" i="7"/>
  <c r="BK252" i="7"/>
  <c r="BK253" i="7"/>
  <c r="BK254" i="7"/>
  <c r="BK255" i="7"/>
  <c r="BK256" i="7"/>
  <c r="BK257" i="7"/>
  <c r="BK258" i="7"/>
  <c r="BK259" i="7"/>
  <c r="BK260" i="7"/>
  <c r="BK261" i="7"/>
  <c r="BK262" i="7"/>
  <c r="BK263" i="7"/>
  <c r="BK264" i="7"/>
  <c r="BK265" i="7"/>
  <c r="BK266" i="7"/>
  <c r="BK267" i="7"/>
  <c r="BK268" i="7"/>
  <c r="BK269" i="7"/>
  <c r="BK270" i="7"/>
  <c r="BK271" i="7"/>
  <c r="BK272" i="7"/>
  <c r="BK274" i="7"/>
  <c r="BK275" i="7"/>
  <c r="BK276" i="7"/>
  <c r="BK277" i="7"/>
  <c r="BK278" i="7"/>
  <c r="BK279" i="7"/>
  <c r="BK280" i="7"/>
  <c r="BK281" i="7"/>
  <c r="BK282" i="7"/>
  <c r="BK283" i="7"/>
  <c r="BK284" i="7"/>
  <c r="BK285" i="7"/>
  <c r="BK286" i="7"/>
  <c r="BK287" i="7"/>
  <c r="BK288" i="7"/>
  <c r="BK289" i="7"/>
  <c r="BK290" i="7"/>
  <c r="BK291" i="7"/>
  <c r="BK292" i="7"/>
  <c r="BK294" i="7"/>
  <c r="BK295" i="7"/>
  <c r="BK296" i="7"/>
  <c r="BK297" i="7"/>
  <c r="BK298" i="7"/>
  <c r="BK299" i="7"/>
  <c r="BK300" i="7"/>
  <c r="BK301" i="7"/>
  <c r="BK302" i="7"/>
  <c r="BK303" i="7"/>
  <c r="BK305" i="7"/>
  <c r="BK306" i="7"/>
  <c r="BK308" i="7"/>
  <c r="BK309" i="7"/>
  <c r="BK310" i="7"/>
  <c r="BK311" i="7"/>
  <c r="BK312" i="7"/>
  <c r="BK313" i="7"/>
  <c r="BK316" i="7"/>
  <c r="BK317" i="7"/>
  <c r="BK318" i="7"/>
  <c r="BK319" i="7"/>
  <c r="BK320" i="7"/>
  <c r="BK321" i="7"/>
  <c r="BK322" i="7"/>
  <c r="BK323" i="7"/>
  <c r="BK324" i="7"/>
  <c r="BK325" i="7"/>
  <c r="BK326" i="7"/>
  <c r="BK327" i="7"/>
  <c r="BK328" i="7"/>
  <c r="BK329" i="7"/>
  <c r="BK330" i="7"/>
  <c r="BK331" i="7"/>
  <c r="BK332" i="7"/>
  <c r="BK333" i="7"/>
  <c r="BK334" i="7"/>
  <c r="BK335" i="7"/>
  <c r="BK336" i="7"/>
  <c r="BK337" i="7"/>
  <c r="BK338" i="7"/>
  <c r="BK339" i="7"/>
  <c r="BK340" i="7"/>
  <c r="BK341" i="7"/>
  <c r="BK342" i="7"/>
  <c r="BK343" i="7"/>
  <c r="BK344" i="7"/>
  <c r="BK345" i="7"/>
  <c r="BK346" i="7"/>
  <c r="BK347" i="7"/>
  <c r="BK348" i="7"/>
  <c r="BK349" i="7"/>
  <c r="BK350" i="7"/>
  <c r="BK351" i="7"/>
  <c r="BK352" i="7"/>
  <c r="BK353" i="7"/>
  <c r="BK354" i="7"/>
  <c r="BK355" i="7"/>
  <c r="BK356" i="7"/>
  <c r="BK357" i="7"/>
  <c r="BK358" i="7"/>
  <c r="BK359" i="7"/>
  <c r="BK360" i="7"/>
  <c r="BK361" i="7"/>
  <c r="BK362" i="7"/>
  <c r="BK363" i="7"/>
  <c r="BK364" i="7"/>
  <c r="BK365" i="7"/>
  <c r="BK367" i="7"/>
  <c r="BK368" i="7"/>
  <c r="BK370" i="7"/>
  <c r="BK371" i="7"/>
  <c r="BK372" i="7"/>
  <c r="BK373" i="7"/>
  <c r="BK374" i="7"/>
  <c r="BK375" i="7"/>
  <c r="BK376" i="7"/>
  <c r="BK378" i="7"/>
  <c r="BK379" i="7"/>
  <c r="BK380" i="7"/>
  <c r="BK381" i="7"/>
  <c r="BK382" i="7"/>
  <c r="BK383" i="7"/>
  <c r="BK384" i="7"/>
  <c r="BK385" i="7"/>
  <c r="BK386" i="7"/>
  <c r="BK387" i="7"/>
  <c r="BK388" i="7"/>
  <c r="BK389" i="7"/>
  <c r="BK390" i="7"/>
  <c r="BK391" i="7"/>
  <c r="BK392" i="7"/>
  <c r="BK393" i="7"/>
  <c r="BK394" i="7"/>
  <c r="BK395" i="7"/>
  <c r="BK396" i="7"/>
  <c r="BK397" i="7"/>
  <c r="BK398" i="7"/>
  <c r="BK399" i="7"/>
  <c r="BK400" i="7"/>
  <c r="BK401" i="7"/>
  <c r="BK402" i="7"/>
  <c r="BK403" i="7"/>
  <c r="BK404" i="7"/>
  <c r="BK405" i="7"/>
  <c r="BK406" i="7"/>
  <c r="BK407" i="7"/>
  <c r="BK408" i="7"/>
  <c r="BK409" i="7"/>
  <c r="BK410" i="7"/>
  <c r="BK411" i="7"/>
  <c r="BK412" i="7"/>
  <c r="BK413" i="7"/>
  <c r="BK414" i="7"/>
  <c r="BK415" i="7"/>
  <c r="BK417" i="7"/>
  <c r="BK418" i="7"/>
  <c r="BK419" i="7"/>
  <c r="BK420" i="7"/>
  <c r="BK421" i="7"/>
  <c r="BK422" i="7"/>
  <c r="BK423" i="7"/>
  <c r="BK424" i="7"/>
  <c r="BK425" i="7"/>
  <c r="BK426" i="7"/>
  <c r="BK427" i="7"/>
  <c r="BK428" i="7"/>
  <c r="BK429" i="7"/>
  <c r="BK430" i="7"/>
  <c r="BK431" i="7"/>
  <c r="BK432" i="7"/>
  <c r="BK433" i="7"/>
  <c r="BK434" i="7"/>
  <c r="BK435" i="7"/>
  <c r="BK436" i="7"/>
  <c r="BK437" i="7"/>
  <c r="BK438" i="7"/>
  <c r="BK439" i="7"/>
  <c r="BK441" i="7"/>
  <c r="BK442" i="7"/>
  <c r="BK443" i="7"/>
  <c r="BK444" i="7"/>
  <c r="BK445" i="7"/>
  <c r="BK446" i="7"/>
  <c r="BK447" i="7"/>
  <c r="BK448" i="7"/>
  <c r="BK449" i="7"/>
  <c r="BK450" i="7"/>
  <c r="BK451" i="7"/>
  <c r="BK452" i="7"/>
  <c r="BK453" i="7"/>
  <c r="BK454" i="7"/>
  <c r="BK455" i="7"/>
  <c r="BK456" i="7"/>
  <c r="BK457" i="7"/>
  <c r="BK458" i="7"/>
  <c r="BK459" i="7"/>
  <c r="BK460" i="7"/>
  <c r="BK461" i="7"/>
  <c r="BK462" i="7"/>
  <c r="BK463" i="7"/>
  <c r="BK464" i="7"/>
  <c r="BK465" i="7"/>
  <c r="BK466" i="7"/>
  <c r="BK467" i="7"/>
  <c r="BK468" i="7"/>
  <c r="BK469" i="7"/>
  <c r="BK470" i="7"/>
  <c r="BK471" i="7"/>
  <c r="BK472" i="7"/>
  <c r="BK473" i="7"/>
  <c r="BK474" i="7"/>
  <c r="BK475" i="7"/>
  <c r="BK476" i="7"/>
  <c r="BK477" i="7"/>
  <c r="BK478" i="7"/>
  <c r="BK479" i="7"/>
  <c r="BK480" i="7"/>
  <c r="BK481" i="7"/>
  <c r="BK482" i="7"/>
  <c r="BK483" i="7"/>
  <c r="BK484" i="7"/>
  <c r="BK485" i="7"/>
  <c r="BK486" i="7"/>
  <c r="BK487" i="7"/>
  <c r="BK488" i="7"/>
  <c r="BK489" i="7"/>
  <c r="BK490" i="7"/>
  <c r="BK491" i="7"/>
  <c r="BK492" i="7"/>
  <c r="BK493" i="7"/>
  <c r="BK494" i="7"/>
  <c r="BK495" i="7"/>
  <c r="BK496" i="7"/>
  <c r="BK497" i="7"/>
  <c r="BK498" i="7"/>
  <c r="BK499" i="7"/>
  <c r="BK500" i="7"/>
  <c r="BK501" i="7"/>
  <c r="BK502" i="7"/>
  <c r="BK503" i="7"/>
  <c r="BK505" i="7"/>
  <c r="BK506" i="7"/>
  <c r="BK507" i="7"/>
  <c r="BK508" i="7"/>
  <c r="BK509" i="7"/>
  <c r="BK510" i="7"/>
  <c r="BK511" i="7"/>
  <c r="BK512" i="7"/>
  <c r="BK513" i="7"/>
  <c r="BK514" i="7"/>
  <c r="BK515" i="7"/>
  <c r="BK516" i="7"/>
  <c r="BK517" i="7"/>
  <c r="BK518" i="7"/>
  <c r="BK519" i="7"/>
  <c r="BK520" i="7"/>
  <c r="BK521" i="7"/>
  <c r="BK522" i="7"/>
  <c r="BK523" i="7"/>
  <c r="BK524" i="7"/>
  <c r="BK525" i="7"/>
  <c r="BK526" i="7"/>
  <c r="BK527" i="7"/>
  <c r="BK528" i="7"/>
  <c r="BK529" i="7"/>
  <c r="BK530" i="7"/>
  <c r="BK531" i="7"/>
  <c r="BK532" i="7"/>
  <c r="BK533" i="7"/>
  <c r="BK535" i="7"/>
  <c r="BK536" i="7"/>
  <c r="BK537" i="7"/>
  <c r="BK538" i="7"/>
  <c r="BK539" i="7"/>
  <c r="BK540" i="7"/>
  <c r="BK541" i="7"/>
  <c r="BK542" i="7"/>
  <c r="BK543" i="7"/>
  <c r="BK544" i="7"/>
  <c r="BK545" i="7"/>
  <c r="BK546" i="7"/>
  <c r="BK547" i="7"/>
  <c r="BK548" i="7"/>
  <c r="BK549" i="7"/>
  <c r="BK550" i="7"/>
  <c r="BK551" i="7"/>
  <c r="BK552" i="7"/>
  <c r="BK553" i="7"/>
  <c r="BK554" i="7"/>
  <c r="BK555" i="7"/>
  <c r="BK556" i="7"/>
  <c r="BK557" i="7"/>
  <c r="BK558" i="7"/>
  <c r="BK559" i="7"/>
  <c r="BK560" i="7"/>
  <c r="BK561" i="7"/>
  <c r="BK562" i="7"/>
  <c r="BK563" i="7"/>
  <c r="BK564" i="7"/>
  <c r="BK565" i="7"/>
  <c r="BK566" i="7"/>
  <c r="BK567" i="7"/>
  <c r="BK568" i="7"/>
  <c r="BK569" i="7"/>
  <c r="BK571" i="7"/>
  <c r="BK572" i="7"/>
  <c r="BK573" i="7"/>
  <c r="BK574" i="7"/>
  <c r="BK576" i="7"/>
  <c r="BK577" i="7"/>
  <c r="BK578" i="7"/>
  <c r="BK579" i="7"/>
  <c r="BK580" i="7"/>
  <c r="BK581" i="7"/>
  <c r="BK582" i="7"/>
  <c r="BK583" i="7"/>
  <c r="BK584" i="7"/>
  <c r="BK585" i="7"/>
  <c r="BK586" i="7"/>
  <c r="BK587" i="7"/>
  <c r="BK588" i="7"/>
  <c r="BK590" i="7"/>
  <c r="BK591" i="7"/>
  <c r="BK592" i="7"/>
  <c r="BK593" i="7"/>
  <c r="BK594" i="7"/>
  <c r="BK595" i="7"/>
  <c r="BK596" i="7"/>
  <c r="BK597" i="7"/>
  <c r="BK598" i="7"/>
  <c r="BK599" i="7"/>
  <c r="BK600" i="7"/>
  <c r="BK601" i="7"/>
  <c r="BK602" i="7"/>
  <c r="BK603" i="7"/>
  <c r="BK604" i="7"/>
  <c r="BK605" i="7"/>
  <c r="BK606" i="7"/>
  <c r="BK607" i="7"/>
  <c r="BK608" i="7"/>
  <c r="BK609" i="7"/>
  <c r="BK610" i="7"/>
  <c r="BK611" i="7"/>
  <c r="BK612" i="7"/>
  <c r="BK613" i="7"/>
  <c r="BK614" i="7"/>
  <c r="BK616" i="7"/>
  <c r="BK617" i="7"/>
  <c r="BK618" i="7"/>
  <c r="BK619" i="7"/>
  <c r="BK620" i="7"/>
  <c r="BK621" i="7"/>
  <c r="BK622" i="7"/>
  <c r="BK623" i="7"/>
  <c r="BK624" i="7"/>
  <c r="BK625" i="7"/>
  <c r="BK626" i="7"/>
  <c r="BK627" i="7"/>
  <c r="BK628" i="7"/>
  <c r="BK629" i="7"/>
  <c r="BK630" i="7"/>
  <c r="BK631" i="7"/>
  <c r="BK632" i="7"/>
  <c r="BK633" i="7"/>
  <c r="BK634" i="7"/>
  <c r="BK635" i="7"/>
  <c r="BK636" i="7"/>
  <c r="BK637" i="7"/>
  <c r="BK638" i="7"/>
  <c r="BK639" i="7"/>
  <c r="BK640" i="7"/>
  <c r="BK641" i="7"/>
  <c r="BK642" i="7"/>
  <c r="BK643" i="7"/>
  <c r="BK644" i="7"/>
  <c r="BK645" i="7"/>
  <c r="BK647" i="7"/>
  <c r="BK648" i="7"/>
  <c r="BK649" i="7"/>
  <c r="BK650" i="7"/>
  <c r="BK651" i="7"/>
  <c r="BK652" i="7"/>
  <c r="BK653" i="7"/>
  <c r="BK654" i="7"/>
  <c r="BK655" i="7"/>
  <c r="BK656" i="7"/>
  <c r="BK657" i="7"/>
  <c r="BK658" i="7"/>
  <c r="BK659" i="7"/>
  <c r="BK660" i="7"/>
  <c r="BK661" i="7"/>
  <c r="BK662" i="7"/>
  <c r="BK663" i="7"/>
  <c r="BK664" i="7"/>
  <c r="BK665" i="7"/>
  <c r="BK666" i="7"/>
  <c r="BK667" i="7"/>
  <c r="BK668" i="7"/>
  <c r="BK669" i="7"/>
  <c r="BK670" i="7"/>
  <c r="BK671" i="7"/>
  <c r="BK672" i="7"/>
  <c r="BK673" i="7"/>
  <c r="BK674" i="7"/>
  <c r="BK675" i="7"/>
  <c r="BK676" i="7"/>
  <c r="BK677" i="7"/>
  <c r="BK678" i="7"/>
  <c r="BK679" i="7"/>
  <c r="BK680" i="7"/>
  <c r="BK681" i="7"/>
  <c r="BK682" i="7"/>
  <c r="BK683" i="7"/>
  <c r="BK684" i="7"/>
  <c r="BK685" i="7"/>
  <c r="BK686" i="7"/>
  <c r="BK687" i="7"/>
  <c r="BK688" i="7"/>
  <c r="BK689" i="7"/>
  <c r="BK690" i="7"/>
  <c r="BK691" i="7"/>
  <c r="BK692" i="7"/>
  <c r="BK693" i="7"/>
  <c r="BK2" i="7"/>
  <c r="BJ3" i="7"/>
  <c r="BJ4" i="7"/>
  <c r="BJ5" i="7"/>
  <c r="BJ6" i="7"/>
  <c r="BJ7" i="7"/>
  <c r="BJ8" i="7"/>
  <c r="BJ9" i="7"/>
  <c r="BJ10" i="7"/>
  <c r="BJ11" i="7"/>
  <c r="BJ12" i="7"/>
  <c r="BJ13" i="7"/>
  <c r="BJ14" i="7"/>
  <c r="BJ15" i="7"/>
  <c r="BJ16" i="7"/>
  <c r="BJ17" i="7"/>
  <c r="BJ18" i="7"/>
  <c r="BJ19" i="7"/>
  <c r="BJ20" i="7"/>
  <c r="BJ21" i="7"/>
  <c r="BJ22" i="7"/>
  <c r="BJ23" i="7"/>
  <c r="BJ24" i="7"/>
  <c r="BJ25" i="7"/>
  <c r="BJ26" i="7"/>
  <c r="BJ27" i="7"/>
  <c r="BJ28" i="7"/>
  <c r="BJ29" i="7"/>
  <c r="BJ30" i="7"/>
  <c r="BJ31" i="7"/>
  <c r="BJ32" i="7"/>
  <c r="BJ33" i="7"/>
  <c r="BJ34" i="7"/>
  <c r="BJ35" i="7"/>
  <c r="BJ36" i="7"/>
  <c r="BJ37" i="7"/>
  <c r="BJ38" i="7"/>
  <c r="BJ39" i="7"/>
  <c r="BJ40" i="7"/>
  <c r="BJ41" i="7"/>
  <c r="BJ42" i="7"/>
  <c r="BJ43" i="7"/>
  <c r="BJ44" i="7"/>
  <c r="BJ45" i="7"/>
  <c r="BJ46" i="7"/>
  <c r="BJ47" i="7"/>
  <c r="BJ48" i="7"/>
  <c r="BJ49" i="7"/>
  <c r="BJ50" i="7"/>
  <c r="BJ51" i="7"/>
  <c r="BJ52" i="7"/>
  <c r="BJ53" i="7"/>
  <c r="BJ54" i="7"/>
  <c r="BJ55" i="7"/>
  <c r="BJ56" i="7"/>
  <c r="BJ57" i="7"/>
  <c r="BJ58" i="7"/>
  <c r="BJ59" i="7"/>
  <c r="BJ60" i="7"/>
  <c r="BJ61" i="7"/>
  <c r="BJ62" i="7"/>
  <c r="BJ63" i="7"/>
  <c r="BJ64" i="7"/>
  <c r="BJ65" i="7"/>
  <c r="BJ66" i="7"/>
  <c r="BJ67" i="7"/>
  <c r="BJ68" i="7"/>
  <c r="BJ70" i="7"/>
  <c r="BJ71" i="7"/>
  <c r="BJ72" i="7"/>
  <c r="BJ74" i="7"/>
  <c r="BJ75" i="7"/>
  <c r="BJ76" i="7"/>
  <c r="BJ77" i="7"/>
  <c r="BJ78" i="7"/>
  <c r="BJ79" i="7"/>
  <c r="BJ80" i="7"/>
  <c r="BJ81" i="7"/>
  <c r="BJ82" i="7"/>
  <c r="BJ83" i="7"/>
  <c r="BJ84" i="7"/>
  <c r="BJ86" i="7"/>
  <c r="BJ87" i="7"/>
  <c r="BJ88" i="7"/>
  <c r="BJ89" i="7"/>
  <c r="BJ90" i="7"/>
  <c r="BJ91" i="7"/>
  <c r="BJ92" i="7"/>
  <c r="BJ93" i="7"/>
  <c r="BJ94" i="7"/>
  <c r="BJ95" i="7"/>
  <c r="BJ96" i="7"/>
  <c r="BJ97" i="7"/>
  <c r="BJ98" i="7"/>
  <c r="BJ99" i="7"/>
  <c r="BJ100" i="7"/>
  <c r="BJ101" i="7"/>
  <c r="BJ102" i="7"/>
  <c r="BJ103" i="7"/>
  <c r="BJ104" i="7"/>
  <c r="BJ105" i="7"/>
  <c r="BJ106" i="7"/>
  <c r="BJ107" i="7"/>
  <c r="BJ108" i="7"/>
  <c r="BJ109" i="7"/>
  <c r="BJ110" i="7"/>
  <c r="BJ111" i="7"/>
  <c r="BJ112" i="7"/>
  <c r="BJ113" i="7"/>
  <c r="BJ114" i="7"/>
  <c r="BJ115" i="7"/>
  <c r="BJ116" i="7"/>
  <c r="BJ117" i="7"/>
  <c r="BJ118" i="7"/>
  <c r="BJ119" i="7"/>
  <c r="BJ120" i="7"/>
  <c r="BJ121" i="7"/>
  <c r="BJ122" i="7"/>
  <c r="BJ123" i="7"/>
  <c r="BJ124" i="7"/>
  <c r="BJ126" i="7"/>
  <c r="BJ127" i="7"/>
  <c r="BJ128" i="7"/>
  <c r="BJ129" i="7"/>
  <c r="BJ130" i="7"/>
  <c r="BJ131" i="7"/>
  <c r="BJ132" i="7"/>
  <c r="BJ134" i="7"/>
  <c r="BJ135" i="7"/>
  <c r="BJ136" i="7"/>
  <c r="BJ137" i="7"/>
  <c r="BJ138" i="7"/>
  <c r="BJ139" i="7"/>
  <c r="BJ140" i="7"/>
  <c r="BJ141" i="7"/>
  <c r="BJ142" i="7"/>
  <c r="BJ143" i="7"/>
  <c r="BJ144" i="7"/>
  <c r="BJ145" i="7"/>
  <c r="BJ146" i="7"/>
  <c r="BJ147" i="7"/>
  <c r="BJ148" i="7"/>
  <c r="BJ150" i="7"/>
  <c r="BJ151" i="7"/>
  <c r="BJ153" i="7"/>
  <c r="BJ154" i="7"/>
  <c r="BJ155" i="7"/>
  <c r="BJ156" i="7"/>
  <c r="BJ157" i="7"/>
  <c r="BJ158" i="7"/>
  <c r="BJ159" i="7"/>
  <c r="BJ160" i="7"/>
  <c r="BJ161" i="7"/>
  <c r="BJ162" i="7"/>
  <c r="BJ163" i="7"/>
  <c r="BJ164" i="7"/>
  <c r="BJ165" i="7"/>
  <c r="BJ166" i="7"/>
  <c r="BJ167" i="7"/>
  <c r="BJ168" i="7"/>
  <c r="BJ170" i="7"/>
  <c r="BJ171" i="7"/>
  <c r="BJ172" i="7"/>
  <c r="BJ173" i="7"/>
  <c r="BJ174" i="7"/>
  <c r="BJ175" i="7"/>
  <c r="BJ176" i="7"/>
  <c r="BJ177" i="7"/>
  <c r="BJ178" i="7"/>
  <c r="BJ179" i="7"/>
  <c r="BJ181" i="7"/>
  <c r="BJ182" i="7"/>
  <c r="BJ183" i="7"/>
  <c r="BJ184" i="7"/>
  <c r="BJ185" i="7"/>
  <c r="BJ186" i="7"/>
  <c r="BJ187" i="7"/>
  <c r="BJ188" i="7"/>
  <c r="BJ189" i="7"/>
  <c r="BJ190" i="7"/>
  <c r="BJ191" i="7"/>
  <c r="BJ192" i="7"/>
  <c r="BJ193" i="7"/>
  <c r="BJ194" i="7"/>
  <c r="BJ195" i="7"/>
  <c r="BJ196" i="7"/>
  <c r="BJ197" i="7"/>
  <c r="BJ198" i="7"/>
  <c r="BJ199" i="7"/>
  <c r="BJ200" i="7"/>
  <c r="BJ201" i="7"/>
  <c r="BJ202" i="7"/>
  <c r="BJ203" i="7"/>
  <c r="BJ204" i="7"/>
  <c r="BJ205" i="7"/>
  <c r="BJ206" i="7"/>
  <c r="BJ207" i="7"/>
  <c r="BJ208" i="7"/>
  <c r="BJ209" i="7"/>
  <c r="BJ210" i="7"/>
  <c r="BJ211" i="7"/>
  <c r="BJ212" i="7"/>
  <c r="BJ213" i="7"/>
  <c r="BJ214" i="7"/>
  <c r="BJ215" i="7"/>
  <c r="BJ216" i="7"/>
  <c r="BJ217" i="7"/>
  <c r="BJ218" i="7"/>
  <c r="BJ219" i="7"/>
  <c r="BJ220" i="7"/>
  <c r="BJ221" i="7"/>
  <c r="BJ222" i="7"/>
  <c r="BJ223" i="7"/>
  <c r="BJ224" i="7"/>
  <c r="BJ225" i="7"/>
  <c r="BJ226" i="7"/>
  <c r="BJ227" i="7"/>
  <c r="BJ228" i="7"/>
  <c r="BJ229" i="7"/>
  <c r="BJ230" i="7"/>
  <c r="BJ231" i="7"/>
  <c r="BJ233" i="7"/>
  <c r="BJ234" i="7"/>
  <c r="BJ235" i="7"/>
  <c r="BJ236" i="7"/>
  <c r="BJ237" i="7"/>
  <c r="BJ239" i="7"/>
  <c r="BJ240" i="7"/>
  <c r="BJ241" i="7"/>
  <c r="BJ243" i="7"/>
  <c r="BJ244" i="7"/>
  <c r="BJ245" i="7"/>
  <c r="BJ246" i="7"/>
  <c r="BJ247" i="7"/>
  <c r="BJ248" i="7"/>
  <c r="BJ249" i="7"/>
  <c r="BJ250" i="7"/>
  <c r="BJ252" i="7"/>
  <c r="BJ253" i="7"/>
  <c r="BJ254" i="7"/>
  <c r="BJ255" i="7"/>
  <c r="BJ256" i="7"/>
  <c r="BJ257" i="7"/>
  <c r="BJ258" i="7"/>
  <c r="BJ259" i="7"/>
  <c r="BJ260" i="7"/>
  <c r="BJ261" i="7"/>
  <c r="BJ262" i="7"/>
  <c r="BJ263" i="7"/>
  <c r="BJ264" i="7"/>
  <c r="BJ265" i="7"/>
  <c r="BJ266" i="7"/>
  <c r="BJ267" i="7"/>
  <c r="BJ268" i="7"/>
  <c r="BJ269" i="7"/>
  <c r="BJ270" i="7"/>
  <c r="BJ271" i="7"/>
  <c r="BJ272" i="7"/>
  <c r="BJ274" i="7"/>
  <c r="BJ275" i="7"/>
  <c r="BJ276" i="7"/>
  <c r="BJ277" i="7"/>
  <c r="BJ278" i="7"/>
  <c r="BJ279" i="7"/>
  <c r="BJ280" i="7"/>
  <c r="BJ281" i="7"/>
  <c r="BJ282" i="7"/>
  <c r="BJ283" i="7"/>
  <c r="BJ284" i="7"/>
  <c r="BJ285" i="7"/>
  <c r="BJ286" i="7"/>
  <c r="BJ287" i="7"/>
  <c r="BJ288" i="7"/>
  <c r="BJ289" i="7"/>
  <c r="BJ290" i="7"/>
  <c r="BJ291" i="7"/>
  <c r="BJ292" i="7"/>
  <c r="BJ294" i="7"/>
  <c r="BJ295" i="7"/>
  <c r="BJ296" i="7"/>
  <c r="BJ297" i="7"/>
  <c r="BJ298" i="7"/>
  <c r="BJ299" i="7"/>
  <c r="BJ300" i="7"/>
  <c r="BJ301" i="7"/>
  <c r="BJ302" i="7"/>
  <c r="BJ303" i="7"/>
  <c r="BJ305" i="7"/>
  <c r="BJ306" i="7"/>
  <c r="BJ308" i="7"/>
  <c r="BJ309" i="7"/>
  <c r="BJ310" i="7"/>
  <c r="BJ311" i="7"/>
  <c r="BJ312" i="7"/>
  <c r="BJ313" i="7"/>
  <c r="BJ316" i="7"/>
  <c r="BJ317" i="7"/>
  <c r="BJ318" i="7"/>
  <c r="BJ319" i="7"/>
  <c r="BJ320" i="7"/>
  <c r="BJ321" i="7"/>
  <c r="BJ322" i="7"/>
  <c r="BJ323" i="7"/>
  <c r="BJ324" i="7"/>
  <c r="BJ325" i="7"/>
  <c r="BJ326" i="7"/>
  <c r="BJ327" i="7"/>
  <c r="BJ328" i="7"/>
  <c r="BJ329" i="7"/>
  <c r="BJ330" i="7"/>
  <c r="BJ331" i="7"/>
  <c r="BJ332" i="7"/>
  <c r="BJ333" i="7"/>
  <c r="BJ334" i="7"/>
  <c r="BJ335" i="7"/>
  <c r="BJ336" i="7"/>
  <c r="BJ337" i="7"/>
  <c r="BJ338" i="7"/>
  <c r="BJ339" i="7"/>
  <c r="BJ340" i="7"/>
  <c r="BJ341" i="7"/>
  <c r="BJ342" i="7"/>
  <c r="BJ343" i="7"/>
  <c r="BJ344" i="7"/>
  <c r="BJ345" i="7"/>
  <c r="BJ346" i="7"/>
  <c r="BJ347" i="7"/>
  <c r="BJ348" i="7"/>
  <c r="BJ349" i="7"/>
  <c r="BJ350" i="7"/>
  <c r="BJ351" i="7"/>
  <c r="BJ352" i="7"/>
  <c r="BJ353" i="7"/>
  <c r="BJ354" i="7"/>
  <c r="BJ355" i="7"/>
  <c r="BJ356" i="7"/>
  <c r="BJ357" i="7"/>
  <c r="BJ358" i="7"/>
  <c r="BJ359" i="7"/>
  <c r="BJ360" i="7"/>
  <c r="BJ361" i="7"/>
  <c r="BJ362" i="7"/>
  <c r="BJ363" i="7"/>
  <c r="BJ364" i="7"/>
  <c r="BJ365" i="7"/>
  <c r="BJ367" i="7"/>
  <c r="BJ368" i="7"/>
  <c r="BJ370" i="7"/>
  <c r="BJ371" i="7"/>
  <c r="BJ372" i="7"/>
  <c r="BJ373" i="7"/>
  <c r="BJ374" i="7"/>
  <c r="BJ375" i="7"/>
  <c r="BJ376" i="7"/>
  <c r="BJ378" i="7"/>
  <c r="BJ379" i="7"/>
  <c r="BJ380" i="7"/>
  <c r="BJ381" i="7"/>
  <c r="BJ382" i="7"/>
  <c r="BJ383" i="7"/>
  <c r="BJ384" i="7"/>
  <c r="BJ385" i="7"/>
  <c r="BJ386" i="7"/>
  <c r="BJ387" i="7"/>
  <c r="BJ388" i="7"/>
  <c r="BJ389" i="7"/>
  <c r="BJ390" i="7"/>
  <c r="BJ391" i="7"/>
  <c r="BJ392" i="7"/>
  <c r="BJ393" i="7"/>
  <c r="BJ394" i="7"/>
  <c r="BJ395" i="7"/>
  <c r="BJ396" i="7"/>
  <c r="BJ397" i="7"/>
  <c r="BJ398" i="7"/>
  <c r="BJ399" i="7"/>
  <c r="BJ400" i="7"/>
  <c r="BJ401" i="7"/>
  <c r="BJ402" i="7"/>
  <c r="BJ403" i="7"/>
  <c r="BJ404" i="7"/>
  <c r="BJ405" i="7"/>
  <c r="BJ406" i="7"/>
  <c r="BJ407" i="7"/>
  <c r="BJ408" i="7"/>
  <c r="BJ409" i="7"/>
  <c r="BJ410" i="7"/>
  <c r="BJ411" i="7"/>
  <c r="BJ412" i="7"/>
  <c r="BJ413" i="7"/>
  <c r="BJ414" i="7"/>
  <c r="BJ415" i="7"/>
  <c r="BJ417" i="7"/>
  <c r="BJ418" i="7"/>
  <c r="BJ419" i="7"/>
  <c r="BJ420" i="7"/>
  <c r="BJ421" i="7"/>
  <c r="BJ422" i="7"/>
  <c r="BJ423" i="7"/>
  <c r="BJ424" i="7"/>
  <c r="BJ425" i="7"/>
  <c r="BJ426" i="7"/>
  <c r="BJ427" i="7"/>
  <c r="BJ428" i="7"/>
  <c r="BJ429" i="7"/>
  <c r="BJ430" i="7"/>
  <c r="BJ431" i="7"/>
  <c r="BJ432" i="7"/>
  <c r="BJ433" i="7"/>
  <c r="BJ434" i="7"/>
  <c r="BJ435" i="7"/>
  <c r="BJ436" i="7"/>
  <c r="BJ437" i="7"/>
  <c r="BJ438" i="7"/>
  <c r="BJ439" i="7"/>
  <c r="BJ441" i="7"/>
  <c r="BJ442" i="7"/>
  <c r="BJ443" i="7"/>
  <c r="BJ444" i="7"/>
  <c r="BJ445" i="7"/>
  <c r="BJ446" i="7"/>
  <c r="BJ447" i="7"/>
  <c r="BJ448" i="7"/>
  <c r="BJ449" i="7"/>
  <c r="BJ450" i="7"/>
  <c r="BJ451" i="7"/>
  <c r="BJ452" i="7"/>
  <c r="BJ453" i="7"/>
  <c r="BJ454" i="7"/>
  <c r="BJ455" i="7"/>
  <c r="BJ456" i="7"/>
  <c r="BJ457" i="7"/>
  <c r="BJ458" i="7"/>
  <c r="BJ459" i="7"/>
  <c r="BJ460" i="7"/>
  <c r="BJ461" i="7"/>
  <c r="BJ462" i="7"/>
  <c r="BJ463" i="7"/>
  <c r="BJ464" i="7"/>
  <c r="BJ465" i="7"/>
  <c r="BJ466" i="7"/>
  <c r="BJ467" i="7"/>
  <c r="BJ468" i="7"/>
  <c r="BJ469" i="7"/>
  <c r="BJ470" i="7"/>
  <c r="BJ471" i="7"/>
  <c r="BJ472" i="7"/>
  <c r="BJ473" i="7"/>
  <c r="BJ474" i="7"/>
  <c r="BJ475" i="7"/>
  <c r="BJ476" i="7"/>
  <c r="BJ477" i="7"/>
  <c r="BJ478" i="7"/>
  <c r="BJ479" i="7"/>
  <c r="BJ480" i="7"/>
  <c r="BJ481" i="7"/>
  <c r="BJ482" i="7"/>
  <c r="BJ483" i="7"/>
  <c r="BJ484" i="7"/>
  <c r="BJ485" i="7"/>
  <c r="BJ486" i="7"/>
  <c r="BJ487" i="7"/>
  <c r="BJ488" i="7"/>
  <c r="BJ489" i="7"/>
  <c r="BJ490" i="7"/>
  <c r="BJ491" i="7"/>
  <c r="BJ492" i="7"/>
  <c r="BJ493" i="7"/>
  <c r="BJ494" i="7"/>
  <c r="BJ495" i="7"/>
  <c r="BJ496" i="7"/>
  <c r="BJ497" i="7"/>
  <c r="BJ498" i="7"/>
  <c r="BJ499" i="7"/>
  <c r="BJ500" i="7"/>
  <c r="BJ501" i="7"/>
  <c r="BJ502" i="7"/>
  <c r="BJ503" i="7"/>
  <c r="BJ505" i="7"/>
  <c r="BJ506" i="7"/>
  <c r="BJ507" i="7"/>
  <c r="BJ508" i="7"/>
  <c r="BJ509" i="7"/>
  <c r="BJ510" i="7"/>
  <c r="BJ511" i="7"/>
  <c r="BJ512" i="7"/>
  <c r="BJ513" i="7"/>
  <c r="BJ514" i="7"/>
  <c r="BJ515" i="7"/>
  <c r="BJ516" i="7"/>
  <c r="BJ517" i="7"/>
  <c r="BJ518" i="7"/>
  <c r="BJ519" i="7"/>
  <c r="BJ520" i="7"/>
  <c r="BJ521" i="7"/>
  <c r="BJ522" i="7"/>
  <c r="BJ523" i="7"/>
  <c r="BJ524" i="7"/>
  <c r="BJ525" i="7"/>
  <c r="BJ526" i="7"/>
  <c r="BJ527" i="7"/>
  <c r="BJ528" i="7"/>
  <c r="BJ529" i="7"/>
  <c r="BJ530" i="7"/>
  <c r="BJ531" i="7"/>
  <c r="BJ532" i="7"/>
  <c r="BJ533" i="7"/>
  <c r="BJ535" i="7"/>
  <c r="BJ536" i="7"/>
  <c r="BJ537" i="7"/>
  <c r="BJ538" i="7"/>
  <c r="BJ539" i="7"/>
  <c r="BJ540" i="7"/>
  <c r="BJ541" i="7"/>
  <c r="BJ542" i="7"/>
  <c r="BJ543" i="7"/>
  <c r="BJ544" i="7"/>
  <c r="BJ545" i="7"/>
  <c r="BJ546" i="7"/>
  <c r="BJ547" i="7"/>
  <c r="BJ548" i="7"/>
  <c r="BJ549" i="7"/>
  <c r="BJ550" i="7"/>
  <c r="BJ551" i="7"/>
  <c r="BJ552" i="7"/>
  <c r="BJ553" i="7"/>
  <c r="BJ554" i="7"/>
  <c r="BJ555" i="7"/>
  <c r="BJ556" i="7"/>
  <c r="BJ557" i="7"/>
  <c r="BJ558" i="7"/>
  <c r="BJ559" i="7"/>
  <c r="BJ560" i="7"/>
  <c r="BJ561" i="7"/>
  <c r="BJ562" i="7"/>
  <c r="BJ563" i="7"/>
  <c r="BJ564" i="7"/>
  <c r="BJ565" i="7"/>
  <c r="BJ566" i="7"/>
  <c r="BJ567" i="7"/>
  <c r="BJ568" i="7"/>
  <c r="BJ569" i="7"/>
  <c r="BJ571" i="7"/>
  <c r="BJ572" i="7"/>
  <c r="BJ573" i="7"/>
  <c r="BJ574" i="7"/>
  <c r="BJ576" i="7"/>
  <c r="BJ577" i="7"/>
  <c r="BJ578" i="7"/>
  <c r="BJ579" i="7"/>
  <c r="BJ580" i="7"/>
  <c r="BJ581" i="7"/>
  <c r="BJ582" i="7"/>
  <c r="BJ583" i="7"/>
  <c r="BJ584" i="7"/>
  <c r="BJ585" i="7"/>
  <c r="BJ586" i="7"/>
  <c r="BJ587" i="7"/>
  <c r="BJ588" i="7"/>
  <c r="BJ590" i="7"/>
  <c r="BJ591" i="7"/>
  <c r="BJ592" i="7"/>
  <c r="BJ593" i="7"/>
  <c r="BJ594" i="7"/>
  <c r="BJ595" i="7"/>
  <c r="BJ596" i="7"/>
  <c r="BJ597" i="7"/>
  <c r="BJ598" i="7"/>
  <c r="BJ599" i="7"/>
  <c r="BJ600" i="7"/>
  <c r="BJ601" i="7"/>
  <c r="BJ602" i="7"/>
  <c r="BJ603" i="7"/>
  <c r="BJ604" i="7"/>
  <c r="BJ605" i="7"/>
  <c r="BJ606" i="7"/>
  <c r="BJ607" i="7"/>
  <c r="BJ608" i="7"/>
  <c r="BJ609" i="7"/>
  <c r="BJ610" i="7"/>
  <c r="BJ611" i="7"/>
  <c r="BJ612" i="7"/>
  <c r="BJ613" i="7"/>
  <c r="BJ614" i="7"/>
  <c r="BJ616" i="7"/>
  <c r="BJ617" i="7"/>
  <c r="BJ618" i="7"/>
  <c r="BJ619" i="7"/>
  <c r="BJ620" i="7"/>
  <c r="BJ621" i="7"/>
  <c r="BJ622" i="7"/>
  <c r="BJ623" i="7"/>
  <c r="BJ624" i="7"/>
  <c r="BJ625" i="7"/>
  <c r="BJ626" i="7"/>
  <c r="BJ627" i="7"/>
  <c r="BJ628" i="7"/>
  <c r="BJ629" i="7"/>
  <c r="BJ630" i="7"/>
  <c r="BJ631" i="7"/>
  <c r="BJ632" i="7"/>
  <c r="BJ633" i="7"/>
  <c r="BJ634" i="7"/>
  <c r="BJ635" i="7"/>
  <c r="BJ636" i="7"/>
  <c r="BJ637" i="7"/>
  <c r="BJ638" i="7"/>
  <c r="BJ639" i="7"/>
  <c r="BJ640" i="7"/>
  <c r="BJ641" i="7"/>
  <c r="BJ642" i="7"/>
  <c r="BJ643" i="7"/>
  <c r="BJ644" i="7"/>
  <c r="BJ645" i="7"/>
  <c r="BJ647" i="7"/>
  <c r="BJ648" i="7"/>
  <c r="BJ649" i="7"/>
  <c r="BJ650" i="7"/>
  <c r="BJ651" i="7"/>
  <c r="BJ652" i="7"/>
  <c r="BJ653" i="7"/>
  <c r="BJ654" i="7"/>
  <c r="BJ655" i="7"/>
  <c r="BJ656" i="7"/>
  <c r="BJ657" i="7"/>
  <c r="BJ658" i="7"/>
  <c r="BJ659" i="7"/>
  <c r="BJ660" i="7"/>
  <c r="BJ661" i="7"/>
  <c r="BJ662" i="7"/>
  <c r="BJ663" i="7"/>
  <c r="BJ664" i="7"/>
  <c r="BJ665" i="7"/>
  <c r="BJ666" i="7"/>
  <c r="BJ667" i="7"/>
  <c r="BJ668" i="7"/>
  <c r="BJ669" i="7"/>
  <c r="BJ670" i="7"/>
  <c r="BJ671" i="7"/>
  <c r="BJ672" i="7"/>
  <c r="BJ673" i="7"/>
  <c r="BJ674" i="7"/>
  <c r="BJ675" i="7"/>
  <c r="BJ676" i="7"/>
  <c r="BJ677" i="7"/>
  <c r="BJ678" i="7"/>
  <c r="BJ679" i="7"/>
  <c r="BJ680" i="7"/>
  <c r="BJ681" i="7"/>
  <c r="BJ682" i="7"/>
  <c r="BJ683" i="7"/>
  <c r="BJ684" i="7"/>
  <c r="BJ685" i="7"/>
  <c r="BJ686" i="7"/>
  <c r="BJ687" i="7"/>
  <c r="BJ688" i="7"/>
  <c r="BJ689" i="7"/>
  <c r="BJ690" i="7"/>
  <c r="BJ691" i="7"/>
  <c r="BJ692" i="7"/>
  <c r="BJ693" i="7"/>
  <c r="BJ2" i="7"/>
  <c r="BI3" i="7"/>
  <c r="BI4" i="7"/>
  <c r="BI5" i="7"/>
  <c r="BI6" i="7"/>
  <c r="BI7" i="7"/>
  <c r="BI8" i="7"/>
  <c r="BI9" i="7"/>
  <c r="BI10" i="7"/>
  <c r="BI11" i="7"/>
  <c r="BI12" i="7"/>
  <c r="BI13" i="7"/>
  <c r="BI14" i="7"/>
  <c r="BI15" i="7"/>
  <c r="BI16" i="7"/>
  <c r="BI17" i="7"/>
  <c r="BI18" i="7"/>
  <c r="BI19" i="7"/>
  <c r="BI20" i="7"/>
  <c r="BI21" i="7"/>
  <c r="BI22" i="7"/>
  <c r="BI23" i="7"/>
  <c r="BI24" i="7"/>
  <c r="BI25" i="7"/>
  <c r="BI26" i="7"/>
  <c r="BI27" i="7"/>
  <c r="BI28" i="7"/>
  <c r="BI29" i="7"/>
  <c r="BI30" i="7"/>
  <c r="BI31" i="7"/>
  <c r="BI32" i="7"/>
  <c r="BI33" i="7"/>
  <c r="BI34" i="7"/>
  <c r="BI35" i="7"/>
  <c r="BI36" i="7"/>
  <c r="BI37" i="7"/>
  <c r="BI38" i="7"/>
  <c r="BI39" i="7"/>
  <c r="BI40" i="7"/>
  <c r="BI41" i="7"/>
  <c r="BI42" i="7"/>
  <c r="BI43" i="7"/>
  <c r="BI44" i="7"/>
  <c r="BI45" i="7"/>
  <c r="BI46" i="7"/>
  <c r="BI47" i="7"/>
  <c r="BI48" i="7"/>
  <c r="BI49" i="7"/>
  <c r="BI50" i="7"/>
  <c r="BI51" i="7"/>
  <c r="BI52" i="7"/>
  <c r="BI53" i="7"/>
  <c r="BI54" i="7"/>
  <c r="BI55" i="7"/>
  <c r="BI56" i="7"/>
  <c r="BI57" i="7"/>
  <c r="BI58" i="7"/>
  <c r="BI59" i="7"/>
  <c r="BI60" i="7"/>
  <c r="BI61" i="7"/>
  <c r="BI62" i="7"/>
  <c r="BI63" i="7"/>
  <c r="BI64" i="7"/>
  <c r="BI65" i="7"/>
  <c r="BI66" i="7"/>
  <c r="BI67" i="7"/>
  <c r="BI68" i="7"/>
  <c r="BI70" i="7"/>
  <c r="BI71" i="7"/>
  <c r="BI72" i="7"/>
  <c r="BI74" i="7"/>
  <c r="BI75" i="7"/>
  <c r="BI76" i="7"/>
  <c r="BI77" i="7"/>
  <c r="BI78" i="7"/>
  <c r="BI79" i="7"/>
  <c r="BI80" i="7"/>
  <c r="BI81" i="7"/>
  <c r="BI82" i="7"/>
  <c r="BI83" i="7"/>
  <c r="BI84" i="7"/>
  <c r="BI86" i="7"/>
  <c r="BI87" i="7"/>
  <c r="BI88" i="7"/>
  <c r="BI89" i="7"/>
  <c r="BI90" i="7"/>
  <c r="BI91" i="7"/>
  <c r="BI92" i="7"/>
  <c r="BI93" i="7"/>
  <c r="BI94" i="7"/>
  <c r="BI95" i="7"/>
  <c r="BI96" i="7"/>
  <c r="BI97" i="7"/>
  <c r="BI98" i="7"/>
  <c r="BI99" i="7"/>
  <c r="BI100" i="7"/>
  <c r="BI101" i="7"/>
  <c r="BI102" i="7"/>
  <c r="BI103" i="7"/>
  <c r="BI104" i="7"/>
  <c r="BI105" i="7"/>
  <c r="BI106" i="7"/>
  <c r="BI107" i="7"/>
  <c r="BI108" i="7"/>
  <c r="BI109" i="7"/>
  <c r="BI110" i="7"/>
  <c r="BI111" i="7"/>
  <c r="BI112" i="7"/>
  <c r="BI113" i="7"/>
  <c r="BI114" i="7"/>
  <c r="BI115" i="7"/>
  <c r="BI116" i="7"/>
  <c r="BI117" i="7"/>
  <c r="BI118" i="7"/>
  <c r="BI119" i="7"/>
  <c r="BI120" i="7"/>
  <c r="BI121" i="7"/>
  <c r="BI122" i="7"/>
  <c r="BI123" i="7"/>
  <c r="BI124" i="7"/>
  <c r="BI126" i="7"/>
  <c r="BI127" i="7"/>
  <c r="BI128" i="7"/>
  <c r="BI129" i="7"/>
  <c r="BI130" i="7"/>
  <c r="BI131" i="7"/>
  <c r="BI132" i="7"/>
  <c r="BI134" i="7"/>
  <c r="BI135" i="7"/>
  <c r="BI136" i="7"/>
  <c r="BI137" i="7"/>
  <c r="BI138" i="7"/>
  <c r="BI139" i="7"/>
  <c r="BI140" i="7"/>
  <c r="BI141" i="7"/>
  <c r="BI142" i="7"/>
  <c r="BI143" i="7"/>
  <c r="BI144" i="7"/>
  <c r="BI145" i="7"/>
  <c r="BI146" i="7"/>
  <c r="BI147" i="7"/>
  <c r="BI148" i="7"/>
  <c r="BI150" i="7"/>
  <c r="BI151" i="7"/>
  <c r="BI153" i="7"/>
  <c r="BI154" i="7"/>
  <c r="BI155" i="7"/>
  <c r="BI156" i="7"/>
  <c r="BI157" i="7"/>
  <c r="BI158" i="7"/>
  <c r="BI159" i="7"/>
  <c r="BI160" i="7"/>
  <c r="BI161" i="7"/>
  <c r="BI162" i="7"/>
  <c r="BI163" i="7"/>
  <c r="BI164" i="7"/>
  <c r="BI165" i="7"/>
  <c r="BI166" i="7"/>
  <c r="BI167" i="7"/>
  <c r="BI168" i="7"/>
  <c r="BI170" i="7"/>
  <c r="BI171" i="7"/>
  <c r="BI172" i="7"/>
  <c r="BI173" i="7"/>
  <c r="BI174" i="7"/>
  <c r="BI175" i="7"/>
  <c r="BI176" i="7"/>
  <c r="BI177" i="7"/>
  <c r="BI178" i="7"/>
  <c r="BI179" i="7"/>
  <c r="BI181" i="7"/>
  <c r="BI182" i="7"/>
  <c r="BI183" i="7"/>
  <c r="BI184" i="7"/>
  <c r="BI185" i="7"/>
  <c r="BI186" i="7"/>
  <c r="BI187" i="7"/>
  <c r="BI188" i="7"/>
  <c r="BI189" i="7"/>
  <c r="BI190" i="7"/>
  <c r="BI191" i="7"/>
  <c r="BI192" i="7"/>
  <c r="BI193" i="7"/>
  <c r="BI194" i="7"/>
  <c r="BI195" i="7"/>
  <c r="BI196" i="7"/>
  <c r="BI197" i="7"/>
  <c r="BI198" i="7"/>
  <c r="BI199" i="7"/>
  <c r="BI200" i="7"/>
  <c r="BI201" i="7"/>
  <c r="BI202" i="7"/>
  <c r="BI203" i="7"/>
  <c r="BI204" i="7"/>
  <c r="BI205" i="7"/>
  <c r="BI206" i="7"/>
  <c r="BI207" i="7"/>
  <c r="BI208" i="7"/>
  <c r="BI209" i="7"/>
  <c r="BI210" i="7"/>
  <c r="BI211" i="7"/>
  <c r="BI212" i="7"/>
  <c r="BI213" i="7"/>
  <c r="BI214" i="7"/>
  <c r="BI215" i="7"/>
  <c r="BI216" i="7"/>
  <c r="BI217" i="7"/>
  <c r="BI218" i="7"/>
  <c r="BI219" i="7"/>
  <c r="BI220" i="7"/>
  <c r="BI221" i="7"/>
  <c r="BI222" i="7"/>
  <c r="BI223" i="7"/>
  <c r="BI224" i="7"/>
  <c r="BI225" i="7"/>
  <c r="BI226" i="7"/>
  <c r="BI227" i="7"/>
  <c r="BI228" i="7"/>
  <c r="BI229" i="7"/>
  <c r="BI230" i="7"/>
  <c r="BI231" i="7"/>
  <c r="BI233" i="7"/>
  <c r="BI234" i="7"/>
  <c r="BI235" i="7"/>
  <c r="BI236" i="7"/>
  <c r="BI237" i="7"/>
  <c r="BI239" i="7"/>
  <c r="BI240" i="7"/>
  <c r="BI241" i="7"/>
  <c r="BI243" i="7"/>
  <c r="BI244" i="7"/>
  <c r="BI245" i="7"/>
  <c r="BI246" i="7"/>
  <c r="BI247" i="7"/>
  <c r="BI248" i="7"/>
  <c r="BI249" i="7"/>
  <c r="BI250" i="7"/>
  <c r="BI252" i="7"/>
  <c r="BI253" i="7"/>
  <c r="BI254" i="7"/>
  <c r="BI255" i="7"/>
  <c r="BI256" i="7"/>
  <c r="BI257" i="7"/>
  <c r="BI258" i="7"/>
  <c r="BI259" i="7"/>
  <c r="BI260" i="7"/>
  <c r="BI261" i="7"/>
  <c r="BI262" i="7"/>
  <c r="BI263" i="7"/>
  <c r="BI264" i="7"/>
  <c r="BI265" i="7"/>
  <c r="BI266" i="7"/>
  <c r="BI267" i="7"/>
  <c r="BI268" i="7"/>
  <c r="BI269" i="7"/>
  <c r="BI270" i="7"/>
  <c r="BI271" i="7"/>
  <c r="BI272" i="7"/>
  <c r="BI274" i="7"/>
  <c r="BI275" i="7"/>
  <c r="BI276" i="7"/>
  <c r="BI277" i="7"/>
  <c r="BI278" i="7"/>
  <c r="BI279" i="7"/>
  <c r="BI280" i="7"/>
  <c r="BI281" i="7"/>
  <c r="BI282" i="7"/>
  <c r="BI283" i="7"/>
  <c r="BI284" i="7"/>
  <c r="BI285" i="7"/>
  <c r="BI286" i="7"/>
  <c r="BI287" i="7"/>
  <c r="BI288" i="7"/>
  <c r="BI289" i="7"/>
  <c r="BI290" i="7"/>
  <c r="BI291" i="7"/>
  <c r="BI292" i="7"/>
  <c r="BI294" i="7"/>
  <c r="BI295" i="7"/>
  <c r="BI296" i="7"/>
  <c r="BI297" i="7"/>
  <c r="BI298" i="7"/>
  <c r="BI299" i="7"/>
  <c r="BI300" i="7"/>
  <c r="BI301" i="7"/>
  <c r="BI302" i="7"/>
  <c r="BI303" i="7"/>
  <c r="BI305" i="7"/>
  <c r="BI306" i="7"/>
  <c r="BI308" i="7"/>
  <c r="BI309" i="7"/>
  <c r="BI310" i="7"/>
  <c r="BI311" i="7"/>
  <c r="BI312" i="7"/>
  <c r="BI313" i="7"/>
  <c r="BI316" i="7"/>
  <c r="BI317" i="7"/>
  <c r="BI318" i="7"/>
  <c r="BI319" i="7"/>
  <c r="BI320" i="7"/>
  <c r="BI321" i="7"/>
  <c r="BI322" i="7"/>
  <c r="BI323" i="7"/>
  <c r="BI324" i="7"/>
  <c r="BI325" i="7"/>
  <c r="BI326" i="7"/>
  <c r="BI327" i="7"/>
  <c r="BI328" i="7"/>
  <c r="BI329" i="7"/>
  <c r="BI330" i="7"/>
  <c r="BI331" i="7"/>
  <c r="BI332" i="7"/>
  <c r="BI333" i="7"/>
  <c r="BI334" i="7"/>
  <c r="BI335" i="7"/>
  <c r="BI336" i="7"/>
  <c r="BI337" i="7"/>
  <c r="BI338" i="7"/>
  <c r="BI339" i="7"/>
  <c r="BI340" i="7"/>
  <c r="BI341" i="7"/>
  <c r="BI342" i="7"/>
  <c r="BI343" i="7"/>
  <c r="BI344" i="7"/>
  <c r="BI345" i="7"/>
  <c r="BI346" i="7"/>
  <c r="BI347" i="7"/>
  <c r="BI348" i="7"/>
  <c r="BI349" i="7"/>
  <c r="BI350" i="7"/>
  <c r="BI351" i="7"/>
  <c r="BI352" i="7"/>
  <c r="BI353" i="7"/>
  <c r="BI354" i="7"/>
  <c r="BI355" i="7"/>
  <c r="BI356" i="7"/>
  <c r="BI357" i="7"/>
  <c r="BI358" i="7"/>
  <c r="BI359" i="7"/>
  <c r="BI360" i="7"/>
  <c r="BI361" i="7"/>
  <c r="BI362" i="7"/>
  <c r="BI363" i="7"/>
  <c r="BI364" i="7"/>
  <c r="BI365" i="7"/>
  <c r="BI367" i="7"/>
  <c r="BI368" i="7"/>
  <c r="BI370" i="7"/>
  <c r="BI371" i="7"/>
  <c r="BI372" i="7"/>
  <c r="BI373" i="7"/>
  <c r="BI374" i="7"/>
  <c r="BI375" i="7"/>
  <c r="BI376" i="7"/>
  <c r="BI378" i="7"/>
  <c r="BI379" i="7"/>
  <c r="BI380" i="7"/>
  <c r="BI381" i="7"/>
  <c r="BI382" i="7"/>
  <c r="BI383" i="7"/>
  <c r="BI384" i="7"/>
  <c r="BI385" i="7"/>
  <c r="BI386" i="7"/>
  <c r="BI387" i="7"/>
  <c r="BI388" i="7"/>
  <c r="BI389" i="7"/>
  <c r="BI390" i="7"/>
  <c r="BI391" i="7"/>
  <c r="BI392" i="7"/>
  <c r="BI393" i="7"/>
  <c r="BI394" i="7"/>
  <c r="BI395" i="7"/>
  <c r="BI396" i="7"/>
  <c r="BI397" i="7"/>
  <c r="BI398" i="7"/>
  <c r="BI399" i="7"/>
  <c r="BI400" i="7"/>
  <c r="BI401" i="7"/>
  <c r="BI402" i="7"/>
  <c r="BI403" i="7"/>
  <c r="BI404" i="7"/>
  <c r="BI405" i="7"/>
  <c r="BI406" i="7"/>
  <c r="BI407" i="7"/>
  <c r="BI408" i="7"/>
  <c r="BI409" i="7"/>
  <c r="BI410" i="7"/>
  <c r="BI411" i="7"/>
  <c r="BI412" i="7"/>
  <c r="BI413" i="7"/>
  <c r="BI414" i="7"/>
  <c r="BI415" i="7"/>
  <c r="BI417" i="7"/>
  <c r="BI418" i="7"/>
  <c r="BI419" i="7"/>
  <c r="BI420" i="7"/>
  <c r="BI421" i="7"/>
  <c r="BI422" i="7"/>
  <c r="BI423" i="7"/>
  <c r="BI424" i="7"/>
  <c r="BI425" i="7"/>
  <c r="BI426" i="7"/>
  <c r="BI427" i="7"/>
  <c r="BI428" i="7"/>
  <c r="BI429" i="7"/>
  <c r="BI430" i="7"/>
  <c r="BI431" i="7"/>
  <c r="BI432" i="7"/>
  <c r="BI433" i="7"/>
  <c r="BI434" i="7"/>
  <c r="BI435" i="7"/>
  <c r="BI436" i="7"/>
  <c r="BI437" i="7"/>
  <c r="BI438" i="7"/>
  <c r="BI439" i="7"/>
  <c r="BI441" i="7"/>
  <c r="BI442" i="7"/>
  <c r="BI443" i="7"/>
  <c r="BI444" i="7"/>
  <c r="BI445" i="7"/>
  <c r="BI446" i="7"/>
  <c r="BI447" i="7"/>
  <c r="BI448" i="7"/>
  <c r="BI449" i="7"/>
  <c r="BI450" i="7"/>
  <c r="BI451" i="7"/>
  <c r="BI452" i="7"/>
  <c r="BI453" i="7"/>
  <c r="BI454" i="7"/>
  <c r="BI455" i="7"/>
  <c r="BI456" i="7"/>
  <c r="BI457" i="7"/>
  <c r="BI458" i="7"/>
  <c r="BI459" i="7"/>
  <c r="BI460" i="7"/>
  <c r="BI461" i="7"/>
  <c r="BI462" i="7"/>
  <c r="BI463" i="7"/>
  <c r="BI464" i="7"/>
  <c r="BI465" i="7"/>
  <c r="BI466" i="7"/>
  <c r="BI467" i="7"/>
  <c r="BI468" i="7"/>
  <c r="BI469" i="7"/>
  <c r="BI470" i="7"/>
  <c r="BI471" i="7"/>
  <c r="BI472" i="7"/>
  <c r="BI473" i="7"/>
  <c r="BI474" i="7"/>
  <c r="BI475" i="7"/>
  <c r="BI476" i="7"/>
  <c r="BI477" i="7"/>
  <c r="BI478" i="7"/>
  <c r="BI479" i="7"/>
  <c r="BI480" i="7"/>
  <c r="BI481" i="7"/>
  <c r="BI482" i="7"/>
  <c r="BI483" i="7"/>
  <c r="BI484" i="7"/>
  <c r="BI485" i="7"/>
  <c r="BI486" i="7"/>
  <c r="BI487" i="7"/>
  <c r="BI488" i="7"/>
  <c r="BI489" i="7"/>
  <c r="BI490" i="7"/>
  <c r="BI491" i="7"/>
  <c r="BI492" i="7"/>
  <c r="BI493" i="7"/>
  <c r="BI494" i="7"/>
  <c r="BI495" i="7"/>
  <c r="BI496" i="7"/>
  <c r="BI497" i="7"/>
  <c r="BI498" i="7"/>
  <c r="BI499" i="7"/>
  <c r="BI500" i="7"/>
  <c r="BI501" i="7"/>
  <c r="BI502" i="7"/>
  <c r="BI503" i="7"/>
  <c r="BI505" i="7"/>
  <c r="BI506" i="7"/>
  <c r="BI507" i="7"/>
  <c r="BI508" i="7"/>
  <c r="BI509" i="7"/>
  <c r="BI510" i="7"/>
  <c r="BI511" i="7"/>
  <c r="BI512" i="7"/>
  <c r="BI513" i="7"/>
  <c r="BI514" i="7"/>
  <c r="BI515" i="7"/>
  <c r="BI516" i="7"/>
  <c r="BI517" i="7"/>
  <c r="BI518" i="7"/>
  <c r="BI519" i="7"/>
  <c r="BI520" i="7"/>
  <c r="BI521" i="7"/>
  <c r="BI522" i="7"/>
  <c r="BI523" i="7"/>
  <c r="BI524" i="7"/>
  <c r="BI525" i="7"/>
  <c r="BI526" i="7"/>
  <c r="BI527" i="7"/>
  <c r="BI528" i="7"/>
  <c r="BI529" i="7"/>
  <c r="BI530" i="7"/>
  <c r="BI531" i="7"/>
  <c r="BI532" i="7"/>
  <c r="BI533" i="7"/>
  <c r="BI535" i="7"/>
  <c r="BI536" i="7"/>
  <c r="BI537" i="7"/>
  <c r="BI538" i="7"/>
  <c r="BI539" i="7"/>
  <c r="BI540" i="7"/>
  <c r="BI541" i="7"/>
  <c r="BI542" i="7"/>
  <c r="BI543" i="7"/>
  <c r="BI544" i="7"/>
  <c r="BI545" i="7"/>
  <c r="BI546" i="7"/>
  <c r="BI547" i="7"/>
  <c r="BI548" i="7"/>
  <c r="BI549" i="7"/>
  <c r="BI550" i="7"/>
  <c r="BI551" i="7"/>
  <c r="BI552" i="7"/>
  <c r="BI553" i="7"/>
  <c r="BI554" i="7"/>
  <c r="BI555" i="7"/>
  <c r="BI556" i="7"/>
  <c r="BI557" i="7"/>
  <c r="BI558" i="7"/>
  <c r="BI559" i="7"/>
  <c r="BI560" i="7"/>
  <c r="BI561" i="7"/>
  <c r="BI562" i="7"/>
  <c r="BI563" i="7"/>
  <c r="BI564" i="7"/>
  <c r="BI565" i="7"/>
  <c r="BI566" i="7"/>
  <c r="BI567" i="7"/>
  <c r="BI568" i="7"/>
  <c r="BI569" i="7"/>
  <c r="BI571" i="7"/>
  <c r="BI572" i="7"/>
  <c r="BI573" i="7"/>
  <c r="BI574" i="7"/>
  <c r="BI576" i="7"/>
  <c r="BI577" i="7"/>
  <c r="BI578" i="7"/>
  <c r="BI579" i="7"/>
  <c r="BI580" i="7"/>
  <c r="BI581" i="7"/>
  <c r="BI582" i="7"/>
  <c r="BI583" i="7"/>
  <c r="BI584" i="7"/>
  <c r="BI585" i="7"/>
  <c r="BI586" i="7"/>
  <c r="BI587" i="7"/>
  <c r="BI588" i="7"/>
  <c r="BI590" i="7"/>
  <c r="BI591" i="7"/>
  <c r="BI592" i="7"/>
  <c r="BI593" i="7"/>
  <c r="BI594" i="7"/>
  <c r="BI595" i="7"/>
  <c r="BI596" i="7"/>
  <c r="BI597" i="7"/>
  <c r="BI598" i="7"/>
  <c r="BI599" i="7"/>
  <c r="BI600" i="7"/>
  <c r="BI601" i="7"/>
  <c r="BI602" i="7"/>
  <c r="BI603" i="7"/>
  <c r="BI604" i="7"/>
  <c r="BI605" i="7"/>
  <c r="BI606" i="7"/>
  <c r="BI607" i="7"/>
  <c r="BI608" i="7"/>
  <c r="BI609" i="7"/>
  <c r="BI610" i="7"/>
  <c r="BI611" i="7"/>
  <c r="BI612" i="7"/>
  <c r="BI613" i="7"/>
  <c r="BI614" i="7"/>
  <c r="BI616" i="7"/>
  <c r="BI617" i="7"/>
  <c r="BI618" i="7"/>
  <c r="BI619" i="7"/>
  <c r="BI620" i="7"/>
  <c r="BI621" i="7"/>
  <c r="BI622" i="7"/>
  <c r="BI623" i="7"/>
  <c r="BI624" i="7"/>
  <c r="BI625" i="7"/>
  <c r="BI626" i="7"/>
  <c r="BI627" i="7"/>
  <c r="BI628" i="7"/>
  <c r="BI629" i="7"/>
  <c r="BI630" i="7"/>
  <c r="BI631" i="7"/>
  <c r="BI632" i="7"/>
  <c r="BI633" i="7"/>
  <c r="BI634" i="7"/>
  <c r="BI635" i="7"/>
  <c r="BI636" i="7"/>
  <c r="BI637" i="7"/>
  <c r="BI638" i="7"/>
  <c r="BI639" i="7"/>
  <c r="BI640" i="7"/>
  <c r="BI641" i="7"/>
  <c r="BI642" i="7"/>
  <c r="BI643" i="7"/>
  <c r="BI644" i="7"/>
  <c r="BI645" i="7"/>
  <c r="BI647" i="7"/>
  <c r="BI648" i="7"/>
  <c r="BI649" i="7"/>
  <c r="BI650" i="7"/>
  <c r="BI651" i="7"/>
  <c r="BI652" i="7"/>
  <c r="BI653" i="7"/>
  <c r="BI654" i="7"/>
  <c r="BI655" i="7"/>
  <c r="BI656" i="7"/>
  <c r="BI657" i="7"/>
  <c r="BI658" i="7"/>
  <c r="BI659" i="7"/>
  <c r="BI660" i="7"/>
  <c r="BI661" i="7"/>
  <c r="BI662" i="7"/>
  <c r="BI663" i="7"/>
  <c r="BI664" i="7"/>
  <c r="BI665" i="7"/>
  <c r="BI666" i="7"/>
  <c r="BI667" i="7"/>
  <c r="BI668" i="7"/>
  <c r="BI669" i="7"/>
  <c r="BI670" i="7"/>
  <c r="BI671" i="7"/>
  <c r="BI672" i="7"/>
  <c r="BI673" i="7"/>
  <c r="BI674" i="7"/>
  <c r="BI675" i="7"/>
  <c r="BI676" i="7"/>
  <c r="BI677" i="7"/>
  <c r="BI678" i="7"/>
  <c r="BI679" i="7"/>
  <c r="BI680" i="7"/>
  <c r="BI681" i="7"/>
  <c r="BI682" i="7"/>
  <c r="BI683" i="7"/>
  <c r="BI684" i="7"/>
  <c r="BI685" i="7"/>
  <c r="BI686" i="7"/>
  <c r="BI687" i="7"/>
  <c r="BI688" i="7"/>
  <c r="BI689" i="7"/>
  <c r="BI690" i="7"/>
  <c r="BI691" i="7"/>
  <c r="BI692" i="7"/>
  <c r="BI693" i="7"/>
  <c r="BI2" i="7"/>
  <c r="BH3" i="7"/>
  <c r="BH4" i="7"/>
  <c r="BH5" i="7"/>
  <c r="BH6" i="7"/>
  <c r="BH7" i="7"/>
  <c r="BH8" i="7"/>
  <c r="BH9" i="7"/>
  <c r="BH10" i="7"/>
  <c r="BH11" i="7"/>
  <c r="BH12" i="7"/>
  <c r="BH13" i="7"/>
  <c r="BH14" i="7"/>
  <c r="BH15" i="7"/>
  <c r="BH16" i="7"/>
  <c r="BH17" i="7"/>
  <c r="BH18" i="7"/>
  <c r="BH19" i="7"/>
  <c r="BH20" i="7"/>
  <c r="BH21" i="7"/>
  <c r="BH22" i="7"/>
  <c r="BH23" i="7"/>
  <c r="BH24" i="7"/>
  <c r="BH25" i="7"/>
  <c r="BH26" i="7"/>
  <c r="BH27" i="7"/>
  <c r="BH28" i="7"/>
  <c r="BH29" i="7"/>
  <c r="BH30" i="7"/>
  <c r="BH31" i="7"/>
  <c r="BH32" i="7"/>
  <c r="BH33" i="7"/>
  <c r="BH34" i="7"/>
  <c r="BH35" i="7"/>
  <c r="BH36" i="7"/>
  <c r="BH37" i="7"/>
  <c r="BH38" i="7"/>
  <c r="BH39" i="7"/>
  <c r="BH40" i="7"/>
  <c r="BH41" i="7"/>
  <c r="BH42" i="7"/>
  <c r="BH43" i="7"/>
  <c r="BH44" i="7"/>
  <c r="BH45" i="7"/>
  <c r="BH46" i="7"/>
  <c r="BH47" i="7"/>
  <c r="BH48" i="7"/>
  <c r="BH49" i="7"/>
  <c r="BH50" i="7"/>
  <c r="BH51" i="7"/>
  <c r="BH52" i="7"/>
  <c r="BH53" i="7"/>
  <c r="BH54" i="7"/>
  <c r="BH55" i="7"/>
  <c r="BH56" i="7"/>
  <c r="BH57" i="7"/>
  <c r="BH58" i="7"/>
  <c r="BH59" i="7"/>
  <c r="BH60" i="7"/>
  <c r="BH61" i="7"/>
  <c r="BH62" i="7"/>
  <c r="BH63" i="7"/>
  <c r="BH64" i="7"/>
  <c r="BH65" i="7"/>
  <c r="BH66" i="7"/>
  <c r="BH67" i="7"/>
  <c r="BH68" i="7"/>
  <c r="BH70" i="7"/>
  <c r="BH71" i="7"/>
  <c r="BH72" i="7"/>
  <c r="BH74" i="7"/>
  <c r="BH75" i="7"/>
  <c r="BH76" i="7"/>
  <c r="BH77" i="7"/>
  <c r="BH78" i="7"/>
  <c r="BH79" i="7"/>
  <c r="BH80" i="7"/>
  <c r="BH81" i="7"/>
  <c r="BH82" i="7"/>
  <c r="BH83" i="7"/>
  <c r="BH84" i="7"/>
  <c r="BH86" i="7"/>
  <c r="BH87" i="7"/>
  <c r="BH88" i="7"/>
  <c r="BH89" i="7"/>
  <c r="BH90" i="7"/>
  <c r="BH91" i="7"/>
  <c r="BH92" i="7"/>
  <c r="BH93" i="7"/>
  <c r="BH94" i="7"/>
  <c r="BH95" i="7"/>
  <c r="BH96" i="7"/>
  <c r="BH97" i="7"/>
  <c r="BH98" i="7"/>
  <c r="BH99" i="7"/>
  <c r="BH100" i="7"/>
  <c r="BH101" i="7"/>
  <c r="BH102" i="7"/>
  <c r="BH103" i="7"/>
  <c r="BH104" i="7"/>
  <c r="BH105" i="7"/>
  <c r="BH106" i="7"/>
  <c r="BH107" i="7"/>
  <c r="BH108" i="7"/>
  <c r="BH109" i="7"/>
  <c r="BH110" i="7"/>
  <c r="BH111" i="7"/>
  <c r="BH112" i="7"/>
  <c r="BH113" i="7"/>
  <c r="BH114" i="7"/>
  <c r="BH115" i="7"/>
  <c r="BH116" i="7"/>
  <c r="BH117" i="7"/>
  <c r="BH118" i="7"/>
  <c r="BH119" i="7"/>
  <c r="BH120" i="7"/>
  <c r="BH121" i="7"/>
  <c r="BH122" i="7"/>
  <c r="BH123" i="7"/>
  <c r="BH124" i="7"/>
  <c r="BH126" i="7"/>
  <c r="BH127" i="7"/>
  <c r="BH128" i="7"/>
  <c r="BH129" i="7"/>
  <c r="BH130" i="7"/>
  <c r="BH131" i="7"/>
  <c r="BH132" i="7"/>
  <c r="BH134" i="7"/>
  <c r="BH135" i="7"/>
  <c r="BH136" i="7"/>
  <c r="BH137" i="7"/>
  <c r="BH138" i="7"/>
  <c r="BH139" i="7"/>
  <c r="BH140" i="7"/>
  <c r="BH141" i="7"/>
  <c r="BH142" i="7"/>
  <c r="BH143" i="7"/>
  <c r="BH144" i="7"/>
  <c r="BH145" i="7"/>
  <c r="BH146" i="7"/>
  <c r="BH147" i="7"/>
  <c r="BH148" i="7"/>
  <c r="BH150" i="7"/>
  <c r="BH151" i="7"/>
  <c r="BH153" i="7"/>
  <c r="BH154" i="7"/>
  <c r="BH155" i="7"/>
  <c r="BH156" i="7"/>
  <c r="BH157" i="7"/>
  <c r="BH158" i="7"/>
  <c r="BH159" i="7"/>
  <c r="BH160" i="7"/>
  <c r="BH161" i="7"/>
  <c r="BH162" i="7"/>
  <c r="BH163" i="7"/>
  <c r="BH164" i="7"/>
  <c r="BH165" i="7"/>
  <c r="BH166" i="7"/>
  <c r="BH167" i="7"/>
  <c r="BH168" i="7"/>
  <c r="BH170" i="7"/>
  <c r="BH171" i="7"/>
  <c r="BH172" i="7"/>
  <c r="BH173" i="7"/>
  <c r="BH174" i="7"/>
  <c r="BH175" i="7"/>
  <c r="BH176" i="7"/>
  <c r="BH177" i="7"/>
  <c r="BH178" i="7"/>
  <c r="BH179" i="7"/>
  <c r="BH181" i="7"/>
  <c r="BH182" i="7"/>
  <c r="BH183" i="7"/>
  <c r="BH184" i="7"/>
  <c r="BH185" i="7"/>
  <c r="BH186" i="7"/>
  <c r="BH187" i="7"/>
  <c r="BH188" i="7"/>
  <c r="BH189" i="7"/>
  <c r="BH190" i="7"/>
  <c r="BH191" i="7"/>
  <c r="BH192" i="7"/>
  <c r="BH193" i="7"/>
  <c r="BH194" i="7"/>
  <c r="BH195" i="7"/>
  <c r="BH196" i="7"/>
  <c r="BH197" i="7"/>
  <c r="BH198" i="7"/>
  <c r="BH199" i="7"/>
  <c r="BH200" i="7"/>
  <c r="BH201" i="7"/>
  <c r="BH202" i="7"/>
  <c r="BH203" i="7"/>
  <c r="BH204" i="7"/>
  <c r="BH205" i="7"/>
  <c r="BH206" i="7"/>
  <c r="BH207" i="7"/>
  <c r="BH208" i="7"/>
  <c r="BH209" i="7"/>
  <c r="BH210" i="7"/>
  <c r="BH211" i="7"/>
  <c r="BH212" i="7"/>
  <c r="BH213" i="7"/>
  <c r="BH214" i="7"/>
  <c r="BH215" i="7"/>
  <c r="BH216" i="7"/>
  <c r="BH217" i="7"/>
  <c r="BH218" i="7"/>
  <c r="BH219" i="7"/>
  <c r="BH220" i="7"/>
  <c r="BH221" i="7"/>
  <c r="BH222" i="7"/>
  <c r="BH223" i="7"/>
  <c r="BH224" i="7"/>
  <c r="BH225" i="7"/>
  <c r="BH226" i="7"/>
  <c r="BH227" i="7"/>
  <c r="BH228" i="7"/>
  <c r="BH229" i="7"/>
  <c r="BH230" i="7"/>
  <c r="BH231" i="7"/>
  <c r="BH233" i="7"/>
  <c r="BH234" i="7"/>
  <c r="BH235" i="7"/>
  <c r="BH236" i="7"/>
  <c r="BH237" i="7"/>
  <c r="BH239" i="7"/>
  <c r="BH240" i="7"/>
  <c r="BH241" i="7"/>
  <c r="BH243" i="7"/>
  <c r="BH244" i="7"/>
  <c r="BH245" i="7"/>
  <c r="BH246" i="7"/>
  <c r="BH247" i="7"/>
  <c r="BH248" i="7"/>
  <c r="BH249" i="7"/>
  <c r="BH250" i="7"/>
  <c r="BH252" i="7"/>
  <c r="BH253" i="7"/>
  <c r="BH254" i="7"/>
  <c r="BH255" i="7"/>
  <c r="BH256" i="7"/>
  <c r="BH257" i="7"/>
  <c r="BH258" i="7"/>
  <c r="BH259" i="7"/>
  <c r="BH260" i="7"/>
  <c r="BH261" i="7"/>
  <c r="BH262" i="7"/>
  <c r="BH263" i="7"/>
  <c r="BH264" i="7"/>
  <c r="BH265" i="7"/>
  <c r="BH266" i="7"/>
  <c r="BH267" i="7"/>
  <c r="BH268" i="7"/>
  <c r="BH269" i="7"/>
  <c r="BH270" i="7"/>
  <c r="BH271" i="7"/>
  <c r="BH272" i="7"/>
  <c r="BH274" i="7"/>
  <c r="BH275" i="7"/>
  <c r="BH276" i="7"/>
  <c r="BH277" i="7"/>
  <c r="BH278" i="7"/>
  <c r="BH279" i="7"/>
  <c r="BH280" i="7"/>
  <c r="BH281" i="7"/>
  <c r="BH282" i="7"/>
  <c r="BH283" i="7"/>
  <c r="BH284" i="7"/>
  <c r="BH285" i="7"/>
  <c r="BH286" i="7"/>
  <c r="BH287" i="7"/>
  <c r="BH288" i="7"/>
  <c r="BH289" i="7"/>
  <c r="BH290" i="7"/>
  <c r="BH291" i="7"/>
  <c r="BH292" i="7"/>
  <c r="BH294" i="7"/>
  <c r="BH295" i="7"/>
  <c r="BH296" i="7"/>
  <c r="BH297" i="7"/>
  <c r="BH298" i="7"/>
  <c r="BH299" i="7"/>
  <c r="BH300" i="7"/>
  <c r="BH301" i="7"/>
  <c r="BH302" i="7"/>
  <c r="BH303" i="7"/>
  <c r="BH305" i="7"/>
  <c r="BH306" i="7"/>
  <c r="BH308" i="7"/>
  <c r="BH309" i="7"/>
  <c r="BH310" i="7"/>
  <c r="BH311" i="7"/>
  <c r="BH312" i="7"/>
  <c r="BH313" i="7"/>
  <c r="BH316" i="7"/>
  <c r="BH317" i="7"/>
  <c r="BH318" i="7"/>
  <c r="BH319" i="7"/>
  <c r="BH320" i="7"/>
  <c r="BH321" i="7"/>
  <c r="BH322" i="7"/>
  <c r="BH323" i="7"/>
  <c r="BH324" i="7"/>
  <c r="BH325" i="7"/>
  <c r="BH326" i="7"/>
  <c r="BH327" i="7"/>
  <c r="BH328" i="7"/>
  <c r="BH329" i="7"/>
  <c r="BH330" i="7"/>
  <c r="BH331" i="7"/>
  <c r="BH332" i="7"/>
  <c r="BH333" i="7"/>
  <c r="BH334" i="7"/>
  <c r="BH335" i="7"/>
  <c r="BH336" i="7"/>
  <c r="BH337" i="7"/>
  <c r="BH338" i="7"/>
  <c r="BH339" i="7"/>
  <c r="BH340" i="7"/>
  <c r="BH341" i="7"/>
  <c r="BH342" i="7"/>
  <c r="BH343" i="7"/>
  <c r="BH344" i="7"/>
  <c r="BH345" i="7"/>
  <c r="BH346" i="7"/>
  <c r="BH347" i="7"/>
  <c r="BH348" i="7"/>
  <c r="BH349" i="7"/>
  <c r="BH350" i="7"/>
  <c r="BH351" i="7"/>
  <c r="BH352" i="7"/>
  <c r="BH353" i="7"/>
  <c r="BH354" i="7"/>
  <c r="BH355" i="7"/>
  <c r="BH356" i="7"/>
  <c r="BH357" i="7"/>
  <c r="BH358" i="7"/>
  <c r="BH359" i="7"/>
  <c r="BH360" i="7"/>
  <c r="BH361" i="7"/>
  <c r="BH362" i="7"/>
  <c r="BH363" i="7"/>
  <c r="BH364" i="7"/>
  <c r="BH365" i="7"/>
  <c r="BH367" i="7"/>
  <c r="BH368" i="7"/>
  <c r="BH370" i="7"/>
  <c r="BH371" i="7"/>
  <c r="BH372" i="7"/>
  <c r="BH373" i="7"/>
  <c r="BH374" i="7"/>
  <c r="BH375" i="7"/>
  <c r="BH376" i="7"/>
  <c r="BH378" i="7"/>
  <c r="BH379" i="7"/>
  <c r="BH380" i="7"/>
  <c r="BH381" i="7"/>
  <c r="BH382" i="7"/>
  <c r="BH383" i="7"/>
  <c r="BH384" i="7"/>
  <c r="BH385" i="7"/>
  <c r="BH386" i="7"/>
  <c r="BH387" i="7"/>
  <c r="BH388" i="7"/>
  <c r="BH389" i="7"/>
  <c r="BH390" i="7"/>
  <c r="BH391" i="7"/>
  <c r="BH392" i="7"/>
  <c r="BH393" i="7"/>
  <c r="BH394" i="7"/>
  <c r="BH395" i="7"/>
  <c r="BH396" i="7"/>
  <c r="BH397" i="7"/>
  <c r="BH398" i="7"/>
  <c r="BH399" i="7"/>
  <c r="BH400" i="7"/>
  <c r="BH401" i="7"/>
  <c r="BH402" i="7"/>
  <c r="BH403" i="7"/>
  <c r="BH404" i="7"/>
  <c r="BH405" i="7"/>
  <c r="BH406" i="7"/>
  <c r="BH407" i="7"/>
  <c r="BH408" i="7"/>
  <c r="BH409" i="7"/>
  <c r="BH410" i="7"/>
  <c r="BH411" i="7"/>
  <c r="BH412" i="7"/>
  <c r="BH413" i="7"/>
  <c r="BH414" i="7"/>
  <c r="BH415" i="7"/>
  <c r="BH417" i="7"/>
  <c r="BH418" i="7"/>
  <c r="BH419" i="7"/>
  <c r="BH420" i="7"/>
  <c r="BH421" i="7"/>
  <c r="BH422" i="7"/>
  <c r="BH423" i="7"/>
  <c r="BH424" i="7"/>
  <c r="BH425" i="7"/>
  <c r="BH426" i="7"/>
  <c r="BH427" i="7"/>
  <c r="BH428" i="7"/>
  <c r="BH429" i="7"/>
  <c r="BH430" i="7"/>
  <c r="BH431" i="7"/>
  <c r="BH432" i="7"/>
  <c r="BH433" i="7"/>
  <c r="BH434" i="7"/>
  <c r="BH435" i="7"/>
  <c r="BH436" i="7"/>
  <c r="BH437" i="7"/>
  <c r="BH438" i="7"/>
  <c r="BH439" i="7"/>
  <c r="BH441" i="7"/>
  <c r="BH442" i="7"/>
  <c r="BH443" i="7"/>
  <c r="BH444" i="7"/>
  <c r="BH445" i="7"/>
  <c r="BH446" i="7"/>
  <c r="BH447" i="7"/>
  <c r="BH448" i="7"/>
  <c r="BH449" i="7"/>
  <c r="BH450" i="7"/>
  <c r="BH451" i="7"/>
  <c r="BH452" i="7"/>
  <c r="BH453" i="7"/>
  <c r="BH454" i="7"/>
  <c r="BH455" i="7"/>
  <c r="BH456" i="7"/>
  <c r="BH457" i="7"/>
  <c r="BH458" i="7"/>
  <c r="BH459" i="7"/>
  <c r="BH460" i="7"/>
  <c r="BH461" i="7"/>
  <c r="BH462" i="7"/>
  <c r="BH463" i="7"/>
  <c r="BH464" i="7"/>
  <c r="BH465" i="7"/>
  <c r="BH466" i="7"/>
  <c r="BH467" i="7"/>
  <c r="BH468" i="7"/>
  <c r="BH469" i="7"/>
  <c r="BH470" i="7"/>
  <c r="BH471" i="7"/>
  <c r="BH472" i="7"/>
  <c r="BH473" i="7"/>
  <c r="BH474" i="7"/>
  <c r="BH475" i="7"/>
  <c r="BH476" i="7"/>
  <c r="BH477" i="7"/>
  <c r="BH478" i="7"/>
  <c r="BH479" i="7"/>
  <c r="BH480" i="7"/>
  <c r="BH481" i="7"/>
  <c r="BH482" i="7"/>
  <c r="BH483" i="7"/>
  <c r="BH484" i="7"/>
  <c r="BH485" i="7"/>
  <c r="BH486" i="7"/>
  <c r="BH487" i="7"/>
  <c r="BH488" i="7"/>
  <c r="BH489" i="7"/>
  <c r="BH490" i="7"/>
  <c r="BH491" i="7"/>
  <c r="BH492" i="7"/>
  <c r="BH493" i="7"/>
  <c r="BH494" i="7"/>
  <c r="BH495" i="7"/>
  <c r="BH496" i="7"/>
  <c r="BH497" i="7"/>
  <c r="BH498" i="7"/>
  <c r="BH499" i="7"/>
  <c r="BH500" i="7"/>
  <c r="BH501" i="7"/>
  <c r="BH502" i="7"/>
  <c r="BH503" i="7"/>
  <c r="BH505" i="7"/>
  <c r="BH506" i="7"/>
  <c r="BH507" i="7"/>
  <c r="BH508" i="7"/>
  <c r="BH509" i="7"/>
  <c r="BH510" i="7"/>
  <c r="BH511" i="7"/>
  <c r="BH512" i="7"/>
  <c r="BH513" i="7"/>
  <c r="BH514" i="7"/>
  <c r="BH515" i="7"/>
  <c r="BH516" i="7"/>
  <c r="BH517" i="7"/>
  <c r="BH518" i="7"/>
  <c r="BH519" i="7"/>
  <c r="BH520" i="7"/>
  <c r="BH521" i="7"/>
  <c r="BH522" i="7"/>
  <c r="BH523" i="7"/>
  <c r="BH524" i="7"/>
  <c r="BH525" i="7"/>
  <c r="BH526" i="7"/>
  <c r="BH527" i="7"/>
  <c r="BH528" i="7"/>
  <c r="BH529" i="7"/>
  <c r="BH530" i="7"/>
  <c r="BH531" i="7"/>
  <c r="BH532" i="7"/>
  <c r="BH533" i="7"/>
  <c r="BH535" i="7"/>
  <c r="BH536" i="7"/>
  <c r="BH537" i="7"/>
  <c r="BH538" i="7"/>
  <c r="BH539" i="7"/>
  <c r="BH540" i="7"/>
  <c r="BH541" i="7"/>
  <c r="BH542" i="7"/>
  <c r="BH543" i="7"/>
  <c r="BH544" i="7"/>
  <c r="BH545" i="7"/>
  <c r="BH546" i="7"/>
  <c r="BH547" i="7"/>
  <c r="BH548" i="7"/>
  <c r="BH549" i="7"/>
  <c r="BH550" i="7"/>
  <c r="BH551" i="7"/>
  <c r="BH552" i="7"/>
  <c r="BH553" i="7"/>
  <c r="BH554" i="7"/>
  <c r="BH555" i="7"/>
  <c r="BH556" i="7"/>
  <c r="BH557" i="7"/>
  <c r="BH558" i="7"/>
  <c r="BH559" i="7"/>
  <c r="BH560" i="7"/>
  <c r="BH561" i="7"/>
  <c r="BH562" i="7"/>
  <c r="BH563" i="7"/>
  <c r="BH564" i="7"/>
  <c r="BH565" i="7"/>
  <c r="BH566" i="7"/>
  <c r="BH567" i="7"/>
  <c r="BH568" i="7"/>
  <c r="BH569" i="7"/>
  <c r="BH571" i="7"/>
  <c r="BH572" i="7"/>
  <c r="BH573" i="7"/>
  <c r="BH574" i="7"/>
  <c r="BH576" i="7"/>
  <c r="BH577" i="7"/>
  <c r="BH578" i="7"/>
  <c r="BH579" i="7"/>
  <c r="BH580" i="7"/>
  <c r="BH581" i="7"/>
  <c r="BH582" i="7"/>
  <c r="BH583" i="7"/>
  <c r="BH584" i="7"/>
  <c r="BH585" i="7"/>
  <c r="BH586" i="7"/>
  <c r="BH587" i="7"/>
  <c r="BH588" i="7"/>
  <c r="BH590" i="7"/>
  <c r="BH591" i="7"/>
  <c r="BH592" i="7"/>
  <c r="BH593" i="7"/>
  <c r="BH594" i="7"/>
  <c r="BH595" i="7"/>
  <c r="BH596" i="7"/>
  <c r="BH597" i="7"/>
  <c r="BH598" i="7"/>
  <c r="BH599" i="7"/>
  <c r="BH600" i="7"/>
  <c r="BH601" i="7"/>
  <c r="BH602" i="7"/>
  <c r="BH603" i="7"/>
  <c r="BH604" i="7"/>
  <c r="BH605" i="7"/>
  <c r="BH606" i="7"/>
  <c r="BH607" i="7"/>
  <c r="BH608" i="7"/>
  <c r="BH609" i="7"/>
  <c r="BH610" i="7"/>
  <c r="BH611" i="7"/>
  <c r="BH612" i="7"/>
  <c r="BH613" i="7"/>
  <c r="BH614" i="7"/>
  <c r="BH616" i="7"/>
  <c r="BH617" i="7"/>
  <c r="BH618" i="7"/>
  <c r="BH619" i="7"/>
  <c r="BH620" i="7"/>
  <c r="BH621" i="7"/>
  <c r="BH622" i="7"/>
  <c r="BH623" i="7"/>
  <c r="BH624" i="7"/>
  <c r="BH625" i="7"/>
  <c r="BH626" i="7"/>
  <c r="BH627" i="7"/>
  <c r="BH628" i="7"/>
  <c r="BH629" i="7"/>
  <c r="BH630" i="7"/>
  <c r="BH631" i="7"/>
  <c r="BH632" i="7"/>
  <c r="BH633" i="7"/>
  <c r="BH634" i="7"/>
  <c r="BH635" i="7"/>
  <c r="BH636" i="7"/>
  <c r="BH637" i="7"/>
  <c r="BH638" i="7"/>
  <c r="BH639" i="7"/>
  <c r="BH640" i="7"/>
  <c r="BH641" i="7"/>
  <c r="BH642" i="7"/>
  <c r="BH643" i="7"/>
  <c r="BH644" i="7"/>
  <c r="BH645" i="7"/>
  <c r="BH647" i="7"/>
  <c r="BH648" i="7"/>
  <c r="BH649" i="7"/>
  <c r="BH650" i="7"/>
  <c r="BH651" i="7"/>
  <c r="BH652" i="7"/>
  <c r="BH653" i="7"/>
  <c r="BH654" i="7"/>
  <c r="BH655" i="7"/>
  <c r="BH656" i="7"/>
  <c r="BH657" i="7"/>
  <c r="BH658" i="7"/>
  <c r="BH659" i="7"/>
  <c r="BH660" i="7"/>
  <c r="BH661" i="7"/>
  <c r="BH662" i="7"/>
  <c r="BH663" i="7"/>
  <c r="BH664" i="7"/>
  <c r="BH665" i="7"/>
  <c r="BH666" i="7"/>
  <c r="BH667" i="7"/>
  <c r="BH668" i="7"/>
  <c r="BH669" i="7"/>
  <c r="BH670" i="7"/>
  <c r="BH671" i="7"/>
  <c r="BH672" i="7"/>
  <c r="BH673" i="7"/>
  <c r="BH674" i="7"/>
  <c r="BH675" i="7"/>
  <c r="BH676" i="7"/>
  <c r="BH677" i="7"/>
  <c r="BH678" i="7"/>
  <c r="BH679" i="7"/>
  <c r="BH680" i="7"/>
  <c r="BH681" i="7"/>
  <c r="BH682" i="7"/>
  <c r="BH683" i="7"/>
  <c r="BH684" i="7"/>
  <c r="BH685" i="7"/>
  <c r="BH686" i="7"/>
  <c r="BH687" i="7"/>
  <c r="BH688" i="7"/>
  <c r="BH689" i="7"/>
  <c r="BH690" i="7"/>
  <c r="BH691" i="7"/>
  <c r="BH692" i="7"/>
  <c r="BH693" i="7"/>
  <c r="BH2" i="7"/>
  <c r="BG3" i="7"/>
  <c r="BG4" i="7"/>
  <c r="BG5" i="7"/>
  <c r="BG6" i="7"/>
  <c r="BG7" i="7"/>
  <c r="BG8" i="7"/>
  <c r="BG9" i="7"/>
  <c r="BG10" i="7"/>
  <c r="BG11" i="7"/>
  <c r="BG12" i="7"/>
  <c r="BG13" i="7"/>
  <c r="BG14" i="7"/>
  <c r="BG15" i="7"/>
  <c r="BG16" i="7"/>
  <c r="BG17" i="7"/>
  <c r="BG18" i="7"/>
  <c r="BG19" i="7"/>
  <c r="BG20" i="7"/>
  <c r="BG21" i="7"/>
  <c r="BG22" i="7"/>
  <c r="BG23" i="7"/>
  <c r="BG24" i="7"/>
  <c r="BG25" i="7"/>
  <c r="BG26" i="7"/>
  <c r="BG27" i="7"/>
  <c r="BG28" i="7"/>
  <c r="BG29" i="7"/>
  <c r="BG30" i="7"/>
  <c r="BG31" i="7"/>
  <c r="BG32" i="7"/>
  <c r="BG33" i="7"/>
  <c r="BG34" i="7"/>
  <c r="BG35" i="7"/>
  <c r="BG36" i="7"/>
  <c r="BG37" i="7"/>
  <c r="BG38" i="7"/>
  <c r="BG39" i="7"/>
  <c r="BG40" i="7"/>
  <c r="BG41" i="7"/>
  <c r="BG42" i="7"/>
  <c r="BG43" i="7"/>
  <c r="BG44" i="7"/>
  <c r="BG45" i="7"/>
  <c r="BG46" i="7"/>
  <c r="BG47" i="7"/>
  <c r="BG48" i="7"/>
  <c r="BG49" i="7"/>
  <c r="BG50" i="7"/>
  <c r="BG51" i="7"/>
  <c r="BG52" i="7"/>
  <c r="BG53" i="7"/>
  <c r="BG54" i="7"/>
  <c r="BG55" i="7"/>
  <c r="BG56" i="7"/>
  <c r="BG57" i="7"/>
  <c r="BG58" i="7"/>
  <c r="BG59" i="7"/>
  <c r="BG60" i="7"/>
  <c r="BG61" i="7"/>
  <c r="BG62" i="7"/>
  <c r="BG63" i="7"/>
  <c r="BG64" i="7"/>
  <c r="BG65" i="7"/>
  <c r="BG66" i="7"/>
  <c r="BG67" i="7"/>
  <c r="BG68" i="7"/>
  <c r="BG70" i="7"/>
  <c r="BG71" i="7"/>
  <c r="BG72" i="7"/>
  <c r="BG74" i="7"/>
  <c r="BG75" i="7"/>
  <c r="BG76" i="7"/>
  <c r="BG77" i="7"/>
  <c r="BG78" i="7"/>
  <c r="BG79" i="7"/>
  <c r="BG80" i="7"/>
  <c r="BG81" i="7"/>
  <c r="BG82" i="7"/>
  <c r="BG83" i="7"/>
  <c r="BG84" i="7"/>
  <c r="BG86" i="7"/>
  <c r="BG87" i="7"/>
  <c r="BG88" i="7"/>
  <c r="BG89" i="7"/>
  <c r="BG90" i="7"/>
  <c r="BG91" i="7"/>
  <c r="BG92" i="7"/>
  <c r="BG93" i="7"/>
  <c r="BG94" i="7"/>
  <c r="BG95" i="7"/>
  <c r="BG96" i="7"/>
  <c r="BG97" i="7"/>
  <c r="BG98" i="7"/>
  <c r="BG99" i="7"/>
  <c r="BG100" i="7"/>
  <c r="BG101" i="7"/>
  <c r="BG102" i="7"/>
  <c r="BG103" i="7"/>
  <c r="BG104" i="7"/>
  <c r="BG105" i="7"/>
  <c r="BG106" i="7"/>
  <c r="BG107" i="7"/>
  <c r="BG108" i="7"/>
  <c r="BG109" i="7"/>
  <c r="BG110" i="7"/>
  <c r="BG111" i="7"/>
  <c r="BG112" i="7"/>
  <c r="BG113" i="7"/>
  <c r="BG114" i="7"/>
  <c r="BG115" i="7"/>
  <c r="BG116" i="7"/>
  <c r="BG117" i="7"/>
  <c r="BG118" i="7"/>
  <c r="BG119" i="7"/>
  <c r="BG120" i="7"/>
  <c r="BG121" i="7"/>
  <c r="BG122" i="7"/>
  <c r="BG123" i="7"/>
  <c r="BG124" i="7"/>
  <c r="BG126" i="7"/>
  <c r="BG127" i="7"/>
  <c r="BG128" i="7"/>
  <c r="BG129" i="7"/>
  <c r="BG130" i="7"/>
  <c r="BG131" i="7"/>
  <c r="BG132" i="7"/>
  <c r="BG134" i="7"/>
  <c r="BG135" i="7"/>
  <c r="BG136" i="7"/>
  <c r="BG137" i="7"/>
  <c r="BG138" i="7"/>
  <c r="BG139" i="7"/>
  <c r="BG140" i="7"/>
  <c r="BG141" i="7"/>
  <c r="BG142" i="7"/>
  <c r="BG143" i="7"/>
  <c r="BG144" i="7"/>
  <c r="BG145" i="7"/>
  <c r="BG146" i="7"/>
  <c r="BG147" i="7"/>
  <c r="BG148" i="7"/>
  <c r="BG150" i="7"/>
  <c r="BG151" i="7"/>
  <c r="BG153" i="7"/>
  <c r="BG154" i="7"/>
  <c r="BG155" i="7"/>
  <c r="BG156" i="7"/>
  <c r="BG157" i="7"/>
  <c r="BG158" i="7"/>
  <c r="BG159" i="7"/>
  <c r="BG160" i="7"/>
  <c r="BG161" i="7"/>
  <c r="BG162" i="7"/>
  <c r="BG163" i="7"/>
  <c r="BG164" i="7"/>
  <c r="BG165" i="7"/>
  <c r="BG166" i="7"/>
  <c r="BG167" i="7"/>
  <c r="BG168" i="7"/>
  <c r="BG170" i="7"/>
  <c r="BG171" i="7"/>
  <c r="BG172" i="7"/>
  <c r="BG173" i="7"/>
  <c r="BG174" i="7"/>
  <c r="BG175" i="7"/>
  <c r="BG176" i="7"/>
  <c r="BG177" i="7"/>
  <c r="BG178" i="7"/>
  <c r="BG179" i="7"/>
  <c r="BG181" i="7"/>
  <c r="BG182" i="7"/>
  <c r="BG183" i="7"/>
  <c r="BG184" i="7"/>
  <c r="BG185" i="7"/>
  <c r="BG186" i="7"/>
  <c r="BG187" i="7"/>
  <c r="BG188" i="7"/>
  <c r="BG189" i="7"/>
  <c r="BG190" i="7"/>
  <c r="BG191" i="7"/>
  <c r="BG192" i="7"/>
  <c r="BG193" i="7"/>
  <c r="BG194" i="7"/>
  <c r="BG195" i="7"/>
  <c r="BG196" i="7"/>
  <c r="BG197" i="7"/>
  <c r="BG198" i="7"/>
  <c r="BG199" i="7"/>
  <c r="BG200" i="7"/>
  <c r="BG201" i="7"/>
  <c r="BG202" i="7"/>
  <c r="BG203" i="7"/>
  <c r="BG204" i="7"/>
  <c r="BG205" i="7"/>
  <c r="BG206" i="7"/>
  <c r="BG207" i="7"/>
  <c r="BG208" i="7"/>
  <c r="BG209" i="7"/>
  <c r="BG210" i="7"/>
  <c r="BG211" i="7"/>
  <c r="BG212" i="7"/>
  <c r="BG213" i="7"/>
  <c r="BG214" i="7"/>
  <c r="BG215" i="7"/>
  <c r="BG216" i="7"/>
  <c r="BG217" i="7"/>
  <c r="BG218" i="7"/>
  <c r="BG219" i="7"/>
  <c r="BG220" i="7"/>
  <c r="BG221" i="7"/>
  <c r="BG222" i="7"/>
  <c r="BG223" i="7"/>
  <c r="BG224" i="7"/>
  <c r="BG225" i="7"/>
  <c r="BG226" i="7"/>
  <c r="BG227" i="7"/>
  <c r="BG228" i="7"/>
  <c r="BG229" i="7"/>
  <c r="BG230" i="7"/>
  <c r="BG231" i="7"/>
  <c r="BG233" i="7"/>
  <c r="BG234" i="7"/>
  <c r="BG235" i="7"/>
  <c r="BG236" i="7"/>
  <c r="BG237" i="7"/>
  <c r="BG239" i="7"/>
  <c r="BG240" i="7"/>
  <c r="BG241" i="7"/>
  <c r="BG243" i="7"/>
  <c r="BG244" i="7"/>
  <c r="BG245" i="7"/>
  <c r="BG246" i="7"/>
  <c r="BG247" i="7"/>
  <c r="BG248" i="7"/>
  <c r="BG249" i="7"/>
  <c r="BG250" i="7"/>
  <c r="BG252" i="7"/>
  <c r="BG253" i="7"/>
  <c r="BG254" i="7"/>
  <c r="BG255" i="7"/>
  <c r="BG256" i="7"/>
  <c r="BG257" i="7"/>
  <c r="BG258" i="7"/>
  <c r="BG259" i="7"/>
  <c r="BG260" i="7"/>
  <c r="BG261" i="7"/>
  <c r="BG262" i="7"/>
  <c r="BG263" i="7"/>
  <c r="BG264" i="7"/>
  <c r="BG265" i="7"/>
  <c r="BG266" i="7"/>
  <c r="BG267" i="7"/>
  <c r="BG268" i="7"/>
  <c r="BG269" i="7"/>
  <c r="BG270" i="7"/>
  <c r="BG271" i="7"/>
  <c r="BG272" i="7"/>
  <c r="BG274" i="7"/>
  <c r="BG275" i="7"/>
  <c r="BG276" i="7"/>
  <c r="BG277" i="7"/>
  <c r="BG278" i="7"/>
  <c r="BG279" i="7"/>
  <c r="BG280" i="7"/>
  <c r="BG281" i="7"/>
  <c r="BG282" i="7"/>
  <c r="BG283" i="7"/>
  <c r="BG284" i="7"/>
  <c r="BG285" i="7"/>
  <c r="BG286" i="7"/>
  <c r="BG287" i="7"/>
  <c r="BG288" i="7"/>
  <c r="BG289" i="7"/>
  <c r="BG290" i="7"/>
  <c r="BG291" i="7"/>
  <c r="BG292" i="7"/>
  <c r="BG294" i="7"/>
  <c r="BG295" i="7"/>
  <c r="BG296" i="7"/>
  <c r="BG297" i="7"/>
  <c r="BG298" i="7"/>
  <c r="BG299" i="7"/>
  <c r="BG300" i="7"/>
  <c r="BG301" i="7"/>
  <c r="BG302" i="7"/>
  <c r="BG303" i="7"/>
  <c r="BG305" i="7"/>
  <c r="BG306" i="7"/>
  <c r="BG308" i="7"/>
  <c r="BG309" i="7"/>
  <c r="BG310" i="7"/>
  <c r="BG311" i="7"/>
  <c r="BG312" i="7"/>
  <c r="BG313" i="7"/>
  <c r="BG316" i="7"/>
  <c r="BG317" i="7"/>
  <c r="BG318" i="7"/>
  <c r="BG319" i="7"/>
  <c r="BG320" i="7"/>
  <c r="BG321" i="7"/>
  <c r="BG322" i="7"/>
  <c r="BG323" i="7"/>
  <c r="BG324" i="7"/>
  <c r="BG325" i="7"/>
  <c r="BG326" i="7"/>
  <c r="BG327" i="7"/>
  <c r="BG328" i="7"/>
  <c r="BG329" i="7"/>
  <c r="BG330" i="7"/>
  <c r="BG331" i="7"/>
  <c r="BG332" i="7"/>
  <c r="BG333" i="7"/>
  <c r="BG334" i="7"/>
  <c r="BG335" i="7"/>
  <c r="BG336" i="7"/>
  <c r="BG337" i="7"/>
  <c r="BG338" i="7"/>
  <c r="BG339" i="7"/>
  <c r="BG340" i="7"/>
  <c r="BG341" i="7"/>
  <c r="BG342" i="7"/>
  <c r="BG343" i="7"/>
  <c r="BG344" i="7"/>
  <c r="BG345" i="7"/>
  <c r="BG346" i="7"/>
  <c r="BG347" i="7"/>
  <c r="BG348" i="7"/>
  <c r="BG349" i="7"/>
  <c r="BG350" i="7"/>
  <c r="BG351" i="7"/>
  <c r="BG352" i="7"/>
  <c r="BG353" i="7"/>
  <c r="BG354" i="7"/>
  <c r="BG355" i="7"/>
  <c r="BG356" i="7"/>
  <c r="BG357" i="7"/>
  <c r="BG358" i="7"/>
  <c r="BG359" i="7"/>
  <c r="BG360" i="7"/>
  <c r="BG361" i="7"/>
  <c r="BG362" i="7"/>
  <c r="BG363" i="7"/>
  <c r="BG364" i="7"/>
  <c r="BG365" i="7"/>
  <c r="BG367" i="7"/>
  <c r="BG368" i="7"/>
  <c r="BG370" i="7"/>
  <c r="BG371" i="7"/>
  <c r="BG372" i="7"/>
  <c r="BG373" i="7"/>
  <c r="BG374" i="7"/>
  <c r="BG375" i="7"/>
  <c r="BG376" i="7"/>
  <c r="BG378" i="7"/>
  <c r="BG379" i="7"/>
  <c r="BG380" i="7"/>
  <c r="BG381" i="7"/>
  <c r="BG382" i="7"/>
  <c r="BG383" i="7"/>
  <c r="BG384" i="7"/>
  <c r="BG385" i="7"/>
  <c r="BG386" i="7"/>
  <c r="BG387" i="7"/>
  <c r="BG388" i="7"/>
  <c r="BG389" i="7"/>
  <c r="BG390" i="7"/>
  <c r="BG391" i="7"/>
  <c r="BG392" i="7"/>
  <c r="BG393" i="7"/>
  <c r="BG394" i="7"/>
  <c r="BG395" i="7"/>
  <c r="BG396" i="7"/>
  <c r="BG397" i="7"/>
  <c r="BG398" i="7"/>
  <c r="BG399" i="7"/>
  <c r="BG400" i="7"/>
  <c r="BG401" i="7"/>
  <c r="BG402" i="7"/>
  <c r="BG403" i="7"/>
  <c r="BG404" i="7"/>
  <c r="BG405" i="7"/>
  <c r="BG406" i="7"/>
  <c r="BG407" i="7"/>
  <c r="BG408" i="7"/>
  <c r="BG409" i="7"/>
  <c r="BG410" i="7"/>
  <c r="BG411" i="7"/>
  <c r="BG412" i="7"/>
  <c r="BG413" i="7"/>
  <c r="BG414" i="7"/>
  <c r="BG415" i="7"/>
  <c r="BG417" i="7"/>
  <c r="BG418" i="7"/>
  <c r="BG419" i="7"/>
  <c r="BG420" i="7"/>
  <c r="BG421" i="7"/>
  <c r="BG422" i="7"/>
  <c r="BG423" i="7"/>
  <c r="BG424" i="7"/>
  <c r="BG425" i="7"/>
  <c r="BG426" i="7"/>
  <c r="BG427" i="7"/>
  <c r="BG428" i="7"/>
  <c r="BG429" i="7"/>
  <c r="BG430" i="7"/>
  <c r="BG431" i="7"/>
  <c r="BG432" i="7"/>
  <c r="BG433" i="7"/>
  <c r="BG434" i="7"/>
  <c r="BG435" i="7"/>
  <c r="BG436" i="7"/>
  <c r="BG437" i="7"/>
  <c r="BG438" i="7"/>
  <c r="BG439" i="7"/>
  <c r="BG441" i="7"/>
  <c r="BG442" i="7"/>
  <c r="BG443" i="7"/>
  <c r="BG444" i="7"/>
  <c r="BG445" i="7"/>
  <c r="BG446" i="7"/>
  <c r="BG447" i="7"/>
  <c r="BG448" i="7"/>
  <c r="BG449" i="7"/>
  <c r="BG450" i="7"/>
  <c r="BG451" i="7"/>
  <c r="BG452" i="7"/>
  <c r="BG453" i="7"/>
  <c r="BG454" i="7"/>
  <c r="BG455" i="7"/>
  <c r="BG456" i="7"/>
  <c r="BG457" i="7"/>
  <c r="BG458" i="7"/>
  <c r="BG459" i="7"/>
  <c r="BG460" i="7"/>
  <c r="BG461" i="7"/>
  <c r="BG462" i="7"/>
  <c r="BG463" i="7"/>
  <c r="BG464" i="7"/>
  <c r="BG465" i="7"/>
  <c r="BG466" i="7"/>
  <c r="BG467" i="7"/>
  <c r="BG468" i="7"/>
  <c r="BG469" i="7"/>
  <c r="BG470" i="7"/>
  <c r="BG471" i="7"/>
  <c r="BG472" i="7"/>
  <c r="BG473" i="7"/>
  <c r="BG474" i="7"/>
  <c r="BG475" i="7"/>
  <c r="BG476" i="7"/>
  <c r="BG477" i="7"/>
  <c r="BG478" i="7"/>
  <c r="BG479" i="7"/>
  <c r="BG480" i="7"/>
  <c r="BG481" i="7"/>
  <c r="BG482" i="7"/>
  <c r="BG483" i="7"/>
  <c r="BG484" i="7"/>
  <c r="BG485" i="7"/>
  <c r="BG486" i="7"/>
  <c r="BG487" i="7"/>
  <c r="BG488" i="7"/>
  <c r="BG489" i="7"/>
  <c r="BG490" i="7"/>
  <c r="BG491" i="7"/>
  <c r="BG492" i="7"/>
  <c r="BG493" i="7"/>
  <c r="BG494" i="7"/>
  <c r="BG495" i="7"/>
  <c r="BG496" i="7"/>
  <c r="BG497" i="7"/>
  <c r="BG498" i="7"/>
  <c r="BG499" i="7"/>
  <c r="BG500" i="7"/>
  <c r="BG501" i="7"/>
  <c r="BG502" i="7"/>
  <c r="BG503" i="7"/>
  <c r="BG505" i="7"/>
  <c r="BG506" i="7"/>
  <c r="BG507" i="7"/>
  <c r="BG508" i="7"/>
  <c r="BG509" i="7"/>
  <c r="BG510" i="7"/>
  <c r="BG511" i="7"/>
  <c r="BG512" i="7"/>
  <c r="BG513" i="7"/>
  <c r="BG514" i="7"/>
  <c r="BG515" i="7"/>
  <c r="BG516" i="7"/>
  <c r="BG517" i="7"/>
  <c r="BG518" i="7"/>
  <c r="BG519" i="7"/>
  <c r="BG520" i="7"/>
  <c r="BG521" i="7"/>
  <c r="BG522" i="7"/>
  <c r="BG523" i="7"/>
  <c r="BG524" i="7"/>
  <c r="BG525" i="7"/>
  <c r="BG526" i="7"/>
  <c r="BG527" i="7"/>
  <c r="BG528" i="7"/>
  <c r="BG529" i="7"/>
  <c r="BG530" i="7"/>
  <c r="BG531" i="7"/>
  <c r="BG532" i="7"/>
  <c r="BG533" i="7"/>
  <c r="BG535" i="7"/>
  <c r="BG536" i="7"/>
  <c r="BG537" i="7"/>
  <c r="BG538" i="7"/>
  <c r="BG539" i="7"/>
  <c r="BG540" i="7"/>
  <c r="BG541" i="7"/>
  <c r="BG542" i="7"/>
  <c r="BG543" i="7"/>
  <c r="BG544" i="7"/>
  <c r="BG545" i="7"/>
  <c r="BG546" i="7"/>
  <c r="BG547" i="7"/>
  <c r="BG548" i="7"/>
  <c r="BG549" i="7"/>
  <c r="BG550" i="7"/>
  <c r="BG551" i="7"/>
  <c r="BG552" i="7"/>
  <c r="BG553" i="7"/>
  <c r="BG554" i="7"/>
  <c r="BG555" i="7"/>
  <c r="BG556" i="7"/>
  <c r="BG557" i="7"/>
  <c r="BG558" i="7"/>
  <c r="BG559" i="7"/>
  <c r="BG560" i="7"/>
  <c r="BG561" i="7"/>
  <c r="BG562" i="7"/>
  <c r="BG563" i="7"/>
  <c r="BG564" i="7"/>
  <c r="BG565" i="7"/>
  <c r="BG566" i="7"/>
  <c r="BG567" i="7"/>
  <c r="BG568" i="7"/>
  <c r="BG569" i="7"/>
  <c r="BG571" i="7"/>
  <c r="BG572" i="7"/>
  <c r="BG573" i="7"/>
  <c r="BG574" i="7"/>
  <c r="BG576" i="7"/>
  <c r="BG577" i="7"/>
  <c r="BG578" i="7"/>
  <c r="BG579" i="7"/>
  <c r="BG580" i="7"/>
  <c r="BG581" i="7"/>
  <c r="BG582" i="7"/>
  <c r="BG583" i="7"/>
  <c r="BG584" i="7"/>
  <c r="BG585" i="7"/>
  <c r="BG586" i="7"/>
  <c r="BG587" i="7"/>
  <c r="BG588" i="7"/>
  <c r="BG590" i="7"/>
  <c r="BG591" i="7"/>
  <c r="BG592" i="7"/>
  <c r="BG593" i="7"/>
  <c r="BG594" i="7"/>
  <c r="BG595" i="7"/>
  <c r="BG596" i="7"/>
  <c r="BG597" i="7"/>
  <c r="BG598" i="7"/>
  <c r="BG599" i="7"/>
  <c r="BG600" i="7"/>
  <c r="BG601" i="7"/>
  <c r="BG602" i="7"/>
  <c r="BG603" i="7"/>
  <c r="BG604" i="7"/>
  <c r="BG605" i="7"/>
  <c r="BG606" i="7"/>
  <c r="BG607" i="7"/>
  <c r="BG608" i="7"/>
  <c r="BG609" i="7"/>
  <c r="BG610" i="7"/>
  <c r="BG611" i="7"/>
  <c r="BG612" i="7"/>
  <c r="BG613" i="7"/>
  <c r="BG614" i="7"/>
  <c r="BG616" i="7"/>
  <c r="BG617" i="7"/>
  <c r="BG618" i="7"/>
  <c r="BG619" i="7"/>
  <c r="BG620" i="7"/>
  <c r="BG621" i="7"/>
  <c r="BG622" i="7"/>
  <c r="BG623" i="7"/>
  <c r="BG624" i="7"/>
  <c r="BG625" i="7"/>
  <c r="BG626" i="7"/>
  <c r="BG627" i="7"/>
  <c r="BG628" i="7"/>
  <c r="BG629" i="7"/>
  <c r="BG630" i="7"/>
  <c r="BG631" i="7"/>
  <c r="BG632" i="7"/>
  <c r="BG633" i="7"/>
  <c r="BG634" i="7"/>
  <c r="BG635" i="7"/>
  <c r="BG636" i="7"/>
  <c r="BG637" i="7"/>
  <c r="BG638" i="7"/>
  <c r="BG639" i="7"/>
  <c r="BG640" i="7"/>
  <c r="BG641" i="7"/>
  <c r="BG642" i="7"/>
  <c r="BG643" i="7"/>
  <c r="BG644" i="7"/>
  <c r="BG645" i="7"/>
  <c r="BG647" i="7"/>
  <c r="BG648" i="7"/>
  <c r="BG649" i="7"/>
  <c r="BG650" i="7"/>
  <c r="BG651" i="7"/>
  <c r="BG652" i="7"/>
  <c r="BG653" i="7"/>
  <c r="BG654" i="7"/>
  <c r="BG655" i="7"/>
  <c r="BG656" i="7"/>
  <c r="BG657" i="7"/>
  <c r="BG658" i="7"/>
  <c r="BG659" i="7"/>
  <c r="BG660" i="7"/>
  <c r="BG661" i="7"/>
  <c r="BG662" i="7"/>
  <c r="BG663" i="7"/>
  <c r="BG664" i="7"/>
  <c r="BG665" i="7"/>
  <c r="BG666" i="7"/>
  <c r="BG667" i="7"/>
  <c r="BG668" i="7"/>
  <c r="BG669" i="7"/>
  <c r="BG670" i="7"/>
  <c r="BG671" i="7"/>
  <c r="BG672" i="7"/>
  <c r="BG673" i="7"/>
  <c r="BG674" i="7"/>
  <c r="BG675" i="7"/>
  <c r="BG676" i="7"/>
  <c r="BG677" i="7"/>
  <c r="BG678" i="7"/>
  <c r="BG679" i="7"/>
  <c r="BG680" i="7"/>
  <c r="BG681" i="7"/>
  <c r="BG682" i="7"/>
  <c r="BG683" i="7"/>
  <c r="BG684" i="7"/>
  <c r="BG685" i="7"/>
  <c r="BG686" i="7"/>
  <c r="BG687" i="7"/>
  <c r="BG688" i="7"/>
  <c r="BG689" i="7"/>
  <c r="BG690" i="7"/>
  <c r="BG691" i="7"/>
  <c r="BG692" i="7"/>
  <c r="BG693" i="7"/>
  <c r="BG2" i="7"/>
  <c r="BF3" i="7"/>
  <c r="BF4" i="7"/>
  <c r="BF5" i="7"/>
  <c r="BF6" i="7"/>
  <c r="BF7" i="7"/>
  <c r="BF8" i="7"/>
  <c r="BF9" i="7"/>
  <c r="BF10" i="7"/>
  <c r="BF11" i="7"/>
  <c r="BF12" i="7"/>
  <c r="BF13" i="7"/>
  <c r="BF14" i="7"/>
  <c r="BF15" i="7"/>
  <c r="BF16" i="7"/>
  <c r="BF17" i="7"/>
  <c r="BF18" i="7"/>
  <c r="BF19" i="7"/>
  <c r="BF20" i="7"/>
  <c r="BF21" i="7"/>
  <c r="BF22" i="7"/>
  <c r="BF23" i="7"/>
  <c r="BF24" i="7"/>
  <c r="BF25" i="7"/>
  <c r="BF26" i="7"/>
  <c r="BF27" i="7"/>
  <c r="BF28" i="7"/>
  <c r="BF29" i="7"/>
  <c r="BF30" i="7"/>
  <c r="BF31" i="7"/>
  <c r="BF32" i="7"/>
  <c r="BF33" i="7"/>
  <c r="BF34" i="7"/>
  <c r="BF35" i="7"/>
  <c r="BF36" i="7"/>
  <c r="BF37" i="7"/>
  <c r="BF38" i="7"/>
  <c r="BF39" i="7"/>
  <c r="BF40" i="7"/>
  <c r="BF41" i="7"/>
  <c r="BF42" i="7"/>
  <c r="BF43" i="7"/>
  <c r="BF44" i="7"/>
  <c r="BF45" i="7"/>
  <c r="BF46" i="7"/>
  <c r="BF47" i="7"/>
  <c r="BF48" i="7"/>
  <c r="BF49" i="7"/>
  <c r="BF50" i="7"/>
  <c r="BF51" i="7"/>
  <c r="BF52" i="7"/>
  <c r="BF53" i="7"/>
  <c r="BF54" i="7"/>
  <c r="BF55" i="7"/>
  <c r="BF56" i="7"/>
  <c r="BF57" i="7"/>
  <c r="BF58" i="7"/>
  <c r="BF59" i="7"/>
  <c r="BF60" i="7"/>
  <c r="BF61" i="7"/>
  <c r="BF62" i="7"/>
  <c r="BF63" i="7"/>
  <c r="BF64" i="7"/>
  <c r="BF65" i="7"/>
  <c r="BF66" i="7"/>
  <c r="BF67" i="7"/>
  <c r="BF68" i="7"/>
  <c r="BF70" i="7"/>
  <c r="BF71" i="7"/>
  <c r="BF72" i="7"/>
  <c r="BF74" i="7"/>
  <c r="BF75" i="7"/>
  <c r="BF76" i="7"/>
  <c r="BF77" i="7"/>
  <c r="BF78" i="7"/>
  <c r="BF79" i="7"/>
  <c r="BF80" i="7"/>
  <c r="BF81" i="7"/>
  <c r="BF82" i="7"/>
  <c r="BF83" i="7"/>
  <c r="BF84" i="7"/>
  <c r="BF86" i="7"/>
  <c r="BF87" i="7"/>
  <c r="BF88" i="7"/>
  <c r="BF89" i="7"/>
  <c r="BF90" i="7"/>
  <c r="BF91" i="7"/>
  <c r="BF92" i="7"/>
  <c r="BF93" i="7"/>
  <c r="BF94" i="7"/>
  <c r="BF95" i="7"/>
  <c r="BF96" i="7"/>
  <c r="BF97" i="7"/>
  <c r="BF98" i="7"/>
  <c r="BF99" i="7"/>
  <c r="BF100" i="7"/>
  <c r="BF101" i="7"/>
  <c r="BF102" i="7"/>
  <c r="BF103" i="7"/>
  <c r="BF104" i="7"/>
  <c r="BF105" i="7"/>
  <c r="BF106" i="7"/>
  <c r="BF107" i="7"/>
  <c r="BF108" i="7"/>
  <c r="BF109" i="7"/>
  <c r="BF110" i="7"/>
  <c r="BF111" i="7"/>
  <c r="BF112" i="7"/>
  <c r="BF113" i="7"/>
  <c r="BF114" i="7"/>
  <c r="BF115" i="7"/>
  <c r="BF116" i="7"/>
  <c r="BF117" i="7"/>
  <c r="BF118" i="7"/>
  <c r="BF119" i="7"/>
  <c r="BF120" i="7"/>
  <c r="BF121" i="7"/>
  <c r="BF122" i="7"/>
  <c r="BF123" i="7"/>
  <c r="BF124" i="7"/>
  <c r="BF126" i="7"/>
  <c r="BF127" i="7"/>
  <c r="BF128" i="7"/>
  <c r="BF129" i="7"/>
  <c r="BF130" i="7"/>
  <c r="BF131" i="7"/>
  <c r="BF132" i="7"/>
  <c r="BF134" i="7"/>
  <c r="BF135" i="7"/>
  <c r="BF136" i="7"/>
  <c r="BF137" i="7"/>
  <c r="BF138" i="7"/>
  <c r="BF139" i="7"/>
  <c r="BF140" i="7"/>
  <c r="BF141" i="7"/>
  <c r="BF142" i="7"/>
  <c r="BF143" i="7"/>
  <c r="BF144" i="7"/>
  <c r="BF145" i="7"/>
  <c r="BF146" i="7"/>
  <c r="BF147" i="7"/>
  <c r="BF148" i="7"/>
  <c r="BF150" i="7"/>
  <c r="BF151" i="7"/>
  <c r="BF153" i="7"/>
  <c r="BF154" i="7"/>
  <c r="BF155" i="7"/>
  <c r="BF156" i="7"/>
  <c r="BF157" i="7"/>
  <c r="BF158" i="7"/>
  <c r="BF159" i="7"/>
  <c r="BF160" i="7"/>
  <c r="BF161" i="7"/>
  <c r="BF162" i="7"/>
  <c r="BF163" i="7"/>
  <c r="BF164" i="7"/>
  <c r="BF165" i="7"/>
  <c r="BF166" i="7"/>
  <c r="BF167" i="7"/>
  <c r="BF168" i="7"/>
  <c r="BF170" i="7"/>
  <c r="BF171" i="7"/>
  <c r="BF172" i="7"/>
  <c r="BF173" i="7"/>
  <c r="BF174" i="7"/>
  <c r="BF175" i="7"/>
  <c r="BF176" i="7"/>
  <c r="BF177" i="7"/>
  <c r="BF178" i="7"/>
  <c r="BF179" i="7"/>
  <c r="BF181" i="7"/>
  <c r="BF182" i="7"/>
  <c r="BF183" i="7"/>
  <c r="BF184" i="7"/>
  <c r="BF185" i="7"/>
  <c r="BF186" i="7"/>
  <c r="BF187" i="7"/>
  <c r="BF188" i="7"/>
  <c r="BF189" i="7"/>
  <c r="BF190" i="7"/>
  <c r="BF191" i="7"/>
  <c r="BF192" i="7"/>
  <c r="BF193" i="7"/>
  <c r="BF194" i="7"/>
  <c r="BF195" i="7"/>
  <c r="BF196" i="7"/>
  <c r="BF197" i="7"/>
  <c r="BF198" i="7"/>
  <c r="BF199" i="7"/>
  <c r="BF200" i="7"/>
  <c r="BF201" i="7"/>
  <c r="BF202" i="7"/>
  <c r="BF203" i="7"/>
  <c r="BF204" i="7"/>
  <c r="BF205" i="7"/>
  <c r="BF206" i="7"/>
  <c r="BF207" i="7"/>
  <c r="BF208" i="7"/>
  <c r="BF209" i="7"/>
  <c r="BF210" i="7"/>
  <c r="BF211" i="7"/>
  <c r="BF212" i="7"/>
  <c r="BF213" i="7"/>
  <c r="BF214" i="7"/>
  <c r="BF215" i="7"/>
  <c r="BF216" i="7"/>
  <c r="BF217" i="7"/>
  <c r="BF218" i="7"/>
  <c r="BF219" i="7"/>
  <c r="BF220" i="7"/>
  <c r="BF221" i="7"/>
  <c r="BF222" i="7"/>
  <c r="BF223" i="7"/>
  <c r="BF224" i="7"/>
  <c r="BF225" i="7"/>
  <c r="BF226" i="7"/>
  <c r="BF227" i="7"/>
  <c r="BF228" i="7"/>
  <c r="BF229" i="7"/>
  <c r="BF230" i="7"/>
  <c r="BF231" i="7"/>
  <c r="BF233" i="7"/>
  <c r="BF234" i="7"/>
  <c r="BF235" i="7"/>
  <c r="BF236" i="7"/>
  <c r="BF237" i="7"/>
  <c r="BF239" i="7"/>
  <c r="BF240" i="7"/>
  <c r="BF241" i="7"/>
  <c r="BF243" i="7"/>
  <c r="BF244" i="7"/>
  <c r="BF245" i="7"/>
  <c r="BF246" i="7"/>
  <c r="BF247" i="7"/>
  <c r="BF248" i="7"/>
  <c r="BF249" i="7"/>
  <c r="BF250" i="7"/>
  <c r="BF252" i="7"/>
  <c r="BF253" i="7"/>
  <c r="BF254" i="7"/>
  <c r="BF255" i="7"/>
  <c r="BF256" i="7"/>
  <c r="BF257" i="7"/>
  <c r="BF258" i="7"/>
  <c r="BF259" i="7"/>
  <c r="BF260" i="7"/>
  <c r="BF261" i="7"/>
  <c r="BF262" i="7"/>
  <c r="BF263" i="7"/>
  <c r="BF264" i="7"/>
  <c r="BF265" i="7"/>
  <c r="BF266" i="7"/>
  <c r="BF267" i="7"/>
  <c r="BF268" i="7"/>
  <c r="BF269" i="7"/>
  <c r="BF270" i="7"/>
  <c r="BF271" i="7"/>
  <c r="BF272" i="7"/>
  <c r="BF274" i="7"/>
  <c r="BF275" i="7"/>
  <c r="BF276" i="7"/>
  <c r="BF277" i="7"/>
  <c r="BF278" i="7"/>
  <c r="BF279" i="7"/>
  <c r="BF280" i="7"/>
  <c r="BF281" i="7"/>
  <c r="BF282" i="7"/>
  <c r="BF283" i="7"/>
  <c r="BF284" i="7"/>
  <c r="BF285" i="7"/>
  <c r="BF286" i="7"/>
  <c r="BF287" i="7"/>
  <c r="BF288" i="7"/>
  <c r="BF289" i="7"/>
  <c r="BF290" i="7"/>
  <c r="BF291" i="7"/>
  <c r="BF292" i="7"/>
  <c r="BF294" i="7"/>
  <c r="BF295" i="7"/>
  <c r="BF296" i="7"/>
  <c r="BF297" i="7"/>
  <c r="BF298" i="7"/>
  <c r="BF299" i="7"/>
  <c r="BF300" i="7"/>
  <c r="BF301" i="7"/>
  <c r="BF302" i="7"/>
  <c r="BF303" i="7"/>
  <c r="BF305" i="7"/>
  <c r="BF306" i="7"/>
  <c r="BF308" i="7"/>
  <c r="BF309" i="7"/>
  <c r="BF310" i="7"/>
  <c r="BF311" i="7"/>
  <c r="BF312" i="7"/>
  <c r="BF313" i="7"/>
  <c r="BF316" i="7"/>
  <c r="BF317" i="7"/>
  <c r="BF318" i="7"/>
  <c r="BF319" i="7"/>
  <c r="BF320" i="7"/>
  <c r="BF321" i="7"/>
  <c r="BF322" i="7"/>
  <c r="BF323" i="7"/>
  <c r="BF324" i="7"/>
  <c r="BF325" i="7"/>
  <c r="BF326" i="7"/>
  <c r="BF327" i="7"/>
  <c r="BF328" i="7"/>
  <c r="BF329" i="7"/>
  <c r="BF330" i="7"/>
  <c r="BF331" i="7"/>
  <c r="BF332" i="7"/>
  <c r="BF333" i="7"/>
  <c r="BF334" i="7"/>
  <c r="BF335" i="7"/>
  <c r="BF336" i="7"/>
  <c r="BF337" i="7"/>
  <c r="BF338" i="7"/>
  <c r="BF339" i="7"/>
  <c r="BF340" i="7"/>
  <c r="BF341" i="7"/>
  <c r="BF342" i="7"/>
  <c r="BF343" i="7"/>
  <c r="BF344" i="7"/>
  <c r="BF345" i="7"/>
  <c r="BF346" i="7"/>
  <c r="BF347" i="7"/>
  <c r="BF348" i="7"/>
  <c r="BF349" i="7"/>
  <c r="BF350" i="7"/>
  <c r="BF351" i="7"/>
  <c r="BF352" i="7"/>
  <c r="BF353" i="7"/>
  <c r="BF354" i="7"/>
  <c r="BF355" i="7"/>
  <c r="BF356" i="7"/>
  <c r="BF357" i="7"/>
  <c r="BF358" i="7"/>
  <c r="BF359" i="7"/>
  <c r="BF360" i="7"/>
  <c r="BF361" i="7"/>
  <c r="BF362" i="7"/>
  <c r="BF363" i="7"/>
  <c r="BF364" i="7"/>
  <c r="BF365" i="7"/>
  <c r="BF367" i="7"/>
  <c r="BF368" i="7"/>
  <c r="BF370" i="7"/>
  <c r="BF371" i="7"/>
  <c r="BF372" i="7"/>
  <c r="BF373" i="7"/>
  <c r="BF374" i="7"/>
  <c r="BF375" i="7"/>
  <c r="BF376" i="7"/>
  <c r="BF378" i="7"/>
  <c r="BF379" i="7"/>
  <c r="BF380" i="7"/>
  <c r="BF381" i="7"/>
  <c r="BF382" i="7"/>
  <c r="BF383" i="7"/>
  <c r="BF384" i="7"/>
  <c r="BF385" i="7"/>
  <c r="BF386" i="7"/>
  <c r="BF387" i="7"/>
  <c r="BF388" i="7"/>
  <c r="BF389" i="7"/>
  <c r="BF390" i="7"/>
  <c r="BF391" i="7"/>
  <c r="BF392" i="7"/>
  <c r="BF393" i="7"/>
  <c r="BF394" i="7"/>
  <c r="BF395" i="7"/>
  <c r="BF396" i="7"/>
  <c r="BF397" i="7"/>
  <c r="BF398" i="7"/>
  <c r="BF399" i="7"/>
  <c r="BF400" i="7"/>
  <c r="BF401" i="7"/>
  <c r="BF402" i="7"/>
  <c r="BF403" i="7"/>
  <c r="BF404" i="7"/>
  <c r="BF405" i="7"/>
  <c r="BF406" i="7"/>
  <c r="BF407" i="7"/>
  <c r="BF408" i="7"/>
  <c r="BF409" i="7"/>
  <c r="BF410" i="7"/>
  <c r="BF411" i="7"/>
  <c r="BF412" i="7"/>
  <c r="BF413" i="7"/>
  <c r="BF414" i="7"/>
  <c r="BF415" i="7"/>
  <c r="BF417" i="7"/>
  <c r="BF418" i="7"/>
  <c r="BF419" i="7"/>
  <c r="BF420" i="7"/>
  <c r="BF421" i="7"/>
  <c r="BF422" i="7"/>
  <c r="BF423" i="7"/>
  <c r="BF424" i="7"/>
  <c r="BF425" i="7"/>
  <c r="BF426" i="7"/>
  <c r="BF427" i="7"/>
  <c r="BF428" i="7"/>
  <c r="BF429" i="7"/>
  <c r="BF430" i="7"/>
  <c r="BF431" i="7"/>
  <c r="BF432" i="7"/>
  <c r="BF433" i="7"/>
  <c r="BF434" i="7"/>
  <c r="BF435" i="7"/>
  <c r="BF436" i="7"/>
  <c r="BF437" i="7"/>
  <c r="BF438" i="7"/>
  <c r="BF439" i="7"/>
  <c r="BF441" i="7"/>
  <c r="BF442" i="7"/>
  <c r="BF443" i="7"/>
  <c r="BF444" i="7"/>
  <c r="BF445" i="7"/>
  <c r="BF446" i="7"/>
  <c r="BF447" i="7"/>
  <c r="BF448" i="7"/>
  <c r="BF449" i="7"/>
  <c r="BF450" i="7"/>
  <c r="BF451" i="7"/>
  <c r="BF452" i="7"/>
  <c r="BF453" i="7"/>
  <c r="BF454" i="7"/>
  <c r="BF455" i="7"/>
  <c r="BF456" i="7"/>
  <c r="BF457" i="7"/>
  <c r="BF458" i="7"/>
  <c r="BF459" i="7"/>
  <c r="BF460" i="7"/>
  <c r="BF461" i="7"/>
  <c r="BF462" i="7"/>
  <c r="BF463" i="7"/>
  <c r="BF464" i="7"/>
  <c r="BF465" i="7"/>
  <c r="BF466" i="7"/>
  <c r="BF467" i="7"/>
  <c r="BF468" i="7"/>
  <c r="BF469" i="7"/>
  <c r="BF470" i="7"/>
  <c r="BF471" i="7"/>
  <c r="BF472" i="7"/>
  <c r="BF473" i="7"/>
  <c r="BF474" i="7"/>
  <c r="BF475" i="7"/>
  <c r="BF476" i="7"/>
  <c r="BF477" i="7"/>
  <c r="BF478" i="7"/>
  <c r="BF479" i="7"/>
  <c r="BF480" i="7"/>
  <c r="BF481" i="7"/>
  <c r="BF482" i="7"/>
  <c r="BF483" i="7"/>
  <c r="BF484" i="7"/>
  <c r="BF485" i="7"/>
  <c r="BF486" i="7"/>
  <c r="BF487" i="7"/>
  <c r="BF488" i="7"/>
  <c r="BF489" i="7"/>
  <c r="BF490" i="7"/>
  <c r="BF491" i="7"/>
  <c r="BF492" i="7"/>
  <c r="BF493" i="7"/>
  <c r="BF494" i="7"/>
  <c r="BF495" i="7"/>
  <c r="BF496" i="7"/>
  <c r="BF497" i="7"/>
  <c r="BF498" i="7"/>
  <c r="BF499" i="7"/>
  <c r="BF500" i="7"/>
  <c r="BF501" i="7"/>
  <c r="BF502" i="7"/>
  <c r="BF503" i="7"/>
  <c r="BF505" i="7"/>
  <c r="BF506" i="7"/>
  <c r="BF507" i="7"/>
  <c r="BF508" i="7"/>
  <c r="BF509" i="7"/>
  <c r="BF510" i="7"/>
  <c r="BF511" i="7"/>
  <c r="BF512" i="7"/>
  <c r="BF513" i="7"/>
  <c r="BF514" i="7"/>
  <c r="BF515" i="7"/>
  <c r="BF516" i="7"/>
  <c r="BF517" i="7"/>
  <c r="BF518" i="7"/>
  <c r="BF519" i="7"/>
  <c r="BF520" i="7"/>
  <c r="BF521" i="7"/>
  <c r="BF522" i="7"/>
  <c r="BF523" i="7"/>
  <c r="BF524" i="7"/>
  <c r="BF525" i="7"/>
  <c r="BF526" i="7"/>
  <c r="BF527" i="7"/>
  <c r="BF528" i="7"/>
  <c r="BF529" i="7"/>
  <c r="BF530" i="7"/>
  <c r="BF531" i="7"/>
  <c r="BF532" i="7"/>
  <c r="BF533" i="7"/>
  <c r="BF535" i="7"/>
  <c r="BF536" i="7"/>
  <c r="BF537" i="7"/>
  <c r="BF538" i="7"/>
  <c r="BF539" i="7"/>
  <c r="BF540" i="7"/>
  <c r="BF541" i="7"/>
  <c r="BF542" i="7"/>
  <c r="BF543" i="7"/>
  <c r="BF544" i="7"/>
  <c r="BF545" i="7"/>
  <c r="BF546" i="7"/>
  <c r="BF547" i="7"/>
  <c r="BF548" i="7"/>
  <c r="BF549" i="7"/>
  <c r="BF550" i="7"/>
  <c r="BF551" i="7"/>
  <c r="BF552" i="7"/>
  <c r="BF553" i="7"/>
  <c r="BF554" i="7"/>
  <c r="BF555" i="7"/>
  <c r="BF556" i="7"/>
  <c r="BF557" i="7"/>
  <c r="BF558" i="7"/>
  <c r="BF559" i="7"/>
  <c r="BF560" i="7"/>
  <c r="BF561" i="7"/>
  <c r="BF562" i="7"/>
  <c r="BF563" i="7"/>
  <c r="BF564" i="7"/>
  <c r="BF565" i="7"/>
  <c r="BF566" i="7"/>
  <c r="BF567" i="7"/>
  <c r="BF568" i="7"/>
  <c r="BF569" i="7"/>
  <c r="BF571" i="7"/>
  <c r="BF572" i="7"/>
  <c r="BF573" i="7"/>
  <c r="BF574" i="7"/>
  <c r="BF576" i="7"/>
  <c r="BF577" i="7"/>
  <c r="BF578" i="7"/>
  <c r="BF579" i="7"/>
  <c r="BF580" i="7"/>
  <c r="BF581" i="7"/>
  <c r="BF582" i="7"/>
  <c r="BF583" i="7"/>
  <c r="BF584" i="7"/>
  <c r="BF585" i="7"/>
  <c r="BF586" i="7"/>
  <c r="BF587" i="7"/>
  <c r="BF588" i="7"/>
  <c r="BF590" i="7"/>
  <c r="BF591" i="7"/>
  <c r="BF592" i="7"/>
  <c r="BF593" i="7"/>
  <c r="BF594" i="7"/>
  <c r="BF595" i="7"/>
  <c r="BF596" i="7"/>
  <c r="BF597" i="7"/>
  <c r="BF598" i="7"/>
  <c r="BF599" i="7"/>
  <c r="BF600" i="7"/>
  <c r="BF601" i="7"/>
  <c r="BF602" i="7"/>
  <c r="BF603" i="7"/>
  <c r="BF604" i="7"/>
  <c r="BF605" i="7"/>
  <c r="BF606" i="7"/>
  <c r="BF607" i="7"/>
  <c r="BF608" i="7"/>
  <c r="BF609" i="7"/>
  <c r="BF610" i="7"/>
  <c r="BF611" i="7"/>
  <c r="BF612" i="7"/>
  <c r="BF613" i="7"/>
  <c r="BF614" i="7"/>
  <c r="BF616" i="7"/>
  <c r="BF617" i="7"/>
  <c r="BF618" i="7"/>
  <c r="BF619" i="7"/>
  <c r="BF620" i="7"/>
  <c r="BF621" i="7"/>
  <c r="BF622" i="7"/>
  <c r="BF623" i="7"/>
  <c r="BF624" i="7"/>
  <c r="BF625" i="7"/>
  <c r="BF626" i="7"/>
  <c r="BF627" i="7"/>
  <c r="BF628" i="7"/>
  <c r="BF629" i="7"/>
  <c r="BF630" i="7"/>
  <c r="BF631" i="7"/>
  <c r="BF632" i="7"/>
  <c r="BF633" i="7"/>
  <c r="BF634" i="7"/>
  <c r="BF635" i="7"/>
  <c r="BF636" i="7"/>
  <c r="BF637" i="7"/>
  <c r="BF638" i="7"/>
  <c r="BF639" i="7"/>
  <c r="BF640" i="7"/>
  <c r="BF641" i="7"/>
  <c r="BF642" i="7"/>
  <c r="BF643" i="7"/>
  <c r="BF644" i="7"/>
  <c r="BF645" i="7"/>
  <c r="BF647" i="7"/>
  <c r="BF648" i="7"/>
  <c r="BF649" i="7"/>
  <c r="BF650" i="7"/>
  <c r="BF651" i="7"/>
  <c r="BF652" i="7"/>
  <c r="BF653" i="7"/>
  <c r="BF654" i="7"/>
  <c r="BF655" i="7"/>
  <c r="BF656" i="7"/>
  <c r="BF657" i="7"/>
  <c r="BF658" i="7"/>
  <c r="BF659" i="7"/>
  <c r="BF660" i="7"/>
  <c r="BF661" i="7"/>
  <c r="BF662" i="7"/>
  <c r="BF663" i="7"/>
  <c r="BF664" i="7"/>
  <c r="BF665" i="7"/>
  <c r="BF666" i="7"/>
  <c r="BF667" i="7"/>
  <c r="BF668" i="7"/>
  <c r="BF669" i="7"/>
  <c r="BF670" i="7"/>
  <c r="BF671" i="7"/>
  <c r="BF672" i="7"/>
  <c r="BF673" i="7"/>
  <c r="BF674" i="7"/>
  <c r="BF675" i="7"/>
  <c r="BF676" i="7"/>
  <c r="BF677" i="7"/>
  <c r="BF678" i="7"/>
  <c r="BF679" i="7"/>
  <c r="BF680" i="7"/>
  <c r="BF681" i="7"/>
  <c r="BF682" i="7"/>
  <c r="BF683" i="7"/>
  <c r="BF684" i="7"/>
  <c r="BF685" i="7"/>
  <c r="BF686" i="7"/>
  <c r="BF687" i="7"/>
  <c r="BF688" i="7"/>
  <c r="BF689" i="7"/>
  <c r="BF690" i="7"/>
  <c r="BF691" i="7"/>
  <c r="BF692" i="7"/>
  <c r="BF693" i="7"/>
  <c r="BF2" i="7"/>
  <c r="BE3" i="7"/>
  <c r="BE4" i="7"/>
  <c r="BE5" i="7"/>
  <c r="BC5" i="7" s="1"/>
  <c r="BE6" i="7"/>
  <c r="BE7" i="7"/>
  <c r="BE8" i="7"/>
  <c r="BE9" i="7"/>
  <c r="BC9" i="7" s="1"/>
  <c r="BE10" i="7"/>
  <c r="BE11" i="7"/>
  <c r="BE12" i="7"/>
  <c r="BE13" i="7"/>
  <c r="BC13" i="7" s="1"/>
  <c r="BE14" i="7"/>
  <c r="BE15" i="7"/>
  <c r="BE16" i="7"/>
  <c r="BE17" i="7"/>
  <c r="BC17" i="7" s="1"/>
  <c r="BE18" i="7"/>
  <c r="BE19" i="7"/>
  <c r="BE20" i="7"/>
  <c r="BE21" i="7"/>
  <c r="BC21" i="7" s="1"/>
  <c r="BE22" i="7"/>
  <c r="BE23" i="7"/>
  <c r="BE24" i="7"/>
  <c r="BE25" i="7"/>
  <c r="BC25" i="7" s="1"/>
  <c r="BE26" i="7"/>
  <c r="BE27" i="7"/>
  <c r="BE28" i="7"/>
  <c r="BE29" i="7"/>
  <c r="BC29" i="7" s="1"/>
  <c r="BE30" i="7"/>
  <c r="BE31" i="7"/>
  <c r="BE32" i="7"/>
  <c r="BE33" i="7"/>
  <c r="BC33" i="7" s="1"/>
  <c r="BE34" i="7"/>
  <c r="BE35" i="7"/>
  <c r="BE36" i="7"/>
  <c r="BE37" i="7"/>
  <c r="BC37" i="7" s="1"/>
  <c r="BE38" i="7"/>
  <c r="BE39" i="7"/>
  <c r="BE40" i="7"/>
  <c r="BE41" i="7"/>
  <c r="BE42" i="7"/>
  <c r="BE43" i="7"/>
  <c r="BE44" i="7"/>
  <c r="BE45" i="7"/>
  <c r="BC45" i="7" s="1"/>
  <c r="BE46" i="7"/>
  <c r="BE47" i="7"/>
  <c r="BE48" i="7"/>
  <c r="BE49" i="7"/>
  <c r="BC49" i="7" s="1"/>
  <c r="BE50" i="7"/>
  <c r="BE51" i="7"/>
  <c r="BE52" i="7"/>
  <c r="BE53" i="7"/>
  <c r="BC53" i="7" s="1"/>
  <c r="BE54" i="7"/>
  <c r="BE55" i="7"/>
  <c r="BE56" i="7"/>
  <c r="BE57" i="7"/>
  <c r="BC57" i="7" s="1"/>
  <c r="BE58" i="7"/>
  <c r="BE59" i="7"/>
  <c r="BE60" i="7"/>
  <c r="BE61" i="7"/>
  <c r="BC61" i="7" s="1"/>
  <c r="BE62" i="7"/>
  <c r="BE63" i="7"/>
  <c r="BE64" i="7"/>
  <c r="BE65" i="7"/>
  <c r="BC65" i="7" s="1"/>
  <c r="BE66" i="7"/>
  <c r="BE67" i="7"/>
  <c r="BE68" i="7"/>
  <c r="BE70" i="7"/>
  <c r="BC70" i="7" s="1"/>
  <c r="BE71" i="7"/>
  <c r="BE72" i="7"/>
  <c r="BE74" i="7"/>
  <c r="BE75" i="7"/>
  <c r="BC75" i="7" s="1"/>
  <c r="BE76" i="7"/>
  <c r="BE77" i="7"/>
  <c r="BE78" i="7"/>
  <c r="BE79" i="7"/>
  <c r="BC79" i="7" s="1"/>
  <c r="BE80" i="7"/>
  <c r="BE81" i="7"/>
  <c r="BE82" i="7"/>
  <c r="BE83" i="7"/>
  <c r="BC83" i="7" s="1"/>
  <c r="BE84" i="7"/>
  <c r="BE86" i="7"/>
  <c r="BE87" i="7"/>
  <c r="BE88" i="7"/>
  <c r="BC88" i="7" s="1"/>
  <c r="BE89" i="7"/>
  <c r="BE90" i="7"/>
  <c r="BE91" i="7"/>
  <c r="BE92" i="7"/>
  <c r="BC92" i="7" s="1"/>
  <c r="BE93" i="7"/>
  <c r="BE94" i="7"/>
  <c r="BE95" i="7"/>
  <c r="BE96" i="7"/>
  <c r="BC96" i="7" s="1"/>
  <c r="BE97" i="7"/>
  <c r="BE98" i="7"/>
  <c r="BE99" i="7"/>
  <c r="BE100" i="7"/>
  <c r="BC100" i="7" s="1"/>
  <c r="BE101" i="7"/>
  <c r="BE102" i="7"/>
  <c r="BE103" i="7"/>
  <c r="BE104" i="7"/>
  <c r="BC104" i="7" s="1"/>
  <c r="BE105" i="7"/>
  <c r="BE106" i="7"/>
  <c r="BE107" i="7"/>
  <c r="BE108" i="7"/>
  <c r="BC108" i="7" s="1"/>
  <c r="BE109" i="7"/>
  <c r="BE110" i="7"/>
  <c r="BE111" i="7"/>
  <c r="BE112" i="7"/>
  <c r="BC112" i="7" s="1"/>
  <c r="BE113" i="7"/>
  <c r="BE114" i="7"/>
  <c r="BE115" i="7"/>
  <c r="BE116" i="7"/>
  <c r="BC116" i="7" s="1"/>
  <c r="BE117" i="7"/>
  <c r="BE118" i="7"/>
  <c r="BE119" i="7"/>
  <c r="BE120" i="7"/>
  <c r="BC120" i="7" s="1"/>
  <c r="BE121" i="7"/>
  <c r="BE122" i="7"/>
  <c r="BE123" i="7"/>
  <c r="BE124" i="7"/>
  <c r="BC124" i="7" s="1"/>
  <c r="BE126" i="7"/>
  <c r="BE127" i="7"/>
  <c r="BE128" i="7"/>
  <c r="BE129" i="7"/>
  <c r="BC129" i="7" s="1"/>
  <c r="BE130" i="7"/>
  <c r="BE131" i="7"/>
  <c r="BE132" i="7"/>
  <c r="BE134" i="7"/>
  <c r="BC134" i="7" s="1"/>
  <c r="BE135" i="7"/>
  <c r="BE136" i="7"/>
  <c r="BE137" i="7"/>
  <c r="BE138" i="7"/>
  <c r="BC138" i="7" s="1"/>
  <c r="BE139" i="7"/>
  <c r="BE140" i="7"/>
  <c r="BE141" i="7"/>
  <c r="BE142" i="7"/>
  <c r="BC142" i="7" s="1"/>
  <c r="BE143" i="7"/>
  <c r="BE144" i="7"/>
  <c r="BE145" i="7"/>
  <c r="BE146" i="7"/>
  <c r="BC146" i="7" s="1"/>
  <c r="BE147" i="7"/>
  <c r="BE148" i="7"/>
  <c r="BE150" i="7"/>
  <c r="BE151" i="7"/>
  <c r="BC151" i="7" s="1"/>
  <c r="BE153" i="7"/>
  <c r="BE154" i="7"/>
  <c r="BE155" i="7"/>
  <c r="BE156" i="7"/>
  <c r="BC156" i="7" s="1"/>
  <c r="BE157" i="7"/>
  <c r="BE158" i="7"/>
  <c r="BE159" i="7"/>
  <c r="BE160" i="7"/>
  <c r="BC160" i="7" s="1"/>
  <c r="BE161" i="7"/>
  <c r="BE162" i="7"/>
  <c r="BE163" i="7"/>
  <c r="BE164" i="7"/>
  <c r="BC164" i="7" s="1"/>
  <c r="BE165" i="7"/>
  <c r="BE166" i="7"/>
  <c r="BE167" i="7"/>
  <c r="BE168" i="7"/>
  <c r="BC168" i="7" s="1"/>
  <c r="BE170" i="7"/>
  <c r="BE171" i="7"/>
  <c r="BE172" i="7"/>
  <c r="BE173" i="7"/>
  <c r="BC173" i="7" s="1"/>
  <c r="BE174" i="7"/>
  <c r="BE175" i="7"/>
  <c r="BE176" i="7"/>
  <c r="BE177" i="7"/>
  <c r="BC177" i="7" s="1"/>
  <c r="BE178" i="7"/>
  <c r="BE179" i="7"/>
  <c r="BE181" i="7"/>
  <c r="BE182" i="7"/>
  <c r="BC182" i="7" s="1"/>
  <c r="BE183" i="7"/>
  <c r="BE184" i="7"/>
  <c r="BE185" i="7"/>
  <c r="BE186" i="7"/>
  <c r="BC186" i="7" s="1"/>
  <c r="BE187" i="7"/>
  <c r="BE188" i="7"/>
  <c r="BE189" i="7"/>
  <c r="BE190" i="7"/>
  <c r="BC190" i="7" s="1"/>
  <c r="BE191" i="7"/>
  <c r="BE192" i="7"/>
  <c r="BE193" i="7"/>
  <c r="BE194" i="7"/>
  <c r="BC194" i="7" s="1"/>
  <c r="BE195" i="7"/>
  <c r="BE196" i="7"/>
  <c r="BE197" i="7"/>
  <c r="BE198" i="7"/>
  <c r="BC198" i="7" s="1"/>
  <c r="BE199" i="7"/>
  <c r="BE200" i="7"/>
  <c r="BE201" i="7"/>
  <c r="BE202" i="7"/>
  <c r="BC202" i="7" s="1"/>
  <c r="BE203" i="7"/>
  <c r="BE204" i="7"/>
  <c r="BE205" i="7"/>
  <c r="BE206" i="7"/>
  <c r="BC206" i="7" s="1"/>
  <c r="BE207" i="7"/>
  <c r="BE208" i="7"/>
  <c r="BE209" i="7"/>
  <c r="BE210" i="7"/>
  <c r="BC210" i="7" s="1"/>
  <c r="BE211" i="7"/>
  <c r="BE212" i="7"/>
  <c r="BE213" i="7"/>
  <c r="BE214" i="7"/>
  <c r="BC214" i="7" s="1"/>
  <c r="BE215" i="7"/>
  <c r="BE216" i="7"/>
  <c r="BE217" i="7"/>
  <c r="BE218" i="7"/>
  <c r="BC218" i="7" s="1"/>
  <c r="BE219" i="7"/>
  <c r="BE220" i="7"/>
  <c r="BE221" i="7"/>
  <c r="BE222" i="7"/>
  <c r="BC222" i="7" s="1"/>
  <c r="BE223" i="7"/>
  <c r="BE224" i="7"/>
  <c r="BE225" i="7"/>
  <c r="BE226" i="7"/>
  <c r="BC226" i="7" s="1"/>
  <c r="BE227" i="7"/>
  <c r="BE228" i="7"/>
  <c r="BE229" i="7"/>
  <c r="BE230" i="7"/>
  <c r="BC230" i="7" s="1"/>
  <c r="BE231" i="7"/>
  <c r="BE233" i="7"/>
  <c r="BE234" i="7"/>
  <c r="BE235" i="7"/>
  <c r="BC235" i="7" s="1"/>
  <c r="BE236" i="7"/>
  <c r="BE237" i="7"/>
  <c r="BE239" i="7"/>
  <c r="BE240" i="7"/>
  <c r="BC240" i="7" s="1"/>
  <c r="BE241" i="7"/>
  <c r="BE243" i="7"/>
  <c r="BE244" i="7"/>
  <c r="BE245" i="7"/>
  <c r="BC245" i="7" s="1"/>
  <c r="BE246" i="7"/>
  <c r="BE247" i="7"/>
  <c r="BE248" i="7"/>
  <c r="BE249" i="7"/>
  <c r="BC249" i="7" s="1"/>
  <c r="BE250" i="7"/>
  <c r="BE252" i="7"/>
  <c r="BE253" i="7"/>
  <c r="BE254" i="7"/>
  <c r="BC254" i="7" s="1"/>
  <c r="BE255" i="7"/>
  <c r="BE256" i="7"/>
  <c r="BE257" i="7"/>
  <c r="BE258" i="7"/>
  <c r="BC258" i="7" s="1"/>
  <c r="BE259" i="7"/>
  <c r="BE260" i="7"/>
  <c r="BE261" i="7"/>
  <c r="BE262" i="7"/>
  <c r="BC262" i="7" s="1"/>
  <c r="BE263" i="7"/>
  <c r="BE264" i="7"/>
  <c r="BE265" i="7"/>
  <c r="BE266" i="7"/>
  <c r="BC266" i="7" s="1"/>
  <c r="BE267" i="7"/>
  <c r="BE268" i="7"/>
  <c r="BE269" i="7"/>
  <c r="BE270" i="7"/>
  <c r="BC270" i="7" s="1"/>
  <c r="BE271" i="7"/>
  <c r="BE272" i="7"/>
  <c r="BE274" i="7"/>
  <c r="BE275" i="7"/>
  <c r="BC275" i="7" s="1"/>
  <c r="BE276" i="7"/>
  <c r="BE277" i="7"/>
  <c r="BE278" i="7"/>
  <c r="BE279" i="7"/>
  <c r="BC279" i="7" s="1"/>
  <c r="BE280" i="7"/>
  <c r="BE281" i="7"/>
  <c r="BE282" i="7"/>
  <c r="BE283" i="7"/>
  <c r="BC283" i="7" s="1"/>
  <c r="BE284" i="7"/>
  <c r="BE285" i="7"/>
  <c r="BE286" i="7"/>
  <c r="BE287" i="7"/>
  <c r="BC287" i="7" s="1"/>
  <c r="BE288" i="7"/>
  <c r="BE289" i="7"/>
  <c r="BE290" i="7"/>
  <c r="BE291" i="7"/>
  <c r="BC291" i="7" s="1"/>
  <c r="BE292" i="7"/>
  <c r="BE294" i="7"/>
  <c r="BE295" i="7"/>
  <c r="BE296" i="7"/>
  <c r="BC296" i="7" s="1"/>
  <c r="BE297" i="7"/>
  <c r="BE298" i="7"/>
  <c r="BE299" i="7"/>
  <c r="BE300" i="7"/>
  <c r="BC300" i="7" s="1"/>
  <c r="BE301" i="7"/>
  <c r="BE302" i="7"/>
  <c r="BE303" i="7"/>
  <c r="BE305" i="7"/>
  <c r="BC305" i="7" s="1"/>
  <c r="BE306" i="7"/>
  <c r="BE308" i="7"/>
  <c r="BE309" i="7"/>
  <c r="BE310" i="7"/>
  <c r="BC310" i="7" s="1"/>
  <c r="BE311" i="7"/>
  <c r="BE312" i="7"/>
  <c r="BE313" i="7"/>
  <c r="BE316" i="7"/>
  <c r="BC316" i="7" s="1"/>
  <c r="BE317" i="7"/>
  <c r="BE318" i="7"/>
  <c r="BE319" i="7"/>
  <c r="BE320" i="7"/>
  <c r="BC320" i="7" s="1"/>
  <c r="BE321" i="7"/>
  <c r="BE322" i="7"/>
  <c r="BE323" i="7"/>
  <c r="BE324" i="7"/>
  <c r="BC324" i="7" s="1"/>
  <c r="BE325" i="7"/>
  <c r="BE326" i="7"/>
  <c r="BE327" i="7"/>
  <c r="BE328" i="7"/>
  <c r="BC328" i="7" s="1"/>
  <c r="BE329" i="7"/>
  <c r="BE330" i="7"/>
  <c r="BE331" i="7"/>
  <c r="BE332" i="7"/>
  <c r="BC332" i="7" s="1"/>
  <c r="BE333" i="7"/>
  <c r="BE334" i="7"/>
  <c r="BE335" i="7"/>
  <c r="BE336" i="7"/>
  <c r="BC336" i="7" s="1"/>
  <c r="BE337" i="7"/>
  <c r="BE338" i="7"/>
  <c r="BE339" i="7"/>
  <c r="BE340" i="7"/>
  <c r="BC340" i="7" s="1"/>
  <c r="BE341" i="7"/>
  <c r="BE342" i="7"/>
  <c r="BE343" i="7"/>
  <c r="BE344" i="7"/>
  <c r="BC344" i="7" s="1"/>
  <c r="BE345" i="7"/>
  <c r="BE346" i="7"/>
  <c r="BE347" i="7"/>
  <c r="BE348" i="7"/>
  <c r="BC348" i="7" s="1"/>
  <c r="BE349" i="7"/>
  <c r="BE350" i="7"/>
  <c r="BE351" i="7"/>
  <c r="BE352" i="7"/>
  <c r="BC352" i="7" s="1"/>
  <c r="BE353" i="7"/>
  <c r="BE354" i="7"/>
  <c r="BE355" i="7"/>
  <c r="BE356" i="7"/>
  <c r="BC356" i="7" s="1"/>
  <c r="BE357" i="7"/>
  <c r="BE358" i="7"/>
  <c r="BE359" i="7"/>
  <c r="BE360" i="7"/>
  <c r="BC360" i="7" s="1"/>
  <c r="BE361" i="7"/>
  <c r="BE362" i="7"/>
  <c r="BE363" i="7"/>
  <c r="BE364" i="7"/>
  <c r="BC364" i="7" s="1"/>
  <c r="BE365" i="7"/>
  <c r="BE367" i="7"/>
  <c r="BE368" i="7"/>
  <c r="BE370" i="7"/>
  <c r="BC370" i="7" s="1"/>
  <c r="BE371" i="7"/>
  <c r="BE372" i="7"/>
  <c r="BE373" i="7"/>
  <c r="BE374" i="7"/>
  <c r="BC374" i="7" s="1"/>
  <c r="BE375" i="7"/>
  <c r="BE376" i="7"/>
  <c r="BE378" i="7"/>
  <c r="BE379" i="7"/>
  <c r="BC379" i="7" s="1"/>
  <c r="BE380" i="7"/>
  <c r="BE381" i="7"/>
  <c r="BE382" i="7"/>
  <c r="BE383" i="7"/>
  <c r="BC383" i="7" s="1"/>
  <c r="BE384" i="7"/>
  <c r="BE385" i="7"/>
  <c r="BE386" i="7"/>
  <c r="BE387" i="7"/>
  <c r="BC387" i="7" s="1"/>
  <c r="BE388" i="7"/>
  <c r="BE389" i="7"/>
  <c r="BE390" i="7"/>
  <c r="BE391" i="7"/>
  <c r="BC391" i="7" s="1"/>
  <c r="BE392" i="7"/>
  <c r="BE393" i="7"/>
  <c r="BE394" i="7"/>
  <c r="BE395" i="7"/>
  <c r="BC395" i="7" s="1"/>
  <c r="BE396" i="7"/>
  <c r="BE397" i="7"/>
  <c r="BE398" i="7"/>
  <c r="BE399" i="7"/>
  <c r="BE400" i="7"/>
  <c r="BE401" i="7"/>
  <c r="BE402" i="7"/>
  <c r="BE403" i="7"/>
  <c r="BE404" i="7"/>
  <c r="BE405" i="7"/>
  <c r="BE406" i="7"/>
  <c r="BE407" i="7"/>
  <c r="BE408" i="7"/>
  <c r="BE409" i="7"/>
  <c r="BE410" i="7"/>
  <c r="BE411" i="7"/>
  <c r="BE412" i="7"/>
  <c r="BE413" i="7"/>
  <c r="BE414" i="7"/>
  <c r="BE415" i="7"/>
  <c r="BE417" i="7"/>
  <c r="BE418" i="7"/>
  <c r="BE419" i="7"/>
  <c r="BE420" i="7"/>
  <c r="BE421" i="7"/>
  <c r="BE422" i="7"/>
  <c r="BE423" i="7"/>
  <c r="BE424" i="7"/>
  <c r="BE425" i="7"/>
  <c r="BE426" i="7"/>
  <c r="BE427" i="7"/>
  <c r="BE428" i="7"/>
  <c r="BE429" i="7"/>
  <c r="BE430" i="7"/>
  <c r="BE431" i="7"/>
  <c r="BE432" i="7"/>
  <c r="BE433" i="7"/>
  <c r="BE434" i="7"/>
  <c r="BE435" i="7"/>
  <c r="BE436" i="7"/>
  <c r="BE437" i="7"/>
  <c r="BE438" i="7"/>
  <c r="BE439" i="7"/>
  <c r="BE441" i="7"/>
  <c r="BE442" i="7"/>
  <c r="BE443" i="7"/>
  <c r="BE444" i="7"/>
  <c r="BE445" i="7"/>
  <c r="BE446" i="7"/>
  <c r="BE447" i="7"/>
  <c r="BE448" i="7"/>
  <c r="BE449" i="7"/>
  <c r="BE450" i="7"/>
  <c r="BE451" i="7"/>
  <c r="BE452" i="7"/>
  <c r="BE453" i="7"/>
  <c r="BE454" i="7"/>
  <c r="BE455" i="7"/>
  <c r="BE456" i="7"/>
  <c r="BE457" i="7"/>
  <c r="BE458" i="7"/>
  <c r="BE459" i="7"/>
  <c r="BE460" i="7"/>
  <c r="BE461" i="7"/>
  <c r="BE462" i="7"/>
  <c r="BE463" i="7"/>
  <c r="BE464" i="7"/>
  <c r="BE465" i="7"/>
  <c r="BE466" i="7"/>
  <c r="BE467" i="7"/>
  <c r="BE468" i="7"/>
  <c r="BE469" i="7"/>
  <c r="BE470" i="7"/>
  <c r="BE471" i="7"/>
  <c r="BE472" i="7"/>
  <c r="BE473" i="7"/>
  <c r="BE474" i="7"/>
  <c r="BE475" i="7"/>
  <c r="BE476" i="7"/>
  <c r="BE477" i="7"/>
  <c r="BE478" i="7"/>
  <c r="BE479" i="7"/>
  <c r="BE480" i="7"/>
  <c r="BE481" i="7"/>
  <c r="BE482" i="7"/>
  <c r="BE483" i="7"/>
  <c r="BE484" i="7"/>
  <c r="BE485" i="7"/>
  <c r="BE486" i="7"/>
  <c r="BE487" i="7"/>
  <c r="BE488" i="7"/>
  <c r="BE489" i="7"/>
  <c r="BE490" i="7"/>
  <c r="BE491" i="7"/>
  <c r="BE492" i="7"/>
  <c r="BE493" i="7"/>
  <c r="BE494" i="7"/>
  <c r="BE495" i="7"/>
  <c r="BE496" i="7"/>
  <c r="BE497" i="7"/>
  <c r="BE498" i="7"/>
  <c r="BE499" i="7"/>
  <c r="BE500" i="7"/>
  <c r="BE501" i="7"/>
  <c r="BE502" i="7"/>
  <c r="BE503" i="7"/>
  <c r="BE505" i="7"/>
  <c r="BE506" i="7"/>
  <c r="BE507" i="7"/>
  <c r="BE508" i="7"/>
  <c r="BE509" i="7"/>
  <c r="BE510" i="7"/>
  <c r="BE511" i="7"/>
  <c r="BE512" i="7"/>
  <c r="BE513" i="7"/>
  <c r="BE514" i="7"/>
  <c r="BE515" i="7"/>
  <c r="BE516" i="7"/>
  <c r="BE517" i="7"/>
  <c r="BE518" i="7"/>
  <c r="BE519" i="7"/>
  <c r="BE520" i="7"/>
  <c r="BE521" i="7"/>
  <c r="BE522" i="7"/>
  <c r="BE523" i="7"/>
  <c r="BE524" i="7"/>
  <c r="BE525" i="7"/>
  <c r="BE526" i="7"/>
  <c r="BE527" i="7"/>
  <c r="BE528" i="7"/>
  <c r="BE529" i="7"/>
  <c r="BE530" i="7"/>
  <c r="BE531" i="7"/>
  <c r="BE532" i="7"/>
  <c r="BE533" i="7"/>
  <c r="BE535" i="7"/>
  <c r="BE536" i="7"/>
  <c r="BE537" i="7"/>
  <c r="BE538" i="7"/>
  <c r="BE539" i="7"/>
  <c r="BE540" i="7"/>
  <c r="BE541" i="7"/>
  <c r="BE542" i="7"/>
  <c r="BE543" i="7"/>
  <c r="BE544" i="7"/>
  <c r="BE545" i="7"/>
  <c r="BE546" i="7"/>
  <c r="BE547" i="7"/>
  <c r="BE548" i="7"/>
  <c r="BE549" i="7"/>
  <c r="BE550" i="7"/>
  <c r="BE551" i="7"/>
  <c r="BE552" i="7"/>
  <c r="BE553" i="7"/>
  <c r="BE554" i="7"/>
  <c r="BE555" i="7"/>
  <c r="BE556" i="7"/>
  <c r="BE557" i="7"/>
  <c r="BE558" i="7"/>
  <c r="BE559" i="7"/>
  <c r="BE560" i="7"/>
  <c r="BE561" i="7"/>
  <c r="BE562" i="7"/>
  <c r="BE563" i="7"/>
  <c r="BE564" i="7"/>
  <c r="BE565" i="7"/>
  <c r="BE566" i="7"/>
  <c r="BE567" i="7"/>
  <c r="BE568" i="7"/>
  <c r="BE569" i="7"/>
  <c r="BE571" i="7"/>
  <c r="BE572" i="7"/>
  <c r="BE573" i="7"/>
  <c r="BE574" i="7"/>
  <c r="BE576" i="7"/>
  <c r="BE577" i="7"/>
  <c r="BE578" i="7"/>
  <c r="BE579" i="7"/>
  <c r="BE580" i="7"/>
  <c r="BE581" i="7"/>
  <c r="BE582" i="7"/>
  <c r="BE583" i="7"/>
  <c r="BE584" i="7"/>
  <c r="BE585" i="7"/>
  <c r="BE586" i="7"/>
  <c r="BE587" i="7"/>
  <c r="BE588" i="7"/>
  <c r="BE590" i="7"/>
  <c r="BE591" i="7"/>
  <c r="BE592" i="7"/>
  <c r="BE593" i="7"/>
  <c r="BE594" i="7"/>
  <c r="BE595" i="7"/>
  <c r="BE596" i="7"/>
  <c r="BE597" i="7"/>
  <c r="BE598" i="7"/>
  <c r="BE599" i="7"/>
  <c r="BE600" i="7"/>
  <c r="BE601" i="7"/>
  <c r="BE602" i="7"/>
  <c r="BE603" i="7"/>
  <c r="BE604" i="7"/>
  <c r="BE605" i="7"/>
  <c r="BE606" i="7"/>
  <c r="BE607" i="7"/>
  <c r="BE608" i="7"/>
  <c r="BE609" i="7"/>
  <c r="BE610" i="7"/>
  <c r="BE611" i="7"/>
  <c r="BE612" i="7"/>
  <c r="BE613" i="7"/>
  <c r="BE614" i="7"/>
  <c r="BE616" i="7"/>
  <c r="BE617" i="7"/>
  <c r="BE618" i="7"/>
  <c r="BE619" i="7"/>
  <c r="BE620" i="7"/>
  <c r="BE621" i="7"/>
  <c r="BE622" i="7"/>
  <c r="BE623" i="7"/>
  <c r="BE624" i="7"/>
  <c r="BE625" i="7"/>
  <c r="BE626" i="7"/>
  <c r="BE627" i="7"/>
  <c r="BE628" i="7"/>
  <c r="BE629" i="7"/>
  <c r="BE630" i="7"/>
  <c r="BE631" i="7"/>
  <c r="BE632" i="7"/>
  <c r="BE633" i="7"/>
  <c r="BE634" i="7"/>
  <c r="BE635" i="7"/>
  <c r="BE636" i="7"/>
  <c r="BE637" i="7"/>
  <c r="BE638" i="7"/>
  <c r="BE639" i="7"/>
  <c r="BE640" i="7"/>
  <c r="BE641" i="7"/>
  <c r="BE642" i="7"/>
  <c r="BE643" i="7"/>
  <c r="BE644" i="7"/>
  <c r="BE645" i="7"/>
  <c r="BE647" i="7"/>
  <c r="BE648" i="7"/>
  <c r="BE649" i="7"/>
  <c r="BE650" i="7"/>
  <c r="BE651" i="7"/>
  <c r="BE652" i="7"/>
  <c r="BE653" i="7"/>
  <c r="BE654" i="7"/>
  <c r="BE655" i="7"/>
  <c r="BE656" i="7"/>
  <c r="BE657" i="7"/>
  <c r="BE658" i="7"/>
  <c r="BE659" i="7"/>
  <c r="BE660" i="7"/>
  <c r="BE661" i="7"/>
  <c r="BE662" i="7"/>
  <c r="BE663" i="7"/>
  <c r="BE664" i="7"/>
  <c r="BE665" i="7"/>
  <c r="BE666" i="7"/>
  <c r="BE667" i="7"/>
  <c r="BE668" i="7"/>
  <c r="BE669" i="7"/>
  <c r="BE670" i="7"/>
  <c r="BE671" i="7"/>
  <c r="BE672" i="7"/>
  <c r="BE673" i="7"/>
  <c r="BE674" i="7"/>
  <c r="BE675" i="7"/>
  <c r="BE676" i="7"/>
  <c r="BE677" i="7"/>
  <c r="BE678" i="7"/>
  <c r="BE679" i="7"/>
  <c r="BE680" i="7"/>
  <c r="BE681" i="7"/>
  <c r="BE682" i="7"/>
  <c r="BE683" i="7"/>
  <c r="BE684" i="7"/>
  <c r="BE685" i="7"/>
  <c r="BE686" i="7"/>
  <c r="BE687" i="7"/>
  <c r="BE688" i="7"/>
  <c r="BE689" i="7"/>
  <c r="BE690" i="7"/>
  <c r="BE691" i="7"/>
  <c r="BE692" i="7"/>
  <c r="BE693" i="7"/>
  <c r="BE2" i="7"/>
  <c r="BD3" i="7"/>
  <c r="BD4" i="7"/>
  <c r="BB4" i="7" s="1"/>
  <c r="BD5" i="7"/>
  <c r="BD6" i="7"/>
  <c r="BD7" i="7"/>
  <c r="BD8" i="7"/>
  <c r="BB8" i="7" s="1"/>
  <c r="BD9" i="7"/>
  <c r="BD10" i="7"/>
  <c r="BD11" i="7"/>
  <c r="BD12" i="7"/>
  <c r="BB12" i="7" s="1"/>
  <c r="BD13" i="7"/>
  <c r="BD14" i="7"/>
  <c r="BD15" i="7"/>
  <c r="BD16" i="7"/>
  <c r="BB16" i="7" s="1"/>
  <c r="BD17" i="7"/>
  <c r="BD18" i="7"/>
  <c r="BD19" i="7"/>
  <c r="BD20" i="7"/>
  <c r="BB20" i="7" s="1"/>
  <c r="BD21" i="7"/>
  <c r="BD22" i="7"/>
  <c r="BD23" i="7"/>
  <c r="BD24" i="7"/>
  <c r="BB24" i="7" s="1"/>
  <c r="BD25" i="7"/>
  <c r="BD26" i="7"/>
  <c r="BD27" i="7"/>
  <c r="BD28" i="7"/>
  <c r="BB28" i="7" s="1"/>
  <c r="BD29" i="7"/>
  <c r="BD30" i="7"/>
  <c r="BD31" i="7"/>
  <c r="BD32" i="7"/>
  <c r="BB32" i="7" s="1"/>
  <c r="BD33" i="7"/>
  <c r="BD34" i="7"/>
  <c r="BD35" i="7"/>
  <c r="BD36" i="7"/>
  <c r="BB36" i="7" s="1"/>
  <c r="BD37" i="7"/>
  <c r="BD38" i="7"/>
  <c r="BD39" i="7"/>
  <c r="BD40" i="7"/>
  <c r="BB40" i="7" s="1"/>
  <c r="BD41" i="7"/>
  <c r="BB41" i="7" s="1"/>
  <c r="BD42" i="7"/>
  <c r="BD43" i="7"/>
  <c r="BD44" i="7"/>
  <c r="BB44" i="7" s="1"/>
  <c r="BD45" i="7"/>
  <c r="BB45" i="7" s="1"/>
  <c r="BD46" i="7"/>
  <c r="BD47" i="7"/>
  <c r="BD48" i="7"/>
  <c r="BB48" i="7" s="1"/>
  <c r="BD49" i="7"/>
  <c r="BB49" i="7" s="1"/>
  <c r="BD50" i="7"/>
  <c r="BD51" i="7"/>
  <c r="BD52" i="7"/>
  <c r="BB52" i="7" s="1"/>
  <c r="BD53" i="7"/>
  <c r="BB53" i="7" s="1"/>
  <c r="BD54" i="7"/>
  <c r="BD55" i="7"/>
  <c r="BD56" i="7"/>
  <c r="BB56" i="7" s="1"/>
  <c r="BD57" i="7"/>
  <c r="BB57" i="7" s="1"/>
  <c r="BD58" i="7"/>
  <c r="BD59" i="7"/>
  <c r="BD60" i="7"/>
  <c r="BB60" i="7" s="1"/>
  <c r="BD61" i="7"/>
  <c r="BB61" i="7" s="1"/>
  <c r="BD62" i="7"/>
  <c r="BD63" i="7"/>
  <c r="BD64" i="7"/>
  <c r="BB64" i="7" s="1"/>
  <c r="BD65" i="7"/>
  <c r="BB65" i="7" s="1"/>
  <c r="BD66" i="7"/>
  <c r="BD67" i="7"/>
  <c r="BD68" i="7"/>
  <c r="BB68" i="7" s="1"/>
  <c r="BD70" i="7"/>
  <c r="BB70" i="7" s="1"/>
  <c r="BD71" i="7"/>
  <c r="BD72" i="7"/>
  <c r="BD74" i="7"/>
  <c r="BB74" i="7" s="1"/>
  <c r="BD75" i="7"/>
  <c r="BB75" i="7" s="1"/>
  <c r="BD76" i="7"/>
  <c r="BD77" i="7"/>
  <c r="BD78" i="7"/>
  <c r="BB78" i="7" s="1"/>
  <c r="BD79" i="7"/>
  <c r="BB79" i="7" s="1"/>
  <c r="BD80" i="7"/>
  <c r="BD81" i="7"/>
  <c r="BD82" i="7"/>
  <c r="BB82" i="7" s="1"/>
  <c r="BD83" i="7"/>
  <c r="BB83" i="7" s="1"/>
  <c r="BD84" i="7"/>
  <c r="BD86" i="7"/>
  <c r="BD87" i="7"/>
  <c r="BB87" i="7" s="1"/>
  <c r="BD88" i="7"/>
  <c r="BB88" i="7" s="1"/>
  <c r="BD89" i="7"/>
  <c r="BD90" i="7"/>
  <c r="BD91" i="7"/>
  <c r="BB91" i="7" s="1"/>
  <c r="BD92" i="7"/>
  <c r="BB92" i="7" s="1"/>
  <c r="BD93" i="7"/>
  <c r="BD94" i="7"/>
  <c r="BD95" i="7"/>
  <c r="BB95" i="7" s="1"/>
  <c r="BD96" i="7"/>
  <c r="BB96" i="7" s="1"/>
  <c r="BD97" i="7"/>
  <c r="BD98" i="7"/>
  <c r="BD99" i="7"/>
  <c r="BB99" i="7" s="1"/>
  <c r="BD100" i="7"/>
  <c r="BB100" i="7" s="1"/>
  <c r="BD101" i="7"/>
  <c r="BD102" i="7"/>
  <c r="BD103" i="7"/>
  <c r="BB103" i="7" s="1"/>
  <c r="BD104" i="7"/>
  <c r="BB104" i="7" s="1"/>
  <c r="BD105" i="7"/>
  <c r="BD106" i="7"/>
  <c r="BD107" i="7"/>
  <c r="BB107" i="7" s="1"/>
  <c r="BD108" i="7"/>
  <c r="BB108" i="7" s="1"/>
  <c r="BD109" i="7"/>
  <c r="BD110" i="7"/>
  <c r="BD111" i="7"/>
  <c r="BB111" i="7" s="1"/>
  <c r="BD112" i="7"/>
  <c r="BB112" i="7" s="1"/>
  <c r="BD113" i="7"/>
  <c r="BD114" i="7"/>
  <c r="BD115" i="7"/>
  <c r="BB115" i="7" s="1"/>
  <c r="BD116" i="7"/>
  <c r="BB116" i="7" s="1"/>
  <c r="BD117" i="7"/>
  <c r="BD118" i="7"/>
  <c r="BD119" i="7"/>
  <c r="BB119" i="7" s="1"/>
  <c r="BD120" i="7"/>
  <c r="BB120" i="7" s="1"/>
  <c r="BD121" i="7"/>
  <c r="BD122" i="7"/>
  <c r="BD123" i="7"/>
  <c r="BB123" i="7" s="1"/>
  <c r="BD124" i="7"/>
  <c r="BB124" i="7" s="1"/>
  <c r="BD126" i="7"/>
  <c r="BD127" i="7"/>
  <c r="BD128" i="7"/>
  <c r="BB128" i="7" s="1"/>
  <c r="BD129" i="7"/>
  <c r="BB129" i="7" s="1"/>
  <c r="BD130" i="7"/>
  <c r="BD131" i="7"/>
  <c r="BD132" i="7"/>
  <c r="BB132" i="7" s="1"/>
  <c r="BD134" i="7"/>
  <c r="BB134" i="7" s="1"/>
  <c r="BD135" i="7"/>
  <c r="BD136" i="7"/>
  <c r="BD137" i="7"/>
  <c r="BB137" i="7" s="1"/>
  <c r="BD138" i="7"/>
  <c r="BB138" i="7" s="1"/>
  <c r="BD139" i="7"/>
  <c r="BD140" i="7"/>
  <c r="BD141" i="7"/>
  <c r="BB141" i="7" s="1"/>
  <c r="BD142" i="7"/>
  <c r="BB142" i="7" s="1"/>
  <c r="BD143" i="7"/>
  <c r="BD144" i="7"/>
  <c r="BD145" i="7"/>
  <c r="BB145" i="7" s="1"/>
  <c r="BD146" i="7"/>
  <c r="BB146" i="7" s="1"/>
  <c r="BD147" i="7"/>
  <c r="BD148" i="7"/>
  <c r="BD150" i="7"/>
  <c r="BB150" i="7" s="1"/>
  <c r="BD151" i="7"/>
  <c r="BB151" i="7" s="1"/>
  <c r="BD153" i="7"/>
  <c r="BD154" i="7"/>
  <c r="BD155" i="7"/>
  <c r="BB155" i="7" s="1"/>
  <c r="BD156" i="7"/>
  <c r="BB156" i="7" s="1"/>
  <c r="BD157" i="7"/>
  <c r="BD158" i="7"/>
  <c r="BD159" i="7"/>
  <c r="BB159" i="7" s="1"/>
  <c r="BD160" i="7"/>
  <c r="BB160" i="7" s="1"/>
  <c r="BD161" i="7"/>
  <c r="BD162" i="7"/>
  <c r="BD163" i="7"/>
  <c r="BB163" i="7" s="1"/>
  <c r="BD164" i="7"/>
  <c r="BB164" i="7" s="1"/>
  <c r="BD165" i="7"/>
  <c r="BD166" i="7"/>
  <c r="BD167" i="7"/>
  <c r="BB167" i="7" s="1"/>
  <c r="BD168" i="7"/>
  <c r="BB168" i="7" s="1"/>
  <c r="BD170" i="7"/>
  <c r="BD171" i="7"/>
  <c r="BD172" i="7"/>
  <c r="BB172" i="7" s="1"/>
  <c r="BD173" i="7"/>
  <c r="BB173" i="7" s="1"/>
  <c r="BD174" i="7"/>
  <c r="BD175" i="7"/>
  <c r="BD176" i="7"/>
  <c r="BB176" i="7" s="1"/>
  <c r="BD177" i="7"/>
  <c r="BB177" i="7" s="1"/>
  <c r="BD178" i="7"/>
  <c r="BD179" i="7"/>
  <c r="BD181" i="7"/>
  <c r="BB181" i="7" s="1"/>
  <c r="BD182" i="7"/>
  <c r="BB182" i="7" s="1"/>
  <c r="BD183" i="7"/>
  <c r="BD184" i="7"/>
  <c r="BD185" i="7"/>
  <c r="BB185" i="7" s="1"/>
  <c r="BD186" i="7"/>
  <c r="BB186" i="7" s="1"/>
  <c r="BD187" i="7"/>
  <c r="BD188" i="7"/>
  <c r="BD189" i="7"/>
  <c r="BB189" i="7" s="1"/>
  <c r="BD190" i="7"/>
  <c r="BB190" i="7" s="1"/>
  <c r="BD191" i="7"/>
  <c r="BD192" i="7"/>
  <c r="BD193" i="7"/>
  <c r="BB193" i="7" s="1"/>
  <c r="BD194" i="7"/>
  <c r="BB194" i="7" s="1"/>
  <c r="BD195" i="7"/>
  <c r="BD196" i="7"/>
  <c r="BD197" i="7"/>
  <c r="BB197" i="7" s="1"/>
  <c r="BD198" i="7"/>
  <c r="BB198" i="7" s="1"/>
  <c r="BD199" i="7"/>
  <c r="BD200" i="7"/>
  <c r="BD201" i="7"/>
  <c r="BB201" i="7" s="1"/>
  <c r="BD202" i="7"/>
  <c r="BB202" i="7" s="1"/>
  <c r="BD203" i="7"/>
  <c r="BD204" i="7"/>
  <c r="BD205" i="7"/>
  <c r="BB205" i="7" s="1"/>
  <c r="BD206" i="7"/>
  <c r="BB206" i="7" s="1"/>
  <c r="BD207" i="7"/>
  <c r="BD208" i="7"/>
  <c r="BD209" i="7"/>
  <c r="BB209" i="7" s="1"/>
  <c r="BD210" i="7"/>
  <c r="BB210" i="7" s="1"/>
  <c r="BD211" i="7"/>
  <c r="BD212" i="7"/>
  <c r="BD213" i="7"/>
  <c r="BB213" i="7" s="1"/>
  <c r="BD214" i="7"/>
  <c r="BB214" i="7" s="1"/>
  <c r="BD215" i="7"/>
  <c r="BD216" i="7"/>
  <c r="BD217" i="7"/>
  <c r="BB217" i="7" s="1"/>
  <c r="BD218" i="7"/>
  <c r="BB218" i="7" s="1"/>
  <c r="BD219" i="7"/>
  <c r="BD220" i="7"/>
  <c r="BD221" i="7"/>
  <c r="BB221" i="7" s="1"/>
  <c r="BD222" i="7"/>
  <c r="BB222" i="7" s="1"/>
  <c r="BD223" i="7"/>
  <c r="BD224" i="7"/>
  <c r="BD225" i="7"/>
  <c r="BB225" i="7" s="1"/>
  <c r="BD226" i="7"/>
  <c r="BB226" i="7" s="1"/>
  <c r="BD227" i="7"/>
  <c r="BD228" i="7"/>
  <c r="BD229" i="7"/>
  <c r="BB229" i="7" s="1"/>
  <c r="BD230" i="7"/>
  <c r="BB230" i="7" s="1"/>
  <c r="BD231" i="7"/>
  <c r="BD233" i="7"/>
  <c r="BD234" i="7"/>
  <c r="BB234" i="7" s="1"/>
  <c r="BD235" i="7"/>
  <c r="BB235" i="7" s="1"/>
  <c r="BD236" i="7"/>
  <c r="BD237" i="7"/>
  <c r="BD239" i="7"/>
  <c r="BB239" i="7" s="1"/>
  <c r="BD240" i="7"/>
  <c r="BB240" i="7" s="1"/>
  <c r="BD241" i="7"/>
  <c r="BD243" i="7"/>
  <c r="BD244" i="7"/>
  <c r="BB244" i="7" s="1"/>
  <c r="BD245" i="7"/>
  <c r="BB245" i="7" s="1"/>
  <c r="BD246" i="7"/>
  <c r="BD247" i="7"/>
  <c r="BD248" i="7"/>
  <c r="BB248" i="7" s="1"/>
  <c r="BD249" i="7"/>
  <c r="BB249" i="7" s="1"/>
  <c r="BD250" i="7"/>
  <c r="BD252" i="7"/>
  <c r="BD253" i="7"/>
  <c r="BB253" i="7" s="1"/>
  <c r="BD254" i="7"/>
  <c r="BB254" i="7" s="1"/>
  <c r="BD255" i="7"/>
  <c r="BD256" i="7"/>
  <c r="BD257" i="7"/>
  <c r="BB257" i="7" s="1"/>
  <c r="BD258" i="7"/>
  <c r="BB258" i="7" s="1"/>
  <c r="BD259" i="7"/>
  <c r="BD260" i="7"/>
  <c r="BD261" i="7"/>
  <c r="BB261" i="7" s="1"/>
  <c r="BD262" i="7"/>
  <c r="BB262" i="7" s="1"/>
  <c r="BD263" i="7"/>
  <c r="BD264" i="7"/>
  <c r="BD265" i="7"/>
  <c r="BB265" i="7" s="1"/>
  <c r="BD266" i="7"/>
  <c r="BB266" i="7" s="1"/>
  <c r="BD267" i="7"/>
  <c r="BD268" i="7"/>
  <c r="BD269" i="7"/>
  <c r="BB269" i="7" s="1"/>
  <c r="BD270" i="7"/>
  <c r="BB270" i="7" s="1"/>
  <c r="BD271" i="7"/>
  <c r="BD272" i="7"/>
  <c r="BD274" i="7"/>
  <c r="BB274" i="7" s="1"/>
  <c r="BD275" i="7"/>
  <c r="BB275" i="7" s="1"/>
  <c r="BD276" i="7"/>
  <c r="BD277" i="7"/>
  <c r="BD278" i="7"/>
  <c r="BB278" i="7" s="1"/>
  <c r="BD279" i="7"/>
  <c r="BB279" i="7" s="1"/>
  <c r="BD280" i="7"/>
  <c r="BD281" i="7"/>
  <c r="BD282" i="7"/>
  <c r="BB282" i="7" s="1"/>
  <c r="BD283" i="7"/>
  <c r="BB283" i="7" s="1"/>
  <c r="BD284" i="7"/>
  <c r="BD285" i="7"/>
  <c r="BD286" i="7"/>
  <c r="BB286" i="7" s="1"/>
  <c r="BD287" i="7"/>
  <c r="BB287" i="7" s="1"/>
  <c r="BD288" i="7"/>
  <c r="BD289" i="7"/>
  <c r="BD290" i="7"/>
  <c r="BB290" i="7" s="1"/>
  <c r="BD291" i="7"/>
  <c r="BB291" i="7" s="1"/>
  <c r="BD292" i="7"/>
  <c r="BD294" i="7"/>
  <c r="BD295" i="7"/>
  <c r="BB295" i="7" s="1"/>
  <c r="BD296" i="7"/>
  <c r="BB296" i="7" s="1"/>
  <c r="BD297" i="7"/>
  <c r="BD298" i="7"/>
  <c r="BD299" i="7"/>
  <c r="BB299" i="7" s="1"/>
  <c r="BD300" i="7"/>
  <c r="BB300" i="7" s="1"/>
  <c r="BD301" i="7"/>
  <c r="BD302" i="7"/>
  <c r="BD303" i="7"/>
  <c r="BB303" i="7" s="1"/>
  <c r="BD305" i="7"/>
  <c r="BB305" i="7" s="1"/>
  <c r="BD306" i="7"/>
  <c r="BD308" i="7"/>
  <c r="BD309" i="7"/>
  <c r="BB309" i="7" s="1"/>
  <c r="BD310" i="7"/>
  <c r="BB310" i="7" s="1"/>
  <c r="BD311" i="7"/>
  <c r="BD312" i="7"/>
  <c r="BD313" i="7"/>
  <c r="BB313" i="7" s="1"/>
  <c r="BD316" i="7"/>
  <c r="BB316" i="7" s="1"/>
  <c r="BD317" i="7"/>
  <c r="BD318" i="7"/>
  <c r="BD319" i="7"/>
  <c r="BB319" i="7" s="1"/>
  <c r="BD320" i="7"/>
  <c r="BB320" i="7" s="1"/>
  <c r="BD321" i="7"/>
  <c r="BD322" i="7"/>
  <c r="BD323" i="7"/>
  <c r="BB323" i="7" s="1"/>
  <c r="BD324" i="7"/>
  <c r="BB324" i="7" s="1"/>
  <c r="BD325" i="7"/>
  <c r="BD326" i="7"/>
  <c r="BD327" i="7"/>
  <c r="BB327" i="7" s="1"/>
  <c r="BD328" i="7"/>
  <c r="BB328" i="7" s="1"/>
  <c r="BD329" i="7"/>
  <c r="BB329" i="7" s="1"/>
  <c r="BD330" i="7"/>
  <c r="BD331" i="7"/>
  <c r="BB331" i="7" s="1"/>
  <c r="BD332" i="7"/>
  <c r="BB332" i="7" s="1"/>
  <c r="BD333" i="7"/>
  <c r="BD334" i="7"/>
  <c r="BD335" i="7"/>
  <c r="BB335" i="7" s="1"/>
  <c r="BD336" i="7"/>
  <c r="BB336" i="7" s="1"/>
  <c r="BD337" i="7"/>
  <c r="BB337" i="7" s="1"/>
  <c r="BD338" i="7"/>
  <c r="BD339" i="7"/>
  <c r="BB339" i="7" s="1"/>
  <c r="BD340" i="7"/>
  <c r="BB340" i="7" s="1"/>
  <c r="BD341" i="7"/>
  <c r="BD342" i="7"/>
  <c r="BD343" i="7"/>
  <c r="BB343" i="7" s="1"/>
  <c r="BD344" i="7"/>
  <c r="BB344" i="7" s="1"/>
  <c r="BD345" i="7"/>
  <c r="BB345" i="7" s="1"/>
  <c r="BD346" i="7"/>
  <c r="BD347" i="7"/>
  <c r="BB347" i="7" s="1"/>
  <c r="BD348" i="7"/>
  <c r="BB348" i="7" s="1"/>
  <c r="BD349" i="7"/>
  <c r="BD350" i="7"/>
  <c r="BD351" i="7"/>
  <c r="BB351" i="7" s="1"/>
  <c r="BD352" i="7"/>
  <c r="BB352" i="7" s="1"/>
  <c r="BD353" i="7"/>
  <c r="BB353" i="7" s="1"/>
  <c r="BD354" i="7"/>
  <c r="BD355" i="7"/>
  <c r="BB355" i="7" s="1"/>
  <c r="BD356" i="7"/>
  <c r="BB356" i="7" s="1"/>
  <c r="BD357" i="7"/>
  <c r="BD358" i="7"/>
  <c r="BD359" i="7"/>
  <c r="BB359" i="7" s="1"/>
  <c r="BD360" i="7"/>
  <c r="BB360" i="7" s="1"/>
  <c r="BD361" i="7"/>
  <c r="BB361" i="7" s="1"/>
  <c r="BD362" i="7"/>
  <c r="BD363" i="7"/>
  <c r="BB363" i="7" s="1"/>
  <c r="BD364" i="7"/>
  <c r="BB364" i="7" s="1"/>
  <c r="BD365" i="7"/>
  <c r="BD367" i="7"/>
  <c r="BD368" i="7"/>
  <c r="BB368" i="7" s="1"/>
  <c r="BD370" i="7"/>
  <c r="BB370" i="7" s="1"/>
  <c r="BD371" i="7"/>
  <c r="BB371" i="7" s="1"/>
  <c r="BD372" i="7"/>
  <c r="BD373" i="7"/>
  <c r="BB373" i="7" s="1"/>
  <c r="BD374" i="7"/>
  <c r="BB374" i="7" s="1"/>
  <c r="BD375" i="7"/>
  <c r="BD376" i="7"/>
  <c r="BD378" i="7"/>
  <c r="BB378" i="7" s="1"/>
  <c r="BD379" i="7"/>
  <c r="BB379" i="7" s="1"/>
  <c r="BD380" i="7"/>
  <c r="BB380" i="7" s="1"/>
  <c r="BD381" i="7"/>
  <c r="BD382" i="7"/>
  <c r="BB382" i="7" s="1"/>
  <c r="BD383" i="7"/>
  <c r="BB383" i="7" s="1"/>
  <c r="BD384" i="7"/>
  <c r="BD385" i="7"/>
  <c r="BD386" i="7"/>
  <c r="BB386" i="7" s="1"/>
  <c r="BD387" i="7"/>
  <c r="BB387" i="7" s="1"/>
  <c r="BD388" i="7"/>
  <c r="BB388" i="7" s="1"/>
  <c r="BD389" i="7"/>
  <c r="BD390" i="7"/>
  <c r="BB390" i="7" s="1"/>
  <c r="BD391" i="7"/>
  <c r="BB391" i="7" s="1"/>
  <c r="BD392" i="7"/>
  <c r="BD393" i="7"/>
  <c r="BD394" i="7"/>
  <c r="BB394" i="7" s="1"/>
  <c r="BD395" i="7"/>
  <c r="BB395" i="7" s="1"/>
  <c r="BD396" i="7"/>
  <c r="BB396" i="7" s="1"/>
  <c r="BD397" i="7"/>
  <c r="BD398" i="7"/>
  <c r="BB398" i="7" s="1"/>
  <c r="BD399" i="7"/>
  <c r="BB399" i="7" s="1"/>
  <c r="BD400" i="7"/>
  <c r="BD401" i="7"/>
  <c r="BD402" i="7"/>
  <c r="BB402" i="7" s="1"/>
  <c r="BD403" i="7"/>
  <c r="BB403" i="7" s="1"/>
  <c r="BD404" i="7"/>
  <c r="BD405" i="7"/>
  <c r="BD406" i="7"/>
  <c r="BB406" i="7" s="1"/>
  <c r="BD407" i="7"/>
  <c r="BB407" i="7" s="1"/>
  <c r="BD408" i="7"/>
  <c r="BD409" i="7"/>
  <c r="BD410" i="7"/>
  <c r="BB410" i="7" s="1"/>
  <c r="BD411" i="7"/>
  <c r="BB411" i="7" s="1"/>
  <c r="BD412" i="7"/>
  <c r="BD413" i="7"/>
  <c r="BD414" i="7"/>
  <c r="BB414" i="7" s="1"/>
  <c r="BD415" i="7"/>
  <c r="BB415" i="7" s="1"/>
  <c r="BD417" i="7"/>
  <c r="BD418" i="7"/>
  <c r="BD419" i="7"/>
  <c r="BB419" i="7" s="1"/>
  <c r="BD420" i="7"/>
  <c r="BB420" i="7" s="1"/>
  <c r="BD421" i="7"/>
  <c r="BD422" i="7"/>
  <c r="BD423" i="7"/>
  <c r="BB423" i="7" s="1"/>
  <c r="BD424" i="7"/>
  <c r="BB424" i="7" s="1"/>
  <c r="BD425" i="7"/>
  <c r="BD426" i="7"/>
  <c r="BD427" i="7"/>
  <c r="BB427" i="7" s="1"/>
  <c r="BD428" i="7"/>
  <c r="BB428" i="7" s="1"/>
  <c r="BD429" i="7"/>
  <c r="BD430" i="7"/>
  <c r="BD431" i="7"/>
  <c r="BB431" i="7" s="1"/>
  <c r="BD432" i="7"/>
  <c r="BB432" i="7" s="1"/>
  <c r="BD433" i="7"/>
  <c r="BD434" i="7"/>
  <c r="BD435" i="7"/>
  <c r="BB435" i="7" s="1"/>
  <c r="BD436" i="7"/>
  <c r="BB436" i="7" s="1"/>
  <c r="BD437" i="7"/>
  <c r="BD438" i="7"/>
  <c r="BD439" i="7"/>
  <c r="BB439" i="7" s="1"/>
  <c r="BD441" i="7"/>
  <c r="BB441" i="7" s="1"/>
  <c r="BD442" i="7"/>
  <c r="BD443" i="7"/>
  <c r="BD444" i="7"/>
  <c r="BB444" i="7" s="1"/>
  <c r="BD445" i="7"/>
  <c r="BB445" i="7" s="1"/>
  <c r="BD446" i="7"/>
  <c r="BD447" i="7"/>
  <c r="BD448" i="7"/>
  <c r="BB448" i="7" s="1"/>
  <c r="BD449" i="7"/>
  <c r="BB449" i="7" s="1"/>
  <c r="BD450" i="7"/>
  <c r="BD451" i="7"/>
  <c r="BD452" i="7"/>
  <c r="BB452" i="7" s="1"/>
  <c r="BD453" i="7"/>
  <c r="BB453" i="7" s="1"/>
  <c r="BD454" i="7"/>
  <c r="BD455" i="7"/>
  <c r="BD456" i="7"/>
  <c r="BB456" i="7" s="1"/>
  <c r="BD457" i="7"/>
  <c r="BB457" i="7" s="1"/>
  <c r="BD458" i="7"/>
  <c r="BD459" i="7"/>
  <c r="BD460" i="7"/>
  <c r="BB460" i="7" s="1"/>
  <c r="BD461" i="7"/>
  <c r="BB461" i="7" s="1"/>
  <c r="BD462" i="7"/>
  <c r="BD463" i="7"/>
  <c r="BD464" i="7"/>
  <c r="BB464" i="7" s="1"/>
  <c r="BD465" i="7"/>
  <c r="BB465" i="7" s="1"/>
  <c r="BD466" i="7"/>
  <c r="BD467" i="7"/>
  <c r="BD468" i="7"/>
  <c r="BB468" i="7" s="1"/>
  <c r="BD469" i="7"/>
  <c r="BB469" i="7" s="1"/>
  <c r="BD470" i="7"/>
  <c r="BD471" i="7"/>
  <c r="BD472" i="7"/>
  <c r="BB472" i="7" s="1"/>
  <c r="BD473" i="7"/>
  <c r="BB473" i="7" s="1"/>
  <c r="BD474" i="7"/>
  <c r="BD475" i="7"/>
  <c r="BD476" i="7"/>
  <c r="BB476" i="7" s="1"/>
  <c r="BD477" i="7"/>
  <c r="BB477" i="7" s="1"/>
  <c r="BD478" i="7"/>
  <c r="BD479" i="7"/>
  <c r="BD480" i="7"/>
  <c r="BB480" i="7" s="1"/>
  <c r="BD481" i="7"/>
  <c r="BB481" i="7" s="1"/>
  <c r="BD482" i="7"/>
  <c r="BD483" i="7"/>
  <c r="BD484" i="7"/>
  <c r="BB484" i="7" s="1"/>
  <c r="BD485" i="7"/>
  <c r="BB485" i="7" s="1"/>
  <c r="BD486" i="7"/>
  <c r="BD487" i="7"/>
  <c r="BD488" i="7"/>
  <c r="BB488" i="7" s="1"/>
  <c r="BD489" i="7"/>
  <c r="BB489" i="7" s="1"/>
  <c r="BD490" i="7"/>
  <c r="BD491" i="7"/>
  <c r="BD492" i="7"/>
  <c r="BB492" i="7" s="1"/>
  <c r="BD493" i="7"/>
  <c r="BB493" i="7" s="1"/>
  <c r="BD494" i="7"/>
  <c r="BD495" i="7"/>
  <c r="BD496" i="7"/>
  <c r="BB496" i="7" s="1"/>
  <c r="BD497" i="7"/>
  <c r="BB497" i="7" s="1"/>
  <c r="BD498" i="7"/>
  <c r="BD499" i="7"/>
  <c r="BD500" i="7"/>
  <c r="BB500" i="7" s="1"/>
  <c r="BD501" i="7"/>
  <c r="BB501" i="7" s="1"/>
  <c r="BD502" i="7"/>
  <c r="BD503" i="7"/>
  <c r="BD505" i="7"/>
  <c r="BB505" i="7" s="1"/>
  <c r="BD506" i="7"/>
  <c r="BB506" i="7" s="1"/>
  <c r="BD507" i="7"/>
  <c r="BD508" i="7"/>
  <c r="BD509" i="7"/>
  <c r="BB509" i="7" s="1"/>
  <c r="BD510" i="7"/>
  <c r="BB510" i="7" s="1"/>
  <c r="BD511" i="7"/>
  <c r="BD512" i="7"/>
  <c r="BD513" i="7"/>
  <c r="BB513" i="7" s="1"/>
  <c r="BD514" i="7"/>
  <c r="BB514" i="7" s="1"/>
  <c r="BD515" i="7"/>
  <c r="BD516" i="7"/>
  <c r="BD517" i="7"/>
  <c r="BD518" i="7"/>
  <c r="BB518" i="7" s="1"/>
  <c r="BD519" i="7"/>
  <c r="BD520" i="7"/>
  <c r="BD521" i="7"/>
  <c r="BB521" i="7" s="1"/>
  <c r="BD522" i="7"/>
  <c r="BB522" i="7" s="1"/>
  <c r="BD523" i="7"/>
  <c r="BD524" i="7"/>
  <c r="BD525" i="7"/>
  <c r="BB525" i="7" s="1"/>
  <c r="BD526" i="7"/>
  <c r="BB526" i="7" s="1"/>
  <c r="BD527" i="7"/>
  <c r="BD528" i="7"/>
  <c r="BD529" i="7"/>
  <c r="BB529" i="7" s="1"/>
  <c r="BD530" i="7"/>
  <c r="BB530" i="7" s="1"/>
  <c r="BD531" i="7"/>
  <c r="BD532" i="7"/>
  <c r="BD533" i="7"/>
  <c r="BB533" i="7" s="1"/>
  <c r="BD535" i="7"/>
  <c r="BB535" i="7" s="1"/>
  <c r="BD536" i="7"/>
  <c r="BD537" i="7"/>
  <c r="BD538" i="7"/>
  <c r="BB538" i="7" s="1"/>
  <c r="BD539" i="7"/>
  <c r="BB539" i="7" s="1"/>
  <c r="BD540" i="7"/>
  <c r="BD541" i="7"/>
  <c r="BD542" i="7"/>
  <c r="BB542" i="7" s="1"/>
  <c r="BD543" i="7"/>
  <c r="BB543" i="7" s="1"/>
  <c r="BD544" i="7"/>
  <c r="BD545" i="7"/>
  <c r="BD546" i="7"/>
  <c r="BB546" i="7" s="1"/>
  <c r="BD547" i="7"/>
  <c r="BB547" i="7" s="1"/>
  <c r="BD548" i="7"/>
  <c r="BD549" i="7"/>
  <c r="BD550" i="7"/>
  <c r="BB550" i="7" s="1"/>
  <c r="BD551" i="7"/>
  <c r="BB551" i="7" s="1"/>
  <c r="BD552" i="7"/>
  <c r="BD553" i="7"/>
  <c r="BD554" i="7"/>
  <c r="BB554" i="7" s="1"/>
  <c r="BD555" i="7"/>
  <c r="BB555" i="7" s="1"/>
  <c r="BD556" i="7"/>
  <c r="BD557" i="7"/>
  <c r="BD558" i="7"/>
  <c r="BB558" i="7" s="1"/>
  <c r="BD559" i="7"/>
  <c r="BB559" i="7" s="1"/>
  <c r="BD560" i="7"/>
  <c r="BD561" i="7"/>
  <c r="BD562" i="7"/>
  <c r="BB562" i="7" s="1"/>
  <c r="BD563" i="7"/>
  <c r="BB563" i="7" s="1"/>
  <c r="BD564" i="7"/>
  <c r="BD565" i="7"/>
  <c r="BD566" i="7"/>
  <c r="BB566" i="7" s="1"/>
  <c r="BD567" i="7"/>
  <c r="BB567" i="7" s="1"/>
  <c r="BD568" i="7"/>
  <c r="BD569" i="7"/>
  <c r="BD571" i="7"/>
  <c r="BB571" i="7" s="1"/>
  <c r="BD572" i="7"/>
  <c r="BB572" i="7" s="1"/>
  <c r="BD573" i="7"/>
  <c r="BD574" i="7"/>
  <c r="BD576" i="7"/>
  <c r="BB576" i="7" s="1"/>
  <c r="BD577" i="7"/>
  <c r="BD578" i="7"/>
  <c r="BD579" i="7"/>
  <c r="BD580" i="7"/>
  <c r="BB580" i="7" s="1"/>
  <c r="BD581" i="7"/>
  <c r="BB581" i="7" s="1"/>
  <c r="BD582" i="7"/>
  <c r="BD583" i="7"/>
  <c r="BD584" i="7"/>
  <c r="BB584" i="7" s="1"/>
  <c r="BD585" i="7"/>
  <c r="BB585" i="7" s="1"/>
  <c r="BD586" i="7"/>
  <c r="BD587" i="7"/>
  <c r="BD588" i="7"/>
  <c r="BB588" i="7" s="1"/>
  <c r="BD590" i="7"/>
  <c r="BB590" i="7" s="1"/>
  <c r="BD591" i="7"/>
  <c r="BD592" i="7"/>
  <c r="BD593" i="7"/>
  <c r="BB593" i="7" s="1"/>
  <c r="BD594" i="7"/>
  <c r="BB594" i="7" s="1"/>
  <c r="BD595" i="7"/>
  <c r="BD596" i="7"/>
  <c r="BD597" i="7"/>
  <c r="BB597" i="7" s="1"/>
  <c r="BD598" i="7"/>
  <c r="BB598" i="7" s="1"/>
  <c r="BD599" i="7"/>
  <c r="BD600" i="7"/>
  <c r="BD601" i="7"/>
  <c r="BB601" i="7" s="1"/>
  <c r="BD602" i="7"/>
  <c r="BB602" i="7" s="1"/>
  <c r="BD603" i="7"/>
  <c r="BD604" i="7"/>
  <c r="BD605" i="7"/>
  <c r="BB605" i="7" s="1"/>
  <c r="BD606" i="7"/>
  <c r="BB606" i="7" s="1"/>
  <c r="BD607" i="7"/>
  <c r="BD608" i="7"/>
  <c r="BD609" i="7"/>
  <c r="BB609" i="7" s="1"/>
  <c r="BD610" i="7"/>
  <c r="BB610" i="7" s="1"/>
  <c r="BD611" i="7"/>
  <c r="BD612" i="7"/>
  <c r="BD613" i="7"/>
  <c r="BB613" i="7" s="1"/>
  <c r="BD614" i="7"/>
  <c r="BB614" i="7" s="1"/>
  <c r="BD616" i="7"/>
  <c r="BD617" i="7"/>
  <c r="BD618" i="7"/>
  <c r="BB618" i="7" s="1"/>
  <c r="BD619" i="7"/>
  <c r="BB619" i="7" s="1"/>
  <c r="BD620" i="7"/>
  <c r="BD621" i="7"/>
  <c r="BD622" i="7"/>
  <c r="BB622" i="7" s="1"/>
  <c r="BD623" i="7"/>
  <c r="BB623" i="7" s="1"/>
  <c r="BD624" i="7"/>
  <c r="BD625" i="7"/>
  <c r="BD626" i="7"/>
  <c r="BB626" i="7" s="1"/>
  <c r="BD627" i="7"/>
  <c r="BB627" i="7" s="1"/>
  <c r="BD628" i="7"/>
  <c r="BD629" i="7"/>
  <c r="BD630" i="7"/>
  <c r="BB630" i="7" s="1"/>
  <c r="BD631" i="7"/>
  <c r="BB631" i="7" s="1"/>
  <c r="BD632" i="7"/>
  <c r="BD633" i="7"/>
  <c r="BD634" i="7"/>
  <c r="BB634" i="7" s="1"/>
  <c r="BD635" i="7"/>
  <c r="BB635" i="7" s="1"/>
  <c r="BD636" i="7"/>
  <c r="BD637" i="7"/>
  <c r="BD638" i="7"/>
  <c r="BB638" i="7" s="1"/>
  <c r="BD639" i="7"/>
  <c r="BB639" i="7" s="1"/>
  <c r="BD640" i="7"/>
  <c r="BD641" i="7"/>
  <c r="BD642" i="7"/>
  <c r="BB642" i="7" s="1"/>
  <c r="BD643" i="7"/>
  <c r="BB643" i="7" s="1"/>
  <c r="BD644" i="7"/>
  <c r="BD645" i="7"/>
  <c r="BD647" i="7"/>
  <c r="BB647" i="7" s="1"/>
  <c r="BD648" i="7"/>
  <c r="BB648" i="7" s="1"/>
  <c r="BD649" i="7"/>
  <c r="BD650" i="7"/>
  <c r="BD651" i="7"/>
  <c r="BB651" i="7" s="1"/>
  <c r="BD652" i="7"/>
  <c r="BB652" i="7" s="1"/>
  <c r="BD653" i="7"/>
  <c r="BD654" i="7"/>
  <c r="BD655" i="7"/>
  <c r="BB655" i="7" s="1"/>
  <c r="BD656" i="7"/>
  <c r="BB656" i="7" s="1"/>
  <c r="BD657" i="7"/>
  <c r="BD658" i="7"/>
  <c r="BD659" i="7"/>
  <c r="BB659" i="7" s="1"/>
  <c r="BD660" i="7"/>
  <c r="BB660" i="7" s="1"/>
  <c r="BD661" i="7"/>
  <c r="BD662" i="7"/>
  <c r="BD663" i="7"/>
  <c r="BB663" i="7" s="1"/>
  <c r="BD664" i="7"/>
  <c r="BB664" i="7" s="1"/>
  <c r="BD665" i="7"/>
  <c r="BD666" i="7"/>
  <c r="BD667" i="7"/>
  <c r="BB667" i="7" s="1"/>
  <c r="BD668" i="7"/>
  <c r="BB668" i="7" s="1"/>
  <c r="BD669" i="7"/>
  <c r="BD670" i="7"/>
  <c r="BD671" i="7"/>
  <c r="BB671" i="7" s="1"/>
  <c r="BD672" i="7"/>
  <c r="BB672" i="7" s="1"/>
  <c r="BD673" i="7"/>
  <c r="BD674" i="7"/>
  <c r="BD675" i="7"/>
  <c r="BB675" i="7" s="1"/>
  <c r="BD676" i="7"/>
  <c r="BB676" i="7" s="1"/>
  <c r="BD677" i="7"/>
  <c r="BD678" i="7"/>
  <c r="BD679" i="7"/>
  <c r="BB679" i="7" s="1"/>
  <c r="BD680" i="7"/>
  <c r="BB680" i="7" s="1"/>
  <c r="BD681" i="7"/>
  <c r="BD682" i="7"/>
  <c r="BD683" i="7"/>
  <c r="BB683" i="7" s="1"/>
  <c r="BD684" i="7"/>
  <c r="BB684" i="7" s="1"/>
  <c r="BD685" i="7"/>
  <c r="BD686" i="7"/>
  <c r="BD687" i="7"/>
  <c r="BB687" i="7" s="1"/>
  <c r="BD688" i="7"/>
  <c r="BB688" i="7" s="1"/>
  <c r="BD689" i="7"/>
  <c r="BD690" i="7"/>
  <c r="BD691" i="7"/>
  <c r="BB691" i="7" s="1"/>
  <c r="BD692" i="7"/>
  <c r="BB692" i="7" s="1"/>
  <c r="BD693" i="7"/>
  <c r="BD2" i="7"/>
  <c r="BO36" i="2"/>
  <c r="BN36" i="2"/>
  <c r="BM36" i="2"/>
  <c r="BL36" i="2"/>
  <c r="BK36" i="2"/>
  <c r="BJ36" i="2"/>
  <c r="BI36" i="2"/>
  <c r="BH36" i="2"/>
  <c r="BG36" i="2"/>
  <c r="BE36" i="2"/>
  <c r="BO737" i="2"/>
  <c r="BN737" i="2"/>
  <c r="BM737" i="2"/>
  <c r="BL737" i="2"/>
  <c r="BK737" i="2"/>
  <c r="BJ737" i="2"/>
  <c r="BI737" i="2"/>
  <c r="BH737" i="2"/>
  <c r="BG737" i="2"/>
  <c r="BE737" i="2"/>
  <c r="BO266" i="2"/>
  <c r="BN266" i="2"/>
  <c r="BM266" i="2"/>
  <c r="BL266" i="2"/>
  <c r="BK266" i="2"/>
  <c r="BJ266" i="2"/>
  <c r="BI266" i="2"/>
  <c r="BH266" i="2"/>
  <c r="BG266" i="2"/>
  <c r="BE266" i="2"/>
  <c r="BO736" i="2"/>
  <c r="BN736" i="2"/>
  <c r="BM736" i="2"/>
  <c r="BL736" i="2"/>
  <c r="BK736" i="2"/>
  <c r="BJ736" i="2"/>
  <c r="BI736" i="2"/>
  <c r="BH736" i="2"/>
  <c r="BG736" i="2"/>
  <c r="BE736" i="2"/>
  <c r="BO35" i="2"/>
  <c r="BN35" i="2"/>
  <c r="BM35" i="2"/>
  <c r="BL35" i="2"/>
  <c r="BK35" i="2"/>
  <c r="BJ35" i="2"/>
  <c r="BI35" i="2"/>
  <c r="BH35" i="2"/>
  <c r="BG35" i="2"/>
  <c r="BE35" i="2"/>
  <c r="BO670" i="2"/>
  <c r="BN670" i="2"/>
  <c r="BM670" i="2"/>
  <c r="BL670" i="2"/>
  <c r="BK670" i="2"/>
  <c r="BJ670" i="2"/>
  <c r="BI670" i="2"/>
  <c r="BH670" i="2"/>
  <c r="BG670" i="2"/>
  <c r="BE670" i="2"/>
  <c r="BO226" i="2"/>
  <c r="BN226" i="2"/>
  <c r="BM226" i="2"/>
  <c r="BL226" i="2"/>
  <c r="BK226" i="2"/>
  <c r="BJ226" i="2"/>
  <c r="BI226" i="2"/>
  <c r="BH226" i="2"/>
  <c r="BG226" i="2"/>
  <c r="BE226" i="2"/>
  <c r="BO283" i="2"/>
  <c r="BN283" i="2"/>
  <c r="BM283" i="2"/>
  <c r="BL283" i="2"/>
  <c r="BK283" i="2"/>
  <c r="BJ283" i="2"/>
  <c r="BI283" i="2"/>
  <c r="BH283" i="2"/>
  <c r="BG283" i="2"/>
  <c r="BE283" i="2"/>
  <c r="BO437" i="2"/>
  <c r="BN437" i="2"/>
  <c r="BM437" i="2"/>
  <c r="BL437" i="2"/>
  <c r="BK437" i="2"/>
  <c r="BJ437" i="2"/>
  <c r="BI437" i="2"/>
  <c r="BH437" i="2"/>
  <c r="BG437" i="2"/>
  <c r="BE437" i="2"/>
  <c r="BO462" i="2"/>
  <c r="BN462" i="2"/>
  <c r="BM462" i="2"/>
  <c r="BL462" i="2"/>
  <c r="BK462" i="2"/>
  <c r="BJ462" i="2"/>
  <c r="BI462" i="2"/>
  <c r="BH462" i="2"/>
  <c r="BG462" i="2"/>
  <c r="BE462" i="2"/>
  <c r="BO588" i="2"/>
  <c r="BN588" i="2"/>
  <c r="BM588" i="2"/>
  <c r="BL588" i="2"/>
  <c r="BK588" i="2"/>
  <c r="BJ588" i="2"/>
  <c r="BI588" i="2"/>
  <c r="BH588" i="2"/>
  <c r="BG588" i="2"/>
  <c r="BE588" i="2"/>
  <c r="BO408" i="2"/>
  <c r="BN408" i="2"/>
  <c r="BM408" i="2"/>
  <c r="BL408" i="2"/>
  <c r="BK408" i="2"/>
  <c r="BJ408" i="2"/>
  <c r="BI408" i="2"/>
  <c r="BH408" i="2"/>
  <c r="BG408" i="2"/>
  <c r="BE408" i="2"/>
  <c r="BO735" i="2"/>
  <c r="BN735" i="2"/>
  <c r="BM735" i="2"/>
  <c r="BL735" i="2"/>
  <c r="BK735" i="2"/>
  <c r="BJ735" i="2"/>
  <c r="BI735" i="2"/>
  <c r="BH735" i="2"/>
  <c r="BG735" i="2"/>
  <c r="BE735" i="2"/>
  <c r="BO236" i="2"/>
  <c r="BN236" i="2"/>
  <c r="BM236" i="2"/>
  <c r="BL236" i="2"/>
  <c r="BK236" i="2"/>
  <c r="BJ236" i="2"/>
  <c r="BI236" i="2"/>
  <c r="BH236" i="2"/>
  <c r="BG236" i="2"/>
  <c r="BE236" i="2"/>
  <c r="BO357" i="2"/>
  <c r="BN357" i="2"/>
  <c r="BM357" i="2"/>
  <c r="BL357" i="2"/>
  <c r="BK357" i="2"/>
  <c r="BJ357" i="2"/>
  <c r="BI357" i="2"/>
  <c r="BH357" i="2"/>
  <c r="BG357" i="2"/>
  <c r="BE357" i="2"/>
  <c r="BO734" i="2"/>
  <c r="BN734" i="2"/>
  <c r="BM734" i="2"/>
  <c r="BL734" i="2"/>
  <c r="BK734" i="2"/>
  <c r="BJ734" i="2"/>
  <c r="BI734" i="2"/>
  <c r="BH734" i="2"/>
  <c r="BG734" i="2"/>
  <c r="BE734" i="2"/>
  <c r="BO733" i="2"/>
  <c r="BN733" i="2"/>
  <c r="BM733" i="2"/>
  <c r="BL733" i="2"/>
  <c r="BK733" i="2"/>
  <c r="BJ733" i="2"/>
  <c r="BI733" i="2"/>
  <c r="BH733" i="2"/>
  <c r="BG733" i="2"/>
  <c r="BE733" i="2"/>
  <c r="BO251" i="2"/>
  <c r="BN251" i="2"/>
  <c r="BM251" i="2"/>
  <c r="BL251" i="2"/>
  <c r="BK251" i="2"/>
  <c r="BJ251" i="2"/>
  <c r="BI251" i="2"/>
  <c r="BH251" i="2"/>
  <c r="BG251" i="2"/>
  <c r="BE251" i="2"/>
  <c r="BO732" i="2"/>
  <c r="BN732" i="2"/>
  <c r="BM732" i="2"/>
  <c r="BL732" i="2"/>
  <c r="BK732" i="2"/>
  <c r="BJ732" i="2"/>
  <c r="BI732" i="2"/>
  <c r="BH732" i="2"/>
  <c r="BG732" i="2"/>
  <c r="BE732" i="2"/>
  <c r="BO53" i="2"/>
  <c r="BN53" i="2"/>
  <c r="BM53" i="2"/>
  <c r="BL53" i="2"/>
  <c r="BK53" i="2"/>
  <c r="BJ53" i="2"/>
  <c r="BI53" i="2"/>
  <c r="BH53" i="2"/>
  <c r="BG53" i="2"/>
  <c r="BE53" i="2"/>
  <c r="BO136" i="2"/>
  <c r="BN136" i="2"/>
  <c r="BM136" i="2"/>
  <c r="BL136" i="2"/>
  <c r="BK136" i="2"/>
  <c r="BJ136" i="2"/>
  <c r="BI136" i="2"/>
  <c r="BH136" i="2"/>
  <c r="BG136" i="2"/>
  <c r="BE136" i="2"/>
  <c r="BO731" i="2"/>
  <c r="BN731" i="2"/>
  <c r="BM731" i="2"/>
  <c r="BL731" i="2"/>
  <c r="BK731" i="2"/>
  <c r="BJ731" i="2"/>
  <c r="BI731" i="2"/>
  <c r="BH731" i="2"/>
  <c r="BG731" i="2"/>
  <c r="BE731" i="2"/>
  <c r="BO730" i="2"/>
  <c r="BN730" i="2"/>
  <c r="BM730" i="2"/>
  <c r="BL730" i="2"/>
  <c r="BK730" i="2"/>
  <c r="BJ730" i="2"/>
  <c r="BI730" i="2"/>
  <c r="BH730" i="2"/>
  <c r="BG730" i="2"/>
  <c r="BE730" i="2"/>
  <c r="BO601" i="2"/>
  <c r="BN601" i="2"/>
  <c r="BM601" i="2"/>
  <c r="BL601" i="2"/>
  <c r="BK601" i="2"/>
  <c r="BJ601" i="2"/>
  <c r="BI601" i="2"/>
  <c r="BH601" i="2"/>
  <c r="BG601" i="2"/>
  <c r="BE601" i="2"/>
  <c r="BO89" i="2"/>
  <c r="BN89" i="2"/>
  <c r="BM89" i="2"/>
  <c r="BL89" i="2"/>
  <c r="BK89" i="2"/>
  <c r="BJ89" i="2"/>
  <c r="BI89" i="2"/>
  <c r="BH89" i="2"/>
  <c r="BG89" i="2"/>
  <c r="BE89" i="2"/>
  <c r="BO392" i="2"/>
  <c r="BN392" i="2"/>
  <c r="BM392" i="2"/>
  <c r="BL392" i="2"/>
  <c r="BK392" i="2"/>
  <c r="BJ392" i="2"/>
  <c r="BI392" i="2"/>
  <c r="BH392" i="2"/>
  <c r="BG392" i="2"/>
  <c r="BE392" i="2"/>
  <c r="BO490" i="2"/>
  <c r="BN490" i="2"/>
  <c r="BM490" i="2"/>
  <c r="BL490" i="2"/>
  <c r="BK490" i="2"/>
  <c r="BJ490" i="2"/>
  <c r="BI490" i="2"/>
  <c r="BH490" i="2"/>
  <c r="BG490" i="2"/>
  <c r="BE490" i="2"/>
  <c r="BO11" i="2"/>
  <c r="BN11" i="2"/>
  <c r="BM11" i="2"/>
  <c r="BL11" i="2"/>
  <c r="BK11" i="2"/>
  <c r="BJ11" i="2"/>
  <c r="BI11" i="2"/>
  <c r="BH11" i="2"/>
  <c r="BG11" i="2"/>
  <c r="BE11" i="2"/>
  <c r="BO463" i="2"/>
  <c r="BN463" i="2"/>
  <c r="BM463" i="2"/>
  <c r="BL463" i="2"/>
  <c r="BK463" i="2"/>
  <c r="BJ463" i="2"/>
  <c r="BI463" i="2"/>
  <c r="BH463" i="2"/>
  <c r="BG463" i="2"/>
  <c r="BE463" i="2"/>
  <c r="BO17" i="2"/>
  <c r="BN17" i="2"/>
  <c r="BM17" i="2"/>
  <c r="BL17" i="2"/>
  <c r="BK17" i="2"/>
  <c r="BJ17" i="2"/>
  <c r="BI17" i="2"/>
  <c r="BH17" i="2"/>
  <c r="BG17" i="2"/>
  <c r="BE17" i="2"/>
  <c r="BO537" i="2"/>
  <c r="BN537" i="2"/>
  <c r="BM537" i="2"/>
  <c r="BL537" i="2"/>
  <c r="BK537" i="2"/>
  <c r="BJ537" i="2"/>
  <c r="BI537" i="2"/>
  <c r="BH537" i="2"/>
  <c r="BG537" i="2"/>
  <c r="BE537" i="2"/>
  <c r="BO587" i="2"/>
  <c r="BN587" i="2"/>
  <c r="BM587" i="2"/>
  <c r="BL587" i="2"/>
  <c r="BK587" i="2"/>
  <c r="BJ587" i="2"/>
  <c r="BI587" i="2"/>
  <c r="BH587" i="2"/>
  <c r="BG587" i="2"/>
  <c r="BE587" i="2"/>
  <c r="BO500" i="2"/>
  <c r="BN500" i="2"/>
  <c r="BM500" i="2"/>
  <c r="BL500" i="2"/>
  <c r="BK500" i="2"/>
  <c r="BJ500" i="2"/>
  <c r="BI500" i="2"/>
  <c r="BH500" i="2"/>
  <c r="BG500" i="2"/>
  <c r="BE500" i="2"/>
  <c r="BO626" i="2"/>
  <c r="BN626" i="2"/>
  <c r="BM626" i="2"/>
  <c r="BL626" i="2"/>
  <c r="BK626" i="2"/>
  <c r="BJ626" i="2"/>
  <c r="BI626" i="2"/>
  <c r="BH626" i="2"/>
  <c r="BG626" i="2"/>
  <c r="BE626" i="2"/>
  <c r="BO692" i="2"/>
  <c r="BN692" i="2"/>
  <c r="BM692" i="2"/>
  <c r="BL692" i="2"/>
  <c r="BK692" i="2"/>
  <c r="BJ692" i="2"/>
  <c r="BI692" i="2"/>
  <c r="BH692" i="2"/>
  <c r="BG692" i="2"/>
  <c r="BE692" i="2"/>
  <c r="BO593" i="2"/>
  <c r="BN593" i="2"/>
  <c r="BM593" i="2"/>
  <c r="BL593" i="2"/>
  <c r="BK593" i="2"/>
  <c r="BJ593" i="2"/>
  <c r="BI593" i="2"/>
  <c r="BH593" i="2"/>
  <c r="BG593" i="2"/>
  <c r="BE593" i="2"/>
  <c r="BO608" i="2"/>
  <c r="BN608" i="2"/>
  <c r="BM608" i="2"/>
  <c r="BL608" i="2"/>
  <c r="BK608" i="2"/>
  <c r="BJ608" i="2"/>
  <c r="BI608" i="2"/>
  <c r="BH608" i="2"/>
  <c r="BG608" i="2"/>
  <c r="BE608" i="2"/>
  <c r="BO80" i="2"/>
  <c r="BN80" i="2"/>
  <c r="BM80" i="2"/>
  <c r="BL80" i="2"/>
  <c r="BK80" i="2"/>
  <c r="BJ80" i="2"/>
  <c r="BI80" i="2"/>
  <c r="BH80" i="2"/>
  <c r="BG80" i="2"/>
  <c r="BE80" i="2"/>
  <c r="BO650" i="2"/>
  <c r="BN650" i="2"/>
  <c r="BM650" i="2"/>
  <c r="BL650" i="2"/>
  <c r="BK650" i="2"/>
  <c r="BJ650" i="2"/>
  <c r="BI650" i="2"/>
  <c r="BH650" i="2"/>
  <c r="BG650" i="2"/>
  <c r="BE650" i="2"/>
  <c r="BO177" i="2"/>
  <c r="BN177" i="2"/>
  <c r="BM177" i="2"/>
  <c r="BL177" i="2"/>
  <c r="BK177" i="2"/>
  <c r="BJ177" i="2"/>
  <c r="BI177" i="2"/>
  <c r="BH177" i="2"/>
  <c r="BG177" i="2"/>
  <c r="BE177" i="2"/>
  <c r="BO446" i="2"/>
  <c r="BN446" i="2"/>
  <c r="BM446" i="2"/>
  <c r="BL446" i="2"/>
  <c r="BK446" i="2"/>
  <c r="BJ446" i="2"/>
  <c r="BI446" i="2"/>
  <c r="BH446" i="2"/>
  <c r="BG446" i="2"/>
  <c r="BE446" i="2"/>
  <c r="BO620" i="2"/>
  <c r="BN620" i="2"/>
  <c r="BM620" i="2"/>
  <c r="BL620" i="2"/>
  <c r="BK620" i="2"/>
  <c r="BJ620" i="2"/>
  <c r="BI620" i="2"/>
  <c r="BH620" i="2"/>
  <c r="BG620" i="2"/>
  <c r="BE620" i="2"/>
  <c r="BO228" i="2"/>
  <c r="BN228" i="2"/>
  <c r="BM228" i="2"/>
  <c r="BL228" i="2"/>
  <c r="BK228" i="2"/>
  <c r="BJ228" i="2"/>
  <c r="BI228" i="2"/>
  <c r="BH228" i="2"/>
  <c r="BG228" i="2"/>
  <c r="BE228" i="2"/>
  <c r="BO674" i="2"/>
  <c r="BN674" i="2"/>
  <c r="BM674" i="2"/>
  <c r="BL674" i="2"/>
  <c r="BK674" i="2"/>
  <c r="BJ674" i="2"/>
  <c r="BI674" i="2"/>
  <c r="BH674" i="2"/>
  <c r="BG674" i="2"/>
  <c r="BE674" i="2"/>
  <c r="BO315" i="2"/>
  <c r="BN315" i="2"/>
  <c r="BM315" i="2"/>
  <c r="BL315" i="2"/>
  <c r="BK315" i="2"/>
  <c r="BJ315" i="2"/>
  <c r="BI315" i="2"/>
  <c r="BH315" i="2"/>
  <c r="BG315" i="2"/>
  <c r="BE315" i="2"/>
  <c r="BO180" i="2"/>
  <c r="BN180" i="2"/>
  <c r="BM180" i="2"/>
  <c r="BL180" i="2"/>
  <c r="BK180" i="2"/>
  <c r="BJ180" i="2"/>
  <c r="BI180" i="2"/>
  <c r="BH180" i="2"/>
  <c r="BG180" i="2"/>
  <c r="BE180" i="2"/>
  <c r="BO405" i="2"/>
  <c r="BN405" i="2"/>
  <c r="BM405" i="2"/>
  <c r="BL405" i="2"/>
  <c r="BK405" i="2"/>
  <c r="BJ405" i="2"/>
  <c r="BI405" i="2"/>
  <c r="BH405" i="2"/>
  <c r="BG405" i="2"/>
  <c r="BE405" i="2"/>
  <c r="BO176" i="2"/>
  <c r="BN176" i="2"/>
  <c r="BM176" i="2"/>
  <c r="BL176" i="2"/>
  <c r="BK176" i="2"/>
  <c r="BJ176" i="2"/>
  <c r="BI176" i="2"/>
  <c r="BH176" i="2"/>
  <c r="BG176" i="2"/>
  <c r="BE176" i="2"/>
  <c r="BO98" i="2"/>
  <c r="BN98" i="2"/>
  <c r="BM98" i="2"/>
  <c r="BL98" i="2"/>
  <c r="BK98" i="2"/>
  <c r="BJ98" i="2"/>
  <c r="BI98" i="2"/>
  <c r="BH98" i="2"/>
  <c r="BG98" i="2"/>
  <c r="BE98" i="2"/>
  <c r="BO82" i="2"/>
  <c r="BN82" i="2"/>
  <c r="BM82" i="2"/>
  <c r="BL82" i="2"/>
  <c r="BK82" i="2"/>
  <c r="BJ82" i="2"/>
  <c r="BI82" i="2"/>
  <c r="BH82" i="2"/>
  <c r="BG82" i="2"/>
  <c r="BE82" i="2"/>
  <c r="BO680" i="2"/>
  <c r="BN680" i="2"/>
  <c r="BM680" i="2"/>
  <c r="BL680" i="2"/>
  <c r="BK680" i="2"/>
  <c r="BJ680" i="2"/>
  <c r="BI680" i="2"/>
  <c r="BH680" i="2"/>
  <c r="BG680" i="2"/>
  <c r="BE680" i="2"/>
  <c r="BO247" i="2"/>
  <c r="BN247" i="2"/>
  <c r="BM247" i="2"/>
  <c r="BL247" i="2"/>
  <c r="BK247" i="2"/>
  <c r="BJ247" i="2"/>
  <c r="BI247" i="2"/>
  <c r="BH247" i="2"/>
  <c r="BG247" i="2"/>
  <c r="BE247" i="2"/>
  <c r="BO91" i="2"/>
  <c r="BN91" i="2"/>
  <c r="BM91" i="2"/>
  <c r="BL91" i="2"/>
  <c r="BK91" i="2"/>
  <c r="BJ91" i="2"/>
  <c r="BI91" i="2"/>
  <c r="BH91" i="2"/>
  <c r="BG91" i="2"/>
  <c r="BE91" i="2"/>
  <c r="BO229" i="2"/>
  <c r="BN229" i="2"/>
  <c r="BM229" i="2"/>
  <c r="BL229" i="2"/>
  <c r="BK229" i="2"/>
  <c r="BJ229" i="2"/>
  <c r="BI229" i="2"/>
  <c r="BH229" i="2"/>
  <c r="BG229" i="2"/>
  <c r="BE229" i="2"/>
  <c r="BO296" i="2"/>
  <c r="BN296" i="2"/>
  <c r="BM296" i="2"/>
  <c r="BL296" i="2"/>
  <c r="BK296" i="2"/>
  <c r="BJ296" i="2"/>
  <c r="BI296" i="2"/>
  <c r="BH296" i="2"/>
  <c r="BG296" i="2"/>
  <c r="BE296" i="2"/>
  <c r="BO72" i="2"/>
  <c r="BN72" i="2"/>
  <c r="BM72" i="2"/>
  <c r="BL72" i="2"/>
  <c r="BK72" i="2"/>
  <c r="BJ72" i="2"/>
  <c r="BI72" i="2"/>
  <c r="BH72" i="2"/>
  <c r="BG72" i="2"/>
  <c r="BE72" i="2"/>
  <c r="BO183" i="2"/>
  <c r="BN183" i="2"/>
  <c r="BM183" i="2"/>
  <c r="BL183" i="2"/>
  <c r="BK183" i="2"/>
  <c r="BJ183" i="2"/>
  <c r="BI183" i="2"/>
  <c r="BH183" i="2"/>
  <c r="BG183" i="2"/>
  <c r="BE183" i="2"/>
  <c r="BO234" i="2"/>
  <c r="BN234" i="2"/>
  <c r="BM234" i="2"/>
  <c r="BL234" i="2"/>
  <c r="BK234" i="2"/>
  <c r="BJ234" i="2"/>
  <c r="BI234" i="2"/>
  <c r="BH234" i="2"/>
  <c r="BG234" i="2"/>
  <c r="BE234" i="2"/>
  <c r="BO197" i="2"/>
  <c r="BN197" i="2"/>
  <c r="BM197" i="2"/>
  <c r="BL197" i="2"/>
  <c r="BK197" i="2"/>
  <c r="BJ197" i="2"/>
  <c r="BI197" i="2"/>
  <c r="BH197" i="2"/>
  <c r="BG197" i="2"/>
  <c r="BE197" i="2"/>
  <c r="BO358" i="2"/>
  <c r="BN358" i="2"/>
  <c r="BM358" i="2"/>
  <c r="BL358" i="2"/>
  <c r="BK358" i="2"/>
  <c r="BJ358" i="2"/>
  <c r="BI358" i="2"/>
  <c r="BH358" i="2"/>
  <c r="BG358" i="2"/>
  <c r="BE358" i="2"/>
  <c r="BO153" i="2"/>
  <c r="BN153" i="2"/>
  <c r="BM153" i="2"/>
  <c r="BL153" i="2"/>
  <c r="BK153" i="2"/>
  <c r="BJ153" i="2"/>
  <c r="BI153" i="2"/>
  <c r="BH153" i="2"/>
  <c r="BG153" i="2"/>
  <c r="BE153" i="2"/>
  <c r="BO531" i="2"/>
  <c r="BN531" i="2"/>
  <c r="BM531" i="2"/>
  <c r="BL531" i="2"/>
  <c r="BK531" i="2"/>
  <c r="BJ531" i="2"/>
  <c r="BI531" i="2"/>
  <c r="BH531" i="2"/>
  <c r="BG531" i="2"/>
  <c r="BE531" i="2"/>
  <c r="BO184" i="2"/>
  <c r="BN184" i="2"/>
  <c r="BM184" i="2"/>
  <c r="BL184" i="2"/>
  <c r="BK184" i="2"/>
  <c r="BJ184" i="2"/>
  <c r="BI184" i="2"/>
  <c r="BH184" i="2"/>
  <c r="BG184" i="2"/>
  <c r="BE184" i="2"/>
  <c r="BO230" i="2"/>
  <c r="BN230" i="2"/>
  <c r="BM230" i="2"/>
  <c r="BL230" i="2"/>
  <c r="BK230" i="2"/>
  <c r="BJ230" i="2"/>
  <c r="BI230" i="2"/>
  <c r="BH230" i="2"/>
  <c r="BG230" i="2"/>
  <c r="BE230" i="2"/>
  <c r="BO106" i="2"/>
  <c r="BN106" i="2"/>
  <c r="BM106" i="2"/>
  <c r="BL106" i="2"/>
  <c r="BK106" i="2"/>
  <c r="BJ106" i="2"/>
  <c r="BI106" i="2"/>
  <c r="BH106" i="2"/>
  <c r="BG106" i="2"/>
  <c r="BE106" i="2"/>
  <c r="BO546" i="2"/>
  <c r="BN546" i="2"/>
  <c r="BM546" i="2"/>
  <c r="BL546" i="2"/>
  <c r="BK546" i="2"/>
  <c r="BJ546" i="2"/>
  <c r="BI546" i="2"/>
  <c r="BH546" i="2"/>
  <c r="BG546" i="2"/>
  <c r="BE546" i="2"/>
  <c r="BO227" i="2"/>
  <c r="BN227" i="2"/>
  <c r="BM227" i="2"/>
  <c r="BL227" i="2"/>
  <c r="BK227" i="2"/>
  <c r="BJ227" i="2"/>
  <c r="BI227" i="2"/>
  <c r="BH227" i="2"/>
  <c r="BG227" i="2"/>
  <c r="BE227" i="2"/>
  <c r="BO625" i="2"/>
  <c r="BN625" i="2"/>
  <c r="BM625" i="2"/>
  <c r="BL625" i="2"/>
  <c r="BK625" i="2"/>
  <c r="BJ625" i="2"/>
  <c r="BI625" i="2"/>
  <c r="BH625" i="2"/>
  <c r="BG625" i="2"/>
  <c r="BE625" i="2"/>
  <c r="BO534" i="2"/>
  <c r="BN534" i="2"/>
  <c r="BM534" i="2"/>
  <c r="BL534" i="2"/>
  <c r="BK534" i="2"/>
  <c r="BJ534" i="2"/>
  <c r="BI534" i="2"/>
  <c r="BH534" i="2"/>
  <c r="BG534" i="2"/>
  <c r="BE534" i="2"/>
  <c r="BO101" i="2"/>
  <c r="BN101" i="2"/>
  <c r="BM101" i="2"/>
  <c r="BL101" i="2"/>
  <c r="BK101" i="2"/>
  <c r="BJ101" i="2"/>
  <c r="BI101" i="2"/>
  <c r="BH101" i="2"/>
  <c r="BG101" i="2"/>
  <c r="BE101" i="2"/>
  <c r="BO729" i="2"/>
  <c r="BN729" i="2"/>
  <c r="BM729" i="2"/>
  <c r="BL729" i="2"/>
  <c r="BK729" i="2"/>
  <c r="BJ729" i="2"/>
  <c r="BI729" i="2"/>
  <c r="BH729" i="2"/>
  <c r="BG729" i="2"/>
  <c r="BE729" i="2"/>
  <c r="BO660" i="2"/>
  <c r="BN660" i="2"/>
  <c r="BM660" i="2"/>
  <c r="BL660" i="2"/>
  <c r="BK660" i="2"/>
  <c r="BJ660" i="2"/>
  <c r="BI660" i="2"/>
  <c r="BH660" i="2"/>
  <c r="BG660" i="2"/>
  <c r="BE660" i="2"/>
  <c r="BO579" i="2"/>
  <c r="BN579" i="2"/>
  <c r="BM579" i="2"/>
  <c r="BL579" i="2"/>
  <c r="BK579" i="2"/>
  <c r="BJ579" i="2"/>
  <c r="BI579" i="2"/>
  <c r="BH579" i="2"/>
  <c r="BG579" i="2"/>
  <c r="BE579" i="2"/>
  <c r="BO615" i="2"/>
  <c r="BN615" i="2"/>
  <c r="BM615" i="2"/>
  <c r="BL615" i="2"/>
  <c r="BK615" i="2"/>
  <c r="BJ615" i="2"/>
  <c r="BI615" i="2"/>
  <c r="BH615" i="2"/>
  <c r="BG615" i="2"/>
  <c r="BE615" i="2"/>
  <c r="BO194" i="2"/>
  <c r="BN194" i="2"/>
  <c r="BM194" i="2"/>
  <c r="BL194" i="2"/>
  <c r="BK194" i="2"/>
  <c r="BJ194" i="2"/>
  <c r="BI194" i="2"/>
  <c r="BH194" i="2"/>
  <c r="BG194" i="2"/>
  <c r="BE194" i="2"/>
  <c r="BO193" i="2"/>
  <c r="BN193" i="2"/>
  <c r="BM193" i="2"/>
  <c r="BL193" i="2"/>
  <c r="BK193" i="2"/>
  <c r="BJ193" i="2"/>
  <c r="BI193" i="2"/>
  <c r="BH193" i="2"/>
  <c r="BG193" i="2"/>
  <c r="BE193" i="2"/>
  <c r="BO232" i="2"/>
  <c r="BN232" i="2"/>
  <c r="BM232" i="2"/>
  <c r="BL232" i="2"/>
  <c r="BK232" i="2"/>
  <c r="BJ232" i="2"/>
  <c r="BI232" i="2"/>
  <c r="BH232" i="2"/>
  <c r="BG232" i="2"/>
  <c r="BE232" i="2"/>
  <c r="BO298" i="2"/>
  <c r="BN298" i="2"/>
  <c r="BM298" i="2"/>
  <c r="BL298" i="2"/>
  <c r="BK298" i="2"/>
  <c r="BJ298" i="2"/>
  <c r="BI298" i="2"/>
  <c r="BH298" i="2"/>
  <c r="BG298" i="2"/>
  <c r="BE298" i="2"/>
  <c r="BO275" i="2"/>
  <c r="BN275" i="2"/>
  <c r="BM275" i="2"/>
  <c r="BL275" i="2"/>
  <c r="BK275" i="2"/>
  <c r="BJ275" i="2"/>
  <c r="BI275" i="2"/>
  <c r="BH275" i="2"/>
  <c r="BG275" i="2"/>
  <c r="BE275" i="2"/>
  <c r="BO498" i="2"/>
  <c r="BN498" i="2"/>
  <c r="BM498" i="2"/>
  <c r="BL498" i="2"/>
  <c r="BK498" i="2"/>
  <c r="BJ498" i="2"/>
  <c r="BI498" i="2"/>
  <c r="BH498" i="2"/>
  <c r="BG498" i="2"/>
  <c r="BE498" i="2"/>
  <c r="BO684" i="2"/>
  <c r="BN684" i="2"/>
  <c r="BM684" i="2"/>
  <c r="BL684" i="2"/>
  <c r="BK684" i="2"/>
  <c r="BJ684" i="2"/>
  <c r="BI684" i="2"/>
  <c r="BH684" i="2"/>
  <c r="BG684" i="2"/>
  <c r="BE684" i="2"/>
  <c r="BO688" i="2"/>
  <c r="BN688" i="2"/>
  <c r="BM688" i="2"/>
  <c r="BL688" i="2"/>
  <c r="BK688" i="2"/>
  <c r="BJ688" i="2"/>
  <c r="BI688" i="2"/>
  <c r="BH688" i="2"/>
  <c r="BG688" i="2"/>
  <c r="BE688" i="2"/>
  <c r="BO640" i="2"/>
  <c r="BN640" i="2"/>
  <c r="BM640" i="2"/>
  <c r="BL640" i="2"/>
  <c r="BK640" i="2"/>
  <c r="BJ640" i="2"/>
  <c r="BI640" i="2"/>
  <c r="BH640" i="2"/>
  <c r="BG640" i="2"/>
  <c r="BE640" i="2"/>
  <c r="BO337" i="2"/>
  <c r="BN337" i="2"/>
  <c r="BM337" i="2"/>
  <c r="BL337" i="2"/>
  <c r="BK337" i="2"/>
  <c r="BJ337" i="2"/>
  <c r="BI337" i="2"/>
  <c r="BH337" i="2"/>
  <c r="BG337" i="2"/>
  <c r="BE337" i="2"/>
  <c r="BO566" i="2"/>
  <c r="BN566" i="2"/>
  <c r="BM566" i="2"/>
  <c r="BL566" i="2"/>
  <c r="BK566" i="2"/>
  <c r="BJ566" i="2"/>
  <c r="BI566" i="2"/>
  <c r="BH566" i="2"/>
  <c r="BG566" i="2"/>
  <c r="BE566" i="2"/>
  <c r="BO415" i="2"/>
  <c r="BN415" i="2"/>
  <c r="BM415" i="2"/>
  <c r="BL415" i="2"/>
  <c r="BK415" i="2"/>
  <c r="BJ415" i="2"/>
  <c r="BI415" i="2"/>
  <c r="BH415" i="2"/>
  <c r="BG415" i="2"/>
  <c r="BE415" i="2"/>
  <c r="BO258" i="2"/>
  <c r="BN258" i="2"/>
  <c r="BM258" i="2"/>
  <c r="BL258" i="2"/>
  <c r="BK258" i="2"/>
  <c r="BJ258" i="2"/>
  <c r="BI258" i="2"/>
  <c r="BH258" i="2"/>
  <c r="BG258" i="2"/>
  <c r="BE258" i="2"/>
  <c r="BO362" i="2"/>
  <c r="BN362" i="2"/>
  <c r="BM362" i="2"/>
  <c r="BL362" i="2"/>
  <c r="BK362" i="2"/>
  <c r="BJ362" i="2"/>
  <c r="BI362" i="2"/>
  <c r="BH362" i="2"/>
  <c r="BG362" i="2"/>
  <c r="BE362" i="2"/>
  <c r="BO84" i="2"/>
  <c r="BN84" i="2"/>
  <c r="BM84" i="2"/>
  <c r="BL84" i="2"/>
  <c r="BK84" i="2"/>
  <c r="BJ84" i="2"/>
  <c r="BI84" i="2"/>
  <c r="BH84" i="2"/>
  <c r="BG84" i="2"/>
  <c r="BE84" i="2"/>
  <c r="BO629" i="2"/>
  <c r="BN629" i="2"/>
  <c r="BM629" i="2"/>
  <c r="BL629" i="2"/>
  <c r="BK629" i="2"/>
  <c r="BJ629" i="2"/>
  <c r="BI629" i="2"/>
  <c r="BH629" i="2"/>
  <c r="BG629" i="2"/>
  <c r="BE629" i="2"/>
  <c r="BO107" i="2"/>
  <c r="BN107" i="2"/>
  <c r="BM107" i="2"/>
  <c r="BL107" i="2"/>
  <c r="BK107" i="2"/>
  <c r="BJ107" i="2"/>
  <c r="BI107" i="2"/>
  <c r="BH107" i="2"/>
  <c r="BG107" i="2"/>
  <c r="BE107" i="2"/>
  <c r="BO77" i="2"/>
  <c r="BN77" i="2"/>
  <c r="BM77" i="2"/>
  <c r="BL77" i="2"/>
  <c r="BK77" i="2"/>
  <c r="BJ77" i="2"/>
  <c r="BI77" i="2"/>
  <c r="BH77" i="2"/>
  <c r="BG77" i="2"/>
  <c r="BE77" i="2"/>
  <c r="BO563" i="2"/>
  <c r="BN563" i="2"/>
  <c r="BM563" i="2"/>
  <c r="BL563" i="2"/>
  <c r="BK563" i="2"/>
  <c r="BJ563" i="2"/>
  <c r="BI563" i="2"/>
  <c r="BH563" i="2"/>
  <c r="BG563" i="2"/>
  <c r="BE563" i="2"/>
  <c r="BO333" i="2"/>
  <c r="BN333" i="2"/>
  <c r="BM333" i="2"/>
  <c r="BL333" i="2"/>
  <c r="BK333" i="2"/>
  <c r="BJ333" i="2"/>
  <c r="BI333" i="2"/>
  <c r="BH333" i="2"/>
  <c r="BG333" i="2"/>
  <c r="BE333" i="2"/>
  <c r="BO607" i="2"/>
  <c r="BN607" i="2"/>
  <c r="BM607" i="2"/>
  <c r="BL607" i="2"/>
  <c r="BK607" i="2"/>
  <c r="BJ607" i="2"/>
  <c r="BI607" i="2"/>
  <c r="BH607" i="2"/>
  <c r="BG607" i="2"/>
  <c r="BE607" i="2"/>
  <c r="BO627" i="2"/>
  <c r="BN627" i="2"/>
  <c r="BM627" i="2"/>
  <c r="BL627" i="2"/>
  <c r="BK627" i="2"/>
  <c r="BJ627" i="2"/>
  <c r="BI627" i="2"/>
  <c r="BH627" i="2"/>
  <c r="BG627" i="2"/>
  <c r="BE627" i="2"/>
  <c r="BO628" i="2"/>
  <c r="BN628" i="2"/>
  <c r="BM628" i="2"/>
  <c r="BL628" i="2"/>
  <c r="BK628" i="2"/>
  <c r="BJ628" i="2"/>
  <c r="BI628" i="2"/>
  <c r="BH628" i="2"/>
  <c r="BG628" i="2"/>
  <c r="BE628" i="2"/>
  <c r="BO128" i="2"/>
  <c r="BN128" i="2"/>
  <c r="BM128" i="2"/>
  <c r="BL128" i="2"/>
  <c r="BK128" i="2"/>
  <c r="BJ128" i="2"/>
  <c r="BI128" i="2"/>
  <c r="BH128" i="2"/>
  <c r="BG128" i="2"/>
  <c r="BE128" i="2"/>
  <c r="BO213" i="2"/>
  <c r="BN213" i="2"/>
  <c r="BM213" i="2"/>
  <c r="BL213" i="2"/>
  <c r="BK213" i="2"/>
  <c r="BJ213" i="2"/>
  <c r="BI213" i="2"/>
  <c r="BH213" i="2"/>
  <c r="BG213" i="2"/>
  <c r="BE213" i="2"/>
  <c r="BO509" i="2"/>
  <c r="BN509" i="2"/>
  <c r="BM509" i="2"/>
  <c r="BL509" i="2"/>
  <c r="BK509" i="2"/>
  <c r="BJ509" i="2"/>
  <c r="BI509" i="2"/>
  <c r="BH509" i="2"/>
  <c r="BG509" i="2"/>
  <c r="BE509" i="2"/>
  <c r="BO631" i="2"/>
  <c r="BN631" i="2"/>
  <c r="BM631" i="2"/>
  <c r="BL631" i="2"/>
  <c r="BK631" i="2"/>
  <c r="BJ631" i="2"/>
  <c r="BI631" i="2"/>
  <c r="BH631" i="2"/>
  <c r="BG631" i="2"/>
  <c r="BE631" i="2"/>
  <c r="BO224" i="2"/>
  <c r="BN224" i="2"/>
  <c r="BM224" i="2"/>
  <c r="BL224" i="2"/>
  <c r="BK224" i="2"/>
  <c r="BJ224" i="2"/>
  <c r="BI224" i="2"/>
  <c r="BH224" i="2"/>
  <c r="BG224" i="2"/>
  <c r="BE224" i="2"/>
  <c r="BO570" i="2"/>
  <c r="BN570" i="2"/>
  <c r="BM570" i="2"/>
  <c r="BL570" i="2"/>
  <c r="BK570" i="2"/>
  <c r="BJ570" i="2"/>
  <c r="BI570" i="2"/>
  <c r="BH570" i="2"/>
  <c r="BG570" i="2"/>
  <c r="BE570" i="2"/>
  <c r="BO621" i="2"/>
  <c r="BN621" i="2"/>
  <c r="BM621" i="2"/>
  <c r="BL621" i="2"/>
  <c r="BK621" i="2"/>
  <c r="BJ621" i="2"/>
  <c r="BI621" i="2"/>
  <c r="BH621" i="2"/>
  <c r="BG621" i="2"/>
  <c r="BE621" i="2"/>
  <c r="BO651" i="2"/>
  <c r="BN651" i="2"/>
  <c r="BM651" i="2"/>
  <c r="BL651" i="2"/>
  <c r="BK651" i="2"/>
  <c r="BJ651" i="2"/>
  <c r="BI651" i="2"/>
  <c r="BH651" i="2"/>
  <c r="BG651" i="2"/>
  <c r="BE651" i="2"/>
  <c r="BO427" i="2"/>
  <c r="BN427" i="2"/>
  <c r="BM427" i="2"/>
  <c r="BL427" i="2"/>
  <c r="BK427" i="2"/>
  <c r="BJ427" i="2"/>
  <c r="BI427" i="2"/>
  <c r="BH427" i="2"/>
  <c r="BG427" i="2"/>
  <c r="BE427" i="2"/>
  <c r="BO671" i="2"/>
  <c r="BN671" i="2"/>
  <c r="BM671" i="2"/>
  <c r="BL671" i="2"/>
  <c r="BK671" i="2"/>
  <c r="BJ671" i="2"/>
  <c r="BI671" i="2"/>
  <c r="BH671" i="2"/>
  <c r="BG671" i="2"/>
  <c r="BE671" i="2"/>
  <c r="BO353" i="2"/>
  <c r="BN353" i="2"/>
  <c r="BM353" i="2"/>
  <c r="BL353" i="2"/>
  <c r="BK353" i="2"/>
  <c r="BJ353" i="2"/>
  <c r="BI353" i="2"/>
  <c r="BH353" i="2"/>
  <c r="BG353" i="2"/>
  <c r="BE353" i="2"/>
  <c r="BO647" i="2"/>
  <c r="BN647" i="2"/>
  <c r="BM647" i="2"/>
  <c r="BL647" i="2"/>
  <c r="BK647" i="2"/>
  <c r="BJ647" i="2"/>
  <c r="BI647" i="2"/>
  <c r="BH647" i="2"/>
  <c r="BG647" i="2"/>
  <c r="BE647" i="2"/>
  <c r="BO474" i="2"/>
  <c r="BN474" i="2"/>
  <c r="BM474" i="2"/>
  <c r="BL474" i="2"/>
  <c r="BK474" i="2"/>
  <c r="BJ474" i="2"/>
  <c r="BI474" i="2"/>
  <c r="BH474" i="2"/>
  <c r="BG474" i="2"/>
  <c r="BE474" i="2"/>
  <c r="BO348" i="2"/>
  <c r="BN348" i="2"/>
  <c r="BM348" i="2"/>
  <c r="BL348" i="2"/>
  <c r="BK348" i="2"/>
  <c r="BJ348" i="2"/>
  <c r="BI348" i="2"/>
  <c r="BH348" i="2"/>
  <c r="BG348" i="2"/>
  <c r="BE348" i="2"/>
  <c r="BO454" i="2"/>
  <c r="BN454" i="2"/>
  <c r="BM454" i="2"/>
  <c r="BL454" i="2"/>
  <c r="BK454" i="2"/>
  <c r="BJ454" i="2"/>
  <c r="BI454" i="2"/>
  <c r="BH454" i="2"/>
  <c r="BG454" i="2"/>
  <c r="BE454" i="2"/>
  <c r="BO562" i="2"/>
  <c r="BN562" i="2"/>
  <c r="BM562" i="2"/>
  <c r="BL562" i="2"/>
  <c r="BK562" i="2"/>
  <c r="BJ562" i="2"/>
  <c r="BI562" i="2"/>
  <c r="BH562" i="2"/>
  <c r="BG562" i="2"/>
  <c r="BE562" i="2"/>
  <c r="BO728" i="2"/>
  <c r="BN728" i="2"/>
  <c r="BM728" i="2"/>
  <c r="BL728" i="2"/>
  <c r="BK728" i="2"/>
  <c r="BJ728" i="2"/>
  <c r="BI728" i="2"/>
  <c r="BH728" i="2"/>
  <c r="BG728" i="2"/>
  <c r="BE728" i="2"/>
  <c r="BO550" i="2"/>
  <c r="BN550" i="2"/>
  <c r="BM550" i="2"/>
  <c r="BL550" i="2"/>
  <c r="BK550" i="2"/>
  <c r="BJ550" i="2"/>
  <c r="BI550" i="2"/>
  <c r="BH550" i="2"/>
  <c r="BG550" i="2"/>
  <c r="BE550" i="2"/>
  <c r="BO330" i="2"/>
  <c r="BN330" i="2"/>
  <c r="BM330" i="2"/>
  <c r="BL330" i="2"/>
  <c r="BK330" i="2"/>
  <c r="BJ330" i="2"/>
  <c r="BI330" i="2"/>
  <c r="BH330" i="2"/>
  <c r="BG330" i="2"/>
  <c r="BE330" i="2"/>
  <c r="BO389" i="2"/>
  <c r="BN389" i="2"/>
  <c r="BM389" i="2"/>
  <c r="BL389" i="2"/>
  <c r="BK389" i="2"/>
  <c r="BJ389" i="2"/>
  <c r="BI389" i="2"/>
  <c r="BH389" i="2"/>
  <c r="BG389" i="2"/>
  <c r="BE389" i="2"/>
  <c r="BO547" i="2"/>
  <c r="BN547" i="2"/>
  <c r="BM547" i="2"/>
  <c r="BL547" i="2"/>
  <c r="BK547" i="2"/>
  <c r="BJ547" i="2"/>
  <c r="BI547" i="2"/>
  <c r="BH547" i="2"/>
  <c r="BG547" i="2"/>
  <c r="BE547" i="2"/>
  <c r="BO596" i="2"/>
  <c r="BN596" i="2"/>
  <c r="BM596" i="2"/>
  <c r="BL596" i="2"/>
  <c r="BK596" i="2"/>
  <c r="BJ596" i="2"/>
  <c r="BI596" i="2"/>
  <c r="BH596" i="2"/>
  <c r="BG596" i="2"/>
  <c r="BE596" i="2"/>
  <c r="BO212" i="2"/>
  <c r="BN212" i="2"/>
  <c r="BM212" i="2"/>
  <c r="BL212" i="2"/>
  <c r="BK212" i="2"/>
  <c r="BJ212" i="2"/>
  <c r="BI212" i="2"/>
  <c r="BH212" i="2"/>
  <c r="BG212" i="2"/>
  <c r="BE212" i="2"/>
  <c r="BO301" i="2"/>
  <c r="BN301" i="2"/>
  <c r="BM301" i="2"/>
  <c r="BL301" i="2"/>
  <c r="BK301" i="2"/>
  <c r="BJ301" i="2"/>
  <c r="BI301" i="2"/>
  <c r="BH301" i="2"/>
  <c r="BG301" i="2"/>
  <c r="BE301" i="2"/>
  <c r="BO503" i="2"/>
  <c r="BN503" i="2"/>
  <c r="BM503" i="2"/>
  <c r="BL503" i="2"/>
  <c r="BK503" i="2"/>
  <c r="BJ503" i="2"/>
  <c r="BI503" i="2"/>
  <c r="BH503" i="2"/>
  <c r="BG503" i="2"/>
  <c r="BE503" i="2"/>
  <c r="BO139" i="2"/>
  <c r="BN139" i="2"/>
  <c r="BM139" i="2"/>
  <c r="BL139" i="2"/>
  <c r="BK139" i="2"/>
  <c r="BJ139" i="2"/>
  <c r="BI139" i="2"/>
  <c r="BH139" i="2"/>
  <c r="BG139" i="2"/>
  <c r="BE139" i="2"/>
  <c r="BO318" i="2"/>
  <c r="BN318" i="2"/>
  <c r="BM318" i="2"/>
  <c r="BL318" i="2"/>
  <c r="BK318" i="2"/>
  <c r="BJ318" i="2"/>
  <c r="BI318" i="2"/>
  <c r="BH318" i="2"/>
  <c r="BG318" i="2"/>
  <c r="BE318" i="2"/>
  <c r="BO288" i="2"/>
  <c r="BN288" i="2"/>
  <c r="BM288" i="2"/>
  <c r="BL288" i="2"/>
  <c r="BK288" i="2"/>
  <c r="BJ288" i="2"/>
  <c r="BI288" i="2"/>
  <c r="BH288" i="2"/>
  <c r="BG288" i="2"/>
  <c r="BE288" i="2"/>
  <c r="BO297" i="2"/>
  <c r="BN297" i="2"/>
  <c r="BM297" i="2"/>
  <c r="BL297" i="2"/>
  <c r="BK297" i="2"/>
  <c r="BJ297" i="2"/>
  <c r="BI297" i="2"/>
  <c r="BH297" i="2"/>
  <c r="BG297" i="2"/>
  <c r="BE297" i="2"/>
  <c r="BO175" i="2"/>
  <c r="BN175" i="2"/>
  <c r="BM175" i="2"/>
  <c r="BL175" i="2"/>
  <c r="BK175" i="2"/>
  <c r="BJ175" i="2"/>
  <c r="BI175" i="2"/>
  <c r="BH175" i="2"/>
  <c r="BG175" i="2"/>
  <c r="BE175" i="2"/>
  <c r="BO210" i="2"/>
  <c r="BN210" i="2"/>
  <c r="BM210" i="2"/>
  <c r="BL210" i="2"/>
  <c r="BK210" i="2"/>
  <c r="BJ210" i="2"/>
  <c r="BI210" i="2"/>
  <c r="BH210" i="2"/>
  <c r="BG210" i="2"/>
  <c r="BE210" i="2"/>
  <c r="BO374" i="2"/>
  <c r="BN374" i="2"/>
  <c r="BM374" i="2"/>
  <c r="BL374" i="2"/>
  <c r="BK374" i="2"/>
  <c r="BJ374" i="2"/>
  <c r="BI374" i="2"/>
  <c r="BH374" i="2"/>
  <c r="BG374" i="2"/>
  <c r="BE374" i="2"/>
  <c r="BO67" i="2"/>
  <c r="BN67" i="2"/>
  <c r="BM67" i="2"/>
  <c r="BL67" i="2"/>
  <c r="BK67" i="2"/>
  <c r="BJ67" i="2"/>
  <c r="BI67" i="2"/>
  <c r="BH67" i="2"/>
  <c r="BG67" i="2"/>
  <c r="BE67" i="2"/>
  <c r="BO390" i="2"/>
  <c r="BN390" i="2"/>
  <c r="BM390" i="2"/>
  <c r="BL390" i="2"/>
  <c r="BK390" i="2"/>
  <c r="BJ390" i="2"/>
  <c r="BI390" i="2"/>
  <c r="BH390" i="2"/>
  <c r="BG390" i="2"/>
  <c r="BE390" i="2"/>
  <c r="BO686" i="2"/>
  <c r="BN686" i="2"/>
  <c r="BM686" i="2"/>
  <c r="BL686" i="2"/>
  <c r="BK686" i="2"/>
  <c r="BJ686" i="2"/>
  <c r="BI686" i="2"/>
  <c r="BH686" i="2"/>
  <c r="BG686" i="2"/>
  <c r="BE686" i="2"/>
  <c r="BO16" i="2"/>
  <c r="BN16" i="2"/>
  <c r="BM16" i="2"/>
  <c r="BL16" i="2"/>
  <c r="BK16" i="2"/>
  <c r="BJ16" i="2"/>
  <c r="BI16" i="2"/>
  <c r="BH16" i="2"/>
  <c r="BG16" i="2"/>
  <c r="BE16" i="2"/>
  <c r="BO339" i="2"/>
  <c r="BN339" i="2"/>
  <c r="BM339" i="2"/>
  <c r="BL339" i="2"/>
  <c r="BK339" i="2"/>
  <c r="BJ339" i="2"/>
  <c r="BI339" i="2"/>
  <c r="BH339" i="2"/>
  <c r="BG339" i="2"/>
  <c r="BE339" i="2"/>
  <c r="BO506" i="2"/>
  <c r="BN506" i="2"/>
  <c r="BM506" i="2"/>
  <c r="BL506" i="2"/>
  <c r="BK506" i="2"/>
  <c r="BJ506" i="2"/>
  <c r="BI506" i="2"/>
  <c r="BH506" i="2"/>
  <c r="BG506" i="2"/>
  <c r="BE506" i="2"/>
  <c r="BO233" i="2"/>
  <c r="BN233" i="2"/>
  <c r="BM233" i="2"/>
  <c r="BL233" i="2"/>
  <c r="BK233" i="2"/>
  <c r="BJ233" i="2"/>
  <c r="BI233" i="2"/>
  <c r="BH233" i="2"/>
  <c r="BG233" i="2"/>
  <c r="BE233" i="2"/>
  <c r="BO33" i="2"/>
  <c r="BN33" i="2"/>
  <c r="BM33" i="2"/>
  <c r="BL33" i="2"/>
  <c r="BK33" i="2"/>
  <c r="BJ33" i="2"/>
  <c r="BI33" i="2"/>
  <c r="BH33" i="2"/>
  <c r="BG33" i="2"/>
  <c r="BE33" i="2"/>
  <c r="BO440" i="2"/>
  <c r="BN440" i="2"/>
  <c r="BM440" i="2"/>
  <c r="BL440" i="2"/>
  <c r="BK440" i="2"/>
  <c r="BJ440" i="2"/>
  <c r="BI440" i="2"/>
  <c r="BH440" i="2"/>
  <c r="BG440" i="2"/>
  <c r="BE440" i="2"/>
  <c r="BO34" i="2"/>
  <c r="BN34" i="2"/>
  <c r="BM34" i="2"/>
  <c r="BL34" i="2"/>
  <c r="BK34" i="2"/>
  <c r="BJ34" i="2"/>
  <c r="BI34" i="2"/>
  <c r="BH34" i="2"/>
  <c r="BG34" i="2"/>
  <c r="BE34" i="2"/>
  <c r="BO388" i="2"/>
  <c r="BN388" i="2"/>
  <c r="BM388" i="2"/>
  <c r="BL388" i="2"/>
  <c r="BK388" i="2"/>
  <c r="BJ388" i="2"/>
  <c r="BI388" i="2"/>
  <c r="BH388" i="2"/>
  <c r="BG388" i="2"/>
  <c r="BE388" i="2"/>
  <c r="BO379" i="2"/>
  <c r="BN379" i="2"/>
  <c r="BM379" i="2"/>
  <c r="BL379" i="2"/>
  <c r="BK379" i="2"/>
  <c r="BJ379" i="2"/>
  <c r="BI379" i="2"/>
  <c r="BH379" i="2"/>
  <c r="BG379" i="2"/>
  <c r="BE379" i="2"/>
  <c r="BO28" i="2"/>
  <c r="BN28" i="2"/>
  <c r="BM28" i="2"/>
  <c r="BL28" i="2"/>
  <c r="BK28" i="2"/>
  <c r="BJ28" i="2"/>
  <c r="BI28" i="2"/>
  <c r="BH28" i="2"/>
  <c r="BG28" i="2"/>
  <c r="BE28" i="2"/>
  <c r="BO114" i="2"/>
  <c r="BN114" i="2"/>
  <c r="BM114" i="2"/>
  <c r="BL114" i="2"/>
  <c r="BK114" i="2"/>
  <c r="BJ114" i="2"/>
  <c r="BI114" i="2"/>
  <c r="BH114" i="2"/>
  <c r="BG114" i="2"/>
  <c r="BE114" i="2"/>
  <c r="BO690" i="2"/>
  <c r="BN690" i="2"/>
  <c r="BM690" i="2"/>
  <c r="BL690" i="2"/>
  <c r="BK690" i="2"/>
  <c r="BJ690" i="2"/>
  <c r="BI690" i="2"/>
  <c r="BH690" i="2"/>
  <c r="BG690" i="2"/>
  <c r="BE690" i="2"/>
  <c r="BO218" i="2"/>
  <c r="BN218" i="2"/>
  <c r="BM218" i="2"/>
  <c r="BL218" i="2"/>
  <c r="BK218" i="2"/>
  <c r="BJ218" i="2"/>
  <c r="BI218" i="2"/>
  <c r="BH218" i="2"/>
  <c r="BG218" i="2"/>
  <c r="BE218" i="2"/>
  <c r="BO527" i="2"/>
  <c r="BN527" i="2"/>
  <c r="BM527" i="2"/>
  <c r="BL527" i="2"/>
  <c r="BK527" i="2"/>
  <c r="BJ527" i="2"/>
  <c r="BI527" i="2"/>
  <c r="BH527" i="2"/>
  <c r="BG527" i="2"/>
  <c r="BE527" i="2"/>
  <c r="BO204" i="2"/>
  <c r="BN204" i="2"/>
  <c r="BM204" i="2"/>
  <c r="BL204" i="2"/>
  <c r="BK204" i="2"/>
  <c r="BJ204" i="2"/>
  <c r="BI204" i="2"/>
  <c r="BH204" i="2"/>
  <c r="BG204" i="2"/>
  <c r="BE204" i="2"/>
  <c r="BO522" i="2"/>
  <c r="BN522" i="2"/>
  <c r="BM522" i="2"/>
  <c r="BL522" i="2"/>
  <c r="BK522" i="2"/>
  <c r="BJ522" i="2"/>
  <c r="BI522" i="2"/>
  <c r="BH522" i="2"/>
  <c r="BG522" i="2"/>
  <c r="BE522" i="2"/>
  <c r="BO682" i="2"/>
  <c r="BN682" i="2"/>
  <c r="BM682" i="2"/>
  <c r="BL682" i="2"/>
  <c r="BK682" i="2"/>
  <c r="BJ682" i="2"/>
  <c r="BI682" i="2"/>
  <c r="BH682" i="2"/>
  <c r="BG682" i="2"/>
  <c r="BE682" i="2"/>
  <c r="BO12" i="2"/>
  <c r="BN12" i="2"/>
  <c r="BM12" i="2"/>
  <c r="BL12" i="2"/>
  <c r="BK12" i="2"/>
  <c r="BJ12" i="2"/>
  <c r="BI12" i="2"/>
  <c r="BH12" i="2"/>
  <c r="BG12" i="2"/>
  <c r="BE12" i="2"/>
  <c r="BO104" i="2"/>
  <c r="BN104" i="2"/>
  <c r="BM104" i="2"/>
  <c r="BL104" i="2"/>
  <c r="BK104" i="2"/>
  <c r="BJ104" i="2"/>
  <c r="BI104" i="2"/>
  <c r="BH104" i="2"/>
  <c r="BG104" i="2"/>
  <c r="BE104" i="2"/>
  <c r="BO69" i="2"/>
  <c r="BN69" i="2"/>
  <c r="BM69" i="2"/>
  <c r="BL69" i="2"/>
  <c r="BK69" i="2"/>
  <c r="BJ69" i="2"/>
  <c r="BI69" i="2"/>
  <c r="BH69" i="2"/>
  <c r="BG69" i="2"/>
  <c r="BE69" i="2"/>
  <c r="BO594" i="2"/>
  <c r="BN594" i="2"/>
  <c r="BM594" i="2"/>
  <c r="BL594" i="2"/>
  <c r="BK594" i="2"/>
  <c r="BJ594" i="2"/>
  <c r="BI594" i="2"/>
  <c r="BH594" i="2"/>
  <c r="BG594" i="2"/>
  <c r="BE594" i="2"/>
  <c r="BO320" i="2"/>
  <c r="BN320" i="2"/>
  <c r="BM320" i="2"/>
  <c r="BL320" i="2"/>
  <c r="BK320" i="2"/>
  <c r="BJ320" i="2"/>
  <c r="BI320" i="2"/>
  <c r="BH320" i="2"/>
  <c r="BG320" i="2"/>
  <c r="BE320" i="2"/>
  <c r="BO361" i="2"/>
  <c r="BN361" i="2"/>
  <c r="BM361" i="2"/>
  <c r="BL361" i="2"/>
  <c r="BK361" i="2"/>
  <c r="BJ361" i="2"/>
  <c r="BI361" i="2"/>
  <c r="BH361" i="2"/>
  <c r="BG361" i="2"/>
  <c r="BE361" i="2"/>
  <c r="BO192" i="2"/>
  <c r="BN192" i="2"/>
  <c r="BM192" i="2"/>
  <c r="BL192" i="2"/>
  <c r="BK192" i="2"/>
  <c r="BJ192" i="2"/>
  <c r="BI192" i="2"/>
  <c r="BH192" i="2"/>
  <c r="BG192" i="2"/>
  <c r="BE192" i="2"/>
  <c r="BO68" i="2"/>
  <c r="BN68" i="2"/>
  <c r="BM68" i="2"/>
  <c r="BL68" i="2"/>
  <c r="BK68" i="2"/>
  <c r="BJ68" i="2"/>
  <c r="BI68" i="2"/>
  <c r="BH68" i="2"/>
  <c r="BG68" i="2"/>
  <c r="BE68" i="2"/>
  <c r="BO467" i="2"/>
  <c r="BN467" i="2"/>
  <c r="BM467" i="2"/>
  <c r="BL467" i="2"/>
  <c r="BK467" i="2"/>
  <c r="BJ467" i="2"/>
  <c r="BI467" i="2"/>
  <c r="BH467" i="2"/>
  <c r="BG467" i="2"/>
  <c r="BE467" i="2"/>
  <c r="BO632" i="2"/>
  <c r="BN632" i="2"/>
  <c r="BM632" i="2"/>
  <c r="BL632" i="2"/>
  <c r="BK632" i="2"/>
  <c r="BJ632" i="2"/>
  <c r="BI632" i="2"/>
  <c r="BH632" i="2"/>
  <c r="BG632" i="2"/>
  <c r="BE632" i="2"/>
  <c r="BO207" i="2"/>
  <c r="BN207" i="2"/>
  <c r="BM207" i="2"/>
  <c r="BL207" i="2"/>
  <c r="BK207" i="2"/>
  <c r="BJ207" i="2"/>
  <c r="BI207" i="2"/>
  <c r="BH207" i="2"/>
  <c r="BG207" i="2"/>
  <c r="BE207" i="2"/>
  <c r="BO57" i="2"/>
  <c r="BN57" i="2"/>
  <c r="BM57" i="2"/>
  <c r="BL57" i="2"/>
  <c r="BK57" i="2"/>
  <c r="BJ57" i="2"/>
  <c r="BI57" i="2"/>
  <c r="BH57" i="2"/>
  <c r="BG57" i="2"/>
  <c r="BE57" i="2"/>
  <c r="BO514" i="2"/>
  <c r="BN514" i="2"/>
  <c r="BM514" i="2"/>
  <c r="BL514" i="2"/>
  <c r="BK514" i="2"/>
  <c r="BJ514" i="2"/>
  <c r="BI514" i="2"/>
  <c r="BH514" i="2"/>
  <c r="BG514" i="2"/>
  <c r="BE514" i="2"/>
  <c r="BO51" i="2"/>
  <c r="BN51" i="2"/>
  <c r="BM51" i="2"/>
  <c r="BL51" i="2"/>
  <c r="BK51" i="2"/>
  <c r="BJ51" i="2"/>
  <c r="BI51" i="2"/>
  <c r="BH51" i="2"/>
  <c r="BG51" i="2"/>
  <c r="BE51" i="2"/>
  <c r="BO520" i="2"/>
  <c r="BN520" i="2"/>
  <c r="BM520" i="2"/>
  <c r="BL520" i="2"/>
  <c r="BK520" i="2"/>
  <c r="BJ520" i="2"/>
  <c r="BI520" i="2"/>
  <c r="BH520" i="2"/>
  <c r="BG520" i="2"/>
  <c r="BE520" i="2"/>
  <c r="BO314" i="2"/>
  <c r="BN314" i="2"/>
  <c r="BM314" i="2"/>
  <c r="BL314" i="2"/>
  <c r="BK314" i="2"/>
  <c r="BJ314" i="2"/>
  <c r="BI314" i="2"/>
  <c r="BH314" i="2"/>
  <c r="BG314" i="2"/>
  <c r="BE314" i="2"/>
  <c r="BO426" i="2"/>
  <c r="BN426" i="2"/>
  <c r="BM426" i="2"/>
  <c r="BL426" i="2"/>
  <c r="BK426" i="2"/>
  <c r="BJ426" i="2"/>
  <c r="BI426" i="2"/>
  <c r="BH426" i="2"/>
  <c r="BG426" i="2"/>
  <c r="BE426" i="2"/>
  <c r="BO528" i="2"/>
  <c r="BN528" i="2"/>
  <c r="BM528" i="2"/>
  <c r="BL528" i="2"/>
  <c r="BK528" i="2"/>
  <c r="BJ528" i="2"/>
  <c r="BI528" i="2"/>
  <c r="BH528" i="2"/>
  <c r="BG528" i="2"/>
  <c r="BE528" i="2"/>
  <c r="BO289" i="2"/>
  <c r="BN289" i="2"/>
  <c r="BM289" i="2"/>
  <c r="BL289" i="2"/>
  <c r="BK289" i="2"/>
  <c r="BJ289" i="2"/>
  <c r="BI289" i="2"/>
  <c r="BH289" i="2"/>
  <c r="BG289" i="2"/>
  <c r="BE289" i="2"/>
  <c r="BO642" i="2"/>
  <c r="BN642" i="2"/>
  <c r="BM642" i="2"/>
  <c r="BL642" i="2"/>
  <c r="BK642" i="2"/>
  <c r="BJ642" i="2"/>
  <c r="BI642" i="2"/>
  <c r="BH642" i="2"/>
  <c r="BG642" i="2"/>
  <c r="BE642" i="2"/>
  <c r="BO477" i="2"/>
  <c r="BN477" i="2"/>
  <c r="BM477" i="2"/>
  <c r="BL477" i="2"/>
  <c r="BK477" i="2"/>
  <c r="BJ477" i="2"/>
  <c r="BI477" i="2"/>
  <c r="BH477" i="2"/>
  <c r="BG477" i="2"/>
  <c r="BE477" i="2"/>
  <c r="BO727" i="2"/>
  <c r="BN727" i="2"/>
  <c r="BM727" i="2"/>
  <c r="BL727" i="2"/>
  <c r="BK727" i="2"/>
  <c r="BJ727" i="2"/>
  <c r="BI727" i="2"/>
  <c r="BH727" i="2"/>
  <c r="BG727" i="2"/>
  <c r="BE727" i="2"/>
  <c r="BO32" i="2"/>
  <c r="BN32" i="2"/>
  <c r="BM32" i="2"/>
  <c r="BL32" i="2"/>
  <c r="BK32" i="2"/>
  <c r="BJ32" i="2"/>
  <c r="BI32" i="2"/>
  <c r="BH32" i="2"/>
  <c r="BG32" i="2"/>
  <c r="BE32" i="2"/>
  <c r="BO673" i="2"/>
  <c r="BN673" i="2"/>
  <c r="BM673" i="2"/>
  <c r="BL673" i="2"/>
  <c r="BK673" i="2"/>
  <c r="BJ673" i="2"/>
  <c r="BI673" i="2"/>
  <c r="BH673" i="2"/>
  <c r="BG673" i="2"/>
  <c r="BE673" i="2"/>
  <c r="BO526" i="2"/>
  <c r="BN526" i="2"/>
  <c r="BM526" i="2"/>
  <c r="BL526" i="2"/>
  <c r="BK526" i="2"/>
  <c r="BJ526" i="2"/>
  <c r="BI526" i="2"/>
  <c r="BH526" i="2"/>
  <c r="BG526" i="2"/>
  <c r="BE526" i="2"/>
  <c r="BO189" i="2"/>
  <c r="BN189" i="2"/>
  <c r="BM189" i="2"/>
  <c r="BL189" i="2"/>
  <c r="BK189" i="2"/>
  <c r="BJ189" i="2"/>
  <c r="BI189" i="2"/>
  <c r="BH189" i="2"/>
  <c r="BG189" i="2"/>
  <c r="BE189" i="2"/>
  <c r="BO403" i="2"/>
  <c r="BN403" i="2"/>
  <c r="BM403" i="2"/>
  <c r="BL403" i="2"/>
  <c r="BK403" i="2"/>
  <c r="BJ403" i="2"/>
  <c r="BI403" i="2"/>
  <c r="BH403" i="2"/>
  <c r="BG403" i="2"/>
  <c r="BE403" i="2"/>
  <c r="BO589" i="2"/>
  <c r="BN589" i="2"/>
  <c r="BM589" i="2"/>
  <c r="BL589" i="2"/>
  <c r="BK589" i="2"/>
  <c r="BJ589" i="2"/>
  <c r="BI589" i="2"/>
  <c r="BH589" i="2"/>
  <c r="BG589" i="2"/>
  <c r="BE589" i="2"/>
  <c r="BO329" i="2"/>
  <c r="BN329" i="2"/>
  <c r="BM329" i="2"/>
  <c r="BL329" i="2"/>
  <c r="BK329" i="2"/>
  <c r="BJ329" i="2"/>
  <c r="BI329" i="2"/>
  <c r="BH329" i="2"/>
  <c r="BG329" i="2"/>
  <c r="BE329" i="2"/>
  <c r="BO94" i="2"/>
  <c r="BN94" i="2"/>
  <c r="BM94" i="2"/>
  <c r="BL94" i="2"/>
  <c r="BK94" i="2"/>
  <c r="BJ94" i="2"/>
  <c r="BI94" i="2"/>
  <c r="BH94" i="2"/>
  <c r="BG94" i="2"/>
  <c r="BE94" i="2"/>
  <c r="BO75" i="2"/>
  <c r="BN75" i="2"/>
  <c r="BM75" i="2"/>
  <c r="BL75" i="2"/>
  <c r="BK75" i="2"/>
  <c r="BJ75" i="2"/>
  <c r="BI75" i="2"/>
  <c r="BH75" i="2"/>
  <c r="BG75" i="2"/>
  <c r="BE75" i="2"/>
  <c r="BO246" i="2"/>
  <c r="BN246" i="2"/>
  <c r="BM246" i="2"/>
  <c r="BL246" i="2"/>
  <c r="BK246" i="2"/>
  <c r="BJ246" i="2"/>
  <c r="BI246" i="2"/>
  <c r="BH246" i="2"/>
  <c r="BG246" i="2"/>
  <c r="BE246" i="2"/>
  <c r="BO52" i="2"/>
  <c r="BN52" i="2"/>
  <c r="BM52" i="2"/>
  <c r="BL52" i="2"/>
  <c r="BK52" i="2"/>
  <c r="BJ52" i="2"/>
  <c r="BI52" i="2"/>
  <c r="BH52" i="2"/>
  <c r="BG52" i="2"/>
  <c r="BE52" i="2"/>
  <c r="BO18" i="2"/>
  <c r="BN18" i="2"/>
  <c r="BM18" i="2"/>
  <c r="BL18" i="2"/>
  <c r="BK18" i="2"/>
  <c r="BJ18" i="2"/>
  <c r="BI18" i="2"/>
  <c r="BH18" i="2"/>
  <c r="BG18" i="2"/>
  <c r="BE18" i="2"/>
  <c r="BO656" i="2"/>
  <c r="BN656" i="2"/>
  <c r="BM656" i="2"/>
  <c r="BL656" i="2"/>
  <c r="BK656" i="2"/>
  <c r="BJ656" i="2"/>
  <c r="BI656" i="2"/>
  <c r="BH656" i="2"/>
  <c r="BG656" i="2"/>
  <c r="BE656" i="2"/>
  <c r="BO407" i="2"/>
  <c r="BN407" i="2"/>
  <c r="BM407" i="2"/>
  <c r="BL407" i="2"/>
  <c r="BK407" i="2"/>
  <c r="BJ407" i="2"/>
  <c r="BI407" i="2"/>
  <c r="BH407" i="2"/>
  <c r="BG407" i="2"/>
  <c r="BE407" i="2"/>
  <c r="BO685" i="2"/>
  <c r="BN685" i="2"/>
  <c r="BM685" i="2"/>
  <c r="BL685" i="2"/>
  <c r="BK685" i="2"/>
  <c r="BJ685" i="2"/>
  <c r="BI685" i="2"/>
  <c r="BH685" i="2"/>
  <c r="BG685" i="2"/>
  <c r="BE685" i="2"/>
  <c r="BO66" i="2"/>
  <c r="BN66" i="2"/>
  <c r="BM66" i="2"/>
  <c r="BL66" i="2"/>
  <c r="BK66" i="2"/>
  <c r="BJ66" i="2"/>
  <c r="BI66" i="2"/>
  <c r="BH66" i="2"/>
  <c r="BG66" i="2"/>
  <c r="BE66" i="2"/>
  <c r="BO375" i="2"/>
  <c r="BN375" i="2"/>
  <c r="BM375" i="2"/>
  <c r="BL375" i="2"/>
  <c r="BK375" i="2"/>
  <c r="BJ375" i="2"/>
  <c r="BI375" i="2"/>
  <c r="BH375" i="2"/>
  <c r="BG375" i="2"/>
  <c r="BE375" i="2"/>
  <c r="BO254" i="2"/>
  <c r="BN254" i="2"/>
  <c r="BM254" i="2"/>
  <c r="BL254" i="2"/>
  <c r="BK254" i="2"/>
  <c r="BJ254" i="2"/>
  <c r="BI254" i="2"/>
  <c r="BH254" i="2"/>
  <c r="BG254" i="2"/>
  <c r="BE254" i="2"/>
  <c r="BO309" i="2"/>
  <c r="BN309" i="2"/>
  <c r="BM309" i="2"/>
  <c r="BL309" i="2"/>
  <c r="BK309" i="2"/>
  <c r="BJ309" i="2"/>
  <c r="BI309" i="2"/>
  <c r="BH309" i="2"/>
  <c r="BG309" i="2"/>
  <c r="BE309" i="2"/>
  <c r="BO540" i="2"/>
  <c r="BN540" i="2"/>
  <c r="BM540" i="2"/>
  <c r="BL540" i="2"/>
  <c r="BK540" i="2"/>
  <c r="BJ540" i="2"/>
  <c r="BI540" i="2"/>
  <c r="BH540" i="2"/>
  <c r="BG540" i="2"/>
  <c r="BE540" i="2"/>
  <c r="BO481" i="2"/>
  <c r="BN481" i="2"/>
  <c r="BM481" i="2"/>
  <c r="BL481" i="2"/>
  <c r="BK481" i="2"/>
  <c r="BJ481" i="2"/>
  <c r="BI481" i="2"/>
  <c r="BH481" i="2"/>
  <c r="BG481" i="2"/>
  <c r="BE481" i="2"/>
  <c r="BO187" i="2"/>
  <c r="BN187" i="2"/>
  <c r="BM187" i="2"/>
  <c r="BL187" i="2"/>
  <c r="BK187" i="2"/>
  <c r="BJ187" i="2"/>
  <c r="BI187" i="2"/>
  <c r="BH187" i="2"/>
  <c r="BG187" i="2"/>
  <c r="BE187" i="2"/>
  <c r="BO577" i="2"/>
  <c r="BN577" i="2"/>
  <c r="BM577" i="2"/>
  <c r="BL577" i="2"/>
  <c r="BK577" i="2"/>
  <c r="BJ577" i="2"/>
  <c r="BI577" i="2"/>
  <c r="BH577" i="2"/>
  <c r="BG577" i="2"/>
  <c r="BE577" i="2"/>
  <c r="BO614" i="2"/>
  <c r="BN614" i="2"/>
  <c r="BM614" i="2"/>
  <c r="BL614" i="2"/>
  <c r="BK614" i="2"/>
  <c r="BJ614" i="2"/>
  <c r="BI614" i="2"/>
  <c r="BH614" i="2"/>
  <c r="BG614" i="2"/>
  <c r="BE614" i="2"/>
  <c r="BO369" i="2"/>
  <c r="BN369" i="2"/>
  <c r="BM369" i="2"/>
  <c r="BL369" i="2"/>
  <c r="BK369" i="2"/>
  <c r="BJ369" i="2"/>
  <c r="BI369" i="2"/>
  <c r="BH369" i="2"/>
  <c r="BG369" i="2"/>
  <c r="BE369" i="2"/>
  <c r="BO618" i="2"/>
  <c r="BN618" i="2"/>
  <c r="BM618" i="2"/>
  <c r="BL618" i="2"/>
  <c r="BK618" i="2"/>
  <c r="BJ618" i="2"/>
  <c r="BI618" i="2"/>
  <c r="BH618" i="2"/>
  <c r="BG618" i="2"/>
  <c r="BE618" i="2"/>
  <c r="BO40" i="2"/>
  <c r="BN40" i="2"/>
  <c r="BM40" i="2"/>
  <c r="BL40" i="2"/>
  <c r="BK40" i="2"/>
  <c r="BJ40" i="2"/>
  <c r="BI40" i="2"/>
  <c r="BH40" i="2"/>
  <c r="BG40" i="2"/>
  <c r="BE40" i="2"/>
  <c r="BO206" i="2"/>
  <c r="BN206" i="2"/>
  <c r="BM206" i="2"/>
  <c r="BL206" i="2"/>
  <c r="BK206" i="2"/>
  <c r="BJ206" i="2"/>
  <c r="BI206" i="2"/>
  <c r="BH206" i="2"/>
  <c r="BG206" i="2"/>
  <c r="BE206" i="2"/>
  <c r="BO359" i="2"/>
  <c r="BN359" i="2"/>
  <c r="BM359" i="2"/>
  <c r="BL359" i="2"/>
  <c r="BK359" i="2"/>
  <c r="BJ359" i="2"/>
  <c r="BI359" i="2"/>
  <c r="BH359" i="2"/>
  <c r="BG359" i="2"/>
  <c r="BE359" i="2"/>
  <c r="BO312" i="2"/>
  <c r="BN312" i="2"/>
  <c r="BM312" i="2"/>
  <c r="BL312" i="2"/>
  <c r="BK312" i="2"/>
  <c r="BJ312" i="2"/>
  <c r="BI312" i="2"/>
  <c r="BH312" i="2"/>
  <c r="BG312" i="2"/>
  <c r="BE312" i="2"/>
  <c r="BO241" i="2"/>
  <c r="BN241" i="2"/>
  <c r="BM241" i="2"/>
  <c r="BL241" i="2"/>
  <c r="BK241" i="2"/>
  <c r="BJ241" i="2"/>
  <c r="BI241" i="2"/>
  <c r="BH241" i="2"/>
  <c r="BG241" i="2"/>
  <c r="BE241" i="2"/>
  <c r="BO558" i="2"/>
  <c r="BN558" i="2"/>
  <c r="BM558" i="2"/>
  <c r="BL558" i="2"/>
  <c r="BK558" i="2"/>
  <c r="BJ558" i="2"/>
  <c r="BI558" i="2"/>
  <c r="BH558" i="2"/>
  <c r="BG558" i="2"/>
  <c r="BE558" i="2"/>
  <c r="BO131" i="2"/>
  <c r="BN131" i="2"/>
  <c r="BM131" i="2"/>
  <c r="BL131" i="2"/>
  <c r="BK131" i="2"/>
  <c r="BJ131" i="2"/>
  <c r="BI131" i="2"/>
  <c r="BH131" i="2"/>
  <c r="BG131" i="2"/>
  <c r="BE131" i="2"/>
  <c r="BO300" i="2"/>
  <c r="BN300" i="2"/>
  <c r="BM300" i="2"/>
  <c r="BL300" i="2"/>
  <c r="BK300" i="2"/>
  <c r="BJ300" i="2"/>
  <c r="BI300" i="2"/>
  <c r="BH300" i="2"/>
  <c r="BG300" i="2"/>
  <c r="BE300" i="2"/>
  <c r="BO44" i="2"/>
  <c r="BN44" i="2"/>
  <c r="BM44" i="2"/>
  <c r="BL44" i="2"/>
  <c r="BK44" i="2"/>
  <c r="BJ44" i="2"/>
  <c r="BI44" i="2"/>
  <c r="BH44" i="2"/>
  <c r="BG44" i="2"/>
  <c r="BE44" i="2"/>
  <c r="BO248" i="2"/>
  <c r="BN248" i="2"/>
  <c r="BM248" i="2"/>
  <c r="BL248" i="2"/>
  <c r="BK248" i="2"/>
  <c r="BJ248" i="2"/>
  <c r="BI248" i="2"/>
  <c r="BH248" i="2"/>
  <c r="BG248" i="2"/>
  <c r="BE248" i="2"/>
  <c r="BO691" i="2"/>
  <c r="BN691" i="2"/>
  <c r="BM691" i="2"/>
  <c r="BL691" i="2"/>
  <c r="BK691" i="2"/>
  <c r="BJ691" i="2"/>
  <c r="BI691" i="2"/>
  <c r="BH691" i="2"/>
  <c r="BG691" i="2"/>
  <c r="BE691" i="2"/>
  <c r="BO433" i="2"/>
  <c r="BN433" i="2"/>
  <c r="BM433" i="2"/>
  <c r="BL433" i="2"/>
  <c r="BK433" i="2"/>
  <c r="BJ433" i="2"/>
  <c r="BI433" i="2"/>
  <c r="BH433" i="2"/>
  <c r="BG433" i="2"/>
  <c r="BE433" i="2"/>
  <c r="BO92" i="2"/>
  <c r="BN92" i="2"/>
  <c r="BM92" i="2"/>
  <c r="BL92" i="2"/>
  <c r="BK92" i="2"/>
  <c r="BJ92" i="2"/>
  <c r="BI92" i="2"/>
  <c r="BH92" i="2"/>
  <c r="BG92" i="2"/>
  <c r="BE92" i="2"/>
  <c r="BO310" i="2"/>
  <c r="BN310" i="2"/>
  <c r="BM310" i="2"/>
  <c r="BL310" i="2"/>
  <c r="BK310" i="2"/>
  <c r="BJ310" i="2"/>
  <c r="BI310" i="2"/>
  <c r="BH310" i="2"/>
  <c r="BG310" i="2"/>
  <c r="BE310" i="2"/>
  <c r="BO726" i="2"/>
  <c r="BN726" i="2"/>
  <c r="BM726" i="2"/>
  <c r="BL726" i="2"/>
  <c r="BK726" i="2"/>
  <c r="BJ726" i="2"/>
  <c r="BI726" i="2"/>
  <c r="BH726" i="2"/>
  <c r="BG726" i="2"/>
  <c r="BE726" i="2"/>
  <c r="BO725" i="2"/>
  <c r="BN725" i="2"/>
  <c r="BM725" i="2"/>
  <c r="BL725" i="2"/>
  <c r="BK725" i="2"/>
  <c r="BJ725" i="2"/>
  <c r="BI725" i="2"/>
  <c r="BH725" i="2"/>
  <c r="BG725" i="2"/>
  <c r="BE725" i="2"/>
  <c r="BO679" i="2"/>
  <c r="BN679" i="2"/>
  <c r="BM679" i="2"/>
  <c r="BL679" i="2"/>
  <c r="BK679" i="2"/>
  <c r="BJ679" i="2"/>
  <c r="BI679" i="2"/>
  <c r="BH679" i="2"/>
  <c r="BG679" i="2"/>
  <c r="BE679" i="2"/>
  <c r="BO311" i="2"/>
  <c r="BN311" i="2"/>
  <c r="BM311" i="2"/>
  <c r="BL311" i="2"/>
  <c r="BK311" i="2"/>
  <c r="BJ311" i="2"/>
  <c r="BI311" i="2"/>
  <c r="BH311" i="2"/>
  <c r="BG311" i="2"/>
  <c r="BE311" i="2"/>
  <c r="BO162" i="2"/>
  <c r="BN162" i="2"/>
  <c r="BM162" i="2"/>
  <c r="BL162" i="2"/>
  <c r="BK162" i="2"/>
  <c r="BJ162" i="2"/>
  <c r="BI162" i="2"/>
  <c r="BH162" i="2"/>
  <c r="BG162" i="2"/>
  <c r="BE162" i="2"/>
  <c r="BO553" i="2"/>
  <c r="BN553" i="2"/>
  <c r="BM553" i="2"/>
  <c r="BL553" i="2"/>
  <c r="BK553" i="2"/>
  <c r="BJ553" i="2"/>
  <c r="BI553" i="2"/>
  <c r="BH553" i="2"/>
  <c r="BG553" i="2"/>
  <c r="BE553" i="2"/>
  <c r="BO355" i="2"/>
  <c r="BN355" i="2"/>
  <c r="BM355" i="2"/>
  <c r="BL355" i="2"/>
  <c r="BK355" i="2"/>
  <c r="BJ355" i="2"/>
  <c r="BI355" i="2"/>
  <c r="BH355" i="2"/>
  <c r="BG355" i="2"/>
  <c r="BE355" i="2"/>
  <c r="BO179" i="2"/>
  <c r="BN179" i="2"/>
  <c r="BM179" i="2"/>
  <c r="BL179" i="2"/>
  <c r="BK179" i="2"/>
  <c r="BJ179" i="2"/>
  <c r="BI179" i="2"/>
  <c r="BH179" i="2"/>
  <c r="BG179" i="2"/>
  <c r="BE179" i="2"/>
  <c r="BO486" i="2"/>
  <c r="BN486" i="2"/>
  <c r="BM486" i="2"/>
  <c r="BL486" i="2"/>
  <c r="BK486" i="2"/>
  <c r="BJ486" i="2"/>
  <c r="BI486" i="2"/>
  <c r="BH486" i="2"/>
  <c r="BG486" i="2"/>
  <c r="BE486" i="2"/>
  <c r="BO191" i="2"/>
  <c r="BN191" i="2"/>
  <c r="BM191" i="2"/>
  <c r="BL191" i="2"/>
  <c r="BK191" i="2"/>
  <c r="BJ191" i="2"/>
  <c r="BI191" i="2"/>
  <c r="BH191" i="2"/>
  <c r="BG191" i="2"/>
  <c r="BE191" i="2"/>
  <c r="BO59" i="2"/>
  <c r="BN59" i="2"/>
  <c r="BM59" i="2"/>
  <c r="BL59" i="2"/>
  <c r="BK59" i="2"/>
  <c r="BJ59" i="2"/>
  <c r="BI59" i="2"/>
  <c r="BH59" i="2"/>
  <c r="BG59" i="2"/>
  <c r="BE59" i="2"/>
  <c r="BO112" i="2"/>
  <c r="BN112" i="2"/>
  <c r="BM112" i="2"/>
  <c r="BL112" i="2"/>
  <c r="BK112" i="2"/>
  <c r="BJ112" i="2"/>
  <c r="BI112" i="2"/>
  <c r="BH112" i="2"/>
  <c r="BG112" i="2"/>
  <c r="BE112" i="2"/>
  <c r="BO539" i="2"/>
  <c r="BN539" i="2"/>
  <c r="BM539" i="2"/>
  <c r="BL539" i="2"/>
  <c r="BK539" i="2"/>
  <c r="BJ539" i="2"/>
  <c r="BI539" i="2"/>
  <c r="BH539" i="2"/>
  <c r="BG539" i="2"/>
  <c r="BE539" i="2"/>
  <c r="BO533" i="2"/>
  <c r="BN533" i="2"/>
  <c r="BM533" i="2"/>
  <c r="BL533" i="2"/>
  <c r="BK533" i="2"/>
  <c r="BJ533" i="2"/>
  <c r="BI533" i="2"/>
  <c r="BH533" i="2"/>
  <c r="BG533" i="2"/>
  <c r="BE533" i="2"/>
  <c r="BO97" i="2"/>
  <c r="BN97" i="2"/>
  <c r="BM97" i="2"/>
  <c r="BL97" i="2"/>
  <c r="BK97" i="2"/>
  <c r="BJ97" i="2"/>
  <c r="BI97" i="2"/>
  <c r="BH97" i="2"/>
  <c r="BG97" i="2"/>
  <c r="BE97" i="2"/>
  <c r="BO196" i="2"/>
  <c r="BN196" i="2"/>
  <c r="BM196" i="2"/>
  <c r="BL196" i="2"/>
  <c r="BK196" i="2"/>
  <c r="BJ196" i="2"/>
  <c r="BI196" i="2"/>
  <c r="BH196" i="2"/>
  <c r="BG196" i="2"/>
  <c r="BE196" i="2"/>
  <c r="BO195" i="2"/>
  <c r="BN195" i="2"/>
  <c r="BM195" i="2"/>
  <c r="BL195" i="2"/>
  <c r="BK195" i="2"/>
  <c r="BJ195" i="2"/>
  <c r="BI195" i="2"/>
  <c r="BH195" i="2"/>
  <c r="BG195" i="2"/>
  <c r="BE195" i="2"/>
  <c r="BO267" i="2"/>
  <c r="BN267" i="2"/>
  <c r="BM267" i="2"/>
  <c r="BL267" i="2"/>
  <c r="BK267" i="2"/>
  <c r="BJ267" i="2"/>
  <c r="BI267" i="2"/>
  <c r="BH267" i="2"/>
  <c r="BG267" i="2"/>
  <c r="BE267" i="2"/>
  <c r="BO109" i="2"/>
  <c r="BN109" i="2"/>
  <c r="BM109" i="2"/>
  <c r="BL109" i="2"/>
  <c r="BK109" i="2"/>
  <c r="BJ109" i="2"/>
  <c r="BI109" i="2"/>
  <c r="BH109" i="2"/>
  <c r="BG109" i="2"/>
  <c r="BE109" i="2"/>
  <c r="BO110" i="2"/>
  <c r="BN110" i="2"/>
  <c r="BM110" i="2"/>
  <c r="BL110" i="2"/>
  <c r="BK110" i="2"/>
  <c r="BJ110" i="2"/>
  <c r="BI110" i="2"/>
  <c r="BH110" i="2"/>
  <c r="BG110" i="2"/>
  <c r="BE110" i="2"/>
  <c r="BO380" i="2"/>
  <c r="BN380" i="2"/>
  <c r="BM380" i="2"/>
  <c r="BL380" i="2"/>
  <c r="BK380" i="2"/>
  <c r="BJ380" i="2"/>
  <c r="BI380" i="2"/>
  <c r="BH380" i="2"/>
  <c r="BG380" i="2"/>
  <c r="BE380" i="2"/>
  <c r="BO511" i="2"/>
  <c r="BN511" i="2"/>
  <c r="BM511" i="2"/>
  <c r="BL511" i="2"/>
  <c r="BK511" i="2"/>
  <c r="BJ511" i="2"/>
  <c r="BI511" i="2"/>
  <c r="BH511" i="2"/>
  <c r="BG511" i="2"/>
  <c r="BE511" i="2"/>
  <c r="BO293" i="2"/>
  <c r="BN293" i="2"/>
  <c r="BM293" i="2"/>
  <c r="BL293" i="2"/>
  <c r="BK293" i="2"/>
  <c r="BJ293" i="2"/>
  <c r="BI293" i="2"/>
  <c r="BH293" i="2"/>
  <c r="BG293" i="2"/>
  <c r="BE293" i="2"/>
  <c r="BO381" i="2"/>
  <c r="BN381" i="2"/>
  <c r="BM381" i="2"/>
  <c r="BL381" i="2"/>
  <c r="BK381" i="2"/>
  <c r="BJ381" i="2"/>
  <c r="BI381" i="2"/>
  <c r="BH381" i="2"/>
  <c r="BG381" i="2"/>
  <c r="BE381" i="2"/>
  <c r="BO565" i="2"/>
  <c r="BN565" i="2"/>
  <c r="BM565" i="2"/>
  <c r="BL565" i="2"/>
  <c r="BK565" i="2"/>
  <c r="BJ565" i="2"/>
  <c r="BI565" i="2"/>
  <c r="BH565" i="2"/>
  <c r="BG565" i="2"/>
  <c r="BE565" i="2"/>
  <c r="BO470" i="2"/>
  <c r="BN470" i="2"/>
  <c r="BM470" i="2"/>
  <c r="BL470" i="2"/>
  <c r="BK470" i="2"/>
  <c r="BJ470" i="2"/>
  <c r="BI470" i="2"/>
  <c r="BH470" i="2"/>
  <c r="BG470" i="2"/>
  <c r="BE470" i="2"/>
  <c r="BO203" i="2"/>
  <c r="BN203" i="2"/>
  <c r="BM203" i="2"/>
  <c r="BL203" i="2"/>
  <c r="BK203" i="2"/>
  <c r="BJ203" i="2"/>
  <c r="BI203" i="2"/>
  <c r="BH203" i="2"/>
  <c r="BG203" i="2"/>
  <c r="BE203" i="2"/>
  <c r="BO424" i="2"/>
  <c r="BN424" i="2"/>
  <c r="BM424" i="2"/>
  <c r="BL424" i="2"/>
  <c r="BK424" i="2"/>
  <c r="BJ424" i="2"/>
  <c r="BI424" i="2"/>
  <c r="BH424" i="2"/>
  <c r="BG424" i="2"/>
  <c r="BE424" i="2"/>
  <c r="BO724" i="2"/>
  <c r="BN724" i="2"/>
  <c r="BM724" i="2"/>
  <c r="BL724" i="2"/>
  <c r="BK724" i="2"/>
  <c r="BJ724" i="2"/>
  <c r="BI724" i="2"/>
  <c r="BH724" i="2"/>
  <c r="BG724" i="2"/>
  <c r="BE724" i="2"/>
  <c r="BO431" i="2"/>
  <c r="BN431" i="2"/>
  <c r="BM431" i="2"/>
  <c r="BL431" i="2"/>
  <c r="BK431" i="2"/>
  <c r="BJ431" i="2"/>
  <c r="BI431" i="2"/>
  <c r="BH431" i="2"/>
  <c r="BG431" i="2"/>
  <c r="BE431" i="2"/>
  <c r="BO344" i="2"/>
  <c r="BN344" i="2"/>
  <c r="BM344" i="2"/>
  <c r="BL344" i="2"/>
  <c r="BK344" i="2"/>
  <c r="BJ344" i="2"/>
  <c r="BI344" i="2"/>
  <c r="BH344" i="2"/>
  <c r="BG344" i="2"/>
  <c r="BE344" i="2"/>
  <c r="BO554" i="2"/>
  <c r="BN554" i="2"/>
  <c r="BM554" i="2"/>
  <c r="BL554" i="2"/>
  <c r="BK554" i="2"/>
  <c r="BJ554" i="2"/>
  <c r="BI554" i="2"/>
  <c r="BH554" i="2"/>
  <c r="BG554" i="2"/>
  <c r="BE554" i="2"/>
  <c r="BO410" i="2"/>
  <c r="BN410" i="2"/>
  <c r="BM410" i="2"/>
  <c r="BL410" i="2"/>
  <c r="BK410" i="2"/>
  <c r="BJ410" i="2"/>
  <c r="BI410" i="2"/>
  <c r="BH410" i="2"/>
  <c r="BG410" i="2"/>
  <c r="BE410" i="2"/>
  <c r="BO666" i="2"/>
  <c r="BN666" i="2"/>
  <c r="BM666" i="2"/>
  <c r="BL666" i="2"/>
  <c r="BK666" i="2"/>
  <c r="BJ666" i="2"/>
  <c r="BI666" i="2"/>
  <c r="BH666" i="2"/>
  <c r="BG666" i="2"/>
  <c r="BE666" i="2"/>
  <c r="BO100" i="2"/>
  <c r="BN100" i="2"/>
  <c r="BM100" i="2"/>
  <c r="BL100" i="2"/>
  <c r="BK100" i="2"/>
  <c r="BJ100" i="2"/>
  <c r="BI100" i="2"/>
  <c r="BH100" i="2"/>
  <c r="BG100" i="2"/>
  <c r="BE100" i="2"/>
  <c r="BO86" i="2"/>
  <c r="BN86" i="2"/>
  <c r="BM86" i="2"/>
  <c r="BL86" i="2"/>
  <c r="BK86" i="2"/>
  <c r="BJ86" i="2"/>
  <c r="BI86" i="2"/>
  <c r="BH86" i="2"/>
  <c r="BG86" i="2"/>
  <c r="BE86" i="2"/>
  <c r="BO81" i="2"/>
  <c r="BN81" i="2"/>
  <c r="BM81" i="2"/>
  <c r="BL81" i="2"/>
  <c r="BK81" i="2"/>
  <c r="BJ81" i="2"/>
  <c r="BI81" i="2"/>
  <c r="BH81" i="2"/>
  <c r="BG81" i="2"/>
  <c r="BE81" i="2"/>
  <c r="BO723" i="2"/>
  <c r="BN723" i="2"/>
  <c r="BM723" i="2"/>
  <c r="BL723" i="2"/>
  <c r="BK723" i="2"/>
  <c r="BJ723" i="2"/>
  <c r="BI723" i="2"/>
  <c r="BH723" i="2"/>
  <c r="BG723" i="2"/>
  <c r="BE723" i="2"/>
  <c r="BO304" i="2"/>
  <c r="BN304" i="2"/>
  <c r="BM304" i="2"/>
  <c r="BL304" i="2"/>
  <c r="BK304" i="2"/>
  <c r="BJ304" i="2"/>
  <c r="BI304" i="2"/>
  <c r="BH304" i="2"/>
  <c r="BG304" i="2"/>
  <c r="BE304" i="2"/>
  <c r="BO10" i="2"/>
  <c r="BN10" i="2"/>
  <c r="BM10" i="2"/>
  <c r="BL10" i="2"/>
  <c r="BK10" i="2"/>
  <c r="BJ10" i="2"/>
  <c r="BI10" i="2"/>
  <c r="BH10" i="2"/>
  <c r="BG10" i="2"/>
  <c r="BE10" i="2"/>
  <c r="BO321" i="2"/>
  <c r="BN321" i="2"/>
  <c r="BM321" i="2"/>
  <c r="BL321" i="2"/>
  <c r="BK321" i="2"/>
  <c r="BJ321" i="2"/>
  <c r="BI321" i="2"/>
  <c r="BH321" i="2"/>
  <c r="BG321" i="2"/>
  <c r="BE321" i="2"/>
  <c r="BO99" i="2"/>
  <c r="BN99" i="2"/>
  <c r="BM99" i="2"/>
  <c r="BL99" i="2"/>
  <c r="BK99" i="2"/>
  <c r="BJ99" i="2"/>
  <c r="BI99" i="2"/>
  <c r="BH99" i="2"/>
  <c r="BG99" i="2"/>
  <c r="BE99" i="2"/>
  <c r="BO225" i="2"/>
  <c r="BN225" i="2"/>
  <c r="BM225" i="2"/>
  <c r="BL225" i="2"/>
  <c r="BK225" i="2"/>
  <c r="BJ225" i="2"/>
  <c r="BI225" i="2"/>
  <c r="BH225" i="2"/>
  <c r="BG225" i="2"/>
  <c r="BE225" i="2"/>
  <c r="BO364" i="2"/>
  <c r="BN364" i="2"/>
  <c r="BM364" i="2"/>
  <c r="BL364" i="2"/>
  <c r="BK364" i="2"/>
  <c r="BJ364" i="2"/>
  <c r="BI364" i="2"/>
  <c r="BH364" i="2"/>
  <c r="BG364" i="2"/>
  <c r="BE364" i="2"/>
  <c r="BO147" i="2"/>
  <c r="BN147" i="2"/>
  <c r="BM147" i="2"/>
  <c r="BL147" i="2"/>
  <c r="BK147" i="2"/>
  <c r="BJ147" i="2"/>
  <c r="BI147" i="2"/>
  <c r="BH147" i="2"/>
  <c r="BG147" i="2"/>
  <c r="BE147" i="2"/>
  <c r="BO325" i="2"/>
  <c r="BN325" i="2"/>
  <c r="BM325" i="2"/>
  <c r="BL325" i="2"/>
  <c r="BK325" i="2"/>
  <c r="BJ325" i="2"/>
  <c r="BI325" i="2"/>
  <c r="BH325" i="2"/>
  <c r="BG325" i="2"/>
  <c r="BE325" i="2"/>
  <c r="BO413" i="2"/>
  <c r="BN413" i="2"/>
  <c r="BM413" i="2"/>
  <c r="BL413" i="2"/>
  <c r="BK413" i="2"/>
  <c r="BJ413" i="2"/>
  <c r="BI413" i="2"/>
  <c r="BH413" i="2"/>
  <c r="BG413" i="2"/>
  <c r="BE413" i="2"/>
  <c r="BO324" i="2"/>
  <c r="BN324" i="2"/>
  <c r="BM324" i="2"/>
  <c r="BL324" i="2"/>
  <c r="BK324" i="2"/>
  <c r="BJ324" i="2"/>
  <c r="BI324" i="2"/>
  <c r="BH324" i="2"/>
  <c r="BG324" i="2"/>
  <c r="BE324" i="2"/>
  <c r="BO385" i="2"/>
  <c r="BN385" i="2"/>
  <c r="BM385" i="2"/>
  <c r="BL385" i="2"/>
  <c r="BK385" i="2"/>
  <c r="BJ385" i="2"/>
  <c r="BI385" i="2"/>
  <c r="BH385" i="2"/>
  <c r="BG385" i="2"/>
  <c r="BE385" i="2"/>
  <c r="BO453" i="2"/>
  <c r="BN453" i="2"/>
  <c r="BM453" i="2"/>
  <c r="BL453" i="2"/>
  <c r="BK453" i="2"/>
  <c r="BJ453" i="2"/>
  <c r="BI453" i="2"/>
  <c r="BH453" i="2"/>
  <c r="BG453" i="2"/>
  <c r="BE453" i="2"/>
  <c r="BO460" i="2"/>
  <c r="BN460" i="2"/>
  <c r="BM460" i="2"/>
  <c r="BL460" i="2"/>
  <c r="BK460" i="2"/>
  <c r="BJ460" i="2"/>
  <c r="BI460" i="2"/>
  <c r="BH460" i="2"/>
  <c r="BG460" i="2"/>
  <c r="BE460" i="2"/>
  <c r="BO590" i="2"/>
  <c r="BN590" i="2"/>
  <c r="BM590" i="2"/>
  <c r="BL590" i="2"/>
  <c r="BK590" i="2"/>
  <c r="BJ590" i="2"/>
  <c r="BI590" i="2"/>
  <c r="BH590" i="2"/>
  <c r="BG590" i="2"/>
  <c r="BE590" i="2"/>
  <c r="BO377" i="2"/>
  <c r="BN377" i="2"/>
  <c r="BM377" i="2"/>
  <c r="BL377" i="2"/>
  <c r="BK377" i="2"/>
  <c r="BJ377" i="2"/>
  <c r="BI377" i="2"/>
  <c r="BH377" i="2"/>
  <c r="BG377" i="2"/>
  <c r="BE377" i="2"/>
  <c r="BO395" i="2"/>
  <c r="BN395" i="2"/>
  <c r="BM395" i="2"/>
  <c r="BL395" i="2"/>
  <c r="BK395" i="2"/>
  <c r="BJ395" i="2"/>
  <c r="BI395" i="2"/>
  <c r="BH395" i="2"/>
  <c r="BG395" i="2"/>
  <c r="BE395" i="2"/>
  <c r="BO661" i="2"/>
  <c r="BN661" i="2"/>
  <c r="BM661" i="2"/>
  <c r="BL661" i="2"/>
  <c r="BK661" i="2"/>
  <c r="BJ661" i="2"/>
  <c r="BI661" i="2"/>
  <c r="BH661" i="2"/>
  <c r="BG661" i="2"/>
  <c r="BE661" i="2"/>
  <c r="BO458" i="2"/>
  <c r="BN458" i="2"/>
  <c r="BM458" i="2"/>
  <c r="BL458" i="2"/>
  <c r="BK458" i="2"/>
  <c r="BJ458" i="2"/>
  <c r="BI458" i="2"/>
  <c r="BH458" i="2"/>
  <c r="BG458" i="2"/>
  <c r="BE458" i="2"/>
  <c r="BO668" i="2"/>
  <c r="BN668" i="2"/>
  <c r="BM668" i="2"/>
  <c r="BL668" i="2"/>
  <c r="BK668" i="2"/>
  <c r="BJ668" i="2"/>
  <c r="BI668" i="2"/>
  <c r="BH668" i="2"/>
  <c r="BG668" i="2"/>
  <c r="BE668" i="2"/>
  <c r="BO494" i="2"/>
  <c r="BN494" i="2"/>
  <c r="BM494" i="2"/>
  <c r="BL494" i="2"/>
  <c r="BK494" i="2"/>
  <c r="BJ494" i="2"/>
  <c r="BI494" i="2"/>
  <c r="BH494" i="2"/>
  <c r="BG494" i="2"/>
  <c r="BE494" i="2"/>
  <c r="BO351" i="2"/>
  <c r="BN351" i="2"/>
  <c r="BM351" i="2"/>
  <c r="BL351" i="2"/>
  <c r="BK351" i="2"/>
  <c r="BJ351" i="2"/>
  <c r="BI351" i="2"/>
  <c r="BH351" i="2"/>
  <c r="BG351" i="2"/>
  <c r="BE351" i="2"/>
  <c r="BO646" i="2"/>
  <c r="BN646" i="2"/>
  <c r="BM646" i="2"/>
  <c r="BL646" i="2"/>
  <c r="BK646" i="2"/>
  <c r="BJ646" i="2"/>
  <c r="BI646" i="2"/>
  <c r="BH646" i="2"/>
  <c r="BG646" i="2"/>
  <c r="BE646" i="2"/>
  <c r="BO127" i="2"/>
  <c r="BN127" i="2"/>
  <c r="BM127" i="2"/>
  <c r="BL127" i="2"/>
  <c r="BK127" i="2"/>
  <c r="BJ127" i="2"/>
  <c r="BI127" i="2"/>
  <c r="BH127" i="2"/>
  <c r="BG127" i="2"/>
  <c r="BE127" i="2"/>
  <c r="BO126" i="2"/>
  <c r="BN126" i="2"/>
  <c r="BM126" i="2"/>
  <c r="BL126" i="2"/>
  <c r="BK126" i="2"/>
  <c r="BJ126" i="2"/>
  <c r="BI126" i="2"/>
  <c r="BH126" i="2"/>
  <c r="BG126" i="2"/>
  <c r="BE126" i="2"/>
  <c r="BO121" i="2"/>
  <c r="BN121" i="2"/>
  <c r="BM121" i="2"/>
  <c r="BL121" i="2"/>
  <c r="BK121" i="2"/>
  <c r="BJ121" i="2"/>
  <c r="BI121" i="2"/>
  <c r="BH121" i="2"/>
  <c r="BG121" i="2"/>
  <c r="BE121" i="2"/>
  <c r="BO396" i="2"/>
  <c r="BN396" i="2"/>
  <c r="BM396" i="2"/>
  <c r="BL396" i="2"/>
  <c r="BK396" i="2"/>
  <c r="BJ396" i="2"/>
  <c r="BI396" i="2"/>
  <c r="BH396" i="2"/>
  <c r="BG396" i="2"/>
  <c r="BE396" i="2"/>
  <c r="BO512" i="2"/>
  <c r="BN512" i="2"/>
  <c r="BM512" i="2"/>
  <c r="BL512" i="2"/>
  <c r="BK512" i="2"/>
  <c r="BJ512" i="2"/>
  <c r="BI512" i="2"/>
  <c r="BH512" i="2"/>
  <c r="BG512" i="2"/>
  <c r="BE512" i="2"/>
  <c r="BO722" i="2"/>
  <c r="BN722" i="2"/>
  <c r="BM722" i="2"/>
  <c r="BL722" i="2"/>
  <c r="BK722" i="2"/>
  <c r="BJ722" i="2"/>
  <c r="BI722" i="2"/>
  <c r="BH722" i="2"/>
  <c r="BG722" i="2"/>
  <c r="BE722" i="2"/>
  <c r="BO721" i="2"/>
  <c r="BN721" i="2"/>
  <c r="BM721" i="2"/>
  <c r="BL721" i="2"/>
  <c r="BK721" i="2"/>
  <c r="BJ721" i="2"/>
  <c r="BI721" i="2"/>
  <c r="BH721" i="2"/>
  <c r="BG721" i="2"/>
  <c r="BE721" i="2"/>
  <c r="BO720" i="2"/>
  <c r="BN720" i="2"/>
  <c r="BM720" i="2"/>
  <c r="BL720" i="2"/>
  <c r="BK720" i="2"/>
  <c r="BJ720" i="2"/>
  <c r="BI720" i="2"/>
  <c r="BH720" i="2"/>
  <c r="BG720" i="2"/>
  <c r="BE720" i="2"/>
  <c r="BO95" i="2"/>
  <c r="BN95" i="2"/>
  <c r="BM95" i="2"/>
  <c r="BL95" i="2"/>
  <c r="BK95" i="2"/>
  <c r="BJ95" i="2"/>
  <c r="BI95" i="2"/>
  <c r="BH95" i="2"/>
  <c r="BG95" i="2"/>
  <c r="BE95" i="2"/>
  <c r="BO39" i="2"/>
  <c r="BN39" i="2"/>
  <c r="BM39" i="2"/>
  <c r="BL39" i="2"/>
  <c r="BK39" i="2"/>
  <c r="BJ39" i="2"/>
  <c r="BI39" i="2"/>
  <c r="BH39" i="2"/>
  <c r="BG39" i="2"/>
  <c r="BE39" i="2"/>
  <c r="BO132" i="2"/>
  <c r="BN132" i="2"/>
  <c r="BM132" i="2"/>
  <c r="BL132" i="2"/>
  <c r="BK132" i="2"/>
  <c r="BJ132" i="2"/>
  <c r="BI132" i="2"/>
  <c r="BH132" i="2"/>
  <c r="BG132" i="2"/>
  <c r="BE132" i="2"/>
  <c r="BO160" i="2"/>
  <c r="BN160" i="2"/>
  <c r="BM160" i="2"/>
  <c r="BL160" i="2"/>
  <c r="BK160" i="2"/>
  <c r="BJ160" i="2"/>
  <c r="BI160" i="2"/>
  <c r="BH160" i="2"/>
  <c r="BG160" i="2"/>
  <c r="BE160" i="2"/>
  <c r="BO240" i="2"/>
  <c r="BN240" i="2"/>
  <c r="BM240" i="2"/>
  <c r="BL240" i="2"/>
  <c r="BK240" i="2"/>
  <c r="BJ240" i="2"/>
  <c r="BI240" i="2"/>
  <c r="BH240" i="2"/>
  <c r="BG240" i="2"/>
  <c r="BE240" i="2"/>
  <c r="BO719" i="2"/>
  <c r="BN719" i="2"/>
  <c r="BM719" i="2"/>
  <c r="BL719" i="2"/>
  <c r="BK719" i="2"/>
  <c r="BJ719" i="2"/>
  <c r="BI719" i="2"/>
  <c r="BH719" i="2"/>
  <c r="BG719" i="2"/>
  <c r="BE719" i="2"/>
  <c r="BO155" i="2"/>
  <c r="BN155" i="2"/>
  <c r="BM155" i="2"/>
  <c r="BL155" i="2"/>
  <c r="BK155" i="2"/>
  <c r="BJ155" i="2"/>
  <c r="BI155" i="2"/>
  <c r="BH155" i="2"/>
  <c r="BG155" i="2"/>
  <c r="BE155" i="2"/>
  <c r="BO645" i="2"/>
  <c r="BN645" i="2"/>
  <c r="BM645" i="2"/>
  <c r="BL645" i="2"/>
  <c r="BK645" i="2"/>
  <c r="BJ645" i="2"/>
  <c r="BI645" i="2"/>
  <c r="BH645" i="2"/>
  <c r="BG645" i="2"/>
  <c r="BE645" i="2"/>
  <c r="BO268" i="2"/>
  <c r="BN268" i="2"/>
  <c r="BM268" i="2"/>
  <c r="BL268" i="2"/>
  <c r="BK268" i="2"/>
  <c r="BJ268" i="2"/>
  <c r="BI268" i="2"/>
  <c r="BH268" i="2"/>
  <c r="BG268" i="2"/>
  <c r="BE268" i="2"/>
  <c r="BO302" i="2"/>
  <c r="BN302" i="2"/>
  <c r="BM302" i="2"/>
  <c r="BL302" i="2"/>
  <c r="BK302" i="2"/>
  <c r="BJ302" i="2"/>
  <c r="BI302" i="2"/>
  <c r="BH302" i="2"/>
  <c r="BG302" i="2"/>
  <c r="BE302" i="2"/>
  <c r="BO493" i="2"/>
  <c r="BN493" i="2"/>
  <c r="BM493" i="2"/>
  <c r="BL493" i="2"/>
  <c r="BK493" i="2"/>
  <c r="BJ493" i="2"/>
  <c r="BI493" i="2"/>
  <c r="BH493" i="2"/>
  <c r="BG493" i="2"/>
  <c r="BE493" i="2"/>
  <c r="BO529" i="2"/>
  <c r="BN529" i="2"/>
  <c r="BM529" i="2"/>
  <c r="BL529" i="2"/>
  <c r="BK529" i="2"/>
  <c r="BJ529" i="2"/>
  <c r="BI529" i="2"/>
  <c r="BH529" i="2"/>
  <c r="BG529" i="2"/>
  <c r="BE529" i="2"/>
  <c r="BO295" i="2"/>
  <c r="BN295" i="2"/>
  <c r="BM295" i="2"/>
  <c r="BL295" i="2"/>
  <c r="BK295" i="2"/>
  <c r="BJ295" i="2"/>
  <c r="BI295" i="2"/>
  <c r="BH295" i="2"/>
  <c r="BG295" i="2"/>
  <c r="BE295" i="2"/>
  <c r="BO718" i="2"/>
  <c r="BN718" i="2"/>
  <c r="BM718" i="2"/>
  <c r="BL718" i="2"/>
  <c r="BK718" i="2"/>
  <c r="BJ718" i="2"/>
  <c r="BI718" i="2"/>
  <c r="BH718" i="2"/>
  <c r="BG718" i="2"/>
  <c r="BE718" i="2"/>
  <c r="BO489" i="2"/>
  <c r="BN489" i="2"/>
  <c r="BM489" i="2"/>
  <c r="BL489" i="2"/>
  <c r="BK489" i="2"/>
  <c r="BJ489" i="2"/>
  <c r="BI489" i="2"/>
  <c r="BH489" i="2"/>
  <c r="BG489" i="2"/>
  <c r="BE489" i="2"/>
  <c r="BO119" i="2"/>
  <c r="BN119" i="2"/>
  <c r="BM119" i="2"/>
  <c r="BL119" i="2"/>
  <c r="BK119" i="2"/>
  <c r="BJ119" i="2"/>
  <c r="BI119" i="2"/>
  <c r="BH119" i="2"/>
  <c r="BG119" i="2"/>
  <c r="BE119" i="2"/>
  <c r="BO235" i="2"/>
  <c r="BN235" i="2"/>
  <c r="BM235" i="2"/>
  <c r="BL235" i="2"/>
  <c r="BK235" i="2"/>
  <c r="BJ235" i="2"/>
  <c r="BI235" i="2"/>
  <c r="BH235" i="2"/>
  <c r="BG235" i="2"/>
  <c r="BE235" i="2"/>
  <c r="BO281" i="2"/>
  <c r="BN281" i="2"/>
  <c r="BM281" i="2"/>
  <c r="BL281" i="2"/>
  <c r="BK281" i="2"/>
  <c r="BJ281" i="2"/>
  <c r="BI281" i="2"/>
  <c r="BH281" i="2"/>
  <c r="BG281" i="2"/>
  <c r="BE281" i="2"/>
  <c r="BO465" i="2"/>
  <c r="BN465" i="2"/>
  <c r="BM465" i="2"/>
  <c r="BL465" i="2"/>
  <c r="BK465" i="2"/>
  <c r="BJ465" i="2"/>
  <c r="BI465" i="2"/>
  <c r="BH465" i="2"/>
  <c r="BG465" i="2"/>
  <c r="BE465" i="2"/>
  <c r="BO133" i="2"/>
  <c r="BN133" i="2"/>
  <c r="BM133" i="2"/>
  <c r="BL133" i="2"/>
  <c r="BK133" i="2"/>
  <c r="BJ133" i="2"/>
  <c r="BI133" i="2"/>
  <c r="BH133" i="2"/>
  <c r="BG133" i="2"/>
  <c r="BE133" i="2"/>
  <c r="BO657" i="2"/>
  <c r="BN657" i="2"/>
  <c r="BM657" i="2"/>
  <c r="BL657" i="2"/>
  <c r="BK657" i="2"/>
  <c r="BJ657" i="2"/>
  <c r="BI657" i="2"/>
  <c r="BH657" i="2"/>
  <c r="BG657" i="2"/>
  <c r="BE657" i="2"/>
  <c r="BO305" i="2"/>
  <c r="BN305" i="2"/>
  <c r="BM305" i="2"/>
  <c r="BL305" i="2"/>
  <c r="BK305" i="2"/>
  <c r="BJ305" i="2"/>
  <c r="BI305" i="2"/>
  <c r="BH305" i="2"/>
  <c r="BG305" i="2"/>
  <c r="BE305" i="2"/>
  <c r="BO535" i="2"/>
  <c r="BN535" i="2"/>
  <c r="BM535" i="2"/>
  <c r="BL535" i="2"/>
  <c r="BK535" i="2"/>
  <c r="BJ535" i="2"/>
  <c r="BI535" i="2"/>
  <c r="BH535" i="2"/>
  <c r="BG535" i="2"/>
  <c r="BE535" i="2"/>
  <c r="BO102" i="2"/>
  <c r="BN102" i="2"/>
  <c r="BM102" i="2"/>
  <c r="BL102" i="2"/>
  <c r="BK102" i="2"/>
  <c r="BJ102" i="2"/>
  <c r="BI102" i="2"/>
  <c r="BH102" i="2"/>
  <c r="BG102" i="2"/>
  <c r="BE102" i="2"/>
  <c r="BO9" i="2"/>
  <c r="BN9" i="2"/>
  <c r="BM9" i="2"/>
  <c r="BL9" i="2"/>
  <c r="BK9" i="2"/>
  <c r="BJ9" i="2"/>
  <c r="BI9" i="2"/>
  <c r="BH9" i="2"/>
  <c r="BG9" i="2"/>
  <c r="BE9" i="2"/>
  <c r="BO430" i="2"/>
  <c r="BN430" i="2"/>
  <c r="BM430" i="2"/>
  <c r="BL430" i="2"/>
  <c r="BK430" i="2"/>
  <c r="BJ430" i="2"/>
  <c r="BI430" i="2"/>
  <c r="BH430" i="2"/>
  <c r="BG430" i="2"/>
  <c r="BE430" i="2"/>
  <c r="BO130" i="2"/>
  <c r="BN130" i="2"/>
  <c r="BM130" i="2"/>
  <c r="BL130" i="2"/>
  <c r="BK130" i="2"/>
  <c r="BJ130" i="2"/>
  <c r="BI130" i="2"/>
  <c r="BH130" i="2"/>
  <c r="BG130" i="2"/>
  <c r="BE130" i="2"/>
  <c r="BO164" i="2"/>
  <c r="BN164" i="2"/>
  <c r="BM164" i="2"/>
  <c r="BL164" i="2"/>
  <c r="BK164" i="2"/>
  <c r="BJ164" i="2"/>
  <c r="BI164" i="2"/>
  <c r="BH164" i="2"/>
  <c r="BG164" i="2"/>
  <c r="BE164" i="2"/>
  <c r="BO717" i="2"/>
  <c r="BN717" i="2"/>
  <c r="BM717" i="2"/>
  <c r="BL717" i="2"/>
  <c r="BK717" i="2"/>
  <c r="BJ717" i="2"/>
  <c r="BI717" i="2"/>
  <c r="BH717" i="2"/>
  <c r="BG717" i="2"/>
  <c r="BE717" i="2"/>
  <c r="BO716" i="2"/>
  <c r="BN716" i="2"/>
  <c r="BM716" i="2"/>
  <c r="BL716" i="2"/>
  <c r="BK716" i="2"/>
  <c r="BJ716" i="2"/>
  <c r="BI716" i="2"/>
  <c r="BH716" i="2"/>
  <c r="BG716" i="2"/>
  <c r="BE716" i="2"/>
  <c r="BO622" i="2"/>
  <c r="BN622" i="2"/>
  <c r="BM622" i="2"/>
  <c r="BL622" i="2"/>
  <c r="BK622" i="2"/>
  <c r="BJ622" i="2"/>
  <c r="BI622" i="2"/>
  <c r="BH622" i="2"/>
  <c r="BG622" i="2"/>
  <c r="BE622" i="2"/>
  <c r="BO27" i="2"/>
  <c r="BN27" i="2"/>
  <c r="BM27" i="2"/>
  <c r="BL27" i="2"/>
  <c r="BK27" i="2"/>
  <c r="BJ27" i="2"/>
  <c r="BI27" i="2"/>
  <c r="BH27" i="2"/>
  <c r="BG27" i="2"/>
  <c r="BE27" i="2"/>
  <c r="BO452" i="2"/>
  <c r="BN452" i="2"/>
  <c r="BM452" i="2"/>
  <c r="BL452" i="2"/>
  <c r="BK452" i="2"/>
  <c r="BJ452" i="2"/>
  <c r="BI452" i="2"/>
  <c r="BH452" i="2"/>
  <c r="BG452" i="2"/>
  <c r="BE452" i="2"/>
  <c r="BO649" i="2"/>
  <c r="BN649" i="2"/>
  <c r="BM649" i="2"/>
  <c r="BL649" i="2"/>
  <c r="BK649" i="2"/>
  <c r="BJ649" i="2"/>
  <c r="BI649" i="2"/>
  <c r="BH649" i="2"/>
  <c r="BG649" i="2"/>
  <c r="BE649" i="2"/>
  <c r="BO367" i="2"/>
  <c r="BN367" i="2"/>
  <c r="BM367" i="2"/>
  <c r="BL367" i="2"/>
  <c r="BK367" i="2"/>
  <c r="BJ367" i="2"/>
  <c r="BI367" i="2"/>
  <c r="BH367" i="2"/>
  <c r="BG367" i="2"/>
  <c r="BE367" i="2"/>
  <c r="BO334" i="2"/>
  <c r="BN334" i="2"/>
  <c r="BM334" i="2"/>
  <c r="BL334" i="2"/>
  <c r="BK334" i="2"/>
  <c r="BJ334" i="2"/>
  <c r="BI334" i="2"/>
  <c r="BH334" i="2"/>
  <c r="BG334" i="2"/>
  <c r="BE334" i="2"/>
  <c r="BO552" i="2"/>
  <c r="BN552" i="2"/>
  <c r="BM552" i="2"/>
  <c r="BL552" i="2"/>
  <c r="BK552" i="2"/>
  <c r="BJ552" i="2"/>
  <c r="BI552" i="2"/>
  <c r="BH552" i="2"/>
  <c r="BG552" i="2"/>
  <c r="BE552" i="2"/>
  <c r="BO435" i="2"/>
  <c r="BN435" i="2"/>
  <c r="BM435" i="2"/>
  <c r="BL435" i="2"/>
  <c r="BK435" i="2"/>
  <c r="BJ435" i="2"/>
  <c r="BI435" i="2"/>
  <c r="BH435" i="2"/>
  <c r="BG435" i="2"/>
  <c r="BE435" i="2"/>
  <c r="BO689" i="2"/>
  <c r="BN689" i="2"/>
  <c r="BM689" i="2"/>
  <c r="BL689" i="2"/>
  <c r="BK689" i="2"/>
  <c r="BJ689" i="2"/>
  <c r="BI689" i="2"/>
  <c r="BH689" i="2"/>
  <c r="BG689" i="2"/>
  <c r="BE689" i="2"/>
  <c r="BO397" i="2"/>
  <c r="BN397" i="2"/>
  <c r="BM397" i="2"/>
  <c r="BL397" i="2"/>
  <c r="BK397" i="2"/>
  <c r="BJ397" i="2"/>
  <c r="BI397" i="2"/>
  <c r="BH397" i="2"/>
  <c r="BG397" i="2"/>
  <c r="BE397" i="2"/>
  <c r="BO616" i="2"/>
  <c r="BN616" i="2"/>
  <c r="BM616" i="2"/>
  <c r="BL616" i="2"/>
  <c r="BK616" i="2"/>
  <c r="BJ616" i="2"/>
  <c r="BI616" i="2"/>
  <c r="BH616" i="2"/>
  <c r="BG616" i="2"/>
  <c r="BE616" i="2"/>
  <c r="BO409" i="2"/>
  <c r="BN409" i="2"/>
  <c r="BM409" i="2"/>
  <c r="BL409" i="2"/>
  <c r="BK409" i="2"/>
  <c r="BJ409" i="2"/>
  <c r="BI409" i="2"/>
  <c r="BH409" i="2"/>
  <c r="BG409" i="2"/>
  <c r="BE409" i="2"/>
  <c r="BO508" i="2"/>
  <c r="BN508" i="2"/>
  <c r="BM508" i="2"/>
  <c r="BL508" i="2"/>
  <c r="BK508" i="2"/>
  <c r="BJ508" i="2"/>
  <c r="BI508" i="2"/>
  <c r="BH508" i="2"/>
  <c r="BG508" i="2"/>
  <c r="BE508" i="2"/>
  <c r="BO599" i="2"/>
  <c r="BN599" i="2"/>
  <c r="BM599" i="2"/>
  <c r="BL599" i="2"/>
  <c r="BK599" i="2"/>
  <c r="BJ599" i="2"/>
  <c r="BI599" i="2"/>
  <c r="BH599" i="2"/>
  <c r="BG599" i="2"/>
  <c r="BE599" i="2"/>
  <c r="BO294" i="2"/>
  <c r="BN294" i="2"/>
  <c r="BM294" i="2"/>
  <c r="BL294" i="2"/>
  <c r="BK294" i="2"/>
  <c r="BJ294" i="2"/>
  <c r="BI294" i="2"/>
  <c r="BH294" i="2"/>
  <c r="BG294" i="2"/>
  <c r="BE294" i="2"/>
  <c r="BO140" i="2"/>
  <c r="BN140" i="2"/>
  <c r="BM140" i="2"/>
  <c r="BL140" i="2"/>
  <c r="BK140" i="2"/>
  <c r="BJ140" i="2"/>
  <c r="BI140" i="2"/>
  <c r="BH140" i="2"/>
  <c r="BG140" i="2"/>
  <c r="BE140" i="2"/>
  <c r="BO146" i="2"/>
  <c r="BN146" i="2"/>
  <c r="BM146" i="2"/>
  <c r="BL146" i="2"/>
  <c r="BK146" i="2"/>
  <c r="BJ146" i="2"/>
  <c r="BI146" i="2"/>
  <c r="BH146" i="2"/>
  <c r="BG146" i="2"/>
  <c r="BE146" i="2"/>
  <c r="BO602" i="2"/>
  <c r="BN602" i="2"/>
  <c r="BM602" i="2"/>
  <c r="BL602" i="2"/>
  <c r="BK602" i="2"/>
  <c r="BJ602" i="2"/>
  <c r="BI602" i="2"/>
  <c r="BH602" i="2"/>
  <c r="BG602" i="2"/>
  <c r="BE602" i="2"/>
  <c r="BO54" i="2"/>
  <c r="BN54" i="2"/>
  <c r="BM54" i="2"/>
  <c r="BL54" i="2"/>
  <c r="BK54" i="2"/>
  <c r="BJ54" i="2"/>
  <c r="BI54" i="2"/>
  <c r="BH54" i="2"/>
  <c r="BG54" i="2"/>
  <c r="BE54" i="2"/>
  <c r="BO715" i="2"/>
  <c r="BN715" i="2"/>
  <c r="BM715" i="2"/>
  <c r="BL715" i="2"/>
  <c r="BK715" i="2"/>
  <c r="BJ715" i="2"/>
  <c r="BI715" i="2"/>
  <c r="BH715" i="2"/>
  <c r="BG715" i="2"/>
  <c r="BE715" i="2"/>
  <c r="BO387" i="2"/>
  <c r="BN387" i="2"/>
  <c r="BM387" i="2"/>
  <c r="BL387" i="2"/>
  <c r="BK387" i="2"/>
  <c r="BJ387" i="2"/>
  <c r="BI387" i="2"/>
  <c r="BH387" i="2"/>
  <c r="BG387" i="2"/>
  <c r="BE387" i="2"/>
  <c r="BO549" i="2"/>
  <c r="BN549" i="2"/>
  <c r="BM549" i="2"/>
  <c r="BL549" i="2"/>
  <c r="BK549" i="2"/>
  <c r="BJ549" i="2"/>
  <c r="BI549" i="2"/>
  <c r="BH549" i="2"/>
  <c r="BG549" i="2"/>
  <c r="BE549" i="2"/>
  <c r="BO263" i="2"/>
  <c r="BN263" i="2"/>
  <c r="BM263" i="2"/>
  <c r="BL263" i="2"/>
  <c r="BK263" i="2"/>
  <c r="BJ263" i="2"/>
  <c r="BI263" i="2"/>
  <c r="BH263" i="2"/>
  <c r="BG263" i="2"/>
  <c r="BE263" i="2"/>
  <c r="BO243" i="2"/>
  <c r="BN243" i="2"/>
  <c r="BM243" i="2"/>
  <c r="BL243" i="2"/>
  <c r="BK243" i="2"/>
  <c r="BJ243" i="2"/>
  <c r="BI243" i="2"/>
  <c r="BH243" i="2"/>
  <c r="BG243" i="2"/>
  <c r="BE243" i="2"/>
  <c r="BO74" i="2"/>
  <c r="BN74" i="2"/>
  <c r="BM74" i="2"/>
  <c r="BL74" i="2"/>
  <c r="BK74" i="2"/>
  <c r="BJ74" i="2"/>
  <c r="BI74" i="2"/>
  <c r="BH74" i="2"/>
  <c r="BG74" i="2"/>
  <c r="BE74" i="2"/>
  <c r="BO292" i="2"/>
  <c r="BN292" i="2"/>
  <c r="BM292" i="2"/>
  <c r="BL292" i="2"/>
  <c r="BK292" i="2"/>
  <c r="BJ292" i="2"/>
  <c r="BI292" i="2"/>
  <c r="BH292" i="2"/>
  <c r="BG292" i="2"/>
  <c r="BE292" i="2"/>
  <c r="BO516" i="2"/>
  <c r="BN516" i="2"/>
  <c r="BM516" i="2"/>
  <c r="BL516" i="2"/>
  <c r="BK516" i="2"/>
  <c r="BJ516" i="2"/>
  <c r="BI516" i="2"/>
  <c r="BH516" i="2"/>
  <c r="BG516" i="2"/>
  <c r="BE516" i="2"/>
  <c r="BO290" i="2"/>
  <c r="BN290" i="2"/>
  <c r="BM290" i="2"/>
  <c r="BL290" i="2"/>
  <c r="BK290" i="2"/>
  <c r="BJ290" i="2"/>
  <c r="BI290" i="2"/>
  <c r="BH290" i="2"/>
  <c r="BG290" i="2"/>
  <c r="BE290" i="2"/>
  <c r="BO400" i="2"/>
  <c r="BN400" i="2"/>
  <c r="BM400" i="2"/>
  <c r="BL400" i="2"/>
  <c r="BK400" i="2"/>
  <c r="BJ400" i="2"/>
  <c r="BI400" i="2"/>
  <c r="BH400" i="2"/>
  <c r="BG400" i="2"/>
  <c r="BE400" i="2"/>
  <c r="BO644" i="2"/>
  <c r="BN644" i="2"/>
  <c r="BM644" i="2"/>
  <c r="BL644" i="2"/>
  <c r="BK644" i="2"/>
  <c r="BJ644" i="2"/>
  <c r="BI644" i="2"/>
  <c r="BH644" i="2"/>
  <c r="BG644" i="2"/>
  <c r="BE644" i="2"/>
  <c r="BO332" i="2"/>
  <c r="BN332" i="2"/>
  <c r="BM332" i="2"/>
  <c r="BL332" i="2"/>
  <c r="BK332" i="2"/>
  <c r="BJ332" i="2"/>
  <c r="BI332" i="2"/>
  <c r="BH332" i="2"/>
  <c r="BG332" i="2"/>
  <c r="BE332" i="2"/>
  <c r="BO445" i="2"/>
  <c r="BN445" i="2"/>
  <c r="BM445" i="2"/>
  <c r="BL445" i="2"/>
  <c r="BK445" i="2"/>
  <c r="BJ445" i="2"/>
  <c r="BI445" i="2"/>
  <c r="BH445" i="2"/>
  <c r="BG445" i="2"/>
  <c r="BE445" i="2"/>
  <c r="BO468" i="2"/>
  <c r="BN468" i="2"/>
  <c r="BM468" i="2"/>
  <c r="BL468" i="2"/>
  <c r="BK468" i="2"/>
  <c r="BJ468" i="2"/>
  <c r="BI468" i="2"/>
  <c r="BH468" i="2"/>
  <c r="BG468" i="2"/>
  <c r="BE468" i="2"/>
  <c r="BO428" i="2"/>
  <c r="BN428" i="2"/>
  <c r="BM428" i="2"/>
  <c r="BL428" i="2"/>
  <c r="BK428" i="2"/>
  <c r="BJ428" i="2"/>
  <c r="BI428" i="2"/>
  <c r="BH428" i="2"/>
  <c r="BG428" i="2"/>
  <c r="BE428" i="2"/>
  <c r="BO617" i="2"/>
  <c r="BN617" i="2"/>
  <c r="BM617" i="2"/>
  <c r="BL617" i="2"/>
  <c r="BK617" i="2"/>
  <c r="BJ617" i="2"/>
  <c r="BI617" i="2"/>
  <c r="BH617" i="2"/>
  <c r="BG617" i="2"/>
  <c r="BE617" i="2"/>
  <c r="BO223" i="2"/>
  <c r="BN223" i="2"/>
  <c r="BM223" i="2"/>
  <c r="BL223" i="2"/>
  <c r="BK223" i="2"/>
  <c r="BJ223" i="2"/>
  <c r="BI223" i="2"/>
  <c r="BH223" i="2"/>
  <c r="BG223" i="2"/>
  <c r="BE223" i="2"/>
  <c r="BO714" i="2"/>
  <c r="BN714" i="2"/>
  <c r="BM714" i="2"/>
  <c r="BL714" i="2"/>
  <c r="BK714" i="2"/>
  <c r="BJ714" i="2"/>
  <c r="BI714" i="2"/>
  <c r="BH714" i="2"/>
  <c r="BG714" i="2"/>
  <c r="BE714" i="2"/>
  <c r="BO393" i="2"/>
  <c r="BN393" i="2"/>
  <c r="BM393" i="2"/>
  <c r="BL393" i="2"/>
  <c r="BK393" i="2"/>
  <c r="BJ393" i="2"/>
  <c r="BI393" i="2"/>
  <c r="BH393" i="2"/>
  <c r="BG393" i="2"/>
  <c r="BE393" i="2"/>
  <c r="BO373" i="2"/>
  <c r="BN373" i="2"/>
  <c r="BM373" i="2"/>
  <c r="BL373" i="2"/>
  <c r="BK373" i="2"/>
  <c r="BJ373" i="2"/>
  <c r="BI373" i="2"/>
  <c r="BH373" i="2"/>
  <c r="BG373" i="2"/>
  <c r="BE373" i="2"/>
  <c r="BO386" i="2"/>
  <c r="BN386" i="2"/>
  <c r="BM386" i="2"/>
  <c r="BL386" i="2"/>
  <c r="BK386" i="2"/>
  <c r="BJ386" i="2"/>
  <c r="BI386" i="2"/>
  <c r="BH386" i="2"/>
  <c r="BG386" i="2"/>
  <c r="BE386" i="2"/>
  <c r="BO457" i="2"/>
  <c r="BN457" i="2"/>
  <c r="BM457" i="2"/>
  <c r="BL457" i="2"/>
  <c r="BK457" i="2"/>
  <c r="BJ457" i="2"/>
  <c r="BI457" i="2"/>
  <c r="BH457" i="2"/>
  <c r="BG457" i="2"/>
  <c r="BE457" i="2"/>
  <c r="BO284" i="2"/>
  <c r="BN284" i="2"/>
  <c r="BM284" i="2"/>
  <c r="BL284" i="2"/>
  <c r="BK284" i="2"/>
  <c r="BJ284" i="2"/>
  <c r="BI284" i="2"/>
  <c r="BH284" i="2"/>
  <c r="BG284" i="2"/>
  <c r="BE284" i="2"/>
  <c r="BO543" i="2"/>
  <c r="BN543" i="2"/>
  <c r="BM543" i="2"/>
  <c r="BL543" i="2"/>
  <c r="BK543" i="2"/>
  <c r="BJ543" i="2"/>
  <c r="BI543" i="2"/>
  <c r="BH543" i="2"/>
  <c r="BG543" i="2"/>
  <c r="BE543" i="2"/>
  <c r="BO285" i="2"/>
  <c r="BN285" i="2"/>
  <c r="BM285" i="2"/>
  <c r="BL285" i="2"/>
  <c r="BK285" i="2"/>
  <c r="BJ285" i="2"/>
  <c r="BI285" i="2"/>
  <c r="BH285" i="2"/>
  <c r="BG285" i="2"/>
  <c r="BE285" i="2"/>
  <c r="BO7" i="2"/>
  <c r="BN7" i="2"/>
  <c r="BM7" i="2"/>
  <c r="BL7" i="2"/>
  <c r="BK7" i="2"/>
  <c r="BJ7" i="2"/>
  <c r="BI7" i="2"/>
  <c r="BH7" i="2"/>
  <c r="BG7" i="2"/>
  <c r="BE7" i="2"/>
  <c r="BO662" i="2"/>
  <c r="BN662" i="2"/>
  <c r="BM662" i="2"/>
  <c r="BL662" i="2"/>
  <c r="BK662" i="2"/>
  <c r="BJ662" i="2"/>
  <c r="BI662" i="2"/>
  <c r="BH662" i="2"/>
  <c r="BG662" i="2"/>
  <c r="BE662" i="2"/>
  <c r="BO264" i="2"/>
  <c r="BN264" i="2"/>
  <c r="BM264" i="2"/>
  <c r="BL264" i="2"/>
  <c r="BK264" i="2"/>
  <c r="BJ264" i="2"/>
  <c r="BI264" i="2"/>
  <c r="BH264" i="2"/>
  <c r="BG264" i="2"/>
  <c r="BE264" i="2"/>
  <c r="BO713" i="2"/>
  <c r="BN713" i="2"/>
  <c r="BM713" i="2"/>
  <c r="BL713" i="2"/>
  <c r="BK713" i="2"/>
  <c r="BJ713" i="2"/>
  <c r="BI713" i="2"/>
  <c r="BH713" i="2"/>
  <c r="BG713" i="2"/>
  <c r="BE713" i="2"/>
  <c r="BO573" i="2"/>
  <c r="BN573" i="2"/>
  <c r="BM573" i="2"/>
  <c r="BL573" i="2"/>
  <c r="BK573" i="2"/>
  <c r="BJ573" i="2"/>
  <c r="BI573" i="2"/>
  <c r="BH573" i="2"/>
  <c r="BG573" i="2"/>
  <c r="BE573" i="2"/>
  <c r="BO545" i="2"/>
  <c r="BN545" i="2"/>
  <c r="BM545" i="2"/>
  <c r="BL545" i="2"/>
  <c r="BK545" i="2"/>
  <c r="BJ545" i="2"/>
  <c r="BI545" i="2"/>
  <c r="BH545" i="2"/>
  <c r="BG545" i="2"/>
  <c r="BE545" i="2"/>
  <c r="BO170" i="2"/>
  <c r="BN170" i="2"/>
  <c r="BM170" i="2"/>
  <c r="BL170" i="2"/>
  <c r="BK170" i="2"/>
  <c r="BJ170" i="2"/>
  <c r="BI170" i="2"/>
  <c r="BH170" i="2"/>
  <c r="BG170" i="2"/>
  <c r="BE170" i="2"/>
  <c r="BO368" i="2"/>
  <c r="BN368" i="2"/>
  <c r="BM368" i="2"/>
  <c r="BL368" i="2"/>
  <c r="BK368" i="2"/>
  <c r="BJ368" i="2"/>
  <c r="BI368" i="2"/>
  <c r="BH368" i="2"/>
  <c r="BG368" i="2"/>
  <c r="BE368" i="2"/>
  <c r="BO449" i="2"/>
  <c r="BN449" i="2"/>
  <c r="BM449" i="2"/>
  <c r="BL449" i="2"/>
  <c r="BK449" i="2"/>
  <c r="BJ449" i="2"/>
  <c r="BI449" i="2"/>
  <c r="BH449" i="2"/>
  <c r="BG449" i="2"/>
  <c r="BE449" i="2"/>
  <c r="BO85" i="2"/>
  <c r="BN85" i="2"/>
  <c r="BM85" i="2"/>
  <c r="BL85" i="2"/>
  <c r="BK85" i="2"/>
  <c r="BJ85" i="2"/>
  <c r="BI85" i="2"/>
  <c r="BH85" i="2"/>
  <c r="BG85" i="2"/>
  <c r="BE85" i="2"/>
  <c r="BO652" i="2"/>
  <c r="BN652" i="2"/>
  <c r="BM652" i="2"/>
  <c r="BL652" i="2"/>
  <c r="BK652" i="2"/>
  <c r="BJ652" i="2"/>
  <c r="BI652" i="2"/>
  <c r="BH652" i="2"/>
  <c r="BG652" i="2"/>
  <c r="BE652" i="2"/>
  <c r="BO712" i="2"/>
  <c r="BN712" i="2"/>
  <c r="BM712" i="2"/>
  <c r="BL712" i="2"/>
  <c r="BK712" i="2"/>
  <c r="BJ712" i="2"/>
  <c r="BI712" i="2"/>
  <c r="BH712" i="2"/>
  <c r="BG712" i="2"/>
  <c r="BE712" i="2"/>
  <c r="BO711" i="2"/>
  <c r="BN711" i="2"/>
  <c r="BM711" i="2"/>
  <c r="BL711" i="2"/>
  <c r="BK711" i="2"/>
  <c r="BJ711" i="2"/>
  <c r="BI711" i="2"/>
  <c r="BH711" i="2"/>
  <c r="BG711" i="2"/>
  <c r="BE711" i="2"/>
  <c r="BO322" i="2"/>
  <c r="BN322" i="2"/>
  <c r="BM322" i="2"/>
  <c r="BL322" i="2"/>
  <c r="BK322" i="2"/>
  <c r="BJ322" i="2"/>
  <c r="BI322" i="2"/>
  <c r="BH322" i="2"/>
  <c r="BG322" i="2"/>
  <c r="BE322" i="2"/>
  <c r="BO663" i="2"/>
  <c r="BN663" i="2"/>
  <c r="BM663" i="2"/>
  <c r="BL663" i="2"/>
  <c r="BK663" i="2"/>
  <c r="BJ663" i="2"/>
  <c r="BI663" i="2"/>
  <c r="BH663" i="2"/>
  <c r="BG663" i="2"/>
  <c r="BE663" i="2"/>
  <c r="BO37" i="2"/>
  <c r="BN37" i="2"/>
  <c r="BM37" i="2"/>
  <c r="BL37" i="2"/>
  <c r="BK37" i="2"/>
  <c r="BJ37" i="2"/>
  <c r="BI37" i="2"/>
  <c r="BH37" i="2"/>
  <c r="BG37" i="2"/>
  <c r="BE37" i="2"/>
  <c r="BO383" i="2"/>
  <c r="BN383" i="2"/>
  <c r="BM383" i="2"/>
  <c r="BL383" i="2"/>
  <c r="BK383" i="2"/>
  <c r="BJ383" i="2"/>
  <c r="BI383" i="2"/>
  <c r="BH383" i="2"/>
  <c r="BG383" i="2"/>
  <c r="BE383" i="2"/>
  <c r="BO681" i="2"/>
  <c r="BN681" i="2"/>
  <c r="BM681" i="2"/>
  <c r="BL681" i="2"/>
  <c r="BK681" i="2"/>
  <c r="BJ681" i="2"/>
  <c r="BI681" i="2"/>
  <c r="BH681" i="2"/>
  <c r="BG681" i="2"/>
  <c r="BE681" i="2"/>
  <c r="BO572" i="2"/>
  <c r="BN572" i="2"/>
  <c r="BM572" i="2"/>
  <c r="BL572" i="2"/>
  <c r="BK572" i="2"/>
  <c r="BJ572" i="2"/>
  <c r="BI572" i="2"/>
  <c r="BH572" i="2"/>
  <c r="BG572" i="2"/>
  <c r="BE572" i="2"/>
  <c r="BO496" i="2"/>
  <c r="BN496" i="2"/>
  <c r="BM496" i="2"/>
  <c r="BL496" i="2"/>
  <c r="BK496" i="2"/>
  <c r="BJ496" i="2"/>
  <c r="BI496" i="2"/>
  <c r="BH496" i="2"/>
  <c r="BG496" i="2"/>
  <c r="BE496" i="2"/>
  <c r="BO475" i="2"/>
  <c r="BN475" i="2"/>
  <c r="BM475" i="2"/>
  <c r="BL475" i="2"/>
  <c r="BK475" i="2"/>
  <c r="BJ475" i="2"/>
  <c r="BI475" i="2"/>
  <c r="BH475" i="2"/>
  <c r="BG475" i="2"/>
  <c r="BE475" i="2"/>
  <c r="BO556" i="2"/>
  <c r="BN556" i="2"/>
  <c r="BM556" i="2"/>
  <c r="BL556" i="2"/>
  <c r="BK556" i="2"/>
  <c r="BJ556" i="2"/>
  <c r="BI556" i="2"/>
  <c r="BH556" i="2"/>
  <c r="BG556" i="2"/>
  <c r="BE556" i="2"/>
  <c r="BO491" i="2"/>
  <c r="BN491" i="2"/>
  <c r="BM491" i="2"/>
  <c r="BL491" i="2"/>
  <c r="BK491" i="2"/>
  <c r="BJ491" i="2"/>
  <c r="BI491" i="2"/>
  <c r="BH491" i="2"/>
  <c r="BG491" i="2"/>
  <c r="BE491" i="2"/>
  <c r="BO291" i="2"/>
  <c r="BN291" i="2"/>
  <c r="BM291" i="2"/>
  <c r="BL291" i="2"/>
  <c r="BK291" i="2"/>
  <c r="BJ291" i="2"/>
  <c r="BI291" i="2"/>
  <c r="BH291" i="2"/>
  <c r="BG291" i="2"/>
  <c r="BE291" i="2"/>
  <c r="BO637" i="2"/>
  <c r="BN637" i="2"/>
  <c r="BM637" i="2"/>
  <c r="BL637" i="2"/>
  <c r="BK637" i="2"/>
  <c r="BJ637" i="2"/>
  <c r="BI637" i="2"/>
  <c r="BH637" i="2"/>
  <c r="BG637" i="2"/>
  <c r="BE637" i="2"/>
  <c r="BO262" i="2"/>
  <c r="BN262" i="2"/>
  <c r="BM262" i="2"/>
  <c r="BL262" i="2"/>
  <c r="BK262" i="2"/>
  <c r="BJ262" i="2"/>
  <c r="BI262" i="2"/>
  <c r="BH262" i="2"/>
  <c r="BG262" i="2"/>
  <c r="BE262" i="2"/>
  <c r="BO173" i="2"/>
  <c r="BN173" i="2"/>
  <c r="BM173" i="2"/>
  <c r="BL173" i="2"/>
  <c r="BK173" i="2"/>
  <c r="BJ173" i="2"/>
  <c r="BI173" i="2"/>
  <c r="BH173" i="2"/>
  <c r="BG173" i="2"/>
  <c r="BE173" i="2"/>
  <c r="BO202" i="2"/>
  <c r="BN202" i="2"/>
  <c r="BM202" i="2"/>
  <c r="BL202" i="2"/>
  <c r="BK202" i="2"/>
  <c r="BJ202" i="2"/>
  <c r="BI202" i="2"/>
  <c r="BH202" i="2"/>
  <c r="BG202" i="2"/>
  <c r="BE202" i="2"/>
  <c r="BO154" i="2"/>
  <c r="BN154" i="2"/>
  <c r="BM154" i="2"/>
  <c r="BL154" i="2"/>
  <c r="BK154" i="2"/>
  <c r="BJ154" i="2"/>
  <c r="BI154" i="2"/>
  <c r="BH154" i="2"/>
  <c r="BG154" i="2"/>
  <c r="BE154" i="2"/>
  <c r="BO108" i="2"/>
  <c r="BN108" i="2"/>
  <c r="BM108" i="2"/>
  <c r="BL108" i="2"/>
  <c r="BK108" i="2"/>
  <c r="BJ108" i="2"/>
  <c r="BI108" i="2"/>
  <c r="BH108" i="2"/>
  <c r="BG108" i="2"/>
  <c r="BE108" i="2"/>
  <c r="BO586" i="2"/>
  <c r="BN586" i="2"/>
  <c r="BM586" i="2"/>
  <c r="BL586" i="2"/>
  <c r="BK586" i="2"/>
  <c r="BJ586" i="2"/>
  <c r="BI586" i="2"/>
  <c r="BH586" i="2"/>
  <c r="BG586" i="2"/>
  <c r="BE586" i="2"/>
  <c r="BO544" i="2"/>
  <c r="BN544" i="2"/>
  <c r="BM544" i="2"/>
  <c r="BL544" i="2"/>
  <c r="BK544" i="2"/>
  <c r="BJ544" i="2"/>
  <c r="BI544" i="2"/>
  <c r="BH544" i="2"/>
  <c r="BG544" i="2"/>
  <c r="BE544" i="2"/>
  <c r="BO286" i="2"/>
  <c r="BN286" i="2"/>
  <c r="BM286" i="2"/>
  <c r="BL286" i="2"/>
  <c r="BK286" i="2"/>
  <c r="BJ286" i="2"/>
  <c r="BI286" i="2"/>
  <c r="BH286" i="2"/>
  <c r="BG286" i="2"/>
  <c r="BE286" i="2"/>
  <c r="BO676" i="2"/>
  <c r="BN676" i="2"/>
  <c r="BM676" i="2"/>
  <c r="BL676" i="2"/>
  <c r="BK676" i="2"/>
  <c r="BJ676" i="2"/>
  <c r="BI676" i="2"/>
  <c r="BH676" i="2"/>
  <c r="BG676" i="2"/>
  <c r="BE676" i="2"/>
  <c r="BO169" i="2"/>
  <c r="BN169" i="2"/>
  <c r="BM169" i="2"/>
  <c r="BL169" i="2"/>
  <c r="BK169" i="2"/>
  <c r="BJ169" i="2"/>
  <c r="BI169" i="2"/>
  <c r="BH169" i="2"/>
  <c r="BG169" i="2"/>
  <c r="BE169" i="2"/>
  <c r="BO459" i="2"/>
  <c r="BN459" i="2"/>
  <c r="BM459" i="2"/>
  <c r="BL459" i="2"/>
  <c r="BK459" i="2"/>
  <c r="BJ459" i="2"/>
  <c r="BI459" i="2"/>
  <c r="BH459" i="2"/>
  <c r="BG459" i="2"/>
  <c r="BE459" i="2"/>
  <c r="BO6" i="2"/>
  <c r="BN6" i="2"/>
  <c r="BM6" i="2"/>
  <c r="BL6" i="2"/>
  <c r="BK6" i="2"/>
  <c r="BJ6" i="2"/>
  <c r="BI6" i="2"/>
  <c r="BH6" i="2"/>
  <c r="BG6" i="2"/>
  <c r="BE6" i="2"/>
  <c r="BO279" i="2"/>
  <c r="BN279" i="2"/>
  <c r="BM279" i="2"/>
  <c r="BL279" i="2"/>
  <c r="BK279" i="2"/>
  <c r="BJ279" i="2"/>
  <c r="BI279" i="2"/>
  <c r="BH279" i="2"/>
  <c r="BG279" i="2"/>
  <c r="BE279" i="2"/>
  <c r="BO238" i="2"/>
  <c r="BN238" i="2"/>
  <c r="BM238" i="2"/>
  <c r="BL238" i="2"/>
  <c r="BK238" i="2"/>
  <c r="BJ238" i="2"/>
  <c r="BI238" i="2"/>
  <c r="BH238" i="2"/>
  <c r="BG238" i="2"/>
  <c r="BE238" i="2"/>
  <c r="BO56" i="2"/>
  <c r="BN56" i="2"/>
  <c r="BM56" i="2"/>
  <c r="BL56" i="2"/>
  <c r="BK56" i="2"/>
  <c r="BJ56" i="2"/>
  <c r="BI56" i="2"/>
  <c r="BH56" i="2"/>
  <c r="BG56" i="2"/>
  <c r="BE56" i="2"/>
  <c r="BO55" i="2"/>
  <c r="BN55" i="2"/>
  <c r="BM55" i="2"/>
  <c r="BL55" i="2"/>
  <c r="BK55" i="2"/>
  <c r="BJ55" i="2"/>
  <c r="BI55" i="2"/>
  <c r="BH55" i="2"/>
  <c r="BG55" i="2"/>
  <c r="BE55" i="2"/>
  <c r="BO505" i="2"/>
  <c r="BN505" i="2"/>
  <c r="BM505" i="2"/>
  <c r="BL505" i="2"/>
  <c r="BK505" i="2"/>
  <c r="BJ505" i="2"/>
  <c r="BI505" i="2"/>
  <c r="BH505" i="2"/>
  <c r="BG505" i="2"/>
  <c r="BE505" i="2"/>
  <c r="BO186" i="2"/>
  <c r="BN186" i="2"/>
  <c r="BM186" i="2"/>
  <c r="BL186" i="2"/>
  <c r="BK186" i="2"/>
  <c r="BJ186" i="2"/>
  <c r="BI186" i="2"/>
  <c r="BH186" i="2"/>
  <c r="BG186" i="2"/>
  <c r="BE186" i="2"/>
  <c r="BO167" i="2"/>
  <c r="BN167" i="2"/>
  <c r="BM167" i="2"/>
  <c r="BL167" i="2"/>
  <c r="BK167" i="2"/>
  <c r="BJ167" i="2"/>
  <c r="BI167" i="2"/>
  <c r="BH167" i="2"/>
  <c r="BG167" i="2"/>
  <c r="BE167" i="2"/>
  <c r="BO239" i="2"/>
  <c r="BN239" i="2"/>
  <c r="BM239" i="2"/>
  <c r="BL239" i="2"/>
  <c r="BK239" i="2"/>
  <c r="BJ239" i="2"/>
  <c r="BI239" i="2"/>
  <c r="BH239" i="2"/>
  <c r="BG239" i="2"/>
  <c r="BE239" i="2"/>
  <c r="BO143" i="2"/>
  <c r="BN143" i="2"/>
  <c r="BM143" i="2"/>
  <c r="BL143" i="2"/>
  <c r="BK143" i="2"/>
  <c r="BJ143" i="2"/>
  <c r="BI143" i="2"/>
  <c r="BH143" i="2"/>
  <c r="BG143" i="2"/>
  <c r="BE143" i="2"/>
  <c r="BO412" i="2"/>
  <c r="BN412" i="2"/>
  <c r="BM412" i="2"/>
  <c r="BL412" i="2"/>
  <c r="BK412" i="2"/>
  <c r="BJ412" i="2"/>
  <c r="BI412" i="2"/>
  <c r="BH412" i="2"/>
  <c r="BG412" i="2"/>
  <c r="BE412" i="2"/>
  <c r="BO469" i="2"/>
  <c r="BN469" i="2"/>
  <c r="BM469" i="2"/>
  <c r="BL469" i="2"/>
  <c r="BK469" i="2"/>
  <c r="BJ469" i="2"/>
  <c r="BI469" i="2"/>
  <c r="BH469" i="2"/>
  <c r="BG469" i="2"/>
  <c r="BE469" i="2"/>
  <c r="BO411" i="2"/>
  <c r="BN411" i="2"/>
  <c r="BM411" i="2"/>
  <c r="BL411" i="2"/>
  <c r="BK411" i="2"/>
  <c r="BJ411" i="2"/>
  <c r="BI411" i="2"/>
  <c r="BH411" i="2"/>
  <c r="BG411" i="2"/>
  <c r="BE411" i="2"/>
  <c r="BO350" i="2"/>
  <c r="BN350" i="2"/>
  <c r="BM350" i="2"/>
  <c r="BL350" i="2"/>
  <c r="BK350" i="2"/>
  <c r="BJ350" i="2"/>
  <c r="BI350" i="2"/>
  <c r="BH350" i="2"/>
  <c r="BG350" i="2"/>
  <c r="BE350" i="2"/>
  <c r="BO429" i="2"/>
  <c r="BN429" i="2"/>
  <c r="BM429" i="2"/>
  <c r="BL429" i="2"/>
  <c r="BK429" i="2"/>
  <c r="BJ429" i="2"/>
  <c r="BI429" i="2"/>
  <c r="BH429" i="2"/>
  <c r="BG429" i="2"/>
  <c r="BE429" i="2"/>
  <c r="BO134" i="2"/>
  <c r="BN134" i="2"/>
  <c r="BM134" i="2"/>
  <c r="BL134" i="2"/>
  <c r="BK134" i="2"/>
  <c r="BJ134" i="2"/>
  <c r="BI134" i="2"/>
  <c r="BH134" i="2"/>
  <c r="BG134" i="2"/>
  <c r="BE134" i="2"/>
  <c r="BO216" i="2"/>
  <c r="BN216" i="2"/>
  <c r="BM216" i="2"/>
  <c r="BL216" i="2"/>
  <c r="BK216" i="2"/>
  <c r="BJ216" i="2"/>
  <c r="BI216" i="2"/>
  <c r="BH216" i="2"/>
  <c r="BG216" i="2"/>
  <c r="BE216" i="2"/>
  <c r="BO442" i="2"/>
  <c r="BN442" i="2"/>
  <c r="BM442" i="2"/>
  <c r="BL442" i="2"/>
  <c r="BK442" i="2"/>
  <c r="BJ442" i="2"/>
  <c r="BI442" i="2"/>
  <c r="BH442" i="2"/>
  <c r="BG442" i="2"/>
  <c r="BE442" i="2"/>
  <c r="BO510" i="2"/>
  <c r="BN510" i="2"/>
  <c r="BM510" i="2"/>
  <c r="BL510" i="2"/>
  <c r="BK510" i="2"/>
  <c r="BJ510" i="2"/>
  <c r="BI510" i="2"/>
  <c r="BH510" i="2"/>
  <c r="BG510" i="2"/>
  <c r="BE510" i="2"/>
  <c r="BO159" i="2"/>
  <c r="BN159" i="2"/>
  <c r="BM159" i="2"/>
  <c r="BL159" i="2"/>
  <c r="BK159" i="2"/>
  <c r="BJ159" i="2"/>
  <c r="BI159" i="2"/>
  <c r="BH159" i="2"/>
  <c r="BG159" i="2"/>
  <c r="BE159" i="2"/>
  <c r="BO710" i="2"/>
  <c r="BN710" i="2"/>
  <c r="BM710" i="2"/>
  <c r="BL710" i="2"/>
  <c r="BK710" i="2"/>
  <c r="BJ710" i="2"/>
  <c r="BI710" i="2"/>
  <c r="BH710" i="2"/>
  <c r="BG710" i="2"/>
  <c r="BE710" i="2"/>
  <c r="BO414" i="2"/>
  <c r="BN414" i="2"/>
  <c r="BM414" i="2"/>
  <c r="BL414" i="2"/>
  <c r="BK414" i="2"/>
  <c r="BJ414" i="2"/>
  <c r="BI414" i="2"/>
  <c r="BH414" i="2"/>
  <c r="BG414" i="2"/>
  <c r="BE414" i="2"/>
  <c r="BO78" i="2"/>
  <c r="BN78" i="2"/>
  <c r="BM78" i="2"/>
  <c r="BL78" i="2"/>
  <c r="BK78" i="2"/>
  <c r="BJ78" i="2"/>
  <c r="BI78" i="2"/>
  <c r="BH78" i="2"/>
  <c r="BG78" i="2"/>
  <c r="BE78" i="2"/>
  <c r="BO73" i="2"/>
  <c r="BN73" i="2"/>
  <c r="BM73" i="2"/>
  <c r="BL73" i="2"/>
  <c r="BK73" i="2"/>
  <c r="BJ73" i="2"/>
  <c r="BI73" i="2"/>
  <c r="BH73" i="2"/>
  <c r="BG73" i="2"/>
  <c r="BE73" i="2"/>
  <c r="BO376" i="2"/>
  <c r="BN376" i="2"/>
  <c r="BM376" i="2"/>
  <c r="BL376" i="2"/>
  <c r="BK376" i="2"/>
  <c r="BJ376" i="2"/>
  <c r="BI376" i="2"/>
  <c r="BH376" i="2"/>
  <c r="BG376" i="2"/>
  <c r="BE376" i="2"/>
  <c r="BO360" i="2"/>
  <c r="BN360" i="2"/>
  <c r="BM360" i="2"/>
  <c r="BL360" i="2"/>
  <c r="BK360" i="2"/>
  <c r="BJ360" i="2"/>
  <c r="BI360" i="2"/>
  <c r="BH360" i="2"/>
  <c r="BG360" i="2"/>
  <c r="BE360" i="2"/>
  <c r="BO165" i="2"/>
  <c r="BN165" i="2"/>
  <c r="BM165" i="2"/>
  <c r="BL165" i="2"/>
  <c r="BK165" i="2"/>
  <c r="BJ165" i="2"/>
  <c r="BI165" i="2"/>
  <c r="BH165" i="2"/>
  <c r="BG165" i="2"/>
  <c r="BE165" i="2"/>
  <c r="BO471" i="2"/>
  <c r="BN471" i="2"/>
  <c r="BM471" i="2"/>
  <c r="BL471" i="2"/>
  <c r="BK471" i="2"/>
  <c r="BJ471" i="2"/>
  <c r="BI471" i="2"/>
  <c r="BH471" i="2"/>
  <c r="BG471" i="2"/>
  <c r="BE471" i="2"/>
  <c r="BO124" i="2"/>
  <c r="BN124" i="2"/>
  <c r="BM124" i="2"/>
  <c r="BL124" i="2"/>
  <c r="BK124" i="2"/>
  <c r="BJ124" i="2"/>
  <c r="BI124" i="2"/>
  <c r="BH124" i="2"/>
  <c r="BG124" i="2"/>
  <c r="BE124" i="2"/>
  <c r="BO443" i="2"/>
  <c r="BN443" i="2"/>
  <c r="BM443" i="2"/>
  <c r="BL443" i="2"/>
  <c r="BK443" i="2"/>
  <c r="BJ443" i="2"/>
  <c r="BI443" i="2"/>
  <c r="BH443" i="2"/>
  <c r="BG443" i="2"/>
  <c r="BE443" i="2"/>
  <c r="BO438" i="2"/>
  <c r="BN438" i="2"/>
  <c r="BM438" i="2"/>
  <c r="BL438" i="2"/>
  <c r="BK438" i="2"/>
  <c r="BJ438" i="2"/>
  <c r="BI438" i="2"/>
  <c r="BH438" i="2"/>
  <c r="BG438" i="2"/>
  <c r="BE438" i="2"/>
  <c r="BO209" i="2"/>
  <c r="BN209" i="2"/>
  <c r="BM209" i="2"/>
  <c r="BL209" i="2"/>
  <c r="BK209" i="2"/>
  <c r="BJ209" i="2"/>
  <c r="BI209" i="2"/>
  <c r="BH209" i="2"/>
  <c r="BG209" i="2"/>
  <c r="BE209" i="2"/>
  <c r="BO214" i="2"/>
  <c r="BN214" i="2"/>
  <c r="BM214" i="2"/>
  <c r="BL214" i="2"/>
  <c r="BK214" i="2"/>
  <c r="BJ214" i="2"/>
  <c r="BI214" i="2"/>
  <c r="BH214" i="2"/>
  <c r="BG214" i="2"/>
  <c r="BE214" i="2"/>
  <c r="BO507" i="2"/>
  <c r="BN507" i="2"/>
  <c r="BM507" i="2"/>
  <c r="BL507" i="2"/>
  <c r="BK507" i="2"/>
  <c r="BJ507" i="2"/>
  <c r="BI507" i="2"/>
  <c r="BH507" i="2"/>
  <c r="BG507" i="2"/>
  <c r="BE507" i="2"/>
  <c r="BO282" i="2"/>
  <c r="BN282" i="2"/>
  <c r="BM282" i="2"/>
  <c r="BL282" i="2"/>
  <c r="BK282" i="2"/>
  <c r="BJ282" i="2"/>
  <c r="BI282" i="2"/>
  <c r="BH282" i="2"/>
  <c r="BG282" i="2"/>
  <c r="BE282" i="2"/>
  <c r="BO568" i="2"/>
  <c r="BN568" i="2"/>
  <c r="BM568" i="2"/>
  <c r="BL568" i="2"/>
  <c r="BK568" i="2"/>
  <c r="BJ568" i="2"/>
  <c r="BI568" i="2"/>
  <c r="BH568" i="2"/>
  <c r="BG568" i="2"/>
  <c r="BE568" i="2"/>
  <c r="BO569" i="2"/>
  <c r="BN569" i="2"/>
  <c r="BM569" i="2"/>
  <c r="BL569" i="2"/>
  <c r="BK569" i="2"/>
  <c r="BJ569" i="2"/>
  <c r="BI569" i="2"/>
  <c r="BH569" i="2"/>
  <c r="BG569" i="2"/>
  <c r="BE569" i="2"/>
  <c r="BO418" i="2"/>
  <c r="BN418" i="2"/>
  <c r="BM418" i="2"/>
  <c r="BL418" i="2"/>
  <c r="BK418" i="2"/>
  <c r="BJ418" i="2"/>
  <c r="BI418" i="2"/>
  <c r="BH418" i="2"/>
  <c r="BG418" i="2"/>
  <c r="BE418" i="2"/>
  <c r="BO419" i="2"/>
  <c r="BN419" i="2"/>
  <c r="BM419" i="2"/>
  <c r="BL419" i="2"/>
  <c r="BK419" i="2"/>
  <c r="BJ419" i="2"/>
  <c r="BI419" i="2"/>
  <c r="BH419" i="2"/>
  <c r="BG419" i="2"/>
  <c r="BE419" i="2"/>
  <c r="BO250" i="2"/>
  <c r="BN250" i="2"/>
  <c r="BM250" i="2"/>
  <c r="BL250" i="2"/>
  <c r="BK250" i="2"/>
  <c r="BJ250" i="2"/>
  <c r="BI250" i="2"/>
  <c r="BH250" i="2"/>
  <c r="BG250" i="2"/>
  <c r="BE250" i="2"/>
  <c r="BO548" i="2"/>
  <c r="BN548" i="2"/>
  <c r="BM548" i="2"/>
  <c r="BL548" i="2"/>
  <c r="BK548" i="2"/>
  <c r="BJ548" i="2"/>
  <c r="BI548" i="2"/>
  <c r="BH548" i="2"/>
  <c r="BG548" i="2"/>
  <c r="BE548" i="2"/>
  <c r="BO88" i="2"/>
  <c r="BN88" i="2"/>
  <c r="BM88" i="2"/>
  <c r="BL88" i="2"/>
  <c r="BK88" i="2"/>
  <c r="BJ88" i="2"/>
  <c r="BI88" i="2"/>
  <c r="BH88" i="2"/>
  <c r="BG88" i="2"/>
  <c r="BE88" i="2"/>
  <c r="BO63" i="2"/>
  <c r="BN63" i="2"/>
  <c r="BM63" i="2"/>
  <c r="BL63" i="2"/>
  <c r="BK63" i="2"/>
  <c r="BJ63" i="2"/>
  <c r="BI63" i="2"/>
  <c r="BH63" i="2"/>
  <c r="BG63" i="2"/>
  <c r="BE63" i="2"/>
  <c r="BO249" i="2"/>
  <c r="BN249" i="2"/>
  <c r="BM249" i="2"/>
  <c r="BL249" i="2"/>
  <c r="BK249" i="2"/>
  <c r="BJ249" i="2"/>
  <c r="BI249" i="2"/>
  <c r="BH249" i="2"/>
  <c r="BG249" i="2"/>
  <c r="BE249" i="2"/>
  <c r="BO244" i="2"/>
  <c r="BN244" i="2"/>
  <c r="BM244" i="2"/>
  <c r="BL244" i="2"/>
  <c r="BK244" i="2"/>
  <c r="BJ244" i="2"/>
  <c r="BI244" i="2"/>
  <c r="BH244" i="2"/>
  <c r="BG244" i="2"/>
  <c r="BE244" i="2"/>
  <c r="BO394" i="2"/>
  <c r="BN394" i="2"/>
  <c r="BM394" i="2"/>
  <c r="BL394" i="2"/>
  <c r="BK394" i="2"/>
  <c r="BJ394" i="2"/>
  <c r="BI394" i="2"/>
  <c r="BH394" i="2"/>
  <c r="BG394" i="2"/>
  <c r="BE394" i="2"/>
  <c r="BO20" i="2"/>
  <c r="BN20" i="2"/>
  <c r="BM20" i="2"/>
  <c r="BL20" i="2"/>
  <c r="BK20" i="2"/>
  <c r="BJ20" i="2"/>
  <c r="BI20" i="2"/>
  <c r="BH20" i="2"/>
  <c r="BG20" i="2"/>
  <c r="BE20" i="2"/>
  <c r="BO336" i="2"/>
  <c r="BN336" i="2"/>
  <c r="BM336" i="2"/>
  <c r="BL336" i="2"/>
  <c r="BK336" i="2"/>
  <c r="BJ336" i="2"/>
  <c r="BI336" i="2"/>
  <c r="BH336" i="2"/>
  <c r="BG336" i="2"/>
  <c r="BE336" i="2"/>
  <c r="BO678" i="2"/>
  <c r="BN678" i="2"/>
  <c r="BM678" i="2"/>
  <c r="BL678" i="2"/>
  <c r="BK678" i="2"/>
  <c r="BJ678" i="2"/>
  <c r="BI678" i="2"/>
  <c r="BH678" i="2"/>
  <c r="BG678" i="2"/>
  <c r="BE678" i="2"/>
  <c r="BO366" i="2"/>
  <c r="BN366" i="2"/>
  <c r="BM366" i="2"/>
  <c r="BL366" i="2"/>
  <c r="BK366" i="2"/>
  <c r="BJ366" i="2"/>
  <c r="BI366" i="2"/>
  <c r="BH366" i="2"/>
  <c r="BG366" i="2"/>
  <c r="BE366" i="2"/>
  <c r="BO555" i="2"/>
  <c r="BN555" i="2"/>
  <c r="BM555" i="2"/>
  <c r="BL555" i="2"/>
  <c r="BK555" i="2"/>
  <c r="BJ555" i="2"/>
  <c r="BI555" i="2"/>
  <c r="BH555" i="2"/>
  <c r="BG555" i="2"/>
  <c r="BE555" i="2"/>
  <c r="BO672" i="2"/>
  <c r="BN672" i="2"/>
  <c r="BM672" i="2"/>
  <c r="BL672" i="2"/>
  <c r="BK672" i="2"/>
  <c r="BJ672" i="2"/>
  <c r="BI672" i="2"/>
  <c r="BH672" i="2"/>
  <c r="BG672" i="2"/>
  <c r="BE672" i="2"/>
  <c r="BO635" i="2"/>
  <c r="BN635" i="2"/>
  <c r="BM635" i="2"/>
  <c r="BL635" i="2"/>
  <c r="BK635" i="2"/>
  <c r="BJ635" i="2"/>
  <c r="BI635" i="2"/>
  <c r="BH635" i="2"/>
  <c r="BG635" i="2"/>
  <c r="BE635" i="2"/>
  <c r="BO50" i="2"/>
  <c r="BN50" i="2"/>
  <c r="BM50" i="2"/>
  <c r="BL50" i="2"/>
  <c r="BK50" i="2"/>
  <c r="BJ50" i="2"/>
  <c r="BI50" i="2"/>
  <c r="BH50" i="2"/>
  <c r="BG50" i="2"/>
  <c r="BE50" i="2"/>
  <c r="BO125" i="2"/>
  <c r="BN125" i="2"/>
  <c r="BM125" i="2"/>
  <c r="BL125" i="2"/>
  <c r="BK125" i="2"/>
  <c r="BJ125" i="2"/>
  <c r="BI125" i="2"/>
  <c r="BH125" i="2"/>
  <c r="BG125" i="2"/>
  <c r="BE125" i="2"/>
  <c r="BO636" i="2"/>
  <c r="BN636" i="2"/>
  <c r="BM636" i="2"/>
  <c r="BL636" i="2"/>
  <c r="BK636" i="2"/>
  <c r="BJ636" i="2"/>
  <c r="BI636" i="2"/>
  <c r="BH636" i="2"/>
  <c r="BG636" i="2"/>
  <c r="BE636" i="2"/>
  <c r="BO675" i="2"/>
  <c r="BN675" i="2"/>
  <c r="BM675" i="2"/>
  <c r="BL675" i="2"/>
  <c r="BK675" i="2"/>
  <c r="BJ675" i="2"/>
  <c r="BI675" i="2"/>
  <c r="BH675" i="2"/>
  <c r="BG675" i="2"/>
  <c r="BE675" i="2"/>
  <c r="BO455" i="2"/>
  <c r="BN455" i="2"/>
  <c r="BM455" i="2"/>
  <c r="BL455" i="2"/>
  <c r="BK455" i="2"/>
  <c r="BJ455" i="2"/>
  <c r="BI455" i="2"/>
  <c r="BH455" i="2"/>
  <c r="BG455" i="2"/>
  <c r="BE455" i="2"/>
  <c r="BO495" i="2"/>
  <c r="BN495" i="2"/>
  <c r="BM495" i="2"/>
  <c r="BL495" i="2"/>
  <c r="BK495" i="2"/>
  <c r="BJ495" i="2"/>
  <c r="BI495" i="2"/>
  <c r="BH495" i="2"/>
  <c r="BG495" i="2"/>
  <c r="BE495" i="2"/>
  <c r="BO272" i="2"/>
  <c r="BN272" i="2"/>
  <c r="BM272" i="2"/>
  <c r="BL272" i="2"/>
  <c r="BK272" i="2"/>
  <c r="BJ272" i="2"/>
  <c r="BI272" i="2"/>
  <c r="BH272" i="2"/>
  <c r="BG272" i="2"/>
  <c r="BE272" i="2"/>
  <c r="BO709" i="2"/>
  <c r="BN709" i="2"/>
  <c r="BM709" i="2"/>
  <c r="BL709" i="2"/>
  <c r="BK709" i="2"/>
  <c r="BJ709" i="2"/>
  <c r="BI709" i="2"/>
  <c r="BH709" i="2"/>
  <c r="BG709" i="2"/>
  <c r="BE709" i="2"/>
  <c r="BO693" i="2"/>
  <c r="BN693" i="2"/>
  <c r="BM693" i="2"/>
  <c r="BL693" i="2"/>
  <c r="BK693" i="2"/>
  <c r="BJ693" i="2"/>
  <c r="BI693" i="2"/>
  <c r="BH693" i="2"/>
  <c r="BG693" i="2"/>
  <c r="BE693" i="2"/>
  <c r="BO45" i="2"/>
  <c r="BN45" i="2"/>
  <c r="BM45" i="2"/>
  <c r="BL45" i="2"/>
  <c r="BK45" i="2"/>
  <c r="BJ45" i="2"/>
  <c r="BI45" i="2"/>
  <c r="BH45" i="2"/>
  <c r="BG45" i="2"/>
  <c r="BE45" i="2"/>
  <c r="BO222" i="2"/>
  <c r="BN222" i="2"/>
  <c r="BM222" i="2"/>
  <c r="BL222" i="2"/>
  <c r="BK222" i="2"/>
  <c r="BJ222" i="2"/>
  <c r="BI222" i="2"/>
  <c r="BH222" i="2"/>
  <c r="BG222" i="2"/>
  <c r="BE222" i="2"/>
  <c r="BO487" i="2"/>
  <c r="BN487" i="2"/>
  <c r="BM487" i="2"/>
  <c r="BL487" i="2"/>
  <c r="BK487" i="2"/>
  <c r="BJ487" i="2"/>
  <c r="BI487" i="2"/>
  <c r="BH487" i="2"/>
  <c r="BG487" i="2"/>
  <c r="BE487" i="2"/>
  <c r="BO497" i="2"/>
  <c r="BN497" i="2"/>
  <c r="BM497" i="2"/>
  <c r="BL497" i="2"/>
  <c r="BK497" i="2"/>
  <c r="BJ497" i="2"/>
  <c r="BI497" i="2"/>
  <c r="BH497" i="2"/>
  <c r="BG497" i="2"/>
  <c r="BE497" i="2"/>
  <c r="BO231" i="2"/>
  <c r="BN231" i="2"/>
  <c r="BM231" i="2"/>
  <c r="BL231" i="2"/>
  <c r="BK231" i="2"/>
  <c r="BJ231" i="2"/>
  <c r="BI231" i="2"/>
  <c r="BH231" i="2"/>
  <c r="BG231" i="2"/>
  <c r="BE231" i="2"/>
  <c r="BO237" i="2"/>
  <c r="BN237" i="2"/>
  <c r="BM237" i="2"/>
  <c r="BL237" i="2"/>
  <c r="BK237" i="2"/>
  <c r="BJ237" i="2"/>
  <c r="BI237" i="2"/>
  <c r="BH237" i="2"/>
  <c r="BG237" i="2"/>
  <c r="BE237" i="2"/>
  <c r="BO163" i="2"/>
  <c r="BN163" i="2"/>
  <c r="BM163" i="2"/>
  <c r="BL163" i="2"/>
  <c r="BK163" i="2"/>
  <c r="BJ163" i="2"/>
  <c r="BI163" i="2"/>
  <c r="BH163" i="2"/>
  <c r="BG163" i="2"/>
  <c r="BE163" i="2"/>
  <c r="BO185" i="2"/>
  <c r="BN185" i="2"/>
  <c r="BM185" i="2"/>
  <c r="BL185" i="2"/>
  <c r="BK185" i="2"/>
  <c r="BJ185" i="2"/>
  <c r="BI185" i="2"/>
  <c r="BH185" i="2"/>
  <c r="BG185" i="2"/>
  <c r="BE185" i="2"/>
  <c r="BO168" i="2"/>
  <c r="BN168" i="2"/>
  <c r="BM168" i="2"/>
  <c r="BL168" i="2"/>
  <c r="BK168" i="2"/>
  <c r="BJ168" i="2"/>
  <c r="BI168" i="2"/>
  <c r="BH168" i="2"/>
  <c r="BG168" i="2"/>
  <c r="BE168" i="2"/>
  <c r="BO277" i="2"/>
  <c r="BN277" i="2"/>
  <c r="BM277" i="2"/>
  <c r="BL277" i="2"/>
  <c r="BK277" i="2"/>
  <c r="BJ277" i="2"/>
  <c r="BI277" i="2"/>
  <c r="BH277" i="2"/>
  <c r="BG277" i="2"/>
  <c r="BE277" i="2"/>
  <c r="BO328" i="2"/>
  <c r="BN328" i="2"/>
  <c r="BM328" i="2"/>
  <c r="BL328" i="2"/>
  <c r="BK328" i="2"/>
  <c r="BJ328" i="2"/>
  <c r="BI328" i="2"/>
  <c r="BH328" i="2"/>
  <c r="BG328" i="2"/>
  <c r="BE328" i="2"/>
  <c r="BO8" i="2"/>
  <c r="BN8" i="2"/>
  <c r="BM8" i="2"/>
  <c r="BL8" i="2"/>
  <c r="BK8" i="2"/>
  <c r="BJ8" i="2"/>
  <c r="BI8" i="2"/>
  <c r="BH8" i="2"/>
  <c r="BG8" i="2"/>
  <c r="BE8" i="2"/>
  <c r="BO583" i="2"/>
  <c r="BN583" i="2"/>
  <c r="BM583" i="2"/>
  <c r="BL583" i="2"/>
  <c r="BK583" i="2"/>
  <c r="BJ583" i="2"/>
  <c r="BI583" i="2"/>
  <c r="BH583" i="2"/>
  <c r="BG583" i="2"/>
  <c r="BE583" i="2"/>
  <c r="BO708" i="2"/>
  <c r="BN708" i="2"/>
  <c r="BM708" i="2"/>
  <c r="BL708" i="2"/>
  <c r="BK708" i="2"/>
  <c r="BJ708" i="2"/>
  <c r="BI708" i="2"/>
  <c r="BH708" i="2"/>
  <c r="BG708" i="2"/>
  <c r="BE708" i="2"/>
  <c r="BO103" i="2"/>
  <c r="BN103" i="2"/>
  <c r="BM103" i="2"/>
  <c r="BL103" i="2"/>
  <c r="BK103" i="2"/>
  <c r="BJ103" i="2"/>
  <c r="BI103" i="2"/>
  <c r="BH103" i="2"/>
  <c r="BG103" i="2"/>
  <c r="BE103" i="2"/>
  <c r="BO313" i="2"/>
  <c r="BN313" i="2"/>
  <c r="BM313" i="2"/>
  <c r="BL313" i="2"/>
  <c r="BK313" i="2"/>
  <c r="BJ313" i="2"/>
  <c r="BI313" i="2"/>
  <c r="BH313" i="2"/>
  <c r="BG313" i="2"/>
  <c r="BE313" i="2"/>
  <c r="BO422" i="2"/>
  <c r="BN422" i="2"/>
  <c r="BM422" i="2"/>
  <c r="BL422" i="2"/>
  <c r="BK422" i="2"/>
  <c r="BJ422" i="2"/>
  <c r="BI422" i="2"/>
  <c r="BH422" i="2"/>
  <c r="BG422" i="2"/>
  <c r="BE422" i="2"/>
  <c r="BO707" i="2"/>
  <c r="BN707" i="2"/>
  <c r="BM707" i="2"/>
  <c r="BL707" i="2"/>
  <c r="BK707" i="2"/>
  <c r="BJ707" i="2"/>
  <c r="BI707" i="2"/>
  <c r="BH707" i="2"/>
  <c r="BG707" i="2"/>
  <c r="BE707" i="2"/>
  <c r="BO634" i="2"/>
  <c r="BN634" i="2"/>
  <c r="BM634" i="2"/>
  <c r="BL634" i="2"/>
  <c r="BK634" i="2"/>
  <c r="BJ634" i="2"/>
  <c r="BI634" i="2"/>
  <c r="BH634" i="2"/>
  <c r="BG634" i="2"/>
  <c r="BE634" i="2"/>
  <c r="BO416" i="2"/>
  <c r="BN416" i="2"/>
  <c r="BM416" i="2"/>
  <c r="BL416" i="2"/>
  <c r="BK416" i="2"/>
  <c r="BJ416" i="2"/>
  <c r="BI416" i="2"/>
  <c r="BH416" i="2"/>
  <c r="BG416" i="2"/>
  <c r="BE416" i="2"/>
  <c r="BO349" i="2"/>
  <c r="BN349" i="2"/>
  <c r="BM349" i="2"/>
  <c r="BL349" i="2"/>
  <c r="BK349" i="2"/>
  <c r="BJ349" i="2"/>
  <c r="BI349" i="2"/>
  <c r="BH349" i="2"/>
  <c r="BG349" i="2"/>
  <c r="BE349" i="2"/>
  <c r="BO382" i="2"/>
  <c r="BN382" i="2"/>
  <c r="BM382" i="2"/>
  <c r="BL382" i="2"/>
  <c r="BK382" i="2"/>
  <c r="BJ382" i="2"/>
  <c r="BI382" i="2"/>
  <c r="BH382" i="2"/>
  <c r="BG382" i="2"/>
  <c r="BE382" i="2"/>
  <c r="BO271" i="2"/>
  <c r="BN271" i="2"/>
  <c r="BM271" i="2"/>
  <c r="BL271" i="2"/>
  <c r="BK271" i="2"/>
  <c r="BJ271" i="2"/>
  <c r="BI271" i="2"/>
  <c r="BH271" i="2"/>
  <c r="BG271" i="2"/>
  <c r="BE271" i="2"/>
  <c r="BO524" i="2"/>
  <c r="BN524" i="2"/>
  <c r="BM524" i="2"/>
  <c r="BL524" i="2"/>
  <c r="BK524" i="2"/>
  <c r="BJ524" i="2"/>
  <c r="BI524" i="2"/>
  <c r="BH524" i="2"/>
  <c r="BG524" i="2"/>
  <c r="BE524" i="2"/>
  <c r="BO343" i="2"/>
  <c r="BN343" i="2"/>
  <c r="BM343" i="2"/>
  <c r="BL343" i="2"/>
  <c r="BK343" i="2"/>
  <c r="BJ343" i="2"/>
  <c r="BI343" i="2"/>
  <c r="BH343" i="2"/>
  <c r="BG343" i="2"/>
  <c r="BE343" i="2"/>
  <c r="BO384" i="2"/>
  <c r="BN384" i="2"/>
  <c r="BM384" i="2"/>
  <c r="BL384" i="2"/>
  <c r="BK384" i="2"/>
  <c r="BJ384" i="2"/>
  <c r="BI384" i="2"/>
  <c r="BH384" i="2"/>
  <c r="BG384" i="2"/>
  <c r="BE384" i="2"/>
  <c r="BO83" i="2"/>
  <c r="BN83" i="2"/>
  <c r="BM83" i="2"/>
  <c r="BL83" i="2"/>
  <c r="BK83" i="2"/>
  <c r="BJ83" i="2"/>
  <c r="BI83" i="2"/>
  <c r="BH83" i="2"/>
  <c r="BG83" i="2"/>
  <c r="BE83" i="2"/>
  <c r="BO270" i="2"/>
  <c r="BN270" i="2"/>
  <c r="BM270" i="2"/>
  <c r="BL270" i="2"/>
  <c r="BK270" i="2"/>
  <c r="BJ270" i="2"/>
  <c r="BI270" i="2"/>
  <c r="BH270" i="2"/>
  <c r="BG270" i="2"/>
  <c r="BE270" i="2"/>
  <c r="BO706" i="2"/>
  <c r="BN706" i="2"/>
  <c r="BM706" i="2"/>
  <c r="BL706" i="2"/>
  <c r="BK706" i="2"/>
  <c r="BJ706" i="2"/>
  <c r="BI706" i="2"/>
  <c r="BH706" i="2"/>
  <c r="BG706" i="2"/>
  <c r="BE706" i="2"/>
  <c r="BO105" i="2"/>
  <c r="BN105" i="2"/>
  <c r="BM105" i="2"/>
  <c r="BL105" i="2"/>
  <c r="BK105" i="2"/>
  <c r="BJ105" i="2"/>
  <c r="BI105" i="2"/>
  <c r="BH105" i="2"/>
  <c r="BG105" i="2"/>
  <c r="BE105" i="2"/>
  <c r="BO571" i="2"/>
  <c r="BN571" i="2"/>
  <c r="BM571" i="2"/>
  <c r="BL571" i="2"/>
  <c r="BK571" i="2"/>
  <c r="BJ571" i="2"/>
  <c r="BI571" i="2"/>
  <c r="BH571" i="2"/>
  <c r="BG571" i="2"/>
  <c r="BE571" i="2"/>
  <c r="BO705" i="2"/>
  <c r="BN705" i="2"/>
  <c r="BM705" i="2"/>
  <c r="BL705" i="2"/>
  <c r="BK705" i="2"/>
  <c r="BJ705" i="2"/>
  <c r="BI705" i="2"/>
  <c r="BH705" i="2"/>
  <c r="BG705" i="2"/>
  <c r="BE705" i="2"/>
  <c r="BO211" i="2"/>
  <c r="BN211" i="2"/>
  <c r="BM211" i="2"/>
  <c r="BL211" i="2"/>
  <c r="BK211" i="2"/>
  <c r="BJ211" i="2"/>
  <c r="BI211" i="2"/>
  <c r="BH211" i="2"/>
  <c r="BG211" i="2"/>
  <c r="BE211" i="2"/>
  <c r="BO609" i="2"/>
  <c r="BN609" i="2"/>
  <c r="BM609" i="2"/>
  <c r="BL609" i="2"/>
  <c r="BK609" i="2"/>
  <c r="BJ609" i="2"/>
  <c r="BI609" i="2"/>
  <c r="BH609" i="2"/>
  <c r="BG609" i="2"/>
  <c r="BE609" i="2"/>
  <c r="BO683" i="2"/>
  <c r="BN683" i="2"/>
  <c r="BM683" i="2"/>
  <c r="BL683" i="2"/>
  <c r="BK683" i="2"/>
  <c r="BJ683" i="2"/>
  <c r="BI683" i="2"/>
  <c r="BH683" i="2"/>
  <c r="BG683" i="2"/>
  <c r="BE683" i="2"/>
  <c r="BO21" i="2"/>
  <c r="BN21" i="2"/>
  <c r="BM21" i="2"/>
  <c r="BL21" i="2"/>
  <c r="BK21" i="2"/>
  <c r="BJ21" i="2"/>
  <c r="BI21" i="2"/>
  <c r="BH21" i="2"/>
  <c r="BG21" i="2"/>
  <c r="BE21" i="2"/>
  <c r="BO151" i="2"/>
  <c r="BN151" i="2"/>
  <c r="BM151" i="2"/>
  <c r="BL151" i="2"/>
  <c r="BK151" i="2"/>
  <c r="BJ151" i="2"/>
  <c r="BI151" i="2"/>
  <c r="BH151" i="2"/>
  <c r="BG151" i="2"/>
  <c r="BE151" i="2"/>
  <c r="BO502" i="2"/>
  <c r="BN502" i="2"/>
  <c r="BM502" i="2"/>
  <c r="BL502" i="2"/>
  <c r="BK502" i="2"/>
  <c r="BJ502" i="2"/>
  <c r="BI502" i="2"/>
  <c r="BH502" i="2"/>
  <c r="BG502" i="2"/>
  <c r="BE502" i="2"/>
  <c r="BO326" i="2"/>
  <c r="BN326" i="2"/>
  <c r="BM326" i="2"/>
  <c r="BL326" i="2"/>
  <c r="BK326" i="2"/>
  <c r="BJ326" i="2"/>
  <c r="BI326" i="2"/>
  <c r="BH326" i="2"/>
  <c r="BG326" i="2"/>
  <c r="BE326" i="2"/>
  <c r="BO378" i="2"/>
  <c r="BN378" i="2"/>
  <c r="BM378" i="2"/>
  <c r="BL378" i="2"/>
  <c r="BK378" i="2"/>
  <c r="BJ378" i="2"/>
  <c r="BI378" i="2"/>
  <c r="BH378" i="2"/>
  <c r="BG378" i="2"/>
  <c r="BE378" i="2"/>
  <c r="BO436" i="2"/>
  <c r="BN436" i="2"/>
  <c r="BM436" i="2"/>
  <c r="BL436" i="2"/>
  <c r="BK436" i="2"/>
  <c r="BJ436" i="2"/>
  <c r="BI436" i="2"/>
  <c r="BH436" i="2"/>
  <c r="BG436" i="2"/>
  <c r="BE436" i="2"/>
  <c r="BO584" i="2"/>
  <c r="BN584" i="2"/>
  <c r="BM584" i="2"/>
  <c r="BL584" i="2"/>
  <c r="BK584" i="2"/>
  <c r="BJ584" i="2"/>
  <c r="BI584" i="2"/>
  <c r="BH584" i="2"/>
  <c r="BG584" i="2"/>
  <c r="BE584" i="2"/>
  <c r="BO664" i="2"/>
  <c r="BN664" i="2"/>
  <c r="BM664" i="2"/>
  <c r="BL664" i="2"/>
  <c r="BK664" i="2"/>
  <c r="BJ664" i="2"/>
  <c r="BI664" i="2"/>
  <c r="BH664" i="2"/>
  <c r="BG664" i="2"/>
  <c r="BE664" i="2"/>
  <c r="BO129" i="2"/>
  <c r="BN129" i="2"/>
  <c r="BM129" i="2"/>
  <c r="BL129" i="2"/>
  <c r="BK129" i="2"/>
  <c r="BJ129" i="2"/>
  <c r="BI129" i="2"/>
  <c r="BH129" i="2"/>
  <c r="BG129" i="2"/>
  <c r="BE129" i="2"/>
  <c r="BO574" i="2"/>
  <c r="BN574" i="2"/>
  <c r="BM574" i="2"/>
  <c r="BL574" i="2"/>
  <c r="BK574" i="2"/>
  <c r="BJ574" i="2"/>
  <c r="BI574" i="2"/>
  <c r="BH574" i="2"/>
  <c r="BG574" i="2"/>
  <c r="BE574" i="2"/>
  <c r="BO575" i="2"/>
  <c r="BN575" i="2"/>
  <c r="BM575" i="2"/>
  <c r="BL575" i="2"/>
  <c r="BK575" i="2"/>
  <c r="BJ575" i="2"/>
  <c r="BI575" i="2"/>
  <c r="BH575" i="2"/>
  <c r="BG575" i="2"/>
  <c r="BE575" i="2"/>
  <c r="BO551" i="2"/>
  <c r="BN551" i="2"/>
  <c r="BM551" i="2"/>
  <c r="BL551" i="2"/>
  <c r="BK551" i="2"/>
  <c r="BJ551" i="2"/>
  <c r="BI551" i="2"/>
  <c r="BH551" i="2"/>
  <c r="BG551" i="2"/>
  <c r="BE551" i="2"/>
  <c r="BO31" i="2"/>
  <c r="BN31" i="2"/>
  <c r="BM31" i="2"/>
  <c r="BL31" i="2"/>
  <c r="BK31" i="2"/>
  <c r="BJ31" i="2"/>
  <c r="BI31" i="2"/>
  <c r="BH31" i="2"/>
  <c r="BG31" i="2"/>
  <c r="BE31" i="2"/>
  <c r="BO447" i="2"/>
  <c r="BN447" i="2"/>
  <c r="BM447" i="2"/>
  <c r="BL447" i="2"/>
  <c r="BK447" i="2"/>
  <c r="BJ447" i="2"/>
  <c r="BI447" i="2"/>
  <c r="BH447" i="2"/>
  <c r="BG447" i="2"/>
  <c r="BE447" i="2"/>
  <c r="BO704" i="2"/>
  <c r="BN704" i="2"/>
  <c r="BM704" i="2"/>
  <c r="BL704" i="2"/>
  <c r="BK704" i="2"/>
  <c r="BJ704" i="2"/>
  <c r="BI704" i="2"/>
  <c r="BH704" i="2"/>
  <c r="BG704" i="2"/>
  <c r="BE704" i="2"/>
  <c r="BO687" i="2"/>
  <c r="BN687" i="2"/>
  <c r="BM687" i="2"/>
  <c r="BL687" i="2"/>
  <c r="BK687" i="2"/>
  <c r="BJ687" i="2"/>
  <c r="BI687" i="2"/>
  <c r="BH687" i="2"/>
  <c r="BG687" i="2"/>
  <c r="BE687" i="2"/>
  <c r="BO4" i="2"/>
  <c r="BN4" i="2"/>
  <c r="BM4" i="2"/>
  <c r="BL4" i="2"/>
  <c r="BK4" i="2"/>
  <c r="BJ4" i="2"/>
  <c r="BI4" i="2"/>
  <c r="BH4" i="2"/>
  <c r="BG4" i="2"/>
  <c r="BE4" i="2"/>
  <c r="BO542" i="2"/>
  <c r="BN542" i="2"/>
  <c r="BM542" i="2"/>
  <c r="BL542" i="2"/>
  <c r="BK542" i="2"/>
  <c r="BJ542" i="2"/>
  <c r="BI542" i="2"/>
  <c r="BH542" i="2"/>
  <c r="BG542" i="2"/>
  <c r="BE542" i="2"/>
  <c r="BO354" i="2"/>
  <c r="BN354" i="2"/>
  <c r="BM354" i="2"/>
  <c r="BL354" i="2"/>
  <c r="BK354" i="2"/>
  <c r="BJ354" i="2"/>
  <c r="BI354" i="2"/>
  <c r="BH354" i="2"/>
  <c r="BG354" i="2"/>
  <c r="BE354" i="2"/>
  <c r="BO582" i="2"/>
  <c r="BN582" i="2"/>
  <c r="BM582" i="2"/>
  <c r="BL582" i="2"/>
  <c r="BK582" i="2"/>
  <c r="BJ582" i="2"/>
  <c r="BI582" i="2"/>
  <c r="BH582" i="2"/>
  <c r="BG582" i="2"/>
  <c r="BE582" i="2"/>
  <c r="BO93" i="2"/>
  <c r="BN93" i="2"/>
  <c r="BM93" i="2"/>
  <c r="BL93" i="2"/>
  <c r="BK93" i="2"/>
  <c r="BJ93" i="2"/>
  <c r="BI93" i="2"/>
  <c r="BH93" i="2"/>
  <c r="BG93" i="2"/>
  <c r="BE93" i="2"/>
  <c r="BO633" i="2"/>
  <c r="BN633" i="2"/>
  <c r="BM633" i="2"/>
  <c r="BL633" i="2"/>
  <c r="BK633" i="2"/>
  <c r="BJ633" i="2"/>
  <c r="BI633" i="2"/>
  <c r="BH633" i="2"/>
  <c r="BG633" i="2"/>
  <c r="BE633" i="2"/>
  <c r="BO479" i="2"/>
  <c r="BN479" i="2"/>
  <c r="BM479" i="2"/>
  <c r="BL479" i="2"/>
  <c r="BK479" i="2"/>
  <c r="BJ479" i="2"/>
  <c r="BI479" i="2"/>
  <c r="BH479" i="2"/>
  <c r="BG479" i="2"/>
  <c r="BE479" i="2"/>
  <c r="BO482" i="2"/>
  <c r="BN482" i="2"/>
  <c r="BM482" i="2"/>
  <c r="BL482" i="2"/>
  <c r="BK482" i="2"/>
  <c r="BJ482" i="2"/>
  <c r="BI482" i="2"/>
  <c r="BH482" i="2"/>
  <c r="BG482" i="2"/>
  <c r="BE482" i="2"/>
  <c r="BO485" i="2"/>
  <c r="BN485" i="2"/>
  <c r="BM485" i="2"/>
  <c r="BL485" i="2"/>
  <c r="BK485" i="2"/>
  <c r="BJ485" i="2"/>
  <c r="BI485" i="2"/>
  <c r="BH485" i="2"/>
  <c r="BG485" i="2"/>
  <c r="BE485" i="2"/>
  <c r="BO504" i="2"/>
  <c r="BN504" i="2"/>
  <c r="BM504" i="2"/>
  <c r="BL504" i="2"/>
  <c r="BK504" i="2"/>
  <c r="BJ504" i="2"/>
  <c r="BI504" i="2"/>
  <c r="BH504" i="2"/>
  <c r="BG504" i="2"/>
  <c r="BE504" i="2"/>
  <c r="BO123" i="2"/>
  <c r="BN123" i="2"/>
  <c r="BM123" i="2"/>
  <c r="BL123" i="2"/>
  <c r="BK123" i="2"/>
  <c r="BJ123" i="2"/>
  <c r="BI123" i="2"/>
  <c r="BH123" i="2"/>
  <c r="BG123" i="2"/>
  <c r="BE123" i="2"/>
  <c r="BO451" i="2"/>
  <c r="BN451" i="2"/>
  <c r="BM451" i="2"/>
  <c r="BL451" i="2"/>
  <c r="BK451" i="2"/>
  <c r="BJ451" i="2"/>
  <c r="BI451" i="2"/>
  <c r="BH451" i="2"/>
  <c r="BG451" i="2"/>
  <c r="BE451" i="2"/>
  <c r="BO401" i="2"/>
  <c r="BN401" i="2"/>
  <c r="BM401" i="2"/>
  <c r="BL401" i="2"/>
  <c r="BK401" i="2"/>
  <c r="BJ401" i="2"/>
  <c r="BI401" i="2"/>
  <c r="BH401" i="2"/>
  <c r="BG401" i="2"/>
  <c r="BE401" i="2"/>
  <c r="BO612" i="2"/>
  <c r="BN612" i="2"/>
  <c r="BM612" i="2"/>
  <c r="BL612" i="2"/>
  <c r="BK612" i="2"/>
  <c r="BJ612" i="2"/>
  <c r="BI612" i="2"/>
  <c r="BH612" i="2"/>
  <c r="BG612" i="2"/>
  <c r="BE612" i="2"/>
  <c r="BO444" i="2"/>
  <c r="BN444" i="2"/>
  <c r="BM444" i="2"/>
  <c r="BL444" i="2"/>
  <c r="BK444" i="2"/>
  <c r="BJ444" i="2"/>
  <c r="BI444" i="2"/>
  <c r="BH444" i="2"/>
  <c r="BG444" i="2"/>
  <c r="BE444" i="2"/>
  <c r="BO65" i="2"/>
  <c r="BN65" i="2"/>
  <c r="BM65" i="2"/>
  <c r="BL65" i="2"/>
  <c r="BK65" i="2"/>
  <c r="BJ65" i="2"/>
  <c r="BI65" i="2"/>
  <c r="BH65" i="2"/>
  <c r="BG65" i="2"/>
  <c r="BE65" i="2"/>
  <c r="BO513" i="2"/>
  <c r="BN513" i="2"/>
  <c r="BM513" i="2"/>
  <c r="BL513" i="2"/>
  <c r="BK513" i="2"/>
  <c r="BJ513" i="2"/>
  <c r="BI513" i="2"/>
  <c r="BH513" i="2"/>
  <c r="BG513" i="2"/>
  <c r="BE513" i="2"/>
  <c r="BO157" i="2"/>
  <c r="BN157" i="2"/>
  <c r="BM157" i="2"/>
  <c r="BL157" i="2"/>
  <c r="BK157" i="2"/>
  <c r="BJ157" i="2"/>
  <c r="BI157" i="2"/>
  <c r="BH157" i="2"/>
  <c r="BG157" i="2"/>
  <c r="BE157" i="2"/>
  <c r="BO174" i="2"/>
  <c r="BN174" i="2"/>
  <c r="BM174" i="2"/>
  <c r="BL174" i="2"/>
  <c r="BK174" i="2"/>
  <c r="BJ174" i="2"/>
  <c r="BI174" i="2"/>
  <c r="BH174" i="2"/>
  <c r="BG174" i="2"/>
  <c r="BE174" i="2"/>
  <c r="BO113" i="2"/>
  <c r="BN113" i="2"/>
  <c r="BM113" i="2"/>
  <c r="BL113" i="2"/>
  <c r="BK113" i="2"/>
  <c r="BJ113" i="2"/>
  <c r="BI113" i="2"/>
  <c r="BH113" i="2"/>
  <c r="BG113" i="2"/>
  <c r="BE113" i="2"/>
  <c r="BO341" i="2"/>
  <c r="BN341" i="2"/>
  <c r="BM341" i="2"/>
  <c r="BL341" i="2"/>
  <c r="BK341" i="2"/>
  <c r="BJ341" i="2"/>
  <c r="BI341" i="2"/>
  <c r="BH341" i="2"/>
  <c r="BG341" i="2"/>
  <c r="BE341" i="2"/>
  <c r="BO3" i="2"/>
  <c r="BN3" i="2"/>
  <c r="BM3" i="2"/>
  <c r="BL3" i="2"/>
  <c r="BK3" i="2"/>
  <c r="BJ3" i="2"/>
  <c r="BI3" i="2"/>
  <c r="BH3" i="2"/>
  <c r="BG3" i="2"/>
  <c r="BE3" i="2"/>
  <c r="BO340" i="2"/>
  <c r="BN340" i="2"/>
  <c r="BM340" i="2"/>
  <c r="BL340" i="2"/>
  <c r="BK340" i="2"/>
  <c r="BJ340" i="2"/>
  <c r="BI340" i="2"/>
  <c r="BH340" i="2"/>
  <c r="BG340" i="2"/>
  <c r="BE340" i="2"/>
  <c r="BO473" i="2"/>
  <c r="BN473" i="2"/>
  <c r="BM473" i="2"/>
  <c r="BL473" i="2"/>
  <c r="BK473" i="2"/>
  <c r="BJ473" i="2"/>
  <c r="BI473" i="2"/>
  <c r="BH473" i="2"/>
  <c r="BG473" i="2"/>
  <c r="BE473" i="2"/>
  <c r="BO600" i="2"/>
  <c r="BN600" i="2"/>
  <c r="BM600" i="2"/>
  <c r="BL600" i="2"/>
  <c r="BK600" i="2"/>
  <c r="BJ600" i="2"/>
  <c r="BI600" i="2"/>
  <c r="BH600" i="2"/>
  <c r="BG600" i="2"/>
  <c r="BE600" i="2"/>
  <c r="BO456" i="2"/>
  <c r="BN456" i="2"/>
  <c r="BM456" i="2"/>
  <c r="BL456" i="2"/>
  <c r="BK456" i="2"/>
  <c r="BJ456" i="2"/>
  <c r="BI456" i="2"/>
  <c r="BH456" i="2"/>
  <c r="BG456" i="2"/>
  <c r="BE456" i="2"/>
  <c r="BO541" i="2"/>
  <c r="BN541" i="2"/>
  <c r="BM541" i="2"/>
  <c r="BL541" i="2"/>
  <c r="BK541" i="2"/>
  <c r="BJ541" i="2"/>
  <c r="BI541" i="2"/>
  <c r="BH541" i="2"/>
  <c r="BG541" i="2"/>
  <c r="BE541" i="2"/>
  <c r="BO603" i="2"/>
  <c r="BN603" i="2"/>
  <c r="BM603" i="2"/>
  <c r="BL603" i="2"/>
  <c r="BK603" i="2"/>
  <c r="BJ603" i="2"/>
  <c r="BI603" i="2"/>
  <c r="BH603" i="2"/>
  <c r="BG603" i="2"/>
  <c r="BE603" i="2"/>
  <c r="BO567" i="2"/>
  <c r="BN567" i="2"/>
  <c r="BM567" i="2"/>
  <c r="BL567" i="2"/>
  <c r="BK567" i="2"/>
  <c r="BJ567" i="2"/>
  <c r="BI567" i="2"/>
  <c r="BH567" i="2"/>
  <c r="BG567" i="2"/>
  <c r="BE567" i="2"/>
  <c r="BO592" i="2"/>
  <c r="BN592" i="2"/>
  <c r="BM592" i="2"/>
  <c r="BL592" i="2"/>
  <c r="BK592" i="2"/>
  <c r="BJ592" i="2"/>
  <c r="BI592" i="2"/>
  <c r="BH592" i="2"/>
  <c r="BG592" i="2"/>
  <c r="BE592" i="2"/>
  <c r="BO606" i="2"/>
  <c r="BN606" i="2"/>
  <c r="BM606" i="2"/>
  <c r="BL606" i="2"/>
  <c r="BK606" i="2"/>
  <c r="BJ606" i="2"/>
  <c r="BI606" i="2"/>
  <c r="BH606" i="2"/>
  <c r="BG606" i="2"/>
  <c r="BE606" i="2"/>
  <c r="BO585" i="2"/>
  <c r="BN585" i="2"/>
  <c r="BM585" i="2"/>
  <c r="BL585" i="2"/>
  <c r="BK585" i="2"/>
  <c r="BJ585" i="2"/>
  <c r="BI585" i="2"/>
  <c r="BH585" i="2"/>
  <c r="BG585" i="2"/>
  <c r="BE585" i="2"/>
  <c r="BO643" i="2"/>
  <c r="BN643" i="2"/>
  <c r="BM643" i="2"/>
  <c r="BL643" i="2"/>
  <c r="BK643" i="2"/>
  <c r="BJ643" i="2"/>
  <c r="BI643" i="2"/>
  <c r="BH643" i="2"/>
  <c r="BG643" i="2"/>
  <c r="BE643" i="2"/>
  <c r="BO654" i="2"/>
  <c r="BN654" i="2"/>
  <c r="BM654" i="2"/>
  <c r="BL654" i="2"/>
  <c r="BK654" i="2"/>
  <c r="BJ654" i="2"/>
  <c r="BI654" i="2"/>
  <c r="BH654" i="2"/>
  <c r="BG654" i="2"/>
  <c r="BE654" i="2"/>
  <c r="BO79" i="2"/>
  <c r="BN79" i="2"/>
  <c r="BM79" i="2"/>
  <c r="BL79" i="2"/>
  <c r="BK79" i="2"/>
  <c r="BJ79" i="2"/>
  <c r="BI79" i="2"/>
  <c r="BH79" i="2"/>
  <c r="BG79" i="2"/>
  <c r="BE79" i="2"/>
  <c r="BO182" i="2"/>
  <c r="BN182" i="2"/>
  <c r="BM182" i="2"/>
  <c r="BL182" i="2"/>
  <c r="BK182" i="2"/>
  <c r="BJ182" i="2"/>
  <c r="BI182" i="2"/>
  <c r="BH182" i="2"/>
  <c r="BG182" i="2"/>
  <c r="BE182" i="2"/>
  <c r="BO370" i="2"/>
  <c r="BN370" i="2"/>
  <c r="BM370" i="2"/>
  <c r="BL370" i="2"/>
  <c r="BK370" i="2"/>
  <c r="BJ370" i="2"/>
  <c r="BI370" i="2"/>
  <c r="BH370" i="2"/>
  <c r="BG370" i="2"/>
  <c r="BE370" i="2"/>
  <c r="BO319" i="2"/>
  <c r="BN319" i="2"/>
  <c r="BM319" i="2"/>
  <c r="BL319" i="2"/>
  <c r="BK319" i="2"/>
  <c r="BJ319" i="2"/>
  <c r="BI319" i="2"/>
  <c r="BH319" i="2"/>
  <c r="BG319" i="2"/>
  <c r="BE319" i="2"/>
  <c r="BO149" i="2"/>
  <c r="BN149" i="2"/>
  <c r="BM149" i="2"/>
  <c r="BL149" i="2"/>
  <c r="BK149" i="2"/>
  <c r="BJ149" i="2"/>
  <c r="BI149" i="2"/>
  <c r="BH149" i="2"/>
  <c r="BG149" i="2"/>
  <c r="BE149" i="2"/>
  <c r="BO476" i="2"/>
  <c r="BN476" i="2"/>
  <c r="BM476" i="2"/>
  <c r="BL476" i="2"/>
  <c r="BK476" i="2"/>
  <c r="BJ476" i="2"/>
  <c r="BI476" i="2"/>
  <c r="BH476" i="2"/>
  <c r="BG476" i="2"/>
  <c r="BE476" i="2"/>
  <c r="BO335" i="2"/>
  <c r="BN335" i="2"/>
  <c r="BM335" i="2"/>
  <c r="BL335" i="2"/>
  <c r="BK335" i="2"/>
  <c r="BJ335" i="2"/>
  <c r="BI335" i="2"/>
  <c r="BH335" i="2"/>
  <c r="BG335" i="2"/>
  <c r="BE335" i="2"/>
  <c r="BO515" i="2"/>
  <c r="BN515" i="2"/>
  <c r="BM515" i="2"/>
  <c r="BL515" i="2"/>
  <c r="BK515" i="2"/>
  <c r="BJ515" i="2"/>
  <c r="BI515" i="2"/>
  <c r="BH515" i="2"/>
  <c r="BG515" i="2"/>
  <c r="BE515" i="2"/>
  <c r="BO308" i="2"/>
  <c r="BN308" i="2"/>
  <c r="BM308" i="2"/>
  <c r="BL308" i="2"/>
  <c r="BK308" i="2"/>
  <c r="BJ308" i="2"/>
  <c r="BI308" i="2"/>
  <c r="BH308" i="2"/>
  <c r="BG308" i="2"/>
  <c r="BE308" i="2"/>
  <c r="BO47" i="2"/>
  <c r="BN47" i="2"/>
  <c r="BM47" i="2"/>
  <c r="BL47" i="2"/>
  <c r="BK47" i="2"/>
  <c r="BJ47" i="2"/>
  <c r="BI47" i="2"/>
  <c r="BH47" i="2"/>
  <c r="BG47" i="2"/>
  <c r="BE47" i="2"/>
  <c r="BO221" i="2"/>
  <c r="BN221" i="2"/>
  <c r="BM221" i="2"/>
  <c r="BL221" i="2"/>
  <c r="BK221" i="2"/>
  <c r="BJ221" i="2"/>
  <c r="BI221" i="2"/>
  <c r="BH221" i="2"/>
  <c r="BG221" i="2"/>
  <c r="BE221" i="2"/>
  <c r="BO655" i="2"/>
  <c r="BN655" i="2"/>
  <c r="BM655" i="2"/>
  <c r="BL655" i="2"/>
  <c r="BK655" i="2"/>
  <c r="BJ655" i="2"/>
  <c r="BI655" i="2"/>
  <c r="BH655" i="2"/>
  <c r="BG655" i="2"/>
  <c r="BE655" i="2"/>
  <c r="BO327" i="2"/>
  <c r="BN327" i="2"/>
  <c r="BM327" i="2"/>
  <c r="BL327" i="2"/>
  <c r="BK327" i="2"/>
  <c r="BJ327" i="2"/>
  <c r="BI327" i="2"/>
  <c r="BH327" i="2"/>
  <c r="BG327" i="2"/>
  <c r="BE327" i="2"/>
  <c r="BO356" i="2"/>
  <c r="BN356" i="2"/>
  <c r="BM356" i="2"/>
  <c r="BL356" i="2"/>
  <c r="BK356" i="2"/>
  <c r="BJ356" i="2"/>
  <c r="BI356" i="2"/>
  <c r="BH356" i="2"/>
  <c r="BG356" i="2"/>
  <c r="BE356" i="2"/>
  <c r="BO703" i="2"/>
  <c r="BN703" i="2"/>
  <c r="BM703" i="2"/>
  <c r="BL703" i="2"/>
  <c r="BK703" i="2"/>
  <c r="BJ703" i="2"/>
  <c r="BI703" i="2"/>
  <c r="BH703" i="2"/>
  <c r="BG703" i="2"/>
  <c r="BE703" i="2"/>
  <c r="BO639" i="2"/>
  <c r="BN639" i="2"/>
  <c r="BM639" i="2"/>
  <c r="BL639" i="2"/>
  <c r="BK639" i="2"/>
  <c r="BJ639" i="2"/>
  <c r="BI639" i="2"/>
  <c r="BH639" i="2"/>
  <c r="BG639" i="2"/>
  <c r="BE639" i="2"/>
  <c r="BO483" i="2"/>
  <c r="BN483" i="2"/>
  <c r="BM483" i="2"/>
  <c r="BL483" i="2"/>
  <c r="BK483" i="2"/>
  <c r="BJ483" i="2"/>
  <c r="BI483" i="2"/>
  <c r="BH483" i="2"/>
  <c r="BG483" i="2"/>
  <c r="BE483" i="2"/>
  <c r="BO591" i="2"/>
  <c r="BN591" i="2"/>
  <c r="BM591" i="2"/>
  <c r="BL591" i="2"/>
  <c r="BK591" i="2"/>
  <c r="BJ591" i="2"/>
  <c r="BI591" i="2"/>
  <c r="BH591" i="2"/>
  <c r="BG591" i="2"/>
  <c r="BE591" i="2"/>
  <c r="BO171" i="2"/>
  <c r="BN171" i="2"/>
  <c r="BM171" i="2"/>
  <c r="BL171" i="2"/>
  <c r="BK171" i="2"/>
  <c r="BJ171" i="2"/>
  <c r="BI171" i="2"/>
  <c r="BH171" i="2"/>
  <c r="BG171" i="2"/>
  <c r="BE171" i="2"/>
  <c r="BO303" i="2"/>
  <c r="BN303" i="2"/>
  <c r="BM303" i="2"/>
  <c r="BL303" i="2"/>
  <c r="BK303" i="2"/>
  <c r="BJ303" i="2"/>
  <c r="BI303" i="2"/>
  <c r="BH303" i="2"/>
  <c r="BG303" i="2"/>
  <c r="BE303" i="2"/>
  <c r="BO38" i="2"/>
  <c r="BN38" i="2"/>
  <c r="BM38" i="2"/>
  <c r="BL38" i="2"/>
  <c r="BK38" i="2"/>
  <c r="BJ38" i="2"/>
  <c r="BI38" i="2"/>
  <c r="BH38" i="2"/>
  <c r="BG38" i="2"/>
  <c r="BE38" i="2"/>
  <c r="BO441" i="2"/>
  <c r="BN441" i="2"/>
  <c r="BM441" i="2"/>
  <c r="BL441" i="2"/>
  <c r="BK441" i="2"/>
  <c r="BJ441" i="2"/>
  <c r="BI441" i="2"/>
  <c r="BH441" i="2"/>
  <c r="BG441" i="2"/>
  <c r="BE441" i="2"/>
  <c r="BO158" i="2"/>
  <c r="BN158" i="2"/>
  <c r="BM158" i="2"/>
  <c r="BL158" i="2"/>
  <c r="BK158" i="2"/>
  <c r="BJ158" i="2"/>
  <c r="BI158" i="2"/>
  <c r="BH158" i="2"/>
  <c r="BG158" i="2"/>
  <c r="BE158" i="2"/>
  <c r="BO120" i="2"/>
  <c r="BN120" i="2"/>
  <c r="BM120" i="2"/>
  <c r="BL120" i="2"/>
  <c r="BK120" i="2"/>
  <c r="BJ120" i="2"/>
  <c r="BI120" i="2"/>
  <c r="BH120" i="2"/>
  <c r="BG120" i="2"/>
  <c r="BE120" i="2"/>
  <c r="BO420" i="2"/>
  <c r="BN420" i="2"/>
  <c r="BM420" i="2"/>
  <c r="BL420" i="2"/>
  <c r="BK420" i="2"/>
  <c r="BJ420" i="2"/>
  <c r="BI420" i="2"/>
  <c r="BH420" i="2"/>
  <c r="BG420" i="2"/>
  <c r="BE420" i="2"/>
  <c r="BO43" i="2"/>
  <c r="BN43" i="2"/>
  <c r="BM43" i="2"/>
  <c r="BL43" i="2"/>
  <c r="BK43" i="2"/>
  <c r="BJ43" i="2"/>
  <c r="BI43" i="2"/>
  <c r="BH43" i="2"/>
  <c r="BG43" i="2"/>
  <c r="BE43" i="2"/>
  <c r="BO417" i="2"/>
  <c r="BN417" i="2"/>
  <c r="BM417" i="2"/>
  <c r="BL417" i="2"/>
  <c r="BK417" i="2"/>
  <c r="BJ417" i="2"/>
  <c r="BI417" i="2"/>
  <c r="BH417" i="2"/>
  <c r="BG417" i="2"/>
  <c r="BE417" i="2"/>
  <c r="BO450" i="2"/>
  <c r="BN450" i="2"/>
  <c r="BM450" i="2"/>
  <c r="BL450" i="2"/>
  <c r="BK450" i="2"/>
  <c r="BJ450" i="2"/>
  <c r="BI450" i="2"/>
  <c r="BH450" i="2"/>
  <c r="BG450" i="2"/>
  <c r="BE450" i="2"/>
  <c r="BO42" i="2"/>
  <c r="BN42" i="2"/>
  <c r="BM42" i="2"/>
  <c r="BL42" i="2"/>
  <c r="BK42" i="2"/>
  <c r="BJ42" i="2"/>
  <c r="BI42" i="2"/>
  <c r="BH42" i="2"/>
  <c r="BG42" i="2"/>
  <c r="BE42" i="2"/>
  <c r="BO25" i="2"/>
  <c r="BN25" i="2"/>
  <c r="BM25" i="2"/>
  <c r="BL25" i="2"/>
  <c r="BK25" i="2"/>
  <c r="BJ25" i="2"/>
  <c r="BI25" i="2"/>
  <c r="BH25" i="2"/>
  <c r="BG25" i="2"/>
  <c r="BE25" i="2"/>
  <c r="BO200" i="2"/>
  <c r="BN200" i="2"/>
  <c r="BM200" i="2"/>
  <c r="BL200" i="2"/>
  <c r="BK200" i="2"/>
  <c r="BJ200" i="2"/>
  <c r="BI200" i="2"/>
  <c r="BH200" i="2"/>
  <c r="BG200" i="2"/>
  <c r="BE200" i="2"/>
  <c r="BO117" i="2"/>
  <c r="BN117" i="2"/>
  <c r="BM117" i="2"/>
  <c r="BL117" i="2"/>
  <c r="BK117" i="2"/>
  <c r="BJ117" i="2"/>
  <c r="BI117" i="2"/>
  <c r="BH117" i="2"/>
  <c r="BG117" i="2"/>
  <c r="BE117" i="2"/>
  <c r="BO142" i="2"/>
  <c r="BN142" i="2"/>
  <c r="BM142" i="2"/>
  <c r="BL142" i="2"/>
  <c r="BK142" i="2"/>
  <c r="BJ142" i="2"/>
  <c r="BI142" i="2"/>
  <c r="BH142" i="2"/>
  <c r="BG142" i="2"/>
  <c r="BE142" i="2"/>
  <c r="BO702" i="2"/>
  <c r="BN702" i="2"/>
  <c r="BM702" i="2"/>
  <c r="BL702" i="2"/>
  <c r="BK702" i="2"/>
  <c r="BJ702" i="2"/>
  <c r="BI702" i="2"/>
  <c r="BH702" i="2"/>
  <c r="BG702" i="2"/>
  <c r="BE702" i="2"/>
  <c r="BO255" i="2"/>
  <c r="BN255" i="2"/>
  <c r="BM255" i="2"/>
  <c r="BL255" i="2"/>
  <c r="BK255" i="2"/>
  <c r="BJ255" i="2"/>
  <c r="BI255" i="2"/>
  <c r="BH255" i="2"/>
  <c r="BG255" i="2"/>
  <c r="BE255" i="2"/>
  <c r="BO87" i="2"/>
  <c r="BN87" i="2"/>
  <c r="BM87" i="2"/>
  <c r="BL87" i="2"/>
  <c r="BK87" i="2"/>
  <c r="BJ87" i="2"/>
  <c r="BI87" i="2"/>
  <c r="BH87" i="2"/>
  <c r="BG87" i="2"/>
  <c r="BE87" i="2"/>
  <c r="BO517" i="2"/>
  <c r="BN517" i="2"/>
  <c r="BM517" i="2"/>
  <c r="BL517" i="2"/>
  <c r="BK517" i="2"/>
  <c r="BJ517" i="2"/>
  <c r="BI517" i="2"/>
  <c r="BH517" i="2"/>
  <c r="BG517" i="2"/>
  <c r="BE517" i="2"/>
  <c r="BO480" i="2"/>
  <c r="BN480" i="2"/>
  <c r="BM480" i="2"/>
  <c r="BL480" i="2"/>
  <c r="BK480" i="2"/>
  <c r="BJ480" i="2"/>
  <c r="BI480" i="2"/>
  <c r="BH480" i="2"/>
  <c r="BG480" i="2"/>
  <c r="BE480" i="2"/>
  <c r="BO701" i="2"/>
  <c r="BN701" i="2"/>
  <c r="BM701" i="2"/>
  <c r="BL701" i="2"/>
  <c r="BK701" i="2"/>
  <c r="BJ701" i="2"/>
  <c r="BI701" i="2"/>
  <c r="BH701" i="2"/>
  <c r="BG701" i="2"/>
  <c r="BE701" i="2"/>
  <c r="BO280" i="2"/>
  <c r="BN280" i="2"/>
  <c r="BM280" i="2"/>
  <c r="BL280" i="2"/>
  <c r="BK280" i="2"/>
  <c r="BJ280" i="2"/>
  <c r="BI280" i="2"/>
  <c r="BH280" i="2"/>
  <c r="BG280" i="2"/>
  <c r="BE280" i="2"/>
  <c r="BO421" i="2"/>
  <c r="BN421" i="2"/>
  <c r="BM421" i="2"/>
  <c r="BL421" i="2"/>
  <c r="BK421" i="2"/>
  <c r="BJ421" i="2"/>
  <c r="BI421" i="2"/>
  <c r="BH421" i="2"/>
  <c r="BG421" i="2"/>
  <c r="BE421" i="2"/>
  <c r="BO611" i="2"/>
  <c r="BN611" i="2"/>
  <c r="BM611" i="2"/>
  <c r="BL611" i="2"/>
  <c r="BK611" i="2"/>
  <c r="BJ611" i="2"/>
  <c r="BI611" i="2"/>
  <c r="BH611" i="2"/>
  <c r="BG611" i="2"/>
  <c r="BE611" i="2"/>
  <c r="BO488" i="2"/>
  <c r="BN488" i="2"/>
  <c r="BM488" i="2"/>
  <c r="BL488" i="2"/>
  <c r="BK488" i="2"/>
  <c r="BJ488" i="2"/>
  <c r="BI488" i="2"/>
  <c r="BH488" i="2"/>
  <c r="BG488" i="2"/>
  <c r="BE488" i="2"/>
  <c r="BO148" i="2"/>
  <c r="BN148" i="2"/>
  <c r="BM148" i="2"/>
  <c r="BL148" i="2"/>
  <c r="BK148" i="2"/>
  <c r="BJ148" i="2"/>
  <c r="BI148" i="2"/>
  <c r="BH148" i="2"/>
  <c r="BG148" i="2"/>
  <c r="BE148" i="2"/>
  <c r="BO559" i="2"/>
  <c r="BN559" i="2"/>
  <c r="BM559" i="2"/>
  <c r="BL559" i="2"/>
  <c r="BK559" i="2"/>
  <c r="BJ559" i="2"/>
  <c r="BI559" i="2"/>
  <c r="BH559" i="2"/>
  <c r="BG559" i="2"/>
  <c r="BE559" i="2"/>
  <c r="BO700" i="2"/>
  <c r="BN700" i="2"/>
  <c r="BM700" i="2"/>
  <c r="BL700" i="2"/>
  <c r="BK700" i="2"/>
  <c r="BJ700" i="2"/>
  <c r="BI700" i="2"/>
  <c r="BH700" i="2"/>
  <c r="BG700" i="2"/>
  <c r="BE700" i="2"/>
  <c r="BO423" i="2"/>
  <c r="BN423" i="2"/>
  <c r="BM423" i="2"/>
  <c r="BL423" i="2"/>
  <c r="BK423" i="2"/>
  <c r="BJ423" i="2"/>
  <c r="BI423" i="2"/>
  <c r="BH423" i="2"/>
  <c r="BG423" i="2"/>
  <c r="BE423" i="2"/>
  <c r="BO208" i="2"/>
  <c r="BN208" i="2"/>
  <c r="BM208" i="2"/>
  <c r="BL208" i="2"/>
  <c r="BK208" i="2"/>
  <c r="BJ208" i="2"/>
  <c r="BI208" i="2"/>
  <c r="BH208" i="2"/>
  <c r="BG208" i="2"/>
  <c r="BE208" i="2"/>
  <c r="BO404" i="2"/>
  <c r="BN404" i="2"/>
  <c r="BM404" i="2"/>
  <c r="BL404" i="2"/>
  <c r="BK404" i="2"/>
  <c r="BJ404" i="2"/>
  <c r="BI404" i="2"/>
  <c r="BH404" i="2"/>
  <c r="BG404" i="2"/>
  <c r="BE404" i="2"/>
  <c r="BO316" i="2"/>
  <c r="BN316" i="2"/>
  <c r="BM316" i="2"/>
  <c r="BL316" i="2"/>
  <c r="BK316" i="2"/>
  <c r="BJ316" i="2"/>
  <c r="BI316" i="2"/>
  <c r="BH316" i="2"/>
  <c r="BG316" i="2"/>
  <c r="BE316" i="2"/>
  <c r="BO365" i="2"/>
  <c r="BN365" i="2"/>
  <c r="BM365" i="2"/>
  <c r="BL365" i="2"/>
  <c r="BK365" i="2"/>
  <c r="BJ365" i="2"/>
  <c r="BI365" i="2"/>
  <c r="BH365" i="2"/>
  <c r="BG365" i="2"/>
  <c r="BE365" i="2"/>
  <c r="BO434" i="2"/>
  <c r="BN434" i="2"/>
  <c r="BM434" i="2"/>
  <c r="BL434" i="2"/>
  <c r="BK434" i="2"/>
  <c r="BJ434" i="2"/>
  <c r="BI434" i="2"/>
  <c r="BH434" i="2"/>
  <c r="BG434" i="2"/>
  <c r="BE434" i="2"/>
  <c r="BO156" i="2"/>
  <c r="BN156" i="2"/>
  <c r="BM156" i="2"/>
  <c r="BL156" i="2"/>
  <c r="BK156" i="2"/>
  <c r="BJ156" i="2"/>
  <c r="BI156" i="2"/>
  <c r="BH156" i="2"/>
  <c r="BG156" i="2"/>
  <c r="BE156" i="2"/>
  <c r="BO699" i="2"/>
  <c r="BN699" i="2"/>
  <c r="BM699" i="2"/>
  <c r="BL699" i="2"/>
  <c r="BK699" i="2"/>
  <c r="BJ699" i="2"/>
  <c r="BI699" i="2"/>
  <c r="BH699" i="2"/>
  <c r="BG699" i="2"/>
  <c r="BE699" i="2"/>
  <c r="BO61" i="2"/>
  <c r="BN61" i="2"/>
  <c r="BM61" i="2"/>
  <c r="BL61" i="2"/>
  <c r="BK61" i="2"/>
  <c r="BJ61" i="2"/>
  <c r="BI61" i="2"/>
  <c r="BH61" i="2"/>
  <c r="BG61" i="2"/>
  <c r="BE61" i="2"/>
  <c r="BO536" i="2"/>
  <c r="BN536" i="2"/>
  <c r="BM536" i="2"/>
  <c r="BL536" i="2"/>
  <c r="BK536" i="2"/>
  <c r="BJ536" i="2"/>
  <c r="BI536" i="2"/>
  <c r="BH536" i="2"/>
  <c r="BG536" i="2"/>
  <c r="BE536" i="2"/>
  <c r="BO525" i="2"/>
  <c r="BN525" i="2"/>
  <c r="BM525" i="2"/>
  <c r="BL525" i="2"/>
  <c r="BK525" i="2"/>
  <c r="BJ525" i="2"/>
  <c r="BI525" i="2"/>
  <c r="BH525" i="2"/>
  <c r="BG525" i="2"/>
  <c r="BE525" i="2"/>
  <c r="BO338" i="2"/>
  <c r="BN338" i="2"/>
  <c r="BM338" i="2"/>
  <c r="BL338" i="2"/>
  <c r="BK338" i="2"/>
  <c r="BJ338" i="2"/>
  <c r="BI338" i="2"/>
  <c r="BH338" i="2"/>
  <c r="BG338" i="2"/>
  <c r="BE338" i="2"/>
  <c r="BO581" i="2"/>
  <c r="BN581" i="2"/>
  <c r="BM581" i="2"/>
  <c r="BL581" i="2"/>
  <c r="BK581" i="2"/>
  <c r="BJ581" i="2"/>
  <c r="BI581" i="2"/>
  <c r="BH581" i="2"/>
  <c r="BG581" i="2"/>
  <c r="BE581" i="2"/>
  <c r="BO492" i="2"/>
  <c r="BN492" i="2"/>
  <c r="BM492" i="2"/>
  <c r="BL492" i="2"/>
  <c r="BK492" i="2"/>
  <c r="BJ492" i="2"/>
  <c r="BI492" i="2"/>
  <c r="BH492" i="2"/>
  <c r="BG492" i="2"/>
  <c r="BE492" i="2"/>
  <c r="BO669" i="2"/>
  <c r="BN669" i="2"/>
  <c r="BM669" i="2"/>
  <c r="BL669" i="2"/>
  <c r="BK669" i="2"/>
  <c r="BJ669" i="2"/>
  <c r="BI669" i="2"/>
  <c r="BH669" i="2"/>
  <c r="BG669" i="2"/>
  <c r="BE669" i="2"/>
  <c r="BO659" i="2"/>
  <c r="BN659" i="2"/>
  <c r="BM659" i="2"/>
  <c r="BL659" i="2"/>
  <c r="BK659" i="2"/>
  <c r="BJ659" i="2"/>
  <c r="BI659" i="2"/>
  <c r="BH659" i="2"/>
  <c r="BG659" i="2"/>
  <c r="BE659" i="2"/>
  <c r="BO561" i="2"/>
  <c r="BN561" i="2"/>
  <c r="BM561" i="2"/>
  <c r="BL561" i="2"/>
  <c r="BK561" i="2"/>
  <c r="BJ561" i="2"/>
  <c r="BI561" i="2"/>
  <c r="BH561" i="2"/>
  <c r="BG561" i="2"/>
  <c r="BE561" i="2"/>
  <c r="BO464" i="2"/>
  <c r="BN464" i="2"/>
  <c r="BM464" i="2"/>
  <c r="BL464" i="2"/>
  <c r="BK464" i="2"/>
  <c r="BJ464" i="2"/>
  <c r="BI464" i="2"/>
  <c r="BH464" i="2"/>
  <c r="BG464" i="2"/>
  <c r="BE464" i="2"/>
  <c r="BO604" i="2"/>
  <c r="BN604" i="2"/>
  <c r="BM604" i="2"/>
  <c r="BL604" i="2"/>
  <c r="BK604" i="2"/>
  <c r="BJ604" i="2"/>
  <c r="BI604" i="2"/>
  <c r="BH604" i="2"/>
  <c r="BG604" i="2"/>
  <c r="BE604" i="2"/>
  <c r="BO466" i="2"/>
  <c r="BN466" i="2"/>
  <c r="BM466" i="2"/>
  <c r="BL466" i="2"/>
  <c r="BK466" i="2"/>
  <c r="BJ466" i="2"/>
  <c r="BI466" i="2"/>
  <c r="BH466" i="2"/>
  <c r="BG466" i="2"/>
  <c r="BE466" i="2"/>
  <c r="BO199" i="2"/>
  <c r="BN199" i="2"/>
  <c r="BM199" i="2"/>
  <c r="BL199" i="2"/>
  <c r="BK199" i="2"/>
  <c r="BJ199" i="2"/>
  <c r="BI199" i="2"/>
  <c r="BH199" i="2"/>
  <c r="BG199" i="2"/>
  <c r="BE199" i="2"/>
  <c r="BO560" i="2"/>
  <c r="BN560" i="2"/>
  <c r="BM560" i="2"/>
  <c r="BL560" i="2"/>
  <c r="BK560" i="2"/>
  <c r="BJ560" i="2"/>
  <c r="BI560" i="2"/>
  <c r="BH560" i="2"/>
  <c r="BG560" i="2"/>
  <c r="BE560" i="2"/>
  <c r="BO190" i="2"/>
  <c r="BN190" i="2"/>
  <c r="BM190" i="2"/>
  <c r="BL190" i="2"/>
  <c r="BK190" i="2"/>
  <c r="BJ190" i="2"/>
  <c r="BI190" i="2"/>
  <c r="BH190" i="2"/>
  <c r="BG190" i="2"/>
  <c r="BE190" i="2"/>
  <c r="BO653" i="2"/>
  <c r="BN653" i="2"/>
  <c r="BM653" i="2"/>
  <c r="BL653" i="2"/>
  <c r="BK653" i="2"/>
  <c r="BJ653" i="2"/>
  <c r="BI653" i="2"/>
  <c r="BH653" i="2"/>
  <c r="BG653" i="2"/>
  <c r="BE653" i="2"/>
  <c r="BO115" i="2"/>
  <c r="BN115" i="2"/>
  <c r="BM115" i="2"/>
  <c r="BL115" i="2"/>
  <c r="BK115" i="2"/>
  <c r="BJ115" i="2"/>
  <c r="BI115" i="2"/>
  <c r="BH115" i="2"/>
  <c r="BG115" i="2"/>
  <c r="BE115" i="2"/>
  <c r="BO71" i="2"/>
  <c r="BN71" i="2"/>
  <c r="BM71" i="2"/>
  <c r="BL71" i="2"/>
  <c r="BK71" i="2"/>
  <c r="BJ71" i="2"/>
  <c r="BI71" i="2"/>
  <c r="BH71" i="2"/>
  <c r="BG71" i="2"/>
  <c r="BE71" i="2"/>
  <c r="BO306" i="2"/>
  <c r="BN306" i="2"/>
  <c r="BM306" i="2"/>
  <c r="BL306" i="2"/>
  <c r="BK306" i="2"/>
  <c r="BJ306" i="2"/>
  <c r="BI306" i="2"/>
  <c r="BH306" i="2"/>
  <c r="BG306" i="2"/>
  <c r="BE306" i="2"/>
  <c r="BO345" i="2"/>
  <c r="BN345" i="2"/>
  <c r="BM345" i="2"/>
  <c r="BL345" i="2"/>
  <c r="BK345" i="2"/>
  <c r="BJ345" i="2"/>
  <c r="BI345" i="2"/>
  <c r="BH345" i="2"/>
  <c r="BG345" i="2"/>
  <c r="BE345" i="2"/>
  <c r="BO2" i="2"/>
  <c r="BN2" i="2"/>
  <c r="BM2" i="2"/>
  <c r="BL2" i="2"/>
  <c r="BK2" i="2"/>
  <c r="BJ2" i="2"/>
  <c r="BI2" i="2"/>
  <c r="BH2" i="2"/>
  <c r="BG2" i="2"/>
  <c r="BE2" i="2"/>
  <c r="BO331" i="2"/>
  <c r="BN331" i="2"/>
  <c r="BM331" i="2"/>
  <c r="BL331" i="2"/>
  <c r="BK331" i="2"/>
  <c r="BJ331" i="2"/>
  <c r="BI331" i="2"/>
  <c r="BH331" i="2"/>
  <c r="BG331" i="2"/>
  <c r="BE331" i="2"/>
  <c r="BO595" i="2"/>
  <c r="BN595" i="2"/>
  <c r="BM595" i="2"/>
  <c r="BL595" i="2"/>
  <c r="BK595" i="2"/>
  <c r="BJ595" i="2"/>
  <c r="BI595" i="2"/>
  <c r="BH595" i="2"/>
  <c r="BG595" i="2"/>
  <c r="BE595" i="2"/>
  <c r="BO323" i="2"/>
  <c r="BN323" i="2"/>
  <c r="BM323" i="2"/>
  <c r="BL323" i="2"/>
  <c r="BK323" i="2"/>
  <c r="BJ323" i="2"/>
  <c r="BI323" i="2"/>
  <c r="BH323" i="2"/>
  <c r="BG323" i="2"/>
  <c r="BE323" i="2"/>
  <c r="BO256" i="2"/>
  <c r="BN256" i="2"/>
  <c r="BM256" i="2"/>
  <c r="BL256" i="2"/>
  <c r="BK256" i="2"/>
  <c r="BJ256" i="2"/>
  <c r="BI256" i="2"/>
  <c r="BH256" i="2"/>
  <c r="BG256" i="2"/>
  <c r="BE256" i="2"/>
  <c r="BO257" i="2"/>
  <c r="BN257" i="2"/>
  <c r="BM257" i="2"/>
  <c r="BL257" i="2"/>
  <c r="BK257" i="2"/>
  <c r="BJ257" i="2"/>
  <c r="BI257" i="2"/>
  <c r="BH257" i="2"/>
  <c r="BG257" i="2"/>
  <c r="BE257" i="2"/>
  <c r="BO62" i="2"/>
  <c r="BN62" i="2"/>
  <c r="BM62" i="2"/>
  <c r="BL62" i="2"/>
  <c r="BK62" i="2"/>
  <c r="BJ62" i="2"/>
  <c r="BI62" i="2"/>
  <c r="BH62" i="2"/>
  <c r="BG62" i="2"/>
  <c r="BE62" i="2"/>
  <c r="BO145" i="2"/>
  <c r="BN145" i="2"/>
  <c r="BM145" i="2"/>
  <c r="BL145" i="2"/>
  <c r="BK145" i="2"/>
  <c r="BJ145" i="2"/>
  <c r="BI145" i="2"/>
  <c r="BH145" i="2"/>
  <c r="BG145" i="2"/>
  <c r="BE145" i="2"/>
  <c r="BO138" i="2"/>
  <c r="BN138" i="2"/>
  <c r="BM138" i="2"/>
  <c r="BL138" i="2"/>
  <c r="BK138" i="2"/>
  <c r="BJ138" i="2"/>
  <c r="BI138" i="2"/>
  <c r="BH138" i="2"/>
  <c r="BG138" i="2"/>
  <c r="BE138" i="2"/>
  <c r="BO137" i="2"/>
  <c r="BN137" i="2"/>
  <c r="BM137" i="2"/>
  <c r="BL137" i="2"/>
  <c r="BK137" i="2"/>
  <c r="BJ137" i="2"/>
  <c r="BI137" i="2"/>
  <c r="BH137" i="2"/>
  <c r="BG137" i="2"/>
  <c r="BE137" i="2"/>
  <c r="BO161" i="2"/>
  <c r="BN161" i="2"/>
  <c r="BM161" i="2"/>
  <c r="BL161" i="2"/>
  <c r="BK161" i="2"/>
  <c r="BJ161" i="2"/>
  <c r="BI161" i="2"/>
  <c r="BH161" i="2"/>
  <c r="BG161" i="2"/>
  <c r="BE161" i="2"/>
  <c r="BO352" i="2"/>
  <c r="BN352" i="2"/>
  <c r="BM352" i="2"/>
  <c r="BL352" i="2"/>
  <c r="BK352" i="2"/>
  <c r="BJ352" i="2"/>
  <c r="BI352" i="2"/>
  <c r="BH352" i="2"/>
  <c r="BG352" i="2"/>
  <c r="BE352" i="2"/>
  <c r="BO499" i="2"/>
  <c r="BN499" i="2"/>
  <c r="BM499" i="2"/>
  <c r="BL499" i="2"/>
  <c r="BK499" i="2"/>
  <c r="BJ499" i="2"/>
  <c r="BI499" i="2"/>
  <c r="BH499" i="2"/>
  <c r="BG499" i="2"/>
  <c r="BE499" i="2"/>
  <c r="BO439" i="2"/>
  <c r="BN439" i="2"/>
  <c r="BM439" i="2"/>
  <c r="BL439" i="2"/>
  <c r="BK439" i="2"/>
  <c r="BJ439" i="2"/>
  <c r="BI439" i="2"/>
  <c r="BH439" i="2"/>
  <c r="BG439" i="2"/>
  <c r="BE439" i="2"/>
  <c r="BO58" i="2"/>
  <c r="BN58" i="2"/>
  <c r="BM58" i="2"/>
  <c r="BL58" i="2"/>
  <c r="BK58" i="2"/>
  <c r="BJ58" i="2"/>
  <c r="BI58" i="2"/>
  <c r="BH58" i="2"/>
  <c r="BG58" i="2"/>
  <c r="BE58" i="2"/>
  <c r="BO363" i="2"/>
  <c r="BN363" i="2"/>
  <c r="BM363" i="2"/>
  <c r="BL363" i="2"/>
  <c r="BK363" i="2"/>
  <c r="BJ363" i="2"/>
  <c r="BI363" i="2"/>
  <c r="BH363" i="2"/>
  <c r="BG363" i="2"/>
  <c r="BE363" i="2"/>
  <c r="BO242" i="2"/>
  <c r="BN242" i="2"/>
  <c r="BM242" i="2"/>
  <c r="BL242" i="2"/>
  <c r="BK242" i="2"/>
  <c r="BJ242" i="2"/>
  <c r="BI242" i="2"/>
  <c r="BH242" i="2"/>
  <c r="BG242" i="2"/>
  <c r="BE242" i="2"/>
  <c r="BO64" i="2"/>
  <c r="BN64" i="2"/>
  <c r="BM64" i="2"/>
  <c r="BL64" i="2"/>
  <c r="BK64" i="2"/>
  <c r="BJ64" i="2"/>
  <c r="BI64" i="2"/>
  <c r="BH64" i="2"/>
  <c r="BG64" i="2"/>
  <c r="BE64" i="2"/>
  <c r="BO135" i="2"/>
  <c r="BN135" i="2"/>
  <c r="BM135" i="2"/>
  <c r="BL135" i="2"/>
  <c r="BK135" i="2"/>
  <c r="BJ135" i="2"/>
  <c r="BI135" i="2"/>
  <c r="BH135" i="2"/>
  <c r="BG135" i="2"/>
  <c r="BE135" i="2"/>
  <c r="BO141" i="2"/>
  <c r="BN141" i="2"/>
  <c r="BM141" i="2"/>
  <c r="BL141" i="2"/>
  <c r="BK141" i="2"/>
  <c r="BJ141" i="2"/>
  <c r="BI141" i="2"/>
  <c r="BH141" i="2"/>
  <c r="BG141" i="2"/>
  <c r="BE141" i="2"/>
  <c r="BO48" i="2"/>
  <c r="BN48" i="2"/>
  <c r="BM48" i="2"/>
  <c r="BL48" i="2"/>
  <c r="BK48" i="2"/>
  <c r="BJ48" i="2"/>
  <c r="BI48" i="2"/>
  <c r="BH48" i="2"/>
  <c r="BG48" i="2"/>
  <c r="BE48" i="2"/>
  <c r="BO623" i="2"/>
  <c r="BN623" i="2"/>
  <c r="BM623" i="2"/>
  <c r="BL623" i="2"/>
  <c r="BK623" i="2"/>
  <c r="BJ623" i="2"/>
  <c r="BI623" i="2"/>
  <c r="BH623" i="2"/>
  <c r="BG623" i="2"/>
  <c r="BE623" i="2"/>
  <c r="BO532" i="2"/>
  <c r="BN532" i="2"/>
  <c r="BM532" i="2"/>
  <c r="BL532" i="2"/>
  <c r="BK532" i="2"/>
  <c r="BJ532" i="2"/>
  <c r="BI532" i="2"/>
  <c r="BH532" i="2"/>
  <c r="BG532" i="2"/>
  <c r="BE532" i="2"/>
  <c r="BO557" i="2"/>
  <c r="BN557" i="2"/>
  <c r="BM557" i="2"/>
  <c r="BL557" i="2"/>
  <c r="BK557" i="2"/>
  <c r="BJ557" i="2"/>
  <c r="BI557" i="2"/>
  <c r="BH557" i="2"/>
  <c r="BG557" i="2"/>
  <c r="BE557" i="2"/>
  <c r="BO472" i="2"/>
  <c r="BN472" i="2"/>
  <c r="BM472" i="2"/>
  <c r="BL472" i="2"/>
  <c r="BK472" i="2"/>
  <c r="BJ472" i="2"/>
  <c r="BI472" i="2"/>
  <c r="BH472" i="2"/>
  <c r="BG472" i="2"/>
  <c r="BE472" i="2"/>
  <c r="BO613" i="2"/>
  <c r="BN613" i="2"/>
  <c r="BM613" i="2"/>
  <c r="BL613" i="2"/>
  <c r="BK613" i="2"/>
  <c r="BJ613" i="2"/>
  <c r="BI613" i="2"/>
  <c r="BH613" i="2"/>
  <c r="BG613" i="2"/>
  <c r="BE613" i="2"/>
  <c r="BO252" i="2"/>
  <c r="BN252" i="2"/>
  <c r="BM252" i="2"/>
  <c r="BL252" i="2"/>
  <c r="BK252" i="2"/>
  <c r="BJ252" i="2"/>
  <c r="BI252" i="2"/>
  <c r="BH252" i="2"/>
  <c r="BG252" i="2"/>
  <c r="BE252" i="2"/>
  <c r="BO172" i="2"/>
  <c r="BN172" i="2"/>
  <c r="BM172" i="2"/>
  <c r="BL172" i="2"/>
  <c r="BK172" i="2"/>
  <c r="BJ172" i="2"/>
  <c r="BI172" i="2"/>
  <c r="BH172" i="2"/>
  <c r="BG172" i="2"/>
  <c r="BE172" i="2"/>
  <c r="BO619" i="2"/>
  <c r="BN619" i="2"/>
  <c r="BM619" i="2"/>
  <c r="BL619" i="2"/>
  <c r="BK619" i="2"/>
  <c r="BJ619" i="2"/>
  <c r="BI619" i="2"/>
  <c r="BH619" i="2"/>
  <c r="BG619" i="2"/>
  <c r="BE619" i="2"/>
  <c r="BO29" i="2"/>
  <c r="BN29" i="2"/>
  <c r="BM29" i="2"/>
  <c r="BL29" i="2"/>
  <c r="BK29" i="2"/>
  <c r="BJ29" i="2"/>
  <c r="BI29" i="2"/>
  <c r="BH29" i="2"/>
  <c r="BG29" i="2"/>
  <c r="BE29" i="2"/>
  <c r="BO665" i="2"/>
  <c r="BN665" i="2"/>
  <c r="BM665" i="2"/>
  <c r="BL665" i="2"/>
  <c r="BK665" i="2"/>
  <c r="BJ665" i="2"/>
  <c r="BI665" i="2"/>
  <c r="BH665" i="2"/>
  <c r="BG665" i="2"/>
  <c r="BE665" i="2"/>
  <c r="BO22" i="2"/>
  <c r="BN22" i="2"/>
  <c r="BM22" i="2"/>
  <c r="BL22" i="2"/>
  <c r="BK22" i="2"/>
  <c r="BJ22" i="2"/>
  <c r="BI22" i="2"/>
  <c r="BH22" i="2"/>
  <c r="BG22" i="2"/>
  <c r="BE22" i="2"/>
  <c r="BO317" i="2"/>
  <c r="BN317" i="2"/>
  <c r="BM317" i="2"/>
  <c r="BL317" i="2"/>
  <c r="BK317" i="2"/>
  <c r="BJ317" i="2"/>
  <c r="BI317" i="2"/>
  <c r="BH317" i="2"/>
  <c r="BG317" i="2"/>
  <c r="BE317" i="2"/>
  <c r="BO641" i="2"/>
  <c r="BN641" i="2"/>
  <c r="BM641" i="2"/>
  <c r="BL641" i="2"/>
  <c r="BK641" i="2"/>
  <c r="BJ641" i="2"/>
  <c r="BI641" i="2"/>
  <c r="BH641" i="2"/>
  <c r="BG641" i="2"/>
  <c r="BE641" i="2"/>
  <c r="BO219" i="2"/>
  <c r="BN219" i="2"/>
  <c r="BM219" i="2"/>
  <c r="BL219" i="2"/>
  <c r="BK219" i="2"/>
  <c r="BJ219" i="2"/>
  <c r="BI219" i="2"/>
  <c r="BH219" i="2"/>
  <c r="BG219" i="2"/>
  <c r="BE219" i="2"/>
  <c r="BO76" i="2"/>
  <c r="BN76" i="2"/>
  <c r="BM76" i="2"/>
  <c r="BL76" i="2"/>
  <c r="BK76" i="2"/>
  <c r="BJ76" i="2"/>
  <c r="BI76" i="2"/>
  <c r="BH76" i="2"/>
  <c r="BG76" i="2"/>
  <c r="BE76" i="2"/>
  <c r="BO26" i="2"/>
  <c r="BN26" i="2"/>
  <c r="BM26" i="2"/>
  <c r="BL26" i="2"/>
  <c r="BK26" i="2"/>
  <c r="BJ26" i="2"/>
  <c r="BI26" i="2"/>
  <c r="BH26" i="2"/>
  <c r="BG26" i="2"/>
  <c r="BE26" i="2"/>
  <c r="BO402" i="2"/>
  <c r="BN402" i="2"/>
  <c r="BM402" i="2"/>
  <c r="BL402" i="2"/>
  <c r="BK402" i="2"/>
  <c r="BJ402" i="2"/>
  <c r="BI402" i="2"/>
  <c r="BH402" i="2"/>
  <c r="BG402" i="2"/>
  <c r="BE402" i="2"/>
  <c r="BO638" i="2"/>
  <c r="BN638" i="2"/>
  <c r="BM638" i="2"/>
  <c r="BL638" i="2"/>
  <c r="BK638" i="2"/>
  <c r="BJ638" i="2"/>
  <c r="BI638" i="2"/>
  <c r="BH638" i="2"/>
  <c r="BG638" i="2"/>
  <c r="BE638" i="2"/>
  <c r="BO30" i="2"/>
  <c r="BN30" i="2"/>
  <c r="BM30" i="2"/>
  <c r="BL30" i="2"/>
  <c r="BK30" i="2"/>
  <c r="BJ30" i="2"/>
  <c r="BI30" i="2"/>
  <c r="BH30" i="2"/>
  <c r="BG30" i="2"/>
  <c r="BE30" i="2"/>
  <c r="BO259" i="2"/>
  <c r="BN259" i="2"/>
  <c r="BM259" i="2"/>
  <c r="BL259" i="2"/>
  <c r="BK259" i="2"/>
  <c r="BJ259" i="2"/>
  <c r="BI259" i="2"/>
  <c r="BH259" i="2"/>
  <c r="BG259" i="2"/>
  <c r="BE259" i="2"/>
  <c r="BO14" i="2"/>
  <c r="BN14" i="2"/>
  <c r="BM14" i="2"/>
  <c r="BL14" i="2"/>
  <c r="BK14" i="2"/>
  <c r="BJ14" i="2"/>
  <c r="BI14" i="2"/>
  <c r="BH14" i="2"/>
  <c r="BG14" i="2"/>
  <c r="BE14" i="2"/>
  <c r="BO90" i="2"/>
  <c r="BN90" i="2"/>
  <c r="BM90" i="2"/>
  <c r="BL90" i="2"/>
  <c r="BK90" i="2"/>
  <c r="BJ90" i="2"/>
  <c r="BI90" i="2"/>
  <c r="BH90" i="2"/>
  <c r="BG90" i="2"/>
  <c r="BE90" i="2"/>
  <c r="BO391" i="2"/>
  <c r="BN391" i="2"/>
  <c r="BM391" i="2"/>
  <c r="BL391" i="2"/>
  <c r="BK391" i="2"/>
  <c r="BJ391" i="2"/>
  <c r="BI391" i="2"/>
  <c r="BH391" i="2"/>
  <c r="BG391" i="2"/>
  <c r="BE391" i="2"/>
  <c r="BO448" i="2"/>
  <c r="BN448" i="2"/>
  <c r="BM448" i="2"/>
  <c r="BL448" i="2"/>
  <c r="BK448" i="2"/>
  <c r="BJ448" i="2"/>
  <c r="BI448" i="2"/>
  <c r="BH448" i="2"/>
  <c r="BG448" i="2"/>
  <c r="BE448" i="2"/>
  <c r="BO205" i="2"/>
  <c r="BN205" i="2"/>
  <c r="BM205" i="2"/>
  <c r="BL205" i="2"/>
  <c r="BK205" i="2"/>
  <c r="BJ205" i="2"/>
  <c r="BI205" i="2"/>
  <c r="BH205" i="2"/>
  <c r="BG205" i="2"/>
  <c r="BE205" i="2"/>
  <c r="BO698" i="2"/>
  <c r="BN698" i="2"/>
  <c r="BM698" i="2"/>
  <c r="BL698" i="2"/>
  <c r="BK698" i="2"/>
  <c r="BJ698" i="2"/>
  <c r="BI698" i="2"/>
  <c r="BH698" i="2"/>
  <c r="BG698" i="2"/>
  <c r="BE698" i="2"/>
  <c r="BO697" i="2"/>
  <c r="BN697" i="2"/>
  <c r="BM697" i="2"/>
  <c r="BL697" i="2"/>
  <c r="BK697" i="2"/>
  <c r="BJ697" i="2"/>
  <c r="BI697" i="2"/>
  <c r="BH697" i="2"/>
  <c r="BG697" i="2"/>
  <c r="BE697" i="2"/>
  <c r="BO677" i="2"/>
  <c r="BN677" i="2"/>
  <c r="BM677" i="2"/>
  <c r="BL677" i="2"/>
  <c r="BK677" i="2"/>
  <c r="BJ677" i="2"/>
  <c r="BI677" i="2"/>
  <c r="BH677" i="2"/>
  <c r="BG677" i="2"/>
  <c r="BE677" i="2"/>
  <c r="BO19" i="2"/>
  <c r="BN19" i="2"/>
  <c r="BM19" i="2"/>
  <c r="BL19" i="2"/>
  <c r="BK19" i="2"/>
  <c r="BJ19" i="2"/>
  <c r="BI19" i="2"/>
  <c r="BH19" i="2"/>
  <c r="BG19" i="2"/>
  <c r="BE19" i="2"/>
  <c r="BO484" i="2"/>
  <c r="BN484" i="2"/>
  <c r="BM484" i="2"/>
  <c r="BL484" i="2"/>
  <c r="BK484" i="2"/>
  <c r="BJ484" i="2"/>
  <c r="BI484" i="2"/>
  <c r="BH484" i="2"/>
  <c r="BG484" i="2"/>
  <c r="BE484" i="2"/>
  <c r="BC484" i="2" s="1"/>
  <c r="BO610" i="2"/>
  <c r="BN610" i="2"/>
  <c r="BM610" i="2"/>
  <c r="BL610" i="2"/>
  <c r="BK610" i="2"/>
  <c r="BJ610" i="2"/>
  <c r="BI610" i="2"/>
  <c r="BH610" i="2"/>
  <c r="BG610" i="2"/>
  <c r="BE610" i="2"/>
  <c r="BO696" i="2"/>
  <c r="BN696" i="2"/>
  <c r="BM696" i="2"/>
  <c r="BL696" i="2"/>
  <c r="BK696" i="2"/>
  <c r="BJ696" i="2"/>
  <c r="BI696" i="2"/>
  <c r="BH696" i="2"/>
  <c r="BG696" i="2"/>
  <c r="BE696" i="2"/>
  <c r="BC696" i="2" s="1"/>
  <c r="BO116" i="2"/>
  <c r="BN116" i="2"/>
  <c r="BM116" i="2"/>
  <c r="BL116" i="2"/>
  <c r="BK116" i="2"/>
  <c r="BJ116" i="2"/>
  <c r="BI116" i="2"/>
  <c r="BH116" i="2"/>
  <c r="BG116" i="2"/>
  <c r="BE116" i="2"/>
  <c r="BO406" i="2"/>
  <c r="BN406" i="2"/>
  <c r="BM406" i="2"/>
  <c r="BL406" i="2"/>
  <c r="BK406" i="2"/>
  <c r="BJ406" i="2"/>
  <c r="BI406" i="2"/>
  <c r="BH406" i="2"/>
  <c r="BG406" i="2"/>
  <c r="BE406" i="2"/>
  <c r="BO695" i="2"/>
  <c r="BN695" i="2"/>
  <c r="BM695" i="2"/>
  <c r="BL695" i="2"/>
  <c r="BK695" i="2"/>
  <c r="BJ695" i="2"/>
  <c r="BI695" i="2"/>
  <c r="BH695" i="2"/>
  <c r="BG695" i="2"/>
  <c r="BE695" i="2"/>
  <c r="BO624" i="2"/>
  <c r="BN624" i="2"/>
  <c r="BM624" i="2"/>
  <c r="BL624" i="2"/>
  <c r="BK624" i="2"/>
  <c r="BJ624" i="2"/>
  <c r="BI624" i="2"/>
  <c r="BH624" i="2"/>
  <c r="BG624" i="2"/>
  <c r="BE624" i="2"/>
  <c r="BC624" i="2" s="1"/>
  <c r="BO523" i="2"/>
  <c r="BN523" i="2"/>
  <c r="BM523" i="2"/>
  <c r="BL523" i="2"/>
  <c r="BK523" i="2"/>
  <c r="BJ523" i="2"/>
  <c r="BI523" i="2"/>
  <c r="BH523" i="2"/>
  <c r="BG523" i="2"/>
  <c r="BE523" i="2"/>
  <c r="BO144" i="2"/>
  <c r="BN144" i="2"/>
  <c r="BM144" i="2"/>
  <c r="BL144" i="2"/>
  <c r="BK144" i="2"/>
  <c r="BJ144" i="2"/>
  <c r="BI144" i="2"/>
  <c r="BH144" i="2"/>
  <c r="BG144" i="2"/>
  <c r="BE144" i="2"/>
  <c r="BC144" i="2" s="1"/>
  <c r="BO60" i="2"/>
  <c r="BN60" i="2"/>
  <c r="BM60" i="2"/>
  <c r="BL60" i="2"/>
  <c r="BK60" i="2"/>
  <c r="BJ60" i="2"/>
  <c r="BI60" i="2"/>
  <c r="BH60" i="2"/>
  <c r="BG60" i="2"/>
  <c r="BE60" i="2"/>
  <c r="BO198" i="2"/>
  <c r="BN198" i="2"/>
  <c r="BM198" i="2"/>
  <c r="BL198" i="2"/>
  <c r="BK198" i="2"/>
  <c r="BJ198" i="2"/>
  <c r="BI198" i="2"/>
  <c r="BH198" i="2"/>
  <c r="BG198" i="2"/>
  <c r="BE198" i="2"/>
  <c r="BC198" i="2" s="1"/>
  <c r="BO501" i="2"/>
  <c r="BN501" i="2"/>
  <c r="BM501" i="2"/>
  <c r="BL501" i="2"/>
  <c r="BK501" i="2"/>
  <c r="BJ501" i="2"/>
  <c r="BI501" i="2"/>
  <c r="BH501" i="2"/>
  <c r="BG501" i="2"/>
  <c r="BE501" i="2"/>
  <c r="BO13" i="2"/>
  <c r="BN13" i="2"/>
  <c r="BM13" i="2"/>
  <c r="BL13" i="2"/>
  <c r="BK13" i="2"/>
  <c r="BJ13" i="2"/>
  <c r="BI13" i="2"/>
  <c r="BH13" i="2"/>
  <c r="BG13" i="2"/>
  <c r="BE13" i="2"/>
  <c r="BC13" i="2" s="1"/>
  <c r="BO658" i="2"/>
  <c r="BN658" i="2"/>
  <c r="BM658" i="2"/>
  <c r="BL658" i="2"/>
  <c r="BK658" i="2"/>
  <c r="BJ658" i="2"/>
  <c r="BI658" i="2"/>
  <c r="BH658" i="2"/>
  <c r="BG658" i="2"/>
  <c r="BE658" i="2"/>
  <c r="BO46" i="2"/>
  <c r="BN46" i="2"/>
  <c r="BM46" i="2"/>
  <c r="BL46" i="2"/>
  <c r="BK46" i="2"/>
  <c r="BJ46" i="2"/>
  <c r="BI46" i="2"/>
  <c r="BH46" i="2"/>
  <c r="BG46" i="2"/>
  <c r="BE46" i="2"/>
  <c r="BC46" i="2" s="1"/>
  <c r="BO307" i="2"/>
  <c r="BN307" i="2"/>
  <c r="BM307" i="2"/>
  <c r="BL307" i="2"/>
  <c r="BK307" i="2"/>
  <c r="BJ307" i="2"/>
  <c r="BI307" i="2"/>
  <c r="BH307" i="2"/>
  <c r="BG307" i="2"/>
  <c r="BE307" i="2"/>
  <c r="BO245" i="2"/>
  <c r="BN245" i="2"/>
  <c r="BM245" i="2"/>
  <c r="BL245" i="2"/>
  <c r="BK245" i="2"/>
  <c r="BJ245" i="2"/>
  <c r="BI245" i="2"/>
  <c r="BH245" i="2"/>
  <c r="BG245" i="2"/>
  <c r="BE245" i="2"/>
  <c r="BC245" i="2" s="1"/>
  <c r="BO96" i="2"/>
  <c r="BN96" i="2"/>
  <c r="BM96" i="2"/>
  <c r="BL96" i="2"/>
  <c r="BK96" i="2"/>
  <c r="BJ96" i="2"/>
  <c r="BI96" i="2"/>
  <c r="BH96" i="2"/>
  <c r="BG96" i="2"/>
  <c r="BE96" i="2"/>
  <c r="BO23" i="2"/>
  <c r="BN23" i="2"/>
  <c r="BM23" i="2"/>
  <c r="BL23" i="2"/>
  <c r="BK23" i="2"/>
  <c r="BJ23" i="2"/>
  <c r="BI23" i="2"/>
  <c r="BH23" i="2"/>
  <c r="BG23" i="2"/>
  <c r="BE23" i="2"/>
  <c r="BC23" i="2" s="1"/>
  <c r="BO630" i="2"/>
  <c r="BN630" i="2"/>
  <c r="BM630" i="2"/>
  <c r="BL630" i="2"/>
  <c r="BK630" i="2"/>
  <c r="BJ630" i="2"/>
  <c r="BI630" i="2"/>
  <c r="BH630" i="2"/>
  <c r="BG630" i="2"/>
  <c r="BE630" i="2"/>
  <c r="BO118" i="2"/>
  <c r="BN118" i="2"/>
  <c r="BM118" i="2"/>
  <c r="BL118" i="2"/>
  <c r="BK118" i="2"/>
  <c r="BJ118" i="2"/>
  <c r="BI118" i="2"/>
  <c r="BH118" i="2"/>
  <c r="BG118" i="2"/>
  <c r="BE118" i="2"/>
  <c r="BC118" i="2" s="1"/>
  <c r="BO576" i="2"/>
  <c r="BN576" i="2"/>
  <c r="BM576" i="2"/>
  <c r="BL576" i="2"/>
  <c r="BK576" i="2"/>
  <c r="BJ576" i="2"/>
  <c r="BI576" i="2"/>
  <c r="BH576" i="2"/>
  <c r="BG576" i="2"/>
  <c r="BE576" i="2"/>
  <c r="BO41" i="2"/>
  <c r="BN41" i="2"/>
  <c r="BM41" i="2"/>
  <c r="BL41" i="2"/>
  <c r="BK41" i="2"/>
  <c r="BJ41" i="2"/>
  <c r="BI41" i="2"/>
  <c r="BH41" i="2"/>
  <c r="BG41" i="2"/>
  <c r="BE41" i="2"/>
  <c r="BC41" i="2" s="1"/>
  <c r="BO398" i="2"/>
  <c r="BN398" i="2"/>
  <c r="BM398" i="2"/>
  <c r="BL398" i="2"/>
  <c r="BK398" i="2"/>
  <c r="BJ398" i="2"/>
  <c r="BI398" i="2"/>
  <c r="BH398" i="2"/>
  <c r="BG398" i="2"/>
  <c r="BE398" i="2"/>
  <c r="BO432" i="2"/>
  <c r="BN432" i="2"/>
  <c r="BM432" i="2"/>
  <c r="BL432" i="2"/>
  <c r="BK432" i="2"/>
  <c r="BJ432" i="2"/>
  <c r="BI432" i="2"/>
  <c r="BH432" i="2"/>
  <c r="BG432" i="2"/>
  <c r="BE432" i="2"/>
  <c r="BC432" i="2" s="1"/>
  <c r="BO152" i="2"/>
  <c r="BN152" i="2"/>
  <c r="BM152" i="2"/>
  <c r="BL152" i="2"/>
  <c r="BK152" i="2"/>
  <c r="BJ152" i="2"/>
  <c r="BI152" i="2"/>
  <c r="BH152" i="2"/>
  <c r="BG152" i="2"/>
  <c r="BE152" i="2"/>
  <c r="BO371" i="2"/>
  <c r="BN371" i="2"/>
  <c r="BM371" i="2"/>
  <c r="BL371" i="2"/>
  <c r="BK371" i="2"/>
  <c r="BJ371" i="2"/>
  <c r="BI371" i="2"/>
  <c r="BH371" i="2"/>
  <c r="BG371" i="2"/>
  <c r="BE371" i="2"/>
  <c r="BC371" i="2" s="1"/>
  <c r="BO530" i="2"/>
  <c r="BN530" i="2"/>
  <c r="BM530" i="2"/>
  <c r="BL530" i="2"/>
  <c r="BK530" i="2"/>
  <c r="BJ530" i="2"/>
  <c r="BI530" i="2"/>
  <c r="BH530" i="2"/>
  <c r="BG530" i="2"/>
  <c r="BE530" i="2"/>
  <c r="BO220" i="2"/>
  <c r="BN220" i="2"/>
  <c r="BM220" i="2"/>
  <c r="BL220" i="2"/>
  <c r="BK220" i="2"/>
  <c r="BJ220" i="2"/>
  <c r="BI220" i="2"/>
  <c r="BH220" i="2"/>
  <c r="BG220" i="2"/>
  <c r="BE220" i="2"/>
  <c r="BC220" i="2" s="1"/>
  <c r="BO598" i="2"/>
  <c r="BN598" i="2"/>
  <c r="BM598" i="2"/>
  <c r="BL598" i="2"/>
  <c r="BK598" i="2"/>
  <c r="BJ598" i="2"/>
  <c r="BI598" i="2"/>
  <c r="BH598" i="2"/>
  <c r="BG598" i="2"/>
  <c r="BE598" i="2"/>
  <c r="BO166" i="2"/>
  <c r="BN166" i="2"/>
  <c r="BM166" i="2"/>
  <c r="BL166" i="2"/>
  <c r="BK166" i="2"/>
  <c r="BJ166" i="2"/>
  <c r="BI166" i="2"/>
  <c r="BH166" i="2"/>
  <c r="BG166" i="2"/>
  <c r="BE166" i="2"/>
  <c r="BC166" i="2" s="1"/>
  <c r="BO217" i="2"/>
  <c r="BN217" i="2"/>
  <c r="BM217" i="2"/>
  <c r="BL217" i="2"/>
  <c r="BK217" i="2"/>
  <c r="BJ217" i="2"/>
  <c r="BI217" i="2"/>
  <c r="BH217" i="2"/>
  <c r="BG217" i="2"/>
  <c r="BE217" i="2"/>
  <c r="BO519" i="2"/>
  <c r="BN519" i="2"/>
  <c r="BM519" i="2"/>
  <c r="BL519" i="2"/>
  <c r="BK519" i="2"/>
  <c r="BJ519" i="2"/>
  <c r="BI519" i="2"/>
  <c r="BH519" i="2"/>
  <c r="BG519" i="2"/>
  <c r="BE519" i="2"/>
  <c r="BC519" i="2" s="1"/>
  <c r="BO178" i="2"/>
  <c r="BN178" i="2"/>
  <c r="BM178" i="2"/>
  <c r="BL178" i="2"/>
  <c r="BK178" i="2"/>
  <c r="BJ178" i="2"/>
  <c r="BI178" i="2"/>
  <c r="BH178" i="2"/>
  <c r="BG178" i="2"/>
  <c r="BE178" i="2"/>
  <c r="BO564" i="2"/>
  <c r="BN564" i="2"/>
  <c r="BM564" i="2"/>
  <c r="BL564" i="2"/>
  <c r="BK564" i="2"/>
  <c r="BJ564" i="2"/>
  <c r="BI564" i="2"/>
  <c r="BH564" i="2"/>
  <c r="BG564" i="2"/>
  <c r="BE564" i="2"/>
  <c r="BC564" i="2" s="1"/>
  <c r="BO597" i="2"/>
  <c r="BN597" i="2"/>
  <c r="BM597" i="2"/>
  <c r="BL597" i="2"/>
  <c r="BK597" i="2"/>
  <c r="BJ597" i="2"/>
  <c r="BI597" i="2"/>
  <c r="BH597" i="2"/>
  <c r="BG597" i="2"/>
  <c r="BE597" i="2"/>
  <c r="BO261" i="2"/>
  <c r="BN261" i="2"/>
  <c r="BM261" i="2"/>
  <c r="BL261" i="2"/>
  <c r="BK261" i="2"/>
  <c r="BJ261" i="2"/>
  <c r="BI261" i="2"/>
  <c r="BH261" i="2"/>
  <c r="BG261" i="2"/>
  <c r="BE261" i="2"/>
  <c r="BC261" i="2" s="1"/>
  <c r="BO667" i="2"/>
  <c r="BN667" i="2"/>
  <c r="BM667" i="2"/>
  <c r="BL667" i="2"/>
  <c r="BK667" i="2"/>
  <c r="BJ667" i="2"/>
  <c r="BI667" i="2"/>
  <c r="BH667" i="2"/>
  <c r="BG667" i="2"/>
  <c r="BE667" i="2"/>
  <c r="BO24" i="2"/>
  <c r="BN24" i="2"/>
  <c r="BM24" i="2"/>
  <c r="BL24" i="2"/>
  <c r="BK24" i="2"/>
  <c r="BJ24" i="2"/>
  <c r="BI24" i="2"/>
  <c r="BH24" i="2"/>
  <c r="BG24" i="2"/>
  <c r="BE24" i="2"/>
  <c r="BC24" i="2" s="1"/>
  <c r="BO425" i="2"/>
  <c r="BN425" i="2"/>
  <c r="BM425" i="2"/>
  <c r="BL425" i="2"/>
  <c r="BK425" i="2"/>
  <c r="BJ425" i="2"/>
  <c r="BI425" i="2"/>
  <c r="BH425" i="2"/>
  <c r="BG425" i="2"/>
  <c r="BE425" i="2"/>
  <c r="BO372" i="2"/>
  <c r="BN372" i="2"/>
  <c r="BM372" i="2"/>
  <c r="BL372" i="2"/>
  <c r="BK372" i="2"/>
  <c r="BJ372" i="2"/>
  <c r="BI372" i="2"/>
  <c r="BH372" i="2"/>
  <c r="BG372" i="2"/>
  <c r="BE372" i="2"/>
  <c r="BC372" i="2" s="1"/>
  <c r="BO215" i="2"/>
  <c r="BN215" i="2"/>
  <c r="BM215" i="2"/>
  <c r="BL215" i="2"/>
  <c r="BK215" i="2"/>
  <c r="BJ215" i="2"/>
  <c r="BI215" i="2"/>
  <c r="BH215" i="2"/>
  <c r="BG215" i="2"/>
  <c r="BE215" i="2"/>
  <c r="BO478" i="2"/>
  <c r="BN478" i="2"/>
  <c r="BM478" i="2"/>
  <c r="BL478" i="2"/>
  <c r="BK478" i="2"/>
  <c r="BJ478" i="2"/>
  <c r="BI478" i="2"/>
  <c r="BH478" i="2"/>
  <c r="BG478" i="2"/>
  <c r="BE478" i="2"/>
  <c r="BC478" i="2" s="1"/>
  <c r="BO538" i="2"/>
  <c r="BN538" i="2"/>
  <c r="BM538" i="2"/>
  <c r="BL538" i="2"/>
  <c r="BK538" i="2"/>
  <c r="BJ538" i="2"/>
  <c r="BI538" i="2"/>
  <c r="BH538" i="2"/>
  <c r="BG538" i="2"/>
  <c r="BE538" i="2"/>
  <c r="BO260" i="2"/>
  <c r="BN260" i="2"/>
  <c r="BM260" i="2"/>
  <c r="BL260" i="2"/>
  <c r="BK260" i="2"/>
  <c r="BJ260" i="2"/>
  <c r="BI260" i="2"/>
  <c r="BH260" i="2"/>
  <c r="BG260" i="2"/>
  <c r="BE260" i="2"/>
  <c r="BC260" i="2" s="1"/>
  <c r="BO694" i="2"/>
  <c r="BN694" i="2"/>
  <c r="BM694" i="2"/>
  <c r="BL694" i="2"/>
  <c r="BK694" i="2"/>
  <c r="BJ694" i="2"/>
  <c r="BI694" i="2"/>
  <c r="BH694" i="2"/>
  <c r="BG694" i="2"/>
  <c r="BE694" i="2"/>
  <c r="BO461" i="2"/>
  <c r="BN461" i="2"/>
  <c r="BM461" i="2"/>
  <c r="BL461" i="2"/>
  <c r="BK461" i="2"/>
  <c r="BJ461" i="2"/>
  <c r="BI461" i="2"/>
  <c r="BH461" i="2"/>
  <c r="BG461" i="2"/>
  <c r="BE461" i="2"/>
  <c r="BC461" i="2" s="1"/>
  <c r="BO274" i="2"/>
  <c r="BN274" i="2"/>
  <c r="BM274" i="2"/>
  <c r="BL274" i="2"/>
  <c r="BK274" i="2"/>
  <c r="BJ274" i="2"/>
  <c r="BI274" i="2"/>
  <c r="BH274" i="2"/>
  <c r="BG274" i="2"/>
  <c r="BE274" i="2"/>
  <c r="BO276" i="2"/>
  <c r="BN276" i="2"/>
  <c r="BM276" i="2"/>
  <c r="BL276" i="2"/>
  <c r="BK276" i="2"/>
  <c r="BJ276" i="2"/>
  <c r="BI276" i="2"/>
  <c r="BH276" i="2"/>
  <c r="BG276" i="2"/>
  <c r="BE276" i="2"/>
  <c r="BC276" i="2" s="1"/>
  <c r="BO269" i="2"/>
  <c r="BN269" i="2"/>
  <c r="BM269" i="2"/>
  <c r="BL269" i="2"/>
  <c r="BK269" i="2"/>
  <c r="BJ269" i="2"/>
  <c r="BI269" i="2"/>
  <c r="BH269" i="2"/>
  <c r="BG269" i="2"/>
  <c r="BE269" i="2"/>
  <c r="BO122" i="2"/>
  <c r="BN122" i="2"/>
  <c r="BM122" i="2"/>
  <c r="BL122" i="2"/>
  <c r="BK122" i="2"/>
  <c r="BJ122" i="2"/>
  <c r="BI122" i="2"/>
  <c r="BH122" i="2"/>
  <c r="BG122" i="2"/>
  <c r="BE122" i="2"/>
  <c r="BC122" i="2" s="1"/>
  <c r="BO265" i="2"/>
  <c r="BN265" i="2"/>
  <c r="BM265" i="2"/>
  <c r="BL265" i="2"/>
  <c r="BK265" i="2"/>
  <c r="BJ265" i="2"/>
  <c r="BI265" i="2"/>
  <c r="BH265" i="2"/>
  <c r="BG265" i="2"/>
  <c r="BE265" i="2"/>
  <c r="BO399" i="2"/>
  <c r="BN399" i="2"/>
  <c r="BM399" i="2"/>
  <c r="BL399" i="2"/>
  <c r="BK399" i="2"/>
  <c r="BJ399" i="2"/>
  <c r="BI399" i="2"/>
  <c r="BH399" i="2"/>
  <c r="BG399" i="2"/>
  <c r="BE399" i="2"/>
  <c r="BC399" i="2" s="1"/>
  <c r="BO347" i="2"/>
  <c r="BN347" i="2"/>
  <c r="BM347" i="2"/>
  <c r="BL347" i="2"/>
  <c r="BK347" i="2"/>
  <c r="BJ347" i="2"/>
  <c r="BI347" i="2"/>
  <c r="BH347" i="2"/>
  <c r="BG347" i="2"/>
  <c r="BE347" i="2"/>
  <c r="BO578" i="2"/>
  <c r="BN578" i="2"/>
  <c r="BM578" i="2"/>
  <c r="BL578" i="2"/>
  <c r="BK578" i="2"/>
  <c r="BJ578" i="2"/>
  <c r="BI578" i="2"/>
  <c r="BH578" i="2"/>
  <c r="BG578" i="2"/>
  <c r="BE578" i="2"/>
  <c r="BC578" i="2" s="1"/>
  <c r="BO253" i="2"/>
  <c r="BN253" i="2"/>
  <c r="BM253" i="2"/>
  <c r="BL253" i="2"/>
  <c r="BK253" i="2"/>
  <c r="BJ253" i="2"/>
  <c r="BI253" i="2"/>
  <c r="BH253" i="2"/>
  <c r="BG253" i="2"/>
  <c r="BE253" i="2"/>
  <c r="BO273" i="2"/>
  <c r="BN273" i="2"/>
  <c r="BM273" i="2"/>
  <c r="BL273" i="2"/>
  <c r="BK273" i="2"/>
  <c r="BJ273" i="2"/>
  <c r="BI273" i="2"/>
  <c r="BH273" i="2"/>
  <c r="BG273" i="2"/>
  <c r="BE273" i="2"/>
  <c r="BC273" i="2" s="1"/>
  <c r="BO15" i="2"/>
  <c r="BN15" i="2"/>
  <c r="BM15" i="2"/>
  <c r="BL15" i="2"/>
  <c r="BK15" i="2"/>
  <c r="BJ15" i="2"/>
  <c r="BI15" i="2"/>
  <c r="BH15" i="2"/>
  <c r="BG15" i="2"/>
  <c r="BE15" i="2"/>
  <c r="BO648" i="2"/>
  <c r="BN648" i="2"/>
  <c r="BM648" i="2"/>
  <c r="BL648" i="2"/>
  <c r="BK648" i="2"/>
  <c r="BJ648" i="2"/>
  <c r="BI648" i="2"/>
  <c r="BH648" i="2"/>
  <c r="BG648" i="2"/>
  <c r="BE648" i="2"/>
  <c r="BC648" i="2" s="1"/>
  <c r="BO5" i="2"/>
  <c r="BN5" i="2"/>
  <c r="BM5" i="2"/>
  <c r="BL5" i="2"/>
  <c r="BK5" i="2"/>
  <c r="BJ5" i="2"/>
  <c r="BI5" i="2"/>
  <c r="BH5" i="2"/>
  <c r="BG5" i="2"/>
  <c r="BE5" i="2"/>
  <c r="BO299" i="2"/>
  <c r="BN299" i="2"/>
  <c r="BM299" i="2"/>
  <c r="BL299" i="2"/>
  <c r="BK299" i="2"/>
  <c r="BJ299" i="2"/>
  <c r="BI299" i="2"/>
  <c r="BH299" i="2"/>
  <c r="BG299" i="2"/>
  <c r="BE299" i="2"/>
  <c r="BC299" i="2" s="1"/>
  <c r="BO605" i="2"/>
  <c r="BN605" i="2"/>
  <c r="BM605" i="2"/>
  <c r="BL605" i="2"/>
  <c r="BK605" i="2"/>
  <c r="BJ605" i="2"/>
  <c r="BI605" i="2"/>
  <c r="BH605" i="2"/>
  <c r="BG605" i="2"/>
  <c r="BE605" i="2"/>
  <c r="BO580" i="2"/>
  <c r="BN580" i="2"/>
  <c r="BM580" i="2"/>
  <c r="BL580" i="2"/>
  <c r="BK580" i="2"/>
  <c r="BJ580" i="2"/>
  <c r="BI580" i="2"/>
  <c r="BH580" i="2"/>
  <c r="BG580" i="2"/>
  <c r="BE580" i="2"/>
  <c r="BC580" i="2" s="1"/>
  <c r="BO188" i="2"/>
  <c r="BN188" i="2"/>
  <c r="BM188" i="2"/>
  <c r="BL188" i="2"/>
  <c r="BK188" i="2"/>
  <c r="BJ188" i="2"/>
  <c r="BI188" i="2"/>
  <c r="BH188" i="2"/>
  <c r="BG188" i="2"/>
  <c r="BE188" i="2"/>
  <c r="BO518" i="2"/>
  <c r="BN518" i="2"/>
  <c r="BM518" i="2"/>
  <c r="BL518" i="2"/>
  <c r="BK518" i="2"/>
  <c r="BJ518" i="2"/>
  <c r="BI518" i="2"/>
  <c r="BH518" i="2"/>
  <c r="BG518" i="2"/>
  <c r="BE518" i="2"/>
  <c r="BC518" i="2" s="1"/>
  <c r="BO181" i="2"/>
  <c r="BN181" i="2"/>
  <c r="BM181" i="2"/>
  <c r="BL181" i="2"/>
  <c r="BK181" i="2"/>
  <c r="BJ181" i="2"/>
  <c r="BI181" i="2"/>
  <c r="BH181" i="2"/>
  <c r="BG181" i="2"/>
  <c r="BE181" i="2"/>
  <c r="BO521" i="2"/>
  <c r="BN521" i="2"/>
  <c r="BM521" i="2"/>
  <c r="BL521" i="2"/>
  <c r="BK521" i="2"/>
  <c r="BJ521" i="2"/>
  <c r="BI521" i="2"/>
  <c r="BH521" i="2"/>
  <c r="BG521" i="2"/>
  <c r="BE521" i="2"/>
  <c r="BC521" i="2" s="1"/>
  <c r="BF36" i="2"/>
  <c r="BF737" i="2"/>
  <c r="BF266" i="2"/>
  <c r="BF736" i="2"/>
  <c r="BF35" i="2"/>
  <c r="BF670" i="2"/>
  <c r="BF226" i="2"/>
  <c r="BF283" i="2"/>
  <c r="BF437" i="2"/>
  <c r="BF462" i="2"/>
  <c r="BF588" i="2"/>
  <c r="BF408" i="2"/>
  <c r="BF735" i="2"/>
  <c r="BF236" i="2"/>
  <c r="BF357" i="2"/>
  <c r="BF734" i="2"/>
  <c r="BF733" i="2"/>
  <c r="BF251" i="2"/>
  <c r="BF732" i="2"/>
  <c r="BF53" i="2"/>
  <c r="BF136" i="2"/>
  <c r="BF731" i="2"/>
  <c r="BF730" i="2"/>
  <c r="BF601" i="2"/>
  <c r="BF89" i="2"/>
  <c r="BF392" i="2"/>
  <c r="BF490" i="2"/>
  <c r="BF11" i="2"/>
  <c r="BF463" i="2"/>
  <c r="BF17" i="2"/>
  <c r="BF537" i="2"/>
  <c r="BF587" i="2"/>
  <c r="BF500" i="2"/>
  <c r="BF626" i="2"/>
  <c r="BF692" i="2"/>
  <c r="BF593" i="2"/>
  <c r="BF608" i="2"/>
  <c r="BF80" i="2"/>
  <c r="BF650" i="2"/>
  <c r="BF177" i="2"/>
  <c r="BF446" i="2"/>
  <c r="BF620" i="2"/>
  <c r="BF228" i="2"/>
  <c r="BF674" i="2"/>
  <c r="BF315" i="2"/>
  <c r="BF180" i="2"/>
  <c r="BF405" i="2"/>
  <c r="BF176" i="2"/>
  <c r="BF98" i="2"/>
  <c r="BF82" i="2"/>
  <c r="BF680" i="2"/>
  <c r="BF247" i="2"/>
  <c r="BF91" i="2"/>
  <c r="BF229" i="2"/>
  <c r="BF296" i="2"/>
  <c r="BF72" i="2"/>
  <c r="BF183" i="2"/>
  <c r="BF234" i="2"/>
  <c r="BF197" i="2"/>
  <c r="BF358" i="2"/>
  <c r="BF153" i="2"/>
  <c r="BF531" i="2"/>
  <c r="BF184" i="2"/>
  <c r="BF230" i="2"/>
  <c r="BF106" i="2"/>
  <c r="BF546" i="2"/>
  <c r="BF227" i="2"/>
  <c r="BF625" i="2"/>
  <c r="BF534" i="2"/>
  <c r="BF101" i="2"/>
  <c r="BF729" i="2"/>
  <c r="BF660" i="2"/>
  <c r="BF579" i="2"/>
  <c r="BF615" i="2"/>
  <c r="BF194" i="2"/>
  <c r="BF193" i="2"/>
  <c r="BF232" i="2"/>
  <c r="BF298" i="2"/>
  <c r="BF275" i="2"/>
  <c r="BF498" i="2"/>
  <c r="BF684" i="2"/>
  <c r="BF688" i="2"/>
  <c r="BF640" i="2"/>
  <c r="BF337" i="2"/>
  <c r="BF566" i="2"/>
  <c r="BF415" i="2"/>
  <c r="BF258" i="2"/>
  <c r="BF362" i="2"/>
  <c r="BF84" i="2"/>
  <c r="BF629" i="2"/>
  <c r="BF107" i="2"/>
  <c r="BF77" i="2"/>
  <c r="BF563" i="2"/>
  <c r="BF333" i="2"/>
  <c r="BF607" i="2"/>
  <c r="BF627" i="2"/>
  <c r="BF628" i="2"/>
  <c r="BF128" i="2"/>
  <c r="BF213" i="2"/>
  <c r="BF509" i="2"/>
  <c r="BF631" i="2"/>
  <c r="BF224" i="2"/>
  <c r="BF570" i="2"/>
  <c r="BF621" i="2"/>
  <c r="BF651" i="2"/>
  <c r="BF427" i="2"/>
  <c r="BF671" i="2"/>
  <c r="BF353" i="2"/>
  <c r="BF647" i="2"/>
  <c r="BF474" i="2"/>
  <c r="BF348" i="2"/>
  <c r="BF454" i="2"/>
  <c r="BF562" i="2"/>
  <c r="BF728" i="2"/>
  <c r="BF550" i="2"/>
  <c r="BF330" i="2"/>
  <c r="BF389" i="2"/>
  <c r="BF547" i="2"/>
  <c r="BF596" i="2"/>
  <c r="BF212" i="2"/>
  <c r="BF301" i="2"/>
  <c r="BF503" i="2"/>
  <c r="BF139" i="2"/>
  <c r="BF318" i="2"/>
  <c r="BF288" i="2"/>
  <c r="BF297" i="2"/>
  <c r="BF175" i="2"/>
  <c r="BF210" i="2"/>
  <c r="BF374" i="2"/>
  <c r="BF67" i="2"/>
  <c r="BF390" i="2"/>
  <c r="BF686" i="2"/>
  <c r="BF16" i="2"/>
  <c r="BF339" i="2"/>
  <c r="BF506" i="2"/>
  <c r="BF233" i="2"/>
  <c r="BF33" i="2"/>
  <c r="BF440" i="2"/>
  <c r="BF34" i="2"/>
  <c r="BF388" i="2"/>
  <c r="BF379" i="2"/>
  <c r="BF28" i="2"/>
  <c r="BF114" i="2"/>
  <c r="BF690" i="2"/>
  <c r="BF218" i="2"/>
  <c r="BF527" i="2"/>
  <c r="BF204" i="2"/>
  <c r="BF522" i="2"/>
  <c r="BF682" i="2"/>
  <c r="BF12" i="2"/>
  <c r="BF104" i="2"/>
  <c r="BF69" i="2"/>
  <c r="BF594" i="2"/>
  <c r="BF320" i="2"/>
  <c r="BF361" i="2"/>
  <c r="BF192" i="2"/>
  <c r="BF68" i="2"/>
  <c r="BF467" i="2"/>
  <c r="BF632" i="2"/>
  <c r="BF207" i="2"/>
  <c r="BF57" i="2"/>
  <c r="BF514" i="2"/>
  <c r="BF51" i="2"/>
  <c r="BF520" i="2"/>
  <c r="BF314" i="2"/>
  <c r="BF426" i="2"/>
  <c r="BF528" i="2"/>
  <c r="BF289" i="2"/>
  <c r="BF642" i="2"/>
  <c r="BF477" i="2"/>
  <c r="BF727" i="2"/>
  <c r="BF32" i="2"/>
  <c r="BF673" i="2"/>
  <c r="BF526" i="2"/>
  <c r="BF189" i="2"/>
  <c r="BF403" i="2"/>
  <c r="BF589" i="2"/>
  <c r="BF329" i="2"/>
  <c r="BF94" i="2"/>
  <c r="BF75" i="2"/>
  <c r="BF246" i="2"/>
  <c r="BF52" i="2"/>
  <c r="BF18" i="2"/>
  <c r="BF656" i="2"/>
  <c r="BF407" i="2"/>
  <c r="BF685" i="2"/>
  <c r="BF66" i="2"/>
  <c r="BF375" i="2"/>
  <c r="BF254" i="2"/>
  <c r="BF309" i="2"/>
  <c r="BF540" i="2"/>
  <c r="BF481" i="2"/>
  <c r="BF187" i="2"/>
  <c r="BF577" i="2"/>
  <c r="BF614" i="2"/>
  <c r="BF369" i="2"/>
  <c r="BF618" i="2"/>
  <c r="BF40" i="2"/>
  <c r="BF206" i="2"/>
  <c r="BF359" i="2"/>
  <c r="BF312" i="2"/>
  <c r="BF241" i="2"/>
  <c r="BF558" i="2"/>
  <c r="BF131" i="2"/>
  <c r="BF300" i="2"/>
  <c r="BF44" i="2"/>
  <c r="BF248" i="2"/>
  <c r="BF691" i="2"/>
  <c r="BF433" i="2"/>
  <c r="BF92" i="2"/>
  <c r="BF310" i="2"/>
  <c r="BF726" i="2"/>
  <c r="BF725" i="2"/>
  <c r="BF679" i="2"/>
  <c r="BF311" i="2"/>
  <c r="BF162" i="2"/>
  <c r="BF553" i="2"/>
  <c r="BF355" i="2"/>
  <c r="BF179" i="2"/>
  <c r="BF486" i="2"/>
  <c r="BF191" i="2"/>
  <c r="BF59" i="2"/>
  <c r="BF112" i="2"/>
  <c r="BF539" i="2"/>
  <c r="BF533" i="2"/>
  <c r="BF97" i="2"/>
  <c r="BF196" i="2"/>
  <c r="BF195" i="2"/>
  <c r="BF267" i="2"/>
  <c r="BF109" i="2"/>
  <c r="BF110" i="2"/>
  <c r="BF380" i="2"/>
  <c r="BF511" i="2"/>
  <c r="BF293" i="2"/>
  <c r="BF381" i="2"/>
  <c r="BF565" i="2"/>
  <c r="BF470" i="2"/>
  <c r="BF203" i="2"/>
  <c r="BF424" i="2"/>
  <c r="BF724" i="2"/>
  <c r="BF431" i="2"/>
  <c r="BF344" i="2"/>
  <c r="BF554" i="2"/>
  <c r="BF410" i="2"/>
  <c r="BF666" i="2"/>
  <c r="BF100" i="2"/>
  <c r="BF86" i="2"/>
  <c r="BF81" i="2"/>
  <c r="BF723" i="2"/>
  <c r="BF304" i="2"/>
  <c r="BF10" i="2"/>
  <c r="BF321" i="2"/>
  <c r="BF99" i="2"/>
  <c r="BF225" i="2"/>
  <c r="BF364" i="2"/>
  <c r="BF147" i="2"/>
  <c r="BF325" i="2"/>
  <c r="BF413" i="2"/>
  <c r="BF324" i="2"/>
  <c r="BF385" i="2"/>
  <c r="BF453" i="2"/>
  <c r="BF460" i="2"/>
  <c r="BF590" i="2"/>
  <c r="BF377" i="2"/>
  <c r="BF395" i="2"/>
  <c r="BF661" i="2"/>
  <c r="BF458" i="2"/>
  <c r="BF668" i="2"/>
  <c r="BF494" i="2"/>
  <c r="BF351" i="2"/>
  <c r="BF646" i="2"/>
  <c r="BF127" i="2"/>
  <c r="BF126" i="2"/>
  <c r="BF121" i="2"/>
  <c r="BF396" i="2"/>
  <c r="BF512" i="2"/>
  <c r="BF722" i="2"/>
  <c r="BF721" i="2"/>
  <c r="BF720" i="2"/>
  <c r="BF95" i="2"/>
  <c r="BF39" i="2"/>
  <c r="BF132" i="2"/>
  <c r="BF160" i="2"/>
  <c r="BF240" i="2"/>
  <c r="BF719" i="2"/>
  <c r="BF155" i="2"/>
  <c r="BF645" i="2"/>
  <c r="BF268" i="2"/>
  <c r="BF302" i="2"/>
  <c r="BF493" i="2"/>
  <c r="BF529" i="2"/>
  <c r="BF295" i="2"/>
  <c r="BF718" i="2"/>
  <c r="BF489" i="2"/>
  <c r="BF119" i="2"/>
  <c r="BF235" i="2"/>
  <c r="BF281" i="2"/>
  <c r="BF465" i="2"/>
  <c r="BF133" i="2"/>
  <c r="BF657" i="2"/>
  <c r="BF305" i="2"/>
  <c r="BF535" i="2"/>
  <c r="BF102" i="2"/>
  <c r="BF9" i="2"/>
  <c r="BF430" i="2"/>
  <c r="BF130" i="2"/>
  <c r="BF164" i="2"/>
  <c r="BF717" i="2"/>
  <c r="BF716" i="2"/>
  <c r="BF622" i="2"/>
  <c r="BF27" i="2"/>
  <c r="BF452" i="2"/>
  <c r="BF649" i="2"/>
  <c r="BF367" i="2"/>
  <c r="BF334" i="2"/>
  <c r="BF552" i="2"/>
  <c r="BF435" i="2"/>
  <c r="BF689" i="2"/>
  <c r="BF397" i="2"/>
  <c r="BF616" i="2"/>
  <c r="BF409" i="2"/>
  <c r="BF508" i="2"/>
  <c r="BF599" i="2"/>
  <c r="BF294" i="2"/>
  <c r="BF140" i="2"/>
  <c r="BF146" i="2"/>
  <c r="BF602" i="2"/>
  <c r="BF54" i="2"/>
  <c r="BF715" i="2"/>
  <c r="BF387" i="2"/>
  <c r="BF549" i="2"/>
  <c r="BF263" i="2"/>
  <c r="BF243" i="2"/>
  <c r="BF74" i="2"/>
  <c r="BF292" i="2"/>
  <c r="BF516" i="2"/>
  <c r="BF290" i="2"/>
  <c r="BF400" i="2"/>
  <c r="BF644" i="2"/>
  <c r="BF332" i="2"/>
  <c r="BF445" i="2"/>
  <c r="BF468" i="2"/>
  <c r="BF428" i="2"/>
  <c r="BF617" i="2"/>
  <c r="BF223" i="2"/>
  <c r="BF714" i="2"/>
  <c r="BF393" i="2"/>
  <c r="BF373" i="2"/>
  <c r="BF386" i="2"/>
  <c r="BF457" i="2"/>
  <c r="BF284" i="2"/>
  <c r="BF543" i="2"/>
  <c r="BF285" i="2"/>
  <c r="BF7" i="2"/>
  <c r="BF662" i="2"/>
  <c r="BF264" i="2"/>
  <c r="BF713" i="2"/>
  <c r="BF573" i="2"/>
  <c r="BF545" i="2"/>
  <c r="BF170" i="2"/>
  <c r="BF368" i="2"/>
  <c r="BF449" i="2"/>
  <c r="BF85" i="2"/>
  <c r="BF652" i="2"/>
  <c r="BF712" i="2"/>
  <c r="BF711" i="2"/>
  <c r="BF322" i="2"/>
  <c r="BF663" i="2"/>
  <c r="BF37" i="2"/>
  <c r="BF383" i="2"/>
  <c r="BF681" i="2"/>
  <c r="BF572" i="2"/>
  <c r="BF496" i="2"/>
  <c r="BF475" i="2"/>
  <c r="BF556" i="2"/>
  <c r="BF491" i="2"/>
  <c r="BF291" i="2"/>
  <c r="BF637" i="2"/>
  <c r="BF262" i="2"/>
  <c r="BF173" i="2"/>
  <c r="BF202" i="2"/>
  <c r="BF154" i="2"/>
  <c r="BF108" i="2"/>
  <c r="BF586" i="2"/>
  <c r="BF544" i="2"/>
  <c r="BF286" i="2"/>
  <c r="BF676" i="2"/>
  <c r="BF169" i="2"/>
  <c r="BF459" i="2"/>
  <c r="BF6" i="2"/>
  <c r="BF279" i="2"/>
  <c r="BF238" i="2"/>
  <c r="BF56" i="2"/>
  <c r="BF55" i="2"/>
  <c r="BF505" i="2"/>
  <c r="BF186" i="2"/>
  <c r="BF167" i="2"/>
  <c r="BF239" i="2"/>
  <c r="BF143" i="2"/>
  <c r="BF412" i="2"/>
  <c r="BF469" i="2"/>
  <c r="BF411" i="2"/>
  <c r="BF350" i="2"/>
  <c r="BF429" i="2"/>
  <c r="BF134" i="2"/>
  <c r="BF216" i="2"/>
  <c r="BF442" i="2"/>
  <c r="BF510" i="2"/>
  <c r="BF159" i="2"/>
  <c r="BF710" i="2"/>
  <c r="BF414" i="2"/>
  <c r="BF78" i="2"/>
  <c r="BF73" i="2"/>
  <c r="BF376" i="2"/>
  <c r="BF360" i="2"/>
  <c r="BF165" i="2"/>
  <c r="BF471" i="2"/>
  <c r="BF124" i="2"/>
  <c r="BF443" i="2"/>
  <c r="BF438" i="2"/>
  <c r="BF209" i="2"/>
  <c r="BF214" i="2"/>
  <c r="BF507" i="2"/>
  <c r="BF282" i="2"/>
  <c r="BF568" i="2"/>
  <c r="BF569" i="2"/>
  <c r="BF418" i="2"/>
  <c r="BF419" i="2"/>
  <c r="BF250" i="2"/>
  <c r="BF548" i="2"/>
  <c r="BF88" i="2"/>
  <c r="BF63" i="2"/>
  <c r="BF249" i="2"/>
  <c r="BF244" i="2"/>
  <c r="BF394" i="2"/>
  <c r="BF20" i="2"/>
  <c r="BF336" i="2"/>
  <c r="BF678" i="2"/>
  <c r="BF366" i="2"/>
  <c r="BF555" i="2"/>
  <c r="BF672" i="2"/>
  <c r="BF635" i="2"/>
  <c r="BF50" i="2"/>
  <c r="BF125" i="2"/>
  <c r="BF636" i="2"/>
  <c r="BF675" i="2"/>
  <c r="BF455" i="2"/>
  <c r="BF495" i="2"/>
  <c r="BF272" i="2"/>
  <c r="BF709" i="2"/>
  <c r="BF693" i="2"/>
  <c r="BF45" i="2"/>
  <c r="BF222" i="2"/>
  <c r="BF487" i="2"/>
  <c r="BF497" i="2"/>
  <c r="BF231" i="2"/>
  <c r="BF237" i="2"/>
  <c r="BF163" i="2"/>
  <c r="BF185" i="2"/>
  <c r="BF168" i="2"/>
  <c r="BF277" i="2"/>
  <c r="BF328" i="2"/>
  <c r="BF8" i="2"/>
  <c r="BF583" i="2"/>
  <c r="BF708" i="2"/>
  <c r="BF103" i="2"/>
  <c r="BF313" i="2"/>
  <c r="BF422" i="2"/>
  <c r="BF707" i="2"/>
  <c r="BF634" i="2"/>
  <c r="BF416" i="2"/>
  <c r="BF349" i="2"/>
  <c r="BF382" i="2"/>
  <c r="BF271" i="2"/>
  <c r="BF524" i="2"/>
  <c r="BF343" i="2"/>
  <c r="BF384" i="2"/>
  <c r="BF83" i="2"/>
  <c r="BF270" i="2"/>
  <c r="BF706" i="2"/>
  <c r="BF105" i="2"/>
  <c r="BF571" i="2"/>
  <c r="BF705" i="2"/>
  <c r="BF211" i="2"/>
  <c r="BF609" i="2"/>
  <c r="BF683" i="2"/>
  <c r="BF21" i="2"/>
  <c r="BF151" i="2"/>
  <c r="BF502" i="2"/>
  <c r="BF326" i="2"/>
  <c r="BF378" i="2"/>
  <c r="BF436" i="2"/>
  <c r="BF584" i="2"/>
  <c r="BF664" i="2"/>
  <c r="BF129" i="2"/>
  <c r="BF574" i="2"/>
  <c r="BF575" i="2"/>
  <c r="BF551" i="2"/>
  <c r="BF31" i="2"/>
  <c r="BF447" i="2"/>
  <c r="BF704" i="2"/>
  <c r="BF687" i="2"/>
  <c r="BF4" i="2"/>
  <c r="BF542" i="2"/>
  <c r="BF354" i="2"/>
  <c r="BF582" i="2"/>
  <c r="BF93" i="2"/>
  <c r="BF633" i="2"/>
  <c r="BF479" i="2"/>
  <c r="BF482" i="2"/>
  <c r="BF485" i="2"/>
  <c r="BF504" i="2"/>
  <c r="BF123" i="2"/>
  <c r="BF451" i="2"/>
  <c r="BF401" i="2"/>
  <c r="BF612" i="2"/>
  <c r="BF444" i="2"/>
  <c r="BF65" i="2"/>
  <c r="BF513" i="2"/>
  <c r="BF157" i="2"/>
  <c r="BF174" i="2"/>
  <c r="BF113" i="2"/>
  <c r="BF341" i="2"/>
  <c r="BF3" i="2"/>
  <c r="BF340" i="2"/>
  <c r="BF473" i="2"/>
  <c r="BF600" i="2"/>
  <c r="BF456" i="2"/>
  <c r="BF541" i="2"/>
  <c r="BF603" i="2"/>
  <c r="BF567" i="2"/>
  <c r="BF592" i="2"/>
  <c r="BF606" i="2"/>
  <c r="BF585" i="2"/>
  <c r="BF643" i="2"/>
  <c r="BF654" i="2"/>
  <c r="BF79" i="2"/>
  <c r="BF182" i="2"/>
  <c r="BF370" i="2"/>
  <c r="BF319" i="2"/>
  <c r="BF149" i="2"/>
  <c r="BF476" i="2"/>
  <c r="BF335" i="2"/>
  <c r="BF515" i="2"/>
  <c r="BF308" i="2"/>
  <c r="BF47" i="2"/>
  <c r="BF221" i="2"/>
  <c r="BF655" i="2"/>
  <c r="BF327" i="2"/>
  <c r="BF356" i="2"/>
  <c r="BF703" i="2"/>
  <c r="BF639" i="2"/>
  <c r="BF483" i="2"/>
  <c r="BF591" i="2"/>
  <c r="BF171" i="2"/>
  <c r="BF303" i="2"/>
  <c r="BF38" i="2"/>
  <c r="BF441" i="2"/>
  <c r="BF158" i="2"/>
  <c r="BF120" i="2"/>
  <c r="BF420" i="2"/>
  <c r="BF43" i="2"/>
  <c r="BF417" i="2"/>
  <c r="BF450" i="2"/>
  <c r="BF42" i="2"/>
  <c r="BF25" i="2"/>
  <c r="BF200" i="2"/>
  <c r="BF117" i="2"/>
  <c r="BF142" i="2"/>
  <c r="BF702" i="2"/>
  <c r="BF255" i="2"/>
  <c r="BF87" i="2"/>
  <c r="BF517" i="2"/>
  <c r="BF480" i="2"/>
  <c r="BF701" i="2"/>
  <c r="BF280" i="2"/>
  <c r="BF421" i="2"/>
  <c r="BF611" i="2"/>
  <c r="BF488" i="2"/>
  <c r="BF148" i="2"/>
  <c r="BF559" i="2"/>
  <c r="BF700" i="2"/>
  <c r="BF423" i="2"/>
  <c r="BF208" i="2"/>
  <c r="BF404" i="2"/>
  <c r="BF316" i="2"/>
  <c r="BF365" i="2"/>
  <c r="BF434" i="2"/>
  <c r="BF156" i="2"/>
  <c r="BF699" i="2"/>
  <c r="BF61" i="2"/>
  <c r="BF536" i="2"/>
  <c r="BF525" i="2"/>
  <c r="BF338" i="2"/>
  <c r="BF581" i="2"/>
  <c r="BF492" i="2"/>
  <c r="BF669" i="2"/>
  <c r="BF659" i="2"/>
  <c r="BF561" i="2"/>
  <c r="BF464" i="2"/>
  <c r="BF604" i="2"/>
  <c r="BF466" i="2"/>
  <c r="BF199" i="2"/>
  <c r="BF560" i="2"/>
  <c r="BF190" i="2"/>
  <c r="BF653" i="2"/>
  <c r="BF115" i="2"/>
  <c r="BF71" i="2"/>
  <c r="BF306" i="2"/>
  <c r="BF345" i="2"/>
  <c r="BF2" i="2"/>
  <c r="BF331" i="2"/>
  <c r="BF595" i="2"/>
  <c r="BF323" i="2"/>
  <c r="BF256" i="2"/>
  <c r="BF257" i="2"/>
  <c r="BF62" i="2"/>
  <c r="BF145" i="2"/>
  <c r="BF138" i="2"/>
  <c r="BF137" i="2"/>
  <c r="BF161" i="2"/>
  <c r="BF352" i="2"/>
  <c r="BF499" i="2"/>
  <c r="BF439" i="2"/>
  <c r="BF58" i="2"/>
  <c r="BF363" i="2"/>
  <c r="BF242" i="2"/>
  <c r="BF64" i="2"/>
  <c r="BF135" i="2"/>
  <c r="BF141" i="2"/>
  <c r="BF48" i="2"/>
  <c r="BF623" i="2"/>
  <c r="BF532" i="2"/>
  <c r="BF557" i="2"/>
  <c r="BF472" i="2"/>
  <c r="BF613" i="2"/>
  <c r="BF252" i="2"/>
  <c r="BF172" i="2"/>
  <c r="BF619" i="2"/>
  <c r="BF29" i="2"/>
  <c r="BF665" i="2"/>
  <c r="BF22" i="2"/>
  <c r="BF317" i="2"/>
  <c r="BF641" i="2"/>
  <c r="BF219" i="2"/>
  <c r="BF76" i="2"/>
  <c r="BF26" i="2"/>
  <c r="BF402" i="2"/>
  <c r="BF638" i="2"/>
  <c r="BF30" i="2"/>
  <c r="BF259" i="2"/>
  <c r="BF14" i="2"/>
  <c r="BF90" i="2"/>
  <c r="BF391" i="2"/>
  <c r="BF448" i="2"/>
  <c r="BF205" i="2"/>
  <c r="BF698" i="2"/>
  <c r="BF697" i="2"/>
  <c r="BF677" i="2"/>
  <c r="BF19" i="2"/>
  <c r="BF484" i="2"/>
  <c r="BF610" i="2"/>
  <c r="BF696" i="2"/>
  <c r="BF116" i="2"/>
  <c r="BF406" i="2"/>
  <c r="BF695" i="2"/>
  <c r="BF624" i="2"/>
  <c r="BF523" i="2"/>
  <c r="BF144" i="2"/>
  <c r="BF60" i="2"/>
  <c r="BF198" i="2"/>
  <c r="BF501" i="2"/>
  <c r="BF13" i="2"/>
  <c r="BF658" i="2"/>
  <c r="BF46" i="2"/>
  <c r="BF307" i="2"/>
  <c r="BF245" i="2"/>
  <c r="BF96" i="2"/>
  <c r="BF23" i="2"/>
  <c r="BF630" i="2"/>
  <c r="BF118" i="2"/>
  <c r="BF576" i="2"/>
  <c r="BF41" i="2"/>
  <c r="BF398" i="2"/>
  <c r="BF432" i="2"/>
  <c r="BF152" i="2"/>
  <c r="BF371" i="2"/>
  <c r="BF530" i="2"/>
  <c r="BF220" i="2"/>
  <c r="BF598" i="2"/>
  <c r="BF166" i="2"/>
  <c r="BF217" i="2"/>
  <c r="BF519" i="2"/>
  <c r="BF178" i="2"/>
  <c r="BF564" i="2"/>
  <c r="BF597" i="2"/>
  <c r="BF261" i="2"/>
  <c r="BF667" i="2"/>
  <c r="BF24" i="2"/>
  <c r="BF425" i="2"/>
  <c r="BF372" i="2"/>
  <c r="BF215" i="2"/>
  <c r="BF478" i="2"/>
  <c r="BF538" i="2"/>
  <c r="BF260" i="2"/>
  <c r="BF694" i="2"/>
  <c r="BF461" i="2"/>
  <c r="BF274" i="2"/>
  <c r="BF276" i="2"/>
  <c r="BF269" i="2"/>
  <c r="BF122" i="2"/>
  <c r="BF265" i="2"/>
  <c r="BF399" i="2"/>
  <c r="BF347" i="2"/>
  <c r="BF578" i="2"/>
  <c r="BF253" i="2"/>
  <c r="BF273" i="2"/>
  <c r="BF15" i="2"/>
  <c r="BF648" i="2"/>
  <c r="BF5" i="2"/>
  <c r="BF299" i="2"/>
  <c r="BF605" i="2"/>
  <c r="BF580" i="2"/>
  <c r="BF188" i="2"/>
  <c r="BF518" i="2"/>
  <c r="BF181" i="2"/>
  <c r="BF521" i="2"/>
  <c r="BP36" i="2"/>
  <c r="BD36" i="2"/>
  <c r="BP737" i="2"/>
  <c r="BD737" i="2"/>
  <c r="BP266" i="2"/>
  <c r="BD266" i="2"/>
  <c r="BP736" i="2"/>
  <c r="BD736" i="2"/>
  <c r="BP35" i="2"/>
  <c r="BD35" i="2"/>
  <c r="BP670" i="2"/>
  <c r="BD670" i="2"/>
  <c r="BP226" i="2"/>
  <c r="BD226" i="2"/>
  <c r="BP283" i="2"/>
  <c r="BD283" i="2"/>
  <c r="BP437" i="2"/>
  <c r="BD437" i="2"/>
  <c r="BP462" i="2"/>
  <c r="BD462" i="2"/>
  <c r="BP588" i="2"/>
  <c r="BD588" i="2"/>
  <c r="BP408" i="2"/>
  <c r="BD408" i="2"/>
  <c r="BP735" i="2"/>
  <c r="BD735" i="2"/>
  <c r="BP236" i="2"/>
  <c r="BD236" i="2"/>
  <c r="BP357" i="2"/>
  <c r="BD357" i="2"/>
  <c r="BP734" i="2"/>
  <c r="BD734" i="2"/>
  <c r="BP733" i="2"/>
  <c r="BD733" i="2"/>
  <c r="BP251" i="2"/>
  <c r="BD251" i="2"/>
  <c r="BP732" i="2"/>
  <c r="BD732" i="2"/>
  <c r="BP53" i="2"/>
  <c r="BD53" i="2"/>
  <c r="BP136" i="2"/>
  <c r="BD136" i="2"/>
  <c r="BP731" i="2"/>
  <c r="BD731" i="2"/>
  <c r="BP730" i="2"/>
  <c r="BD730" i="2"/>
  <c r="BP601" i="2"/>
  <c r="BD601" i="2"/>
  <c r="BP89" i="2"/>
  <c r="BD89" i="2"/>
  <c r="BP392" i="2"/>
  <c r="BD392" i="2"/>
  <c r="BP490" i="2"/>
  <c r="BD490" i="2"/>
  <c r="BP11" i="2"/>
  <c r="BD11" i="2"/>
  <c r="BP463" i="2"/>
  <c r="BD463" i="2"/>
  <c r="BP17" i="2"/>
  <c r="BD17" i="2"/>
  <c r="BP537" i="2"/>
  <c r="BD537" i="2"/>
  <c r="BP587" i="2"/>
  <c r="BD587" i="2"/>
  <c r="BP500" i="2"/>
  <c r="BD500" i="2"/>
  <c r="BP626" i="2"/>
  <c r="BD626" i="2"/>
  <c r="BP692" i="2"/>
  <c r="BD692" i="2"/>
  <c r="BP593" i="2"/>
  <c r="BD593" i="2"/>
  <c r="BP608" i="2"/>
  <c r="BD608" i="2"/>
  <c r="BP80" i="2"/>
  <c r="BD80" i="2"/>
  <c r="BP650" i="2"/>
  <c r="BD650" i="2"/>
  <c r="BP177" i="2"/>
  <c r="BD177" i="2"/>
  <c r="BP446" i="2"/>
  <c r="BD446" i="2"/>
  <c r="BP620" i="2"/>
  <c r="BD620" i="2"/>
  <c r="BP228" i="2"/>
  <c r="BD228" i="2"/>
  <c r="BP674" i="2"/>
  <c r="BD674" i="2"/>
  <c r="BP315" i="2"/>
  <c r="BD315" i="2"/>
  <c r="BP180" i="2"/>
  <c r="BD180" i="2"/>
  <c r="BP405" i="2"/>
  <c r="BD405" i="2"/>
  <c r="BP176" i="2"/>
  <c r="BD176" i="2"/>
  <c r="BP98" i="2"/>
  <c r="BD98" i="2"/>
  <c r="BP82" i="2"/>
  <c r="BD82" i="2"/>
  <c r="BP680" i="2"/>
  <c r="BD680" i="2"/>
  <c r="BP247" i="2"/>
  <c r="BD247" i="2"/>
  <c r="BP91" i="2"/>
  <c r="BD91" i="2"/>
  <c r="BP229" i="2"/>
  <c r="BD229" i="2"/>
  <c r="BP296" i="2"/>
  <c r="BD296" i="2"/>
  <c r="BP72" i="2"/>
  <c r="BD72" i="2"/>
  <c r="BP183" i="2"/>
  <c r="BD183" i="2"/>
  <c r="BP234" i="2"/>
  <c r="BD234" i="2"/>
  <c r="BP197" i="2"/>
  <c r="BD197" i="2"/>
  <c r="BP358" i="2"/>
  <c r="BD358" i="2"/>
  <c r="BP153" i="2"/>
  <c r="BD153" i="2"/>
  <c r="BP531" i="2"/>
  <c r="BD531" i="2"/>
  <c r="BP184" i="2"/>
  <c r="BD184" i="2"/>
  <c r="BP230" i="2"/>
  <c r="BD230" i="2"/>
  <c r="BP106" i="2"/>
  <c r="BD106" i="2"/>
  <c r="BP546" i="2"/>
  <c r="BD546" i="2"/>
  <c r="BP227" i="2"/>
  <c r="BD227" i="2"/>
  <c r="BP625" i="2"/>
  <c r="BD625" i="2"/>
  <c r="BP534" i="2"/>
  <c r="BD534" i="2"/>
  <c r="BP101" i="2"/>
  <c r="BD101" i="2"/>
  <c r="BP729" i="2"/>
  <c r="BD729" i="2"/>
  <c r="BP660" i="2"/>
  <c r="BD660" i="2"/>
  <c r="BP579" i="2"/>
  <c r="BD579" i="2"/>
  <c r="BP615" i="2"/>
  <c r="BD615" i="2"/>
  <c r="BP194" i="2"/>
  <c r="BD194" i="2"/>
  <c r="BP193" i="2"/>
  <c r="BD193" i="2"/>
  <c r="BP232" i="2"/>
  <c r="BD232" i="2"/>
  <c r="BP298" i="2"/>
  <c r="BD298" i="2"/>
  <c r="BP275" i="2"/>
  <c r="BD275" i="2"/>
  <c r="BP498" i="2"/>
  <c r="BD498" i="2"/>
  <c r="BP684" i="2"/>
  <c r="BD684" i="2"/>
  <c r="BP688" i="2"/>
  <c r="BD688" i="2"/>
  <c r="BP640" i="2"/>
  <c r="BD640" i="2"/>
  <c r="BP337" i="2"/>
  <c r="BD337" i="2"/>
  <c r="BP566" i="2"/>
  <c r="BD566" i="2"/>
  <c r="BP415" i="2"/>
  <c r="BD415" i="2"/>
  <c r="BP258" i="2"/>
  <c r="BD258" i="2"/>
  <c r="BP362" i="2"/>
  <c r="BD362" i="2"/>
  <c r="BP84" i="2"/>
  <c r="BD84" i="2"/>
  <c r="BP629" i="2"/>
  <c r="BD629" i="2"/>
  <c r="BP107" i="2"/>
  <c r="BD107" i="2"/>
  <c r="BP77" i="2"/>
  <c r="BD77" i="2"/>
  <c r="BP563" i="2"/>
  <c r="BD563" i="2"/>
  <c r="BP333" i="2"/>
  <c r="BD333" i="2"/>
  <c r="BP607" i="2"/>
  <c r="BD607" i="2"/>
  <c r="BP627" i="2"/>
  <c r="BD627" i="2"/>
  <c r="BP628" i="2"/>
  <c r="BD628" i="2"/>
  <c r="BP128" i="2"/>
  <c r="BD128" i="2"/>
  <c r="BP213" i="2"/>
  <c r="BD213" i="2"/>
  <c r="BP509" i="2"/>
  <c r="BD509" i="2"/>
  <c r="BP631" i="2"/>
  <c r="BD631" i="2"/>
  <c r="BP224" i="2"/>
  <c r="BD224" i="2"/>
  <c r="BP570" i="2"/>
  <c r="BD570" i="2"/>
  <c r="BP621" i="2"/>
  <c r="BD621" i="2"/>
  <c r="BP651" i="2"/>
  <c r="BD651" i="2"/>
  <c r="BP427" i="2"/>
  <c r="BD427" i="2"/>
  <c r="BP671" i="2"/>
  <c r="BD671" i="2"/>
  <c r="BP353" i="2"/>
  <c r="BD353" i="2"/>
  <c r="BP647" i="2"/>
  <c r="BD647" i="2"/>
  <c r="BP474" i="2"/>
  <c r="BD474" i="2"/>
  <c r="BP348" i="2"/>
  <c r="BD348" i="2"/>
  <c r="BP454" i="2"/>
  <c r="BD454" i="2"/>
  <c r="BP562" i="2"/>
  <c r="BD562" i="2"/>
  <c r="BP728" i="2"/>
  <c r="BD728" i="2"/>
  <c r="BP550" i="2"/>
  <c r="BD550" i="2"/>
  <c r="BP330" i="2"/>
  <c r="BD330" i="2"/>
  <c r="BP389" i="2"/>
  <c r="BD389" i="2"/>
  <c r="BP547" i="2"/>
  <c r="BD547" i="2"/>
  <c r="BP596" i="2"/>
  <c r="BD596" i="2"/>
  <c r="BP212" i="2"/>
  <c r="BD212" i="2"/>
  <c r="BP301" i="2"/>
  <c r="BD301" i="2"/>
  <c r="BP503" i="2"/>
  <c r="BD503" i="2"/>
  <c r="BP139" i="2"/>
  <c r="BD139" i="2"/>
  <c r="BP318" i="2"/>
  <c r="BD318" i="2"/>
  <c r="BP288" i="2"/>
  <c r="BD288" i="2"/>
  <c r="BP297" i="2"/>
  <c r="BD297" i="2"/>
  <c r="BP175" i="2"/>
  <c r="BD175" i="2"/>
  <c r="BP210" i="2"/>
  <c r="BD210" i="2"/>
  <c r="BP374" i="2"/>
  <c r="BD374" i="2"/>
  <c r="BP67" i="2"/>
  <c r="BD67" i="2"/>
  <c r="BP390" i="2"/>
  <c r="BD390" i="2"/>
  <c r="BP686" i="2"/>
  <c r="BD686" i="2"/>
  <c r="BP16" i="2"/>
  <c r="BD16" i="2"/>
  <c r="BP339" i="2"/>
  <c r="BD339" i="2"/>
  <c r="BP506" i="2"/>
  <c r="BD506" i="2"/>
  <c r="BP233" i="2"/>
  <c r="BD233" i="2"/>
  <c r="BP33" i="2"/>
  <c r="BD33" i="2"/>
  <c r="BP440" i="2"/>
  <c r="BD440" i="2"/>
  <c r="BP34" i="2"/>
  <c r="BD34" i="2"/>
  <c r="BP388" i="2"/>
  <c r="BD388" i="2"/>
  <c r="BP379" i="2"/>
  <c r="BD379" i="2"/>
  <c r="BP28" i="2"/>
  <c r="BD28" i="2"/>
  <c r="BP114" i="2"/>
  <c r="BD114" i="2"/>
  <c r="BP690" i="2"/>
  <c r="BD690" i="2"/>
  <c r="BP218" i="2"/>
  <c r="BD218" i="2"/>
  <c r="BP527" i="2"/>
  <c r="BD527" i="2"/>
  <c r="BP204" i="2"/>
  <c r="BD204" i="2"/>
  <c r="BP522" i="2"/>
  <c r="BD522" i="2"/>
  <c r="BP682" i="2"/>
  <c r="BD682" i="2"/>
  <c r="BP12" i="2"/>
  <c r="BD12" i="2"/>
  <c r="BP104" i="2"/>
  <c r="BD104" i="2"/>
  <c r="BP69" i="2"/>
  <c r="BD69" i="2"/>
  <c r="BP594" i="2"/>
  <c r="BD594" i="2"/>
  <c r="BP320" i="2"/>
  <c r="BD320" i="2"/>
  <c r="BP361" i="2"/>
  <c r="BD361" i="2"/>
  <c r="BP192" i="2"/>
  <c r="BD192" i="2"/>
  <c r="BP68" i="2"/>
  <c r="BD68" i="2"/>
  <c r="BP467" i="2"/>
  <c r="BD467" i="2"/>
  <c r="BP632" i="2"/>
  <c r="BD632" i="2"/>
  <c r="BP207" i="2"/>
  <c r="BD207" i="2"/>
  <c r="BP57" i="2"/>
  <c r="BD57" i="2"/>
  <c r="BP514" i="2"/>
  <c r="BD514" i="2"/>
  <c r="BP51" i="2"/>
  <c r="BD51" i="2"/>
  <c r="BP520" i="2"/>
  <c r="BD520" i="2"/>
  <c r="BP314" i="2"/>
  <c r="BD314" i="2"/>
  <c r="BP426" i="2"/>
  <c r="BD426" i="2"/>
  <c r="BP528" i="2"/>
  <c r="BD528" i="2"/>
  <c r="BP289" i="2"/>
  <c r="BD289" i="2"/>
  <c r="BP642" i="2"/>
  <c r="BD642" i="2"/>
  <c r="BP477" i="2"/>
  <c r="BD477" i="2"/>
  <c r="BP727" i="2"/>
  <c r="BD727" i="2"/>
  <c r="BP32" i="2"/>
  <c r="BD32" i="2"/>
  <c r="BP673" i="2"/>
  <c r="BD673" i="2"/>
  <c r="BP526" i="2"/>
  <c r="BD526" i="2"/>
  <c r="BP189" i="2"/>
  <c r="BD189" i="2"/>
  <c r="BP403" i="2"/>
  <c r="BD403" i="2"/>
  <c r="BP589" i="2"/>
  <c r="BD589" i="2"/>
  <c r="BP329" i="2"/>
  <c r="BD329" i="2"/>
  <c r="BP94" i="2"/>
  <c r="BD94" i="2"/>
  <c r="BP75" i="2"/>
  <c r="BD75" i="2"/>
  <c r="BP246" i="2"/>
  <c r="BD246" i="2"/>
  <c r="BP52" i="2"/>
  <c r="BD52" i="2"/>
  <c r="BP18" i="2"/>
  <c r="BD18" i="2"/>
  <c r="BP656" i="2"/>
  <c r="BD656" i="2"/>
  <c r="BP407" i="2"/>
  <c r="BD407" i="2"/>
  <c r="BP685" i="2"/>
  <c r="BD685" i="2"/>
  <c r="BP66" i="2"/>
  <c r="BD66" i="2"/>
  <c r="BP375" i="2"/>
  <c r="BD375" i="2"/>
  <c r="BP254" i="2"/>
  <c r="BD254" i="2"/>
  <c r="BP309" i="2"/>
  <c r="BD309" i="2"/>
  <c r="BP540" i="2"/>
  <c r="BD540" i="2"/>
  <c r="BP481" i="2"/>
  <c r="BD481" i="2"/>
  <c r="BP187" i="2"/>
  <c r="BD187" i="2"/>
  <c r="BP577" i="2"/>
  <c r="BD577" i="2"/>
  <c r="BP614" i="2"/>
  <c r="BD614" i="2"/>
  <c r="BP369" i="2"/>
  <c r="BD369" i="2"/>
  <c r="BP618" i="2"/>
  <c r="BD618" i="2"/>
  <c r="BP40" i="2"/>
  <c r="BD40" i="2"/>
  <c r="BP206" i="2"/>
  <c r="BD206" i="2"/>
  <c r="BP359" i="2"/>
  <c r="BD359" i="2"/>
  <c r="BP312" i="2"/>
  <c r="BD312" i="2"/>
  <c r="BP241" i="2"/>
  <c r="BD241" i="2"/>
  <c r="BP558" i="2"/>
  <c r="BD558" i="2"/>
  <c r="BP131" i="2"/>
  <c r="BD131" i="2"/>
  <c r="BP300" i="2"/>
  <c r="BD300" i="2"/>
  <c r="BP44" i="2"/>
  <c r="BD44" i="2"/>
  <c r="BP248" i="2"/>
  <c r="BD248" i="2"/>
  <c r="BP691" i="2"/>
  <c r="BD691" i="2"/>
  <c r="BP433" i="2"/>
  <c r="BD433" i="2"/>
  <c r="BP92" i="2"/>
  <c r="BD92" i="2"/>
  <c r="BP310" i="2"/>
  <c r="BD310" i="2"/>
  <c r="BP726" i="2"/>
  <c r="BD726" i="2"/>
  <c r="BP725" i="2"/>
  <c r="BD725" i="2"/>
  <c r="BP679" i="2"/>
  <c r="BD679" i="2"/>
  <c r="BP311" i="2"/>
  <c r="BD311" i="2"/>
  <c r="BP162" i="2"/>
  <c r="BD162" i="2"/>
  <c r="BP553" i="2"/>
  <c r="BD553" i="2"/>
  <c r="BP355" i="2"/>
  <c r="BD355" i="2"/>
  <c r="BP179" i="2"/>
  <c r="BD179" i="2"/>
  <c r="BP486" i="2"/>
  <c r="BD486" i="2"/>
  <c r="BP191" i="2"/>
  <c r="BD191" i="2"/>
  <c r="BP59" i="2"/>
  <c r="BD59" i="2"/>
  <c r="BP112" i="2"/>
  <c r="BD112" i="2"/>
  <c r="BP539" i="2"/>
  <c r="BD539" i="2"/>
  <c r="BP533" i="2"/>
  <c r="BD533" i="2"/>
  <c r="BP97" i="2"/>
  <c r="BD97" i="2"/>
  <c r="BP196" i="2"/>
  <c r="BD196" i="2"/>
  <c r="BP195" i="2"/>
  <c r="BD195" i="2"/>
  <c r="BP267" i="2"/>
  <c r="BD267" i="2"/>
  <c r="BP109" i="2"/>
  <c r="BD109" i="2"/>
  <c r="BP110" i="2"/>
  <c r="BD110" i="2"/>
  <c r="BP380" i="2"/>
  <c r="BD380" i="2"/>
  <c r="BP511" i="2"/>
  <c r="BD511" i="2"/>
  <c r="BP293" i="2"/>
  <c r="BD293" i="2"/>
  <c r="BP381" i="2"/>
  <c r="BD381" i="2"/>
  <c r="BP565" i="2"/>
  <c r="BD565" i="2"/>
  <c r="BP470" i="2"/>
  <c r="BD470" i="2"/>
  <c r="BP203" i="2"/>
  <c r="BD203" i="2"/>
  <c r="BP424" i="2"/>
  <c r="BD424" i="2"/>
  <c r="BP724" i="2"/>
  <c r="BD724" i="2"/>
  <c r="BP431" i="2"/>
  <c r="BD431" i="2"/>
  <c r="BP344" i="2"/>
  <c r="BD344" i="2"/>
  <c r="BP554" i="2"/>
  <c r="BD554" i="2"/>
  <c r="BP410" i="2"/>
  <c r="BD410" i="2"/>
  <c r="BP666" i="2"/>
  <c r="BD666" i="2"/>
  <c r="BP100" i="2"/>
  <c r="BD100" i="2"/>
  <c r="BP86" i="2"/>
  <c r="BD86" i="2"/>
  <c r="BP81" i="2"/>
  <c r="BD81" i="2"/>
  <c r="BP723" i="2"/>
  <c r="BD723" i="2"/>
  <c r="BP304" i="2"/>
  <c r="BD304" i="2"/>
  <c r="BP10" i="2"/>
  <c r="BD10" i="2"/>
  <c r="BP321" i="2"/>
  <c r="BD321" i="2"/>
  <c r="BP99" i="2"/>
  <c r="BD99" i="2"/>
  <c r="BP225" i="2"/>
  <c r="BD225" i="2"/>
  <c r="BP364" i="2"/>
  <c r="BD364" i="2"/>
  <c r="BP147" i="2"/>
  <c r="BD147" i="2"/>
  <c r="BP325" i="2"/>
  <c r="BD325" i="2"/>
  <c r="BP413" i="2"/>
  <c r="BD413" i="2"/>
  <c r="BP324" i="2"/>
  <c r="BD324" i="2"/>
  <c r="BP385" i="2"/>
  <c r="BD385" i="2"/>
  <c r="BP453" i="2"/>
  <c r="BD453" i="2"/>
  <c r="BP460" i="2"/>
  <c r="BD460" i="2"/>
  <c r="BP590" i="2"/>
  <c r="BD590" i="2"/>
  <c r="BP377" i="2"/>
  <c r="BD377" i="2"/>
  <c r="BP395" i="2"/>
  <c r="BD395" i="2"/>
  <c r="BP661" i="2"/>
  <c r="BD661" i="2"/>
  <c r="BP458" i="2"/>
  <c r="BD458" i="2"/>
  <c r="BP668" i="2"/>
  <c r="BD668" i="2"/>
  <c r="BP494" i="2"/>
  <c r="BD494" i="2"/>
  <c r="BP351" i="2"/>
  <c r="BD351" i="2"/>
  <c r="BP646" i="2"/>
  <c r="BD646" i="2"/>
  <c r="BP127" i="2"/>
  <c r="BD127" i="2"/>
  <c r="BP126" i="2"/>
  <c r="BD126" i="2"/>
  <c r="BP121" i="2"/>
  <c r="BD121" i="2"/>
  <c r="BP396" i="2"/>
  <c r="BD396" i="2"/>
  <c r="BP512" i="2"/>
  <c r="BD512" i="2"/>
  <c r="BP722" i="2"/>
  <c r="BD722" i="2"/>
  <c r="BP721" i="2"/>
  <c r="BD721" i="2"/>
  <c r="BP720" i="2"/>
  <c r="BD720" i="2"/>
  <c r="BP95" i="2"/>
  <c r="BD95" i="2"/>
  <c r="BP39" i="2"/>
  <c r="BD39" i="2"/>
  <c r="BP132" i="2"/>
  <c r="BD132" i="2"/>
  <c r="BP160" i="2"/>
  <c r="BD160" i="2"/>
  <c r="BP240" i="2"/>
  <c r="BD240" i="2"/>
  <c r="BP719" i="2"/>
  <c r="BD719" i="2"/>
  <c r="BP155" i="2"/>
  <c r="BD155" i="2"/>
  <c r="BP645" i="2"/>
  <c r="BD645" i="2"/>
  <c r="BP268" i="2"/>
  <c r="BD268" i="2"/>
  <c r="BP302" i="2"/>
  <c r="BD302" i="2"/>
  <c r="BP493" i="2"/>
  <c r="BD493" i="2"/>
  <c r="BP529" i="2"/>
  <c r="BD529" i="2"/>
  <c r="BP295" i="2"/>
  <c r="BD295" i="2"/>
  <c r="BP718" i="2"/>
  <c r="BD718" i="2"/>
  <c r="BP489" i="2"/>
  <c r="BD489" i="2"/>
  <c r="BP119" i="2"/>
  <c r="BD119" i="2"/>
  <c r="BP235" i="2"/>
  <c r="BD235" i="2"/>
  <c r="BP281" i="2"/>
  <c r="BD281" i="2"/>
  <c r="BP465" i="2"/>
  <c r="BD465" i="2"/>
  <c r="BP133" i="2"/>
  <c r="BD133" i="2"/>
  <c r="BP657" i="2"/>
  <c r="BD657" i="2"/>
  <c r="BP305" i="2"/>
  <c r="BD305" i="2"/>
  <c r="BP535" i="2"/>
  <c r="BD535" i="2"/>
  <c r="BP102" i="2"/>
  <c r="BD102" i="2"/>
  <c r="BP9" i="2"/>
  <c r="BD9" i="2"/>
  <c r="BP430" i="2"/>
  <c r="BD430" i="2"/>
  <c r="BP130" i="2"/>
  <c r="BD130" i="2"/>
  <c r="BP164" i="2"/>
  <c r="BD164" i="2"/>
  <c r="BP717" i="2"/>
  <c r="BD717" i="2"/>
  <c r="BP716" i="2"/>
  <c r="BD716" i="2"/>
  <c r="BP622" i="2"/>
  <c r="BD622" i="2"/>
  <c r="BP27" i="2"/>
  <c r="BD27" i="2"/>
  <c r="BP452" i="2"/>
  <c r="BD452" i="2"/>
  <c r="BP649" i="2"/>
  <c r="BD649" i="2"/>
  <c r="BP367" i="2"/>
  <c r="BD367" i="2"/>
  <c r="BP334" i="2"/>
  <c r="BD334" i="2"/>
  <c r="BP552" i="2"/>
  <c r="BD552" i="2"/>
  <c r="BP435" i="2"/>
  <c r="BD435" i="2"/>
  <c r="BP689" i="2"/>
  <c r="BD689" i="2"/>
  <c r="BP397" i="2"/>
  <c r="BD397" i="2"/>
  <c r="BP616" i="2"/>
  <c r="BD616" i="2"/>
  <c r="BP409" i="2"/>
  <c r="BD409" i="2"/>
  <c r="BP508" i="2"/>
  <c r="BD508" i="2"/>
  <c r="BP599" i="2"/>
  <c r="BD599" i="2"/>
  <c r="BP294" i="2"/>
  <c r="BD294" i="2"/>
  <c r="BP140" i="2"/>
  <c r="BD140" i="2"/>
  <c r="BP146" i="2"/>
  <c r="BD146" i="2"/>
  <c r="BP602" i="2"/>
  <c r="BD602" i="2"/>
  <c r="BP54" i="2"/>
  <c r="BD54" i="2"/>
  <c r="BP715" i="2"/>
  <c r="BD715" i="2"/>
  <c r="BP387" i="2"/>
  <c r="BD387" i="2"/>
  <c r="BP549" i="2"/>
  <c r="BD549" i="2"/>
  <c r="BP263" i="2"/>
  <c r="BD263" i="2"/>
  <c r="BP243" i="2"/>
  <c r="BD243" i="2"/>
  <c r="BP74" i="2"/>
  <c r="BD74" i="2"/>
  <c r="BP292" i="2"/>
  <c r="BD292" i="2"/>
  <c r="BP516" i="2"/>
  <c r="BD516" i="2"/>
  <c r="BP290" i="2"/>
  <c r="BD290" i="2"/>
  <c r="BP400" i="2"/>
  <c r="BD400" i="2"/>
  <c r="BP644" i="2"/>
  <c r="BD644" i="2"/>
  <c r="BP332" i="2"/>
  <c r="BD332" i="2"/>
  <c r="BP445" i="2"/>
  <c r="BD445" i="2"/>
  <c r="BP468" i="2"/>
  <c r="BD468" i="2"/>
  <c r="BP428" i="2"/>
  <c r="BD428" i="2"/>
  <c r="BP617" i="2"/>
  <c r="BD617" i="2"/>
  <c r="BP223" i="2"/>
  <c r="BD223" i="2"/>
  <c r="BP714" i="2"/>
  <c r="BD714" i="2"/>
  <c r="BP393" i="2"/>
  <c r="BD393" i="2"/>
  <c r="BP373" i="2"/>
  <c r="BD373" i="2"/>
  <c r="BP386" i="2"/>
  <c r="BD386" i="2"/>
  <c r="BP457" i="2"/>
  <c r="BD457" i="2"/>
  <c r="BP284" i="2"/>
  <c r="BD284" i="2"/>
  <c r="BP543" i="2"/>
  <c r="BD543" i="2"/>
  <c r="BP285" i="2"/>
  <c r="BD285" i="2"/>
  <c r="BP7" i="2"/>
  <c r="BD7" i="2"/>
  <c r="BP662" i="2"/>
  <c r="BD662" i="2"/>
  <c r="BP264" i="2"/>
  <c r="BD264" i="2"/>
  <c r="BP713" i="2"/>
  <c r="BD713" i="2"/>
  <c r="BP573" i="2"/>
  <c r="BD573" i="2"/>
  <c r="BP545" i="2"/>
  <c r="BD545" i="2"/>
  <c r="BP170" i="2"/>
  <c r="BD170" i="2"/>
  <c r="BP368" i="2"/>
  <c r="BD368" i="2"/>
  <c r="BP449" i="2"/>
  <c r="BD449" i="2"/>
  <c r="BP85" i="2"/>
  <c r="BD85" i="2"/>
  <c r="BP652" i="2"/>
  <c r="BD652" i="2"/>
  <c r="BP712" i="2"/>
  <c r="BD712" i="2"/>
  <c r="BP711" i="2"/>
  <c r="BD711" i="2"/>
  <c r="BP322" i="2"/>
  <c r="BD322" i="2"/>
  <c r="BP663" i="2"/>
  <c r="BD663" i="2"/>
  <c r="BP37" i="2"/>
  <c r="BD37" i="2"/>
  <c r="BP383" i="2"/>
  <c r="BD383" i="2"/>
  <c r="BP681" i="2"/>
  <c r="BD681" i="2"/>
  <c r="BP572" i="2"/>
  <c r="BD572" i="2"/>
  <c r="BP496" i="2"/>
  <c r="BD496" i="2"/>
  <c r="BP475" i="2"/>
  <c r="BD475" i="2"/>
  <c r="BP556" i="2"/>
  <c r="BD556" i="2"/>
  <c r="BP491" i="2"/>
  <c r="BD491" i="2"/>
  <c r="BP291" i="2"/>
  <c r="BD291" i="2"/>
  <c r="BP637" i="2"/>
  <c r="BD637" i="2"/>
  <c r="BP262" i="2"/>
  <c r="BD262" i="2"/>
  <c r="BP173" i="2"/>
  <c r="BD173" i="2"/>
  <c r="BP202" i="2"/>
  <c r="BD202" i="2"/>
  <c r="BP154" i="2"/>
  <c r="BD154" i="2"/>
  <c r="BP108" i="2"/>
  <c r="BD108" i="2"/>
  <c r="BP586" i="2"/>
  <c r="BD586" i="2"/>
  <c r="BP544" i="2"/>
  <c r="BD544" i="2"/>
  <c r="BP286" i="2"/>
  <c r="BD286" i="2"/>
  <c r="BP676" i="2"/>
  <c r="BD676" i="2"/>
  <c r="BP169" i="2"/>
  <c r="BD169" i="2"/>
  <c r="BP459" i="2"/>
  <c r="BD459" i="2"/>
  <c r="BP6" i="2"/>
  <c r="BD6" i="2"/>
  <c r="BP279" i="2"/>
  <c r="BD279" i="2"/>
  <c r="BP238" i="2"/>
  <c r="BD238" i="2"/>
  <c r="BP56" i="2"/>
  <c r="BD56" i="2"/>
  <c r="BP55" i="2"/>
  <c r="BD55" i="2"/>
  <c r="BP505" i="2"/>
  <c r="BD505" i="2"/>
  <c r="BP186" i="2"/>
  <c r="BD186" i="2"/>
  <c r="BP167" i="2"/>
  <c r="BD167" i="2"/>
  <c r="BP239" i="2"/>
  <c r="BD239" i="2"/>
  <c r="BP143" i="2"/>
  <c r="BD143" i="2"/>
  <c r="BP412" i="2"/>
  <c r="BD412" i="2"/>
  <c r="BP469" i="2"/>
  <c r="BD469" i="2"/>
  <c r="BP411" i="2"/>
  <c r="BD411" i="2"/>
  <c r="BP350" i="2"/>
  <c r="BD350" i="2"/>
  <c r="BP429" i="2"/>
  <c r="BD429" i="2"/>
  <c r="BP134" i="2"/>
  <c r="BD134" i="2"/>
  <c r="BP216" i="2"/>
  <c r="BD216" i="2"/>
  <c r="BP442" i="2"/>
  <c r="BD442" i="2"/>
  <c r="BP510" i="2"/>
  <c r="BD510" i="2"/>
  <c r="BP159" i="2"/>
  <c r="BD159" i="2"/>
  <c r="BP710" i="2"/>
  <c r="BD710" i="2"/>
  <c r="BP414" i="2"/>
  <c r="BD414" i="2"/>
  <c r="BP78" i="2"/>
  <c r="BD78" i="2"/>
  <c r="BP73" i="2"/>
  <c r="BD73" i="2"/>
  <c r="BP376" i="2"/>
  <c r="BD376" i="2"/>
  <c r="BP360" i="2"/>
  <c r="BD360" i="2"/>
  <c r="BP165" i="2"/>
  <c r="BD165" i="2"/>
  <c r="BP471" i="2"/>
  <c r="BD471" i="2"/>
  <c r="BP124" i="2"/>
  <c r="BD124" i="2"/>
  <c r="BP443" i="2"/>
  <c r="BD443" i="2"/>
  <c r="BP438" i="2"/>
  <c r="BD438" i="2"/>
  <c r="BP209" i="2"/>
  <c r="BD209" i="2"/>
  <c r="BP214" i="2"/>
  <c r="BD214" i="2"/>
  <c r="BP507" i="2"/>
  <c r="BD507" i="2"/>
  <c r="BP282" i="2"/>
  <c r="BD282" i="2"/>
  <c r="BP568" i="2"/>
  <c r="BD568" i="2"/>
  <c r="BP569" i="2"/>
  <c r="BD569" i="2"/>
  <c r="BP418" i="2"/>
  <c r="BD418" i="2"/>
  <c r="BP419" i="2"/>
  <c r="BD419" i="2"/>
  <c r="BP250" i="2"/>
  <c r="BD250" i="2"/>
  <c r="BP548" i="2"/>
  <c r="BD548" i="2"/>
  <c r="BP88" i="2"/>
  <c r="BD88" i="2"/>
  <c r="BP63" i="2"/>
  <c r="BD63" i="2"/>
  <c r="BP249" i="2"/>
  <c r="BD249" i="2"/>
  <c r="BP244" i="2"/>
  <c r="BD244" i="2"/>
  <c r="BP394" i="2"/>
  <c r="BD394" i="2"/>
  <c r="BP20" i="2"/>
  <c r="BD20" i="2"/>
  <c r="BP336" i="2"/>
  <c r="BD336" i="2"/>
  <c r="BP678" i="2"/>
  <c r="BD678" i="2"/>
  <c r="BP366" i="2"/>
  <c r="BD366" i="2"/>
  <c r="BP555" i="2"/>
  <c r="BD555" i="2"/>
  <c r="BP672" i="2"/>
  <c r="BD672" i="2"/>
  <c r="BP635" i="2"/>
  <c r="BD635" i="2"/>
  <c r="BP50" i="2"/>
  <c r="BD50" i="2"/>
  <c r="BP125" i="2"/>
  <c r="BD125" i="2"/>
  <c r="BP636" i="2"/>
  <c r="BD636" i="2"/>
  <c r="BP675" i="2"/>
  <c r="BD675" i="2"/>
  <c r="BP455" i="2"/>
  <c r="BD455" i="2"/>
  <c r="BP495" i="2"/>
  <c r="BD495" i="2"/>
  <c r="BP272" i="2"/>
  <c r="BD272" i="2"/>
  <c r="BP709" i="2"/>
  <c r="BD709" i="2"/>
  <c r="BP693" i="2"/>
  <c r="BD693" i="2"/>
  <c r="BP45" i="2"/>
  <c r="BD45" i="2"/>
  <c r="BP222" i="2"/>
  <c r="BD222" i="2"/>
  <c r="BP487" i="2"/>
  <c r="BD487" i="2"/>
  <c r="BP497" i="2"/>
  <c r="BD497" i="2"/>
  <c r="BP231" i="2"/>
  <c r="BD231" i="2"/>
  <c r="BP237" i="2"/>
  <c r="BD237" i="2"/>
  <c r="BP163" i="2"/>
  <c r="BD163" i="2"/>
  <c r="BP185" i="2"/>
  <c r="BD185" i="2"/>
  <c r="BP168" i="2"/>
  <c r="BD168" i="2"/>
  <c r="BP277" i="2"/>
  <c r="BD277" i="2"/>
  <c r="BP328" i="2"/>
  <c r="BD328" i="2"/>
  <c r="BP8" i="2"/>
  <c r="BD8" i="2"/>
  <c r="BP583" i="2"/>
  <c r="BD583" i="2"/>
  <c r="BP708" i="2"/>
  <c r="BD708" i="2"/>
  <c r="BP103" i="2"/>
  <c r="BD103" i="2"/>
  <c r="BP313" i="2"/>
  <c r="BD313" i="2"/>
  <c r="BP422" i="2"/>
  <c r="BD422" i="2"/>
  <c r="BP707" i="2"/>
  <c r="BD707" i="2"/>
  <c r="BP634" i="2"/>
  <c r="BD634" i="2"/>
  <c r="BP416" i="2"/>
  <c r="BD416" i="2"/>
  <c r="BP349" i="2"/>
  <c r="BD349" i="2"/>
  <c r="BP382" i="2"/>
  <c r="BD382" i="2"/>
  <c r="BP271" i="2"/>
  <c r="BD271" i="2"/>
  <c r="BP524" i="2"/>
  <c r="BD524" i="2"/>
  <c r="BP343" i="2"/>
  <c r="BD343" i="2"/>
  <c r="BP384" i="2"/>
  <c r="BD384" i="2"/>
  <c r="BP83" i="2"/>
  <c r="BD83" i="2"/>
  <c r="BP270" i="2"/>
  <c r="BD270" i="2"/>
  <c r="BP706" i="2"/>
  <c r="BD706" i="2"/>
  <c r="BP105" i="2"/>
  <c r="BD105" i="2"/>
  <c r="BP571" i="2"/>
  <c r="BD571" i="2"/>
  <c r="BP705" i="2"/>
  <c r="BD705" i="2"/>
  <c r="BP211" i="2"/>
  <c r="BD211" i="2"/>
  <c r="BP609" i="2"/>
  <c r="BD609" i="2"/>
  <c r="BP683" i="2"/>
  <c r="BD683" i="2"/>
  <c r="BP21" i="2"/>
  <c r="BD21" i="2"/>
  <c r="BP151" i="2"/>
  <c r="BD151" i="2"/>
  <c r="BP502" i="2"/>
  <c r="BD502" i="2"/>
  <c r="BP326" i="2"/>
  <c r="BD326" i="2"/>
  <c r="BP378" i="2"/>
  <c r="BD378" i="2"/>
  <c r="BP436" i="2"/>
  <c r="BD436" i="2"/>
  <c r="BP584" i="2"/>
  <c r="BD584" i="2"/>
  <c r="BP664" i="2"/>
  <c r="BD664" i="2"/>
  <c r="BP129" i="2"/>
  <c r="BD129" i="2"/>
  <c r="BP574" i="2"/>
  <c r="BD574" i="2"/>
  <c r="BP575" i="2"/>
  <c r="BD575" i="2"/>
  <c r="BP551" i="2"/>
  <c r="BD551" i="2"/>
  <c r="BP31" i="2"/>
  <c r="BD31" i="2"/>
  <c r="BP447" i="2"/>
  <c r="BD447" i="2"/>
  <c r="BP704" i="2"/>
  <c r="BD704" i="2"/>
  <c r="BP687" i="2"/>
  <c r="BD687" i="2"/>
  <c r="BP4" i="2"/>
  <c r="BD4" i="2"/>
  <c r="BP542" i="2"/>
  <c r="BD542" i="2"/>
  <c r="BP354" i="2"/>
  <c r="BD354" i="2"/>
  <c r="BP582" i="2"/>
  <c r="BD582" i="2"/>
  <c r="BP93" i="2"/>
  <c r="BD93" i="2"/>
  <c r="BP633" i="2"/>
  <c r="BD633" i="2"/>
  <c r="BP479" i="2"/>
  <c r="BD479" i="2"/>
  <c r="BP482" i="2"/>
  <c r="BD482" i="2"/>
  <c r="BP485" i="2"/>
  <c r="BD485" i="2"/>
  <c r="BP504" i="2"/>
  <c r="BD504" i="2"/>
  <c r="BP123" i="2"/>
  <c r="BD123" i="2"/>
  <c r="BP451" i="2"/>
  <c r="BD451" i="2"/>
  <c r="BP401" i="2"/>
  <c r="BD401" i="2"/>
  <c r="BP612" i="2"/>
  <c r="BD612" i="2"/>
  <c r="BP444" i="2"/>
  <c r="BD444" i="2"/>
  <c r="BP65" i="2"/>
  <c r="BD65" i="2"/>
  <c r="BP513" i="2"/>
  <c r="BD513" i="2"/>
  <c r="BP157" i="2"/>
  <c r="BD157" i="2"/>
  <c r="BP174" i="2"/>
  <c r="BD174" i="2"/>
  <c r="BP113" i="2"/>
  <c r="BD113" i="2"/>
  <c r="BP341" i="2"/>
  <c r="BD341" i="2"/>
  <c r="BP3" i="2"/>
  <c r="BD3" i="2"/>
  <c r="BP340" i="2"/>
  <c r="BD340" i="2"/>
  <c r="BP473" i="2"/>
  <c r="BD473" i="2"/>
  <c r="BP600" i="2"/>
  <c r="BD600" i="2"/>
  <c r="BP456" i="2"/>
  <c r="BD456" i="2"/>
  <c r="BP541" i="2"/>
  <c r="BD541" i="2"/>
  <c r="BP603" i="2"/>
  <c r="BD603" i="2"/>
  <c r="BP567" i="2"/>
  <c r="BD567" i="2"/>
  <c r="BP592" i="2"/>
  <c r="BD592" i="2"/>
  <c r="BP606" i="2"/>
  <c r="BD606" i="2"/>
  <c r="BP585" i="2"/>
  <c r="BD585" i="2"/>
  <c r="BP643" i="2"/>
  <c r="BD643" i="2"/>
  <c r="BP654" i="2"/>
  <c r="BD654" i="2"/>
  <c r="BP79" i="2"/>
  <c r="BD79" i="2"/>
  <c r="BP182" i="2"/>
  <c r="BD182" i="2"/>
  <c r="BP370" i="2"/>
  <c r="BD370" i="2"/>
  <c r="BP319" i="2"/>
  <c r="BD319" i="2"/>
  <c r="BP149" i="2"/>
  <c r="BD149" i="2"/>
  <c r="BP476" i="2"/>
  <c r="BD476" i="2"/>
  <c r="BP335" i="2"/>
  <c r="BD335" i="2"/>
  <c r="BP515" i="2"/>
  <c r="BD515" i="2"/>
  <c r="BP308" i="2"/>
  <c r="BD308" i="2"/>
  <c r="BP47" i="2"/>
  <c r="BD47" i="2"/>
  <c r="BP221" i="2"/>
  <c r="BD221" i="2"/>
  <c r="BP655" i="2"/>
  <c r="BD655" i="2"/>
  <c r="BP327" i="2"/>
  <c r="BD327" i="2"/>
  <c r="BP356" i="2"/>
  <c r="BD356" i="2"/>
  <c r="BP703" i="2"/>
  <c r="BD703" i="2"/>
  <c r="BP639" i="2"/>
  <c r="BD639" i="2"/>
  <c r="BP483" i="2"/>
  <c r="BD483" i="2"/>
  <c r="BP591" i="2"/>
  <c r="BD591" i="2"/>
  <c r="BP171" i="2"/>
  <c r="BD171" i="2"/>
  <c r="BP303" i="2"/>
  <c r="BD303" i="2"/>
  <c r="BP38" i="2"/>
  <c r="BD38" i="2"/>
  <c r="BP441" i="2"/>
  <c r="BD441" i="2"/>
  <c r="BP158" i="2"/>
  <c r="BD158" i="2"/>
  <c r="BP120" i="2"/>
  <c r="BD120" i="2"/>
  <c r="BP420" i="2"/>
  <c r="BD420" i="2"/>
  <c r="BP43" i="2"/>
  <c r="BD43" i="2"/>
  <c r="BP417" i="2"/>
  <c r="BD417" i="2"/>
  <c r="BP450" i="2"/>
  <c r="BD450" i="2"/>
  <c r="BP42" i="2"/>
  <c r="BD42" i="2"/>
  <c r="BP25" i="2"/>
  <c r="BD25" i="2"/>
  <c r="BP200" i="2"/>
  <c r="BD200" i="2"/>
  <c r="BP117" i="2"/>
  <c r="BD117" i="2"/>
  <c r="BP142" i="2"/>
  <c r="BD142" i="2"/>
  <c r="BP702" i="2"/>
  <c r="BD702" i="2"/>
  <c r="BP255" i="2"/>
  <c r="BD255" i="2"/>
  <c r="BP87" i="2"/>
  <c r="BD87" i="2"/>
  <c r="BP517" i="2"/>
  <c r="BD517" i="2"/>
  <c r="BP480" i="2"/>
  <c r="BD480" i="2"/>
  <c r="BP701" i="2"/>
  <c r="BD701" i="2"/>
  <c r="BP280" i="2"/>
  <c r="BD280" i="2"/>
  <c r="BP421" i="2"/>
  <c r="BD421" i="2"/>
  <c r="BP611" i="2"/>
  <c r="BD611" i="2"/>
  <c r="BP488" i="2"/>
  <c r="BD488" i="2"/>
  <c r="BP148" i="2"/>
  <c r="BD148" i="2"/>
  <c r="BP559" i="2"/>
  <c r="BD559" i="2"/>
  <c r="BP700" i="2"/>
  <c r="BD700" i="2"/>
  <c r="BP423" i="2"/>
  <c r="BD423" i="2"/>
  <c r="BP208" i="2"/>
  <c r="BD208" i="2"/>
  <c r="BP404" i="2"/>
  <c r="BD404" i="2"/>
  <c r="BP316" i="2"/>
  <c r="BD316" i="2"/>
  <c r="BP365" i="2"/>
  <c r="BD365" i="2"/>
  <c r="BP434" i="2"/>
  <c r="BD434" i="2"/>
  <c r="BP156" i="2"/>
  <c r="BD156" i="2"/>
  <c r="BP699" i="2"/>
  <c r="BD699" i="2"/>
  <c r="BP61" i="2"/>
  <c r="BD61" i="2"/>
  <c r="BP536" i="2"/>
  <c r="BD536" i="2"/>
  <c r="BP525" i="2"/>
  <c r="BD525" i="2"/>
  <c r="BP338" i="2"/>
  <c r="BD338" i="2"/>
  <c r="BP581" i="2"/>
  <c r="BD581" i="2"/>
  <c r="BP492" i="2"/>
  <c r="BD492" i="2"/>
  <c r="BP669" i="2"/>
  <c r="BD669" i="2"/>
  <c r="BP659" i="2"/>
  <c r="BD659" i="2"/>
  <c r="BP561" i="2"/>
  <c r="BD561" i="2"/>
  <c r="BP464" i="2"/>
  <c r="BD464" i="2"/>
  <c r="BP604" i="2"/>
  <c r="BD604" i="2"/>
  <c r="BP466" i="2"/>
  <c r="BD466" i="2"/>
  <c r="BP199" i="2"/>
  <c r="BD199" i="2"/>
  <c r="BP560" i="2"/>
  <c r="BD560" i="2"/>
  <c r="BP190" i="2"/>
  <c r="BD190" i="2"/>
  <c r="BP653" i="2"/>
  <c r="BD653" i="2"/>
  <c r="BP115" i="2"/>
  <c r="BD115" i="2"/>
  <c r="BP71" i="2"/>
  <c r="BD71" i="2"/>
  <c r="BP306" i="2"/>
  <c r="BD306" i="2"/>
  <c r="BP345" i="2"/>
  <c r="BD345" i="2"/>
  <c r="BP2" i="2"/>
  <c r="BD2" i="2"/>
  <c r="BP331" i="2"/>
  <c r="BD331" i="2"/>
  <c r="BP595" i="2"/>
  <c r="BD595" i="2"/>
  <c r="BP323" i="2"/>
  <c r="BD323" i="2"/>
  <c r="BP256" i="2"/>
  <c r="BD256" i="2"/>
  <c r="BP257" i="2"/>
  <c r="BD257" i="2"/>
  <c r="BP62" i="2"/>
  <c r="BD62" i="2"/>
  <c r="BP145" i="2"/>
  <c r="BD145" i="2"/>
  <c r="BP138" i="2"/>
  <c r="BD138" i="2"/>
  <c r="BP137" i="2"/>
  <c r="BD137" i="2"/>
  <c r="BP161" i="2"/>
  <c r="BD161" i="2"/>
  <c r="BP352" i="2"/>
  <c r="BD352" i="2"/>
  <c r="BP499" i="2"/>
  <c r="BD499" i="2"/>
  <c r="BP439" i="2"/>
  <c r="BD439" i="2"/>
  <c r="BP58" i="2"/>
  <c r="BD58" i="2"/>
  <c r="BP363" i="2"/>
  <c r="BD363" i="2"/>
  <c r="BP242" i="2"/>
  <c r="BD242" i="2"/>
  <c r="BP64" i="2"/>
  <c r="BD64" i="2"/>
  <c r="BP135" i="2"/>
  <c r="BD135" i="2"/>
  <c r="BP141" i="2"/>
  <c r="BD141" i="2"/>
  <c r="BP48" i="2"/>
  <c r="BD48" i="2"/>
  <c r="BP623" i="2"/>
  <c r="BD623" i="2"/>
  <c r="BP532" i="2"/>
  <c r="BD532" i="2"/>
  <c r="BP557" i="2"/>
  <c r="BD557" i="2"/>
  <c r="BP472" i="2"/>
  <c r="BD472" i="2"/>
  <c r="BP613" i="2"/>
  <c r="BD613" i="2"/>
  <c r="BP252" i="2"/>
  <c r="BD252" i="2"/>
  <c r="BP172" i="2"/>
  <c r="BD172" i="2"/>
  <c r="BP619" i="2"/>
  <c r="BD619" i="2"/>
  <c r="BP29" i="2"/>
  <c r="BD29" i="2"/>
  <c r="BP665" i="2"/>
  <c r="BD665" i="2"/>
  <c r="BP22" i="2"/>
  <c r="BD22" i="2"/>
  <c r="BP317" i="2"/>
  <c r="BD317" i="2"/>
  <c r="BP641" i="2"/>
  <c r="BD641" i="2"/>
  <c r="BP219" i="2"/>
  <c r="BD219" i="2"/>
  <c r="BP76" i="2"/>
  <c r="BD76" i="2"/>
  <c r="BP26" i="2"/>
  <c r="BD26" i="2"/>
  <c r="BP402" i="2"/>
  <c r="BD402" i="2"/>
  <c r="BP638" i="2"/>
  <c r="BD638" i="2"/>
  <c r="BP30" i="2"/>
  <c r="BD30" i="2"/>
  <c r="BP259" i="2"/>
  <c r="BD259" i="2"/>
  <c r="BP14" i="2"/>
  <c r="BD14" i="2"/>
  <c r="BP90" i="2"/>
  <c r="BD90" i="2"/>
  <c r="BP391" i="2"/>
  <c r="BD391" i="2"/>
  <c r="BP448" i="2"/>
  <c r="BD448" i="2"/>
  <c r="BP205" i="2"/>
  <c r="BD205" i="2"/>
  <c r="BP698" i="2"/>
  <c r="BD698" i="2"/>
  <c r="BP697" i="2"/>
  <c r="BD697" i="2"/>
  <c r="BP677" i="2"/>
  <c r="BD677" i="2"/>
  <c r="BP19" i="2"/>
  <c r="BD19" i="2"/>
  <c r="BP484" i="2"/>
  <c r="BD484" i="2"/>
  <c r="BP610" i="2"/>
  <c r="BD610" i="2"/>
  <c r="BP696" i="2"/>
  <c r="BD696" i="2"/>
  <c r="BP116" i="2"/>
  <c r="BD116" i="2"/>
  <c r="BP406" i="2"/>
  <c r="BD406" i="2"/>
  <c r="BP695" i="2"/>
  <c r="BD695" i="2"/>
  <c r="BP624" i="2"/>
  <c r="BD624" i="2"/>
  <c r="BP523" i="2"/>
  <c r="BD523" i="2"/>
  <c r="BP144" i="2"/>
  <c r="BD144" i="2"/>
  <c r="BP60" i="2"/>
  <c r="BD60" i="2"/>
  <c r="BP198" i="2"/>
  <c r="BD198" i="2"/>
  <c r="BP501" i="2"/>
  <c r="BD501" i="2"/>
  <c r="BP13" i="2"/>
  <c r="BD13" i="2"/>
  <c r="BP658" i="2"/>
  <c r="BD658" i="2"/>
  <c r="BP46" i="2"/>
  <c r="BD46" i="2"/>
  <c r="BP307" i="2"/>
  <c r="BD307" i="2"/>
  <c r="BP245" i="2"/>
  <c r="BD245" i="2"/>
  <c r="BP96" i="2"/>
  <c r="BD96" i="2"/>
  <c r="BP23" i="2"/>
  <c r="BD23" i="2"/>
  <c r="BP630" i="2"/>
  <c r="BD630" i="2"/>
  <c r="BP118" i="2"/>
  <c r="BD118" i="2"/>
  <c r="BP576" i="2"/>
  <c r="BD576" i="2"/>
  <c r="BP41" i="2"/>
  <c r="BD41" i="2"/>
  <c r="BP398" i="2"/>
  <c r="BD398" i="2"/>
  <c r="BP432" i="2"/>
  <c r="BD432" i="2"/>
  <c r="BP152" i="2"/>
  <c r="BD152" i="2"/>
  <c r="BP371" i="2"/>
  <c r="BD371" i="2"/>
  <c r="BP530" i="2"/>
  <c r="BD530" i="2"/>
  <c r="BP220" i="2"/>
  <c r="BD220" i="2"/>
  <c r="BP598" i="2"/>
  <c r="BD598" i="2"/>
  <c r="BP166" i="2"/>
  <c r="BD166" i="2"/>
  <c r="BP217" i="2"/>
  <c r="BD217" i="2"/>
  <c r="BP519" i="2"/>
  <c r="BD519" i="2"/>
  <c r="BP178" i="2"/>
  <c r="BD178" i="2"/>
  <c r="BP564" i="2"/>
  <c r="BD564" i="2"/>
  <c r="BP597" i="2"/>
  <c r="BD597" i="2"/>
  <c r="BP261" i="2"/>
  <c r="BD261" i="2"/>
  <c r="BP667" i="2"/>
  <c r="BD667" i="2"/>
  <c r="BP24" i="2"/>
  <c r="BD24" i="2"/>
  <c r="BP425" i="2"/>
  <c r="BD425" i="2"/>
  <c r="BP372" i="2"/>
  <c r="BD372" i="2"/>
  <c r="BP215" i="2"/>
  <c r="BD215" i="2"/>
  <c r="BP478" i="2"/>
  <c r="BD478" i="2"/>
  <c r="BP538" i="2"/>
  <c r="BD538" i="2"/>
  <c r="BP260" i="2"/>
  <c r="BD260" i="2"/>
  <c r="BP694" i="2"/>
  <c r="BD694" i="2"/>
  <c r="BP461" i="2"/>
  <c r="BD461" i="2"/>
  <c r="BP274" i="2"/>
  <c r="BD274" i="2"/>
  <c r="BP276" i="2"/>
  <c r="BD276" i="2"/>
  <c r="BP269" i="2"/>
  <c r="BD269" i="2"/>
  <c r="BP122" i="2"/>
  <c r="BD122" i="2"/>
  <c r="BP265" i="2"/>
  <c r="BD265" i="2"/>
  <c r="BP399" i="2"/>
  <c r="BD399" i="2"/>
  <c r="BP347" i="2"/>
  <c r="BD347" i="2"/>
  <c r="BP578" i="2"/>
  <c r="BD578" i="2"/>
  <c r="BP253" i="2"/>
  <c r="BD253" i="2"/>
  <c r="BP273" i="2"/>
  <c r="BD273" i="2"/>
  <c r="BP15" i="2"/>
  <c r="BD15" i="2"/>
  <c r="BP648" i="2"/>
  <c r="BD648" i="2"/>
  <c r="BP5" i="2"/>
  <c r="BD5" i="2"/>
  <c r="BP299" i="2"/>
  <c r="BD299" i="2"/>
  <c r="BP605" i="2"/>
  <c r="BD605" i="2"/>
  <c r="BP580" i="2"/>
  <c r="BD580" i="2"/>
  <c r="BP188" i="2"/>
  <c r="BD188" i="2"/>
  <c r="BP518" i="2"/>
  <c r="BD518" i="2"/>
  <c r="BP181" i="2"/>
  <c r="BD181" i="2"/>
  <c r="BP521" i="2"/>
  <c r="BD521" i="2"/>
  <c r="BA3" i="1"/>
  <c r="BA4" i="1"/>
  <c r="BA5" i="1"/>
  <c r="BA6" i="1"/>
  <c r="BA7" i="1"/>
  <c r="BA8" i="1"/>
  <c r="BA2" i="1"/>
  <c r="BB463" i="3" l="1"/>
  <c r="BC406" i="2"/>
  <c r="BB181" i="2"/>
  <c r="BB605" i="2"/>
  <c r="BB15" i="2"/>
  <c r="BB347" i="2"/>
  <c r="BB269" i="2"/>
  <c r="BB694" i="2"/>
  <c r="BB215" i="2"/>
  <c r="BB667" i="2"/>
  <c r="BB178" i="2"/>
  <c r="BB598" i="2"/>
  <c r="BB152" i="2"/>
  <c r="BB576" i="2"/>
  <c r="BB96" i="2"/>
  <c r="BB658" i="2"/>
  <c r="BB60" i="2"/>
  <c r="BB695" i="2"/>
  <c r="BB610" i="2"/>
  <c r="BB697" i="2"/>
  <c r="BB391" i="2"/>
  <c r="BB30" i="2"/>
  <c r="BB76" i="2"/>
  <c r="BB22" i="2"/>
  <c r="BB172" i="2"/>
  <c r="BB557" i="2"/>
  <c r="BB141" i="2"/>
  <c r="BB363" i="2"/>
  <c r="BB352" i="2"/>
  <c r="BB145" i="2"/>
  <c r="BB323" i="2"/>
  <c r="BB345" i="2"/>
  <c r="BB653" i="2"/>
  <c r="BB466" i="2"/>
  <c r="BB659" i="2"/>
  <c r="BB338" i="2"/>
  <c r="BB699" i="2"/>
  <c r="BB316" i="2"/>
  <c r="BB700" i="2"/>
  <c r="BB611" i="2"/>
  <c r="BB480" i="2"/>
  <c r="BB702" i="2"/>
  <c r="BB25" i="2"/>
  <c r="BB43" i="2"/>
  <c r="BB441" i="2"/>
  <c r="BB591" i="2"/>
  <c r="BB356" i="2"/>
  <c r="BB47" i="2"/>
  <c r="BB476" i="2"/>
  <c r="BB182" i="2"/>
  <c r="BB585" i="2"/>
  <c r="BB603" i="2"/>
  <c r="BB473" i="2"/>
  <c r="BB113" i="2"/>
  <c r="BB65" i="2"/>
  <c r="BB451" i="2"/>
  <c r="BB482" i="2"/>
  <c r="BB582" i="2"/>
  <c r="BB687" i="2"/>
  <c r="BB551" i="2"/>
  <c r="BB664" i="2"/>
  <c r="BB683" i="2"/>
  <c r="BB571" i="2"/>
  <c r="BB83" i="2"/>
  <c r="BB271" i="2"/>
  <c r="BB634" i="2"/>
  <c r="BB103" i="2"/>
  <c r="BB328" i="2"/>
  <c r="BB163" i="2"/>
  <c r="BB487" i="2"/>
  <c r="BB709" i="2"/>
  <c r="BB675" i="2"/>
  <c r="BB635" i="2"/>
  <c r="BB678" i="2"/>
  <c r="BB244" i="2"/>
  <c r="BB548" i="2"/>
  <c r="BB569" i="2"/>
  <c r="BB214" i="2"/>
  <c r="BB124" i="2"/>
  <c r="BB376" i="2"/>
  <c r="BB710" i="2"/>
  <c r="BB216" i="2"/>
  <c r="BB411" i="2"/>
  <c r="BB239" i="2"/>
  <c r="BB55" i="2"/>
  <c r="BB6" i="2"/>
  <c r="BB286" i="2"/>
  <c r="BB154" i="2"/>
  <c r="BB637" i="2"/>
  <c r="BB475" i="2"/>
  <c r="BB383" i="2"/>
  <c r="BB711" i="2"/>
  <c r="BB449" i="2"/>
  <c r="BB573" i="2"/>
  <c r="BB7" i="2"/>
  <c r="BB457" i="2"/>
  <c r="BB714" i="2"/>
  <c r="BB468" i="2"/>
  <c r="BB400" i="2"/>
  <c r="BB74" i="2"/>
  <c r="BB387" i="2"/>
  <c r="BB146" i="2"/>
  <c r="BB508" i="2"/>
  <c r="BB689" i="2"/>
  <c r="BB367" i="2"/>
  <c r="BB622" i="2"/>
  <c r="BB130" i="2"/>
  <c r="BB535" i="2"/>
  <c r="BB465" i="2"/>
  <c r="BB489" i="2"/>
  <c r="BB493" i="2"/>
  <c r="BB155" i="2"/>
  <c r="BB132" i="2"/>
  <c r="BB721" i="2"/>
  <c r="BB121" i="2"/>
  <c r="BB351" i="2"/>
  <c r="BB661" i="2"/>
  <c r="BB460" i="2"/>
  <c r="BB413" i="2"/>
  <c r="BB225" i="2"/>
  <c r="BB304" i="2"/>
  <c r="BB100" i="2"/>
  <c r="BB344" i="2"/>
  <c r="BB203" i="2"/>
  <c r="BB293" i="2"/>
  <c r="BB109" i="2"/>
  <c r="BB97" i="2"/>
  <c r="BB59" i="2"/>
  <c r="BB355" i="2"/>
  <c r="BB679" i="2"/>
  <c r="BB92" i="2"/>
  <c r="BB44" i="2"/>
  <c r="BB241" i="2"/>
  <c r="BB40" i="2"/>
  <c r="BB577" i="2"/>
  <c r="BB309" i="2"/>
  <c r="BB685" i="2"/>
  <c r="BB52" i="2"/>
  <c r="BB329" i="2"/>
  <c r="BB526" i="2"/>
  <c r="BB477" i="2"/>
  <c r="BB426" i="2"/>
  <c r="BB514" i="2"/>
  <c r="BB467" i="2"/>
  <c r="BB320" i="2"/>
  <c r="BB12" i="2"/>
  <c r="BB527" i="2"/>
  <c r="BB28" i="2"/>
  <c r="BB440" i="2"/>
  <c r="BB339" i="2"/>
  <c r="BB67" i="2"/>
  <c r="BB297" i="2"/>
  <c r="BB503" i="2"/>
  <c r="BB547" i="2"/>
  <c r="BB728" i="2"/>
  <c r="BB474" i="2"/>
  <c r="BB427" i="2"/>
  <c r="BB224" i="2"/>
  <c r="BB128" i="2"/>
  <c r="BB333" i="2"/>
  <c r="BB629" i="2"/>
  <c r="BB415" i="2"/>
  <c r="BB688" i="2"/>
  <c r="BB298" i="2"/>
  <c r="BB615" i="2"/>
  <c r="BB101" i="2"/>
  <c r="BB546" i="2"/>
  <c r="BB531" i="2"/>
  <c r="BB234" i="2"/>
  <c r="BB229" i="2"/>
  <c r="BB82" i="2"/>
  <c r="BB180" i="2"/>
  <c r="BB620" i="2"/>
  <c r="BB80" i="2"/>
  <c r="BB626" i="2"/>
  <c r="BB17" i="2"/>
  <c r="BB392" i="2"/>
  <c r="BB731" i="2"/>
  <c r="BB251" i="2"/>
  <c r="BB236" i="2"/>
  <c r="BB462" i="2"/>
  <c r="BB670" i="2"/>
  <c r="BB737" i="2"/>
  <c r="BB326" i="2"/>
  <c r="BC692" i="7"/>
  <c r="BC688" i="7"/>
  <c r="BC684" i="7"/>
  <c r="BC680" i="7"/>
  <c r="BC676" i="7"/>
  <c r="BC672" i="7"/>
  <c r="BC668" i="7"/>
  <c r="BC664" i="7"/>
  <c r="BC660" i="7"/>
  <c r="BC656" i="7"/>
  <c r="BC652" i="7"/>
  <c r="BC648" i="7"/>
  <c r="BC643" i="7"/>
  <c r="BC639" i="7"/>
  <c r="BC635" i="7"/>
  <c r="BC631" i="7"/>
  <c r="BC627" i="7"/>
  <c r="BC623" i="7"/>
  <c r="BC619" i="7"/>
  <c r="BC614" i="7"/>
  <c r="BC610" i="7"/>
  <c r="BC606" i="7"/>
  <c r="BC602" i="7"/>
  <c r="BC598" i="7"/>
  <c r="BC594" i="7"/>
  <c r="BC590" i="7"/>
  <c r="BC585" i="7"/>
  <c r="BC581" i="7"/>
  <c r="BC577" i="7"/>
  <c r="BC572" i="7"/>
  <c r="BC567" i="7"/>
  <c r="BC563" i="7"/>
  <c r="BC559" i="7"/>
  <c r="BC555" i="7"/>
  <c r="BC551" i="7"/>
  <c r="BC547" i="7"/>
  <c r="BC543" i="7"/>
  <c r="BC539" i="7"/>
  <c r="BC535" i="7"/>
  <c r="BC530" i="7"/>
  <c r="BC526" i="7"/>
  <c r="BC522" i="7"/>
  <c r="BC518" i="7"/>
  <c r="BC514" i="7"/>
  <c r="BC510" i="7"/>
  <c r="BC506" i="7"/>
  <c r="BC501" i="7"/>
  <c r="BC497" i="7"/>
  <c r="BC493" i="7"/>
  <c r="BC489" i="7"/>
  <c r="BC485" i="7"/>
  <c r="BC481" i="7"/>
  <c r="BC477" i="7"/>
  <c r="BC473" i="7"/>
  <c r="BC469" i="7"/>
  <c r="BC465" i="7"/>
  <c r="BC461" i="7"/>
  <c r="BC457" i="7"/>
  <c r="BC453" i="7"/>
  <c r="BC449" i="7"/>
  <c r="BC445" i="7"/>
  <c r="BC441" i="7"/>
  <c r="BC436" i="7"/>
  <c r="BC432" i="7"/>
  <c r="BC428" i="7"/>
  <c r="BC424" i="7"/>
  <c r="BC420" i="7"/>
  <c r="BC415" i="7"/>
  <c r="BC411" i="7"/>
  <c r="BC407" i="7"/>
  <c r="BC403" i="7"/>
  <c r="BC399" i="7"/>
  <c r="BC41" i="7"/>
  <c r="BB577" i="7"/>
  <c r="BB517" i="7"/>
  <c r="BB2" i="7"/>
  <c r="BB690" i="7"/>
  <c r="BB686" i="7"/>
  <c r="BB682" i="7"/>
  <c r="BB678" i="7"/>
  <c r="BB674" i="7"/>
  <c r="BB670" i="7"/>
  <c r="BB666" i="7"/>
  <c r="BB662" i="7"/>
  <c r="BB658" i="7"/>
  <c r="BB654" i="7"/>
  <c r="BB650" i="7"/>
  <c r="BB641" i="7"/>
  <c r="BB633" i="7"/>
  <c r="BB625" i="7"/>
  <c r="BB617" i="7"/>
  <c r="BB612" i="7"/>
  <c r="BB608" i="7"/>
  <c r="BB604" i="7"/>
  <c r="BB600" i="7"/>
  <c r="BB596" i="7"/>
  <c r="BB592" i="7"/>
  <c r="BB587" i="7"/>
  <c r="BB583" i="7"/>
  <c r="BB579" i="7"/>
  <c r="BB574" i="7"/>
  <c r="BB569" i="7"/>
  <c r="BB565" i="7"/>
  <c r="BB561" i="7"/>
  <c r="BB553" i="7"/>
  <c r="BB541" i="7"/>
  <c r="BB537" i="7"/>
  <c r="BB528" i="7"/>
  <c r="BB520" i="7"/>
  <c r="BB512" i="7"/>
  <c r="BB503" i="7"/>
  <c r="BB495" i="7"/>
  <c r="BB487" i="7"/>
  <c r="BB479" i="7"/>
  <c r="BB471" i="7"/>
  <c r="BB463" i="7"/>
  <c r="BB455" i="7"/>
  <c r="BB447" i="7"/>
  <c r="BB438" i="7"/>
  <c r="BB434" i="7"/>
  <c r="BB426" i="7"/>
  <c r="BB422" i="7"/>
  <c r="BB413" i="7"/>
  <c r="BB409" i="7"/>
  <c r="BB405" i="7"/>
  <c r="BB401" i="7"/>
  <c r="BB397" i="7"/>
  <c r="BB393" i="7"/>
  <c r="BB389" i="7"/>
  <c r="BB645" i="7"/>
  <c r="BB637" i="7"/>
  <c r="BB629" i="7"/>
  <c r="BB621" i="7"/>
  <c r="BB557" i="7"/>
  <c r="BB549" i="7"/>
  <c r="BB545" i="7"/>
  <c r="BB532" i="7"/>
  <c r="BB524" i="7"/>
  <c r="BB516" i="7"/>
  <c r="BB508" i="7"/>
  <c r="BB499" i="7"/>
  <c r="BB491" i="7"/>
  <c r="BB483" i="7"/>
  <c r="BB475" i="7"/>
  <c r="BB467" i="7"/>
  <c r="BB459" i="7"/>
  <c r="BB451" i="7"/>
  <c r="BB443" i="7"/>
  <c r="BB430" i="7"/>
  <c r="BB418" i="7"/>
  <c r="BB385" i="7"/>
  <c r="BB381" i="7"/>
  <c r="BB372" i="7"/>
  <c r="BB358" i="7"/>
  <c r="BB350" i="7"/>
  <c r="BB346" i="7"/>
  <c r="BB338" i="7"/>
  <c r="BB330" i="7"/>
  <c r="BB322" i="7"/>
  <c r="BB312" i="7"/>
  <c r="BB302" i="7"/>
  <c r="BB294" i="7"/>
  <c r="BB285" i="7"/>
  <c r="BB272" i="7"/>
  <c r="BB264" i="7"/>
  <c r="BB256" i="7"/>
  <c r="BB247" i="7"/>
  <c r="BB237" i="7"/>
  <c r="BB228" i="7"/>
  <c r="BB220" i="7"/>
  <c r="BB212" i="7"/>
  <c r="BB204" i="7"/>
  <c r="BB196" i="7"/>
  <c r="BB188" i="7"/>
  <c r="BB179" i="7"/>
  <c r="BB166" i="7"/>
  <c r="BB158" i="7"/>
  <c r="BB148" i="7"/>
  <c r="BB140" i="7"/>
  <c r="BB131" i="7"/>
  <c r="BB122" i="7"/>
  <c r="BB114" i="7"/>
  <c r="BB106" i="7"/>
  <c r="BB98" i="7"/>
  <c r="BB90" i="7"/>
  <c r="BB81" i="7"/>
  <c r="BB67" i="7"/>
  <c r="BB59" i="7"/>
  <c r="BB51" i="7"/>
  <c r="BB43" i="7"/>
  <c r="BB35" i="7"/>
  <c r="BB27" i="7"/>
  <c r="BB19" i="7"/>
  <c r="BB7" i="7"/>
  <c r="BB376" i="7"/>
  <c r="BB367" i="7"/>
  <c r="BB362" i="7"/>
  <c r="BB354" i="7"/>
  <c r="BB342" i="7"/>
  <c r="BB334" i="7"/>
  <c r="BB326" i="7"/>
  <c r="BB318" i="7"/>
  <c r="BB308" i="7"/>
  <c r="BB298" i="7"/>
  <c r="BB289" i="7"/>
  <c r="BB281" i="7"/>
  <c r="BB277" i="7"/>
  <c r="BB268" i="7"/>
  <c r="BB260" i="7"/>
  <c r="BB252" i="7"/>
  <c r="BB243" i="7"/>
  <c r="BB233" i="7"/>
  <c r="BB224" i="7"/>
  <c r="BB216" i="7"/>
  <c r="BB208" i="7"/>
  <c r="BB200" i="7"/>
  <c r="BB192" i="7"/>
  <c r="BB184" i="7"/>
  <c r="BB175" i="7"/>
  <c r="BB171" i="7"/>
  <c r="BB162" i="7"/>
  <c r="BB154" i="7"/>
  <c r="BB144" i="7"/>
  <c r="BB136" i="7"/>
  <c r="BB127" i="7"/>
  <c r="BB118" i="7"/>
  <c r="BB110" i="7"/>
  <c r="BB102" i="7"/>
  <c r="BB94" i="7"/>
  <c r="BB86" i="7"/>
  <c r="BB77" i="7"/>
  <c r="BB72" i="7"/>
  <c r="BB63" i="7"/>
  <c r="BB55" i="7"/>
  <c r="BB47" i="7"/>
  <c r="BB39" i="7"/>
  <c r="BB31" i="7"/>
  <c r="BB23" i="7"/>
  <c r="BB15" i="7"/>
  <c r="BB11" i="7"/>
  <c r="BB3" i="7"/>
  <c r="BB321" i="7"/>
  <c r="BB311" i="7"/>
  <c r="BB301" i="7"/>
  <c r="BB292" i="7"/>
  <c r="BB284" i="7"/>
  <c r="BB276" i="7"/>
  <c r="BB267" i="7"/>
  <c r="BB259" i="7"/>
  <c r="BB250" i="7"/>
  <c r="BB241" i="7"/>
  <c r="BB231" i="7"/>
  <c r="BB223" i="7"/>
  <c r="BB215" i="7"/>
  <c r="BB207" i="7"/>
  <c r="BB199" i="7"/>
  <c r="BB191" i="7"/>
  <c r="BB183" i="7"/>
  <c r="BB174" i="7"/>
  <c r="BB165" i="7"/>
  <c r="BB157" i="7"/>
  <c r="BB147" i="7"/>
  <c r="BB139" i="7"/>
  <c r="BB130" i="7"/>
  <c r="BB121" i="7"/>
  <c r="BB113" i="7"/>
  <c r="BB105" i="7"/>
  <c r="BB97" i="7"/>
  <c r="BB89" i="7"/>
  <c r="BB80" i="7"/>
  <c r="BB71" i="7"/>
  <c r="BB62" i="7"/>
  <c r="BB54" i="7"/>
  <c r="BB46" i="7"/>
  <c r="BB38" i="7"/>
  <c r="BB22" i="7"/>
  <c r="BB6" i="7"/>
  <c r="BC682" i="7"/>
  <c r="BC666" i="7"/>
  <c r="BB184" i="3"/>
  <c r="BB508" i="3"/>
  <c r="BB459" i="3"/>
  <c r="BB258" i="3"/>
  <c r="BB23" i="3"/>
  <c r="BB93" i="3"/>
  <c r="BB64" i="3"/>
  <c r="BB335" i="3"/>
  <c r="BB393" i="3"/>
  <c r="BB562" i="3"/>
  <c r="BB518" i="3"/>
  <c r="BB324" i="3"/>
  <c r="BB192" i="3"/>
  <c r="BB92" i="3"/>
  <c r="BB170" i="3"/>
  <c r="BB501" i="3"/>
  <c r="BB514" i="3"/>
  <c r="BB473" i="3"/>
  <c r="BB558" i="3"/>
  <c r="BB18" i="3"/>
  <c r="BB353" i="3"/>
  <c r="BB119" i="3"/>
  <c r="BB233" i="3"/>
  <c r="BB179" i="3"/>
  <c r="BB175" i="3"/>
  <c r="BB533" i="3"/>
  <c r="BB243" i="3"/>
  <c r="BB84" i="3"/>
  <c r="BB251" i="3"/>
  <c r="BB281" i="3"/>
  <c r="BB390" i="3"/>
  <c r="BB525" i="3"/>
  <c r="BB266" i="3"/>
  <c r="BB28" i="3"/>
  <c r="BB68" i="3"/>
  <c r="BB502" i="3"/>
  <c r="BB315" i="3"/>
  <c r="BB188" i="3"/>
  <c r="BB176" i="3"/>
  <c r="BB58" i="3"/>
  <c r="BB300" i="3"/>
  <c r="BB159" i="3"/>
  <c r="BB257" i="3"/>
  <c r="BB484" i="3"/>
  <c r="BB144" i="3"/>
  <c r="BB216" i="3"/>
  <c r="BB105" i="3"/>
  <c r="BB490" i="3"/>
  <c r="BB321" i="3"/>
  <c r="BB356" i="3"/>
  <c r="BB452" i="3"/>
  <c r="BB414" i="3"/>
  <c r="BB127" i="3"/>
  <c r="BB238" i="3"/>
  <c r="BB553" i="3"/>
  <c r="BB535" i="3"/>
  <c r="BB441" i="3"/>
  <c r="BB325" i="3"/>
  <c r="BB331" i="3"/>
  <c r="BB24" i="3"/>
  <c r="BB289" i="3"/>
  <c r="BB311" i="3"/>
  <c r="BB31" i="3"/>
  <c r="BB293" i="3"/>
  <c r="BB148" i="3"/>
  <c r="BB403" i="3"/>
  <c r="BB458" i="3"/>
  <c r="BB255" i="3"/>
  <c r="BB330" i="3"/>
  <c r="BB526" i="3"/>
  <c r="BB366" i="3"/>
  <c r="BB9" i="3"/>
  <c r="BB419" i="3"/>
  <c r="BB341" i="3"/>
  <c r="BB417" i="3"/>
  <c r="BB234" i="3"/>
  <c r="BB323" i="3"/>
  <c r="BB363" i="3"/>
  <c r="BB128" i="3"/>
  <c r="BB380" i="3"/>
  <c r="BB230" i="3"/>
  <c r="BB371" i="3"/>
  <c r="BB164" i="3"/>
  <c r="BB204" i="3"/>
  <c r="BB444" i="3"/>
  <c r="BB2" i="3"/>
  <c r="BB546" i="3"/>
  <c r="BB401" i="3"/>
  <c r="BB472" i="3"/>
  <c r="BB454" i="3"/>
  <c r="BB241" i="3"/>
  <c r="BB122" i="3"/>
  <c r="BB416" i="3"/>
  <c r="BB225" i="3"/>
  <c r="BB369" i="3"/>
  <c r="BB382" i="3"/>
  <c r="BB316" i="3"/>
  <c r="BB20" i="3"/>
  <c r="BB89" i="3"/>
  <c r="BB103" i="3"/>
  <c r="BB169" i="3"/>
  <c r="BB517" i="3"/>
  <c r="BB469" i="3"/>
  <c r="BB391" i="3"/>
  <c r="BB544" i="3"/>
  <c r="BB88" i="3"/>
  <c r="BB5" i="3"/>
  <c r="BB354" i="3"/>
  <c r="BB541" i="3"/>
  <c r="BB264" i="3"/>
  <c r="BB150" i="3"/>
  <c r="BB313" i="3"/>
  <c r="BB448" i="3"/>
  <c r="BB102" i="3"/>
  <c r="BB201" i="3"/>
  <c r="BB464" i="3"/>
  <c r="BB226" i="3"/>
  <c r="BB141" i="3"/>
  <c r="BB475" i="3"/>
  <c r="BB280" i="3"/>
  <c r="BB109" i="3"/>
  <c r="BB214" i="3"/>
  <c r="BB247" i="3"/>
  <c r="BB523" i="3"/>
  <c r="BB75" i="3"/>
  <c r="BB446" i="3"/>
  <c r="BB506" i="3"/>
  <c r="BB129" i="3"/>
  <c r="BB73" i="3"/>
  <c r="BB147" i="3"/>
  <c r="BB349" i="3"/>
  <c r="BB117" i="3"/>
  <c r="BB215" i="3"/>
  <c r="BB528" i="3"/>
  <c r="BB228" i="3"/>
  <c r="BB12" i="3"/>
  <c r="BB236" i="3"/>
  <c r="BB537" i="3"/>
  <c r="BB268" i="3"/>
  <c r="BB511" i="3"/>
  <c r="BC40" i="3"/>
  <c r="BC287" i="3"/>
  <c r="BC43" i="3"/>
  <c r="BC177" i="3"/>
  <c r="BC415" i="3"/>
  <c r="BC465" i="3"/>
  <c r="BC275" i="3"/>
  <c r="BC563" i="3"/>
  <c r="BC513" i="3"/>
  <c r="BC48" i="3"/>
  <c r="BC561" i="3"/>
  <c r="BC29" i="3"/>
  <c r="BC191" i="3"/>
  <c r="BC443" i="3"/>
  <c r="BC110" i="3"/>
  <c r="BC244" i="3"/>
  <c r="BC559" i="3"/>
  <c r="BC286" i="3"/>
  <c r="BC284" i="3"/>
  <c r="BC270" i="3"/>
  <c r="BC65" i="3"/>
  <c r="BC411" i="3"/>
  <c r="BC309" i="3"/>
  <c r="BC374" i="3"/>
  <c r="BC16" i="3"/>
  <c r="BC11" i="3"/>
  <c r="BC302" i="3"/>
  <c r="BC337" i="3"/>
  <c r="BC295" i="3"/>
  <c r="BC115" i="3"/>
  <c r="BC361" i="3"/>
  <c r="BC423" i="3"/>
  <c r="BC320" i="3"/>
  <c r="BC436" i="3"/>
  <c r="BC477" i="3"/>
  <c r="BC507" i="3"/>
  <c r="BC471" i="3"/>
  <c r="BC91" i="3"/>
  <c r="BC463" i="3"/>
  <c r="BC95" i="3"/>
  <c r="BC223" i="3"/>
  <c r="BC372" i="3"/>
  <c r="BC497" i="3"/>
  <c r="BC140" i="3"/>
  <c r="BC387" i="3"/>
  <c r="BC222" i="3"/>
  <c r="BC54" i="3"/>
  <c r="BC554" i="3"/>
  <c r="BC146" i="3"/>
  <c r="BC519" i="3"/>
  <c r="BC362" i="3"/>
  <c r="BC457" i="3"/>
  <c r="BC118" i="3"/>
  <c r="BC381" i="3"/>
  <c r="BC527" i="3"/>
  <c r="BC195" i="3"/>
  <c r="BC551" i="3"/>
  <c r="BC167" i="3"/>
  <c r="BC250" i="3"/>
  <c r="BC301" i="3"/>
  <c r="BC370" i="3"/>
  <c r="BC94" i="3"/>
  <c r="BC34" i="3"/>
  <c r="BC249" i="3"/>
  <c r="BC412" i="3"/>
  <c r="BC190" i="3"/>
  <c r="BC386" i="3"/>
  <c r="BC156" i="3"/>
  <c r="BC357" i="3"/>
  <c r="BC70" i="3"/>
  <c r="BC318" i="3"/>
  <c r="BC59" i="3"/>
  <c r="BC549" i="3"/>
  <c r="BC194" i="3"/>
  <c r="BB521" i="2"/>
  <c r="BB518" i="2"/>
  <c r="BB580" i="2"/>
  <c r="BB299" i="2"/>
  <c r="BB648" i="2"/>
  <c r="BB273" i="2"/>
  <c r="BB578" i="2"/>
  <c r="BB399" i="2"/>
  <c r="BB122" i="2"/>
  <c r="BB276" i="2"/>
  <c r="BB461" i="2"/>
  <c r="BB260" i="2"/>
  <c r="BB478" i="2"/>
  <c r="BB372" i="2"/>
  <c r="BB24" i="2"/>
  <c r="BB261" i="2"/>
  <c r="BB564" i="2"/>
  <c r="BB519" i="2"/>
  <c r="BB166" i="2"/>
  <c r="BB220" i="2"/>
  <c r="BB371" i="2"/>
  <c r="BB432" i="2"/>
  <c r="BB41" i="2"/>
  <c r="BC677" i="2"/>
  <c r="BC698" i="2"/>
  <c r="BC448" i="2"/>
  <c r="BC90" i="2"/>
  <c r="BC259" i="2"/>
  <c r="BC638" i="2"/>
  <c r="BC26" i="2"/>
  <c r="BC219" i="2"/>
  <c r="BC317" i="2"/>
  <c r="BC665" i="2"/>
  <c r="BC619" i="2"/>
  <c r="BC252" i="2"/>
  <c r="BC472" i="2"/>
  <c r="BC532" i="2"/>
  <c r="BC48" i="2"/>
  <c r="BC135" i="2"/>
  <c r="BC242" i="2"/>
  <c r="BC58" i="2"/>
  <c r="BC499" i="2"/>
  <c r="BC161" i="2"/>
  <c r="BC138" i="2"/>
  <c r="BC62" i="2"/>
  <c r="BC256" i="2"/>
  <c r="BC595" i="2"/>
  <c r="BC2" i="2"/>
  <c r="BC306" i="2"/>
  <c r="BC115" i="2"/>
  <c r="BC190" i="2"/>
  <c r="BB188" i="2"/>
  <c r="BB5" i="2"/>
  <c r="BB253" i="2"/>
  <c r="BB265" i="2"/>
  <c r="BB597" i="2"/>
  <c r="BB530" i="2"/>
  <c r="BB523" i="2"/>
  <c r="BB116" i="2"/>
  <c r="BB19" i="2"/>
  <c r="BB205" i="2"/>
  <c r="BB14" i="2"/>
  <c r="BB402" i="2"/>
  <c r="BB29" i="2"/>
  <c r="BB613" i="2"/>
  <c r="BB439" i="2"/>
  <c r="BB137" i="2"/>
  <c r="BB257" i="2"/>
  <c r="BB331" i="2"/>
  <c r="BB71" i="2"/>
  <c r="BB560" i="2"/>
  <c r="BB464" i="2"/>
  <c r="BB492" i="2"/>
  <c r="BB536" i="2"/>
  <c r="BB434" i="2"/>
  <c r="BB280" i="2"/>
  <c r="BB87" i="2"/>
  <c r="BB120" i="2"/>
  <c r="BB655" i="2"/>
  <c r="BB515" i="2"/>
  <c r="BB319" i="2"/>
  <c r="BB654" i="2"/>
  <c r="BB592" i="2"/>
  <c r="BB456" i="2"/>
  <c r="BB3" i="2"/>
  <c r="BB157" i="2"/>
  <c r="BB612" i="2"/>
  <c r="BB542" i="2"/>
  <c r="BB436" i="2"/>
  <c r="BB151" i="2"/>
  <c r="BB422" i="2"/>
  <c r="BB583" i="2"/>
  <c r="BB45" i="2"/>
  <c r="BB495" i="2"/>
  <c r="BB125" i="2"/>
  <c r="BB555" i="2"/>
  <c r="BB20" i="2"/>
  <c r="BB63" i="2"/>
  <c r="BB282" i="2"/>
  <c r="BB438" i="2"/>
  <c r="BB165" i="2"/>
  <c r="BB78" i="2"/>
  <c r="BB510" i="2"/>
  <c r="BB429" i="2"/>
  <c r="BB412" i="2"/>
  <c r="BB186" i="2"/>
  <c r="BB238" i="2"/>
  <c r="BB169" i="2"/>
  <c r="BB586" i="2"/>
  <c r="BB173" i="2"/>
  <c r="BB491" i="2"/>
  <c r="BB572" i="2"/>
  <c r="BB663" i="2"/>
  <c r="BB652" i="2"/>
  <c r="BB170" i="2"/>
  <c r="BB264" i="2"/>
  <c r="BB543" i="2"/>
  <c r="BB373" i="2"/>
  <c r="BB617" i="2"/>
  <c r="BB332" i="2"/>
  <c r="BB516" i="2"/>
  <c r="BB263" i="2"/>
  <c r="BB54" i="2"/>
  <c r="BB294" i="2"/>
  <c r="BB616" i="2"/>
  <c r="BB552" i="2"/>
  <c r="BB452" i="2"/>
  <c r="BB717" i="2"/>
  <c r="BB9" i="2"/>
  <c r="BB657" i="2"/>
  <c r="BB235" i="2"/>
  <c r="BB295" i="2"/>
  <c r="BB268" i="2"/>
  <c r="BB240" i="2"/>
  <c r="BB95" i="2"/>
  <c r="BB512" i="2"/>
  <c r="BB127" i="2"/>
  <c r="BB668" i="2"/>
  <c r="BB377" i="2"/>
  <c r="BB385" i="2"/>
  <c r="BB147" i="2"/>
  <c r="BB321" i="2"/>
  <c r="BB81" i="2"/>
  <c r="BB410" i="2"/>
  <c r="BB724" i="2"/>
  <c r="BB565" i="2"/>
  <c r="BB380" i="2"/>
  <c r="BB195" i="2"/>
  <c r="BB539" i="2"/>
  <c r="BB486" i="2"/>
  <c r="BB162" i="2"/>
  <c r="BB726" i="2"/>
  <c r="BB691" i="2"/>
  <c r="BB131" i="2"/>
  <c r="BB359" i="2"/>
  <c r="BB369" i="2"/>
  <c r="BB481" i="2"/>
  <c r="BB375" i="2"/>
  <c r="BB656" i="2"/>
  <c r="BB75" i="2"/>
  <c r="BB403" i="2"/>
  <c r="BB32" i="2"/>
  <c r="BB289" i="2"/>
  <c r="BB520" i="2"/>
  <c r="BB207" i="2"/>
  <c r="BB192" i="2"/>
  <c r="BB69" i="2"/>
  <c r="BB522" i="2"/>
  <c r="BB690" i="2"/>
  <c r="BB388" i="2"/>
  <c r="BB233" i="2"/>
  <c r="BB686" i="2"/>
  <c r="BB210" i="2"/>
  <c r="BB318" i="2"/>
  <c r="BB212" i="2"/>
  <c r="BB330" i="2"/>
  <c r="BB454" i="2"/>
  <c r="BB353" i="2"/>
  <c r="BB621" i="2"/>
  <c r="BB509" i="2"/>
  <c r="BB627" i="2"/>
  <c r="BB77" i="2"/>
  <c r="BB362" i="2"/>
  <c r="BB337" i="2"/>
  <c r="BB498" i="2"/>
  <c r="BB193" i="2"/>
  <c r="BB660" i="2"/>
  <c r="BB625" i="2"/>
  <c r="BB230" i="2"/>
  <c r="BB358" i="2"/>
  <c r="BB72" i="2"/>
  <c r="BB247" i="2"/>
  <c r="BB176" i="2"/>
  <c r="BB674" i="2"/>
  <c r="BB177" i="2"/>
  <c r="BB593" i="2"/>
  <c r="BB587" i="2"/>
  <c r="BB11" i="2"/>
  <c r="BB601" i="2"/>
  <c r="BB53" i="2"/>
  <c r="BB734" i="2"/>
  <c r="BB408" i="2"/>
  <c r="BB283" i="2"/>
  <c r="BB736" i="2"/>
  <c r="BB274" i="2"/>
  <c r="BB538" i="2"/>
  <c r="BB425" i="2"/>
  <c r="BB217" i="2"/>
  <c r="BB398" i="2"/>
  <c r="BB630" i="2"/>
  <c r="BB307" i="2"/>
  <c r="BB501" i="2"/>
  <c r="BB641" i="2"/>
  <c r="BB623" i="2"/>
  <c r="BB64" i="2"/>
  <c r="BB208" i="2"/>
  <c r="BB148" i="2"/>
  <c r="BB117" i="2"/>
  <c r="BB450" i="2"/>
  <c r="BB303" i="2"/>
  <c r="BB639" i="2"/>
  <c r="BB504" i="2"/>
  <c r="BB633" i="2"/>
  <c r="BB447" i="2"/>
  <c r="BB574" i="2"/>
  <c r="BB211" i="2"/>
  <c r="BB706" i="2"/>
  <c r="BB343" i="2"/>
  <c r="BB349" i="2"/>
  <c r="BB168" i="2"/>
  <c r="BB231" i="2"/>
  <c r="BB419" i="2"/>
  <c r="BC181" i="2"/>
  <c r="BC188" i="2"/>
  <c r="BC605" i="2"/>
  <c r="BC5" i="2"/>
  <c r="BC15" i="2"/>
  <c r="BC253" i="2"/>
  <c r="BC347" i="2"/>
  <c r="BC265" i="2"/>
  <c r="BC269" i="2"/>
  <c r="BC274" i="2"/>
  <c r="BC694" i="2"/>
  <c r="BC538" i="2"/>
  <c r="BC215" i="2"/>
  <c r="BC425" i="2"/>
  <c r="BC667" i="2"/>
  <c r="BC597" i="2"/>
  <c r="BC178" i="2"/>
  <c r="BC217" i="2"/>
  <c r="BC598" i="2"/>
  <c r="BC530" i="2"/>
  <c r="BC152" i="2"/>
  <c r="BC398" i="2"/>
  <c r="BC576" i="2"/>
  <c r="BC630" i="2"/>
  <c r="BC96" i="2"/>
  <c r="BC307" i="2"/>
  <c r="BC658" i="2"/>
  <c r="BC501" i="2"/>
  <c r="BC60" i="2"/>
  <c r="BC523" i="2"/>
  <c r="BC695" i="2"/>
  <c r="BC116" i="2"/>
  <c r="BB118" i="2"/>
  <c r="BB23" i="2"/>
  <c r="BB245" i="2"/>
  <c r="BB46" i="2"/>
  <c r="BB13" i="2"/>
  <c r="BB198" i="2"/>
  <c r="BB144" i="2"/>
  <c r="BB624" i="2"/>
  <c r="BB406" i="2"/>
  <c r="BB696" i="2"/>
  <c r="BB484" i="2"/>
  <c r="BB677" i="2"/>
  <c r="BB698" i="2"/>
  <c r="BB448" i="2"/>
  <c r="BB90" i="2"/>
  <c r="BB259" i="2"/>
  <c r="BB638" i="2"/>
  <c r="BB26" i="2"/>
  <c r="BB219" i="2"/>
  <c r="BB317" i="2"/>
  <c r="BB665" i="2"/>
  <c r="BB619" i="2"/>
  <c r="BB252" i="2"/>
  <c r="BB472" i="2"/>
  <c r="BB532" i="2"/>
  <c r="BB48" i="2"/>
  <c r="BB135" i="2"/>
  <c r="BB242" i="2"/>
  <c r="BB58" i="2"/>
  <c r="BB499" i="2"/>
  <c r="BB161" i="2"/>
  <c r="BB138" i="2"/>
  <c r="BB62" i="2"/>
  <c r="BB256" i="2"/>
  <c r="BB595" i="2"/>
  <c r="BB2" i="2"/>
  <c r="BB306" i="2"/>
  <c r="BB115" i="2"/>
  <c r="BB190" i="2"/>
  <c r="BB199" i="2"/>
  <c r="BB604" i="2"/>
  <c r="BB561" i="2"/>
  <c r="BB669" i="2"/>
  <c r="BB581" i="2"/>
  <c r="BB525" i="2"/>
  <c r="BB61" i="2"/>
  <c r="BB156" i="2"/>
  <c r="BB365" i="2"/>
  <c r="BB404" i="2"/>
  <c r="BB423" i="2"/>
  <c r="BB559" i="2"/>
  <c r="BB488" i="2"/>
  <c r="BB421" i="2"/>
  <c r="BB701" i="2"/>
  <c r="BB517" i="2"/>
  <c r="BB255" i="2"/>
  <c r="BB142" i="2"/>
  <c r="BB200" i="2"/>
  <c r="BB42" i="2"/>
  <c r="BB417" i="2"/>
  <c r="BB420" i="2"/>
  <c r="BB158" i="2"/>
  <c r="BB38" i="2"/>
  <c r="BB171" i="2"/>
  <c r="BB483" i="2"/>
  <c r="BB703" i="2"/>
  <c r="BB327" i="2"/>
  <c r="BB221" i="2"/>
  <c r="BB308" i="2"/>
  <c r="BB335" i="2"/>
  <c r="BB149" i="2"/>
  <c r="BB370" i="2"/>
  <c r="BB79" i="2"/>
  <c r="BB643" i="2"/>
  <c r="BB606" i="2"/>
  <c r="BB567" i="2"/>
  <c r="BB541" i="2"/>
  <c r="BB600" i="2"/>
  <c r="BB340" i="2"/>
  <c r="BB341" i="2"/>
  <c r="BB174" i="2"/>
  <c r="BB513" i="2"/>
  <c r="BB444" i="2"/>
  <c r="BB401" i="2"/>
  <c r="BB123" i="2"/>
  <c r="BB485" i="2"/>
  <c r="BB479" i="2"/>
  <c r="BB93" i="2"/>
  <c r="BB354" i="2"/>
  <c r="BB4" i="2"/>
  <c r="BB704" i="2"/>
  <c r="BB31" i="2"/>
  <c r="BB575" i="2"/>
  <c r="BB129" i="2"/>
  <c r="BB584" i="2"/>
  <c r="BB378" i="2"/>
  <c r="BB502" i="2"/>
  <c r="BB21" i="2"/>
  <c r="BB609" i="2"/>
  <c r="BB705" i="2"/>
  <c r="BB105" i="2"/>
  <c r="BB270" i="2"/>
  <c r="BB384" i="2"/>
  <c r="BB524" i="2"/>
  <c r="BB382" i="2"/>
  <c r="BB416" i="2"/>
  <c r="BB707" i="2"/>
  <c r="BB313" i="2"/>
  <c r="BB708" i="2"/>
  <c r="BB8" i="2"/>
  <c r="BB277" i="2"/>
  <c r="BB185" i="2"/>
  <c r="BB237" i="2"/>
  <c r="BB497" i="2"/>
  <c r="BB222" i="2"/>
  <c r="BB693" i="2"/>
  <c r="BB272" i="2"/>
  <c r="BB455" i="2"/>
  <c r="BB636" i="2"/>
  <c r="BB50" i="2"/>
  <c r="BB672" i="2"/>
  <c r="BB366" i="2"/>
  <c r="BB336" i="2"/>
  <c r="BB394" i="2"/>
  <c r="BB249" i="2"/>
  <c r="BB88" i="2"/>
  <c r="BB250" i="2"/>
  <c r="BB418" i="2"/>
  <c r="BB568" i="2"/>
  <c r="BB507" i="2"/>
  <c r="BB209" i="2"/>
  <c r="BB443" i="2"/>
  <c r="BB471" i="2"/>
  <c r="BB360" i="2"/>
  <c r="BB73" i="2"/>
  <c r="BB414" i="2"/>
  <c r="BB159" i="2"/>
  <c r="BB442" i="2"/>
  <c r="BB134" i="2"/>
  <c r="BB350" i="2"/>
  <c r="BB469" i="2"/>
  <c r="BB143" i="2"/>
  <c r="BB167" i="2"/>
  <c r="BB505" i="2"/>
  <c r="BB56" i="2"/>
  <c r="BB279" i="2"/>
  <c r="BB459" i="2"/>
  <c r="BB676" i="2"/>
  <c r="BB544" i="2"/>
  <c r="BB108" i="2"/>
  <c r="BB202" i="2"/>
  <c r="BB262" i="2"/>
  <c r="BB291" i="2"/>
  <c r="BB556" i="2"/>
  <c r="BB496" i="2"/>
  <c r="BB681" i="2"/>
  <c r="BB37" i="2"/>
  <c r="BB322" i="2"/>
  <c r="BB712" i="2"/>
  <c r="BB85" i="2"/>
  <c r="BB368" i="2"/>
  <c r="BB545" i="2"/>
  <c r="BB713" i="2"/>
  <c r="BB662" i="2"/>
  <c r="BB285" i="2"/>
  <c r="BB284" i="2"/>
  <c r="BB386" i="2"/>
  <c r="BB393" i="2"/>
  <c r="BB223" i="2"/>
  <c r="BB428" i="2"/>
  <c r="BB445" i="2"/>
  <c r="BB644" i="2"/>
  <c r="BB290" i="2"/>
  <c r="BB292" i="2"/>
  <c r="BB243" i="2"/>
  <c r="BB549" i="2"/>
  <c r="BB715" i="2"/>
  <c r="BB602" i="2"/>
  <c r="BB140" i="2"/>
  <c r="BB599" i="2"/>
  <c r="BB409" i="2"/>
  <c r="BB397" i="2"/>
  <c r="BB435" i="2"/>
  <c r="BB334" i="2"/>
  <c r="BB649" i="2"/>
  <c r="BB27" i="2"/>
  <c r="BB716" i="2"/>
  <c r="BB164" i="2"/>
  <c r="BB430" i="2"/>
  <c r="BB102" i="2"/>
  <c r="BB305" i="2"/>
  <c r="BB133" i="2"/>
  <c r="BB281" i="2"/>
  <c r="BB119" i="2"/>
  <c r="BB718" i="2"/>
  <c r="BB529" i="2"/>
  <c r="BB302" i="2"/>
  <c r="BB645" i="2"/>
  <c r="BB719" i="2"/>
  <c r="BB160" i="2"/>
  <c r="BB39" i="2"/>
  <c r="BB720" i="2"/>
  <c r="BB722" i="2"/>
  <c r="BB396" i="2"/>
  <c r="BB126" i="2"/>
  <c r="BB646" i="2"/>
  <c r="BB494" i="2"/>
  <c r="BB458" i="2"/>
  <c r="BB395" i="2"/>
  <c r="BB590" i="2"/>
  <c r="BB453" i="2"/>
  <c r="BB324" i="2"/>
  <c r="BB325" i="2"/>
  <c r="BB364" i="2"/>
  <c r="BB99" i="2"/>
  <c r="BB10" i="2"/>
  <c r="BB723" i="2"/>
  <c r="BB86" i="2"/>
  <c r="BB666" i="2"/>
  <c r="BB554" i="2"/>
  <c r="BB431" i="2"/>
  <c r="BB424" i="2"/>
  <c r="BB470" i="2"/>
  <c r="BB381" i="2"/>
  <c r="BB511" i="2"/>
  <c r="BB110" i="2"/>
  <c r="BB267" i="2"/>
  <c r="BB196" i="2"/>
  <c r="BB533" i="2"/>
  <c r="BB112" i="2"/>
  <c r="BB191" i="2"/>
  <c r="BB179" i="2"/>
  <c r="BB553" i="2"/>
  <c r="BB311" i="2"/>
  <c r="BB725" i="2"/>
  <c r="BB310" i="2"/>
  <c r="BB433" i="2"/>
  <c r="BB248" i="2"/>
  <c r="BB300" i="2"/>
  <c r="BB558" i="2"/>
  <c r="BB312" i="2"/>
  <c r="BB206" i="2"/>
  <c r="BB618" i="2"/>
  <c r="BB614" i="2"/>
  <c r="BB187" i="2"/>
  <c r="BB540" i="2"/>
  <c r="BB254" i="2"/>
  <c r="BB66" i="2"/>
  <c r="BB407" i="2"/>
  <c r="BB18" i="2"/>
  <c r="BB246" i="2"/>
  <c r="BB94" i="2"/>
  <c r="BB589" i="2"/>
  <c r="BB189" i="2"/>
  <c r="BB673" i="2"/>
  <c r="BB727" i="2"/>
  <c r="BB642" i="2"/>
  <c r="BB528" i="2"/>
  <c r="BB314" i="2"/>
  <c r="BB51" i="2"/>
  <c r="BB57" i="2"/>
  <c r="BB632" i="2"/>
  <c r="BB68" i="2"/>
  <c r="BB361" i="2"/>
  <c r="BB594" i="2"/>
  <c r="BB104" i="2"/>
  <c r="BB682" i="2"/>
  <c r="BB204" i="2"/>
  <c r="BB218" i="2"/>
  <c r="BB114" i="2"/>
  <c r="BB379" i="2"/>
  <c r="BB34" i="2"/>
  <c r="BB33" i="2"/>
  <c r="BB506" i="2"/>
  <c r="BB16" i="2"/>
  <c r="BB390" i="2"/>
  <c r="BB374" i="2"/>
  <c r="BB175" i="2"/>
  <c r="BB288" i="2"/>
  <c r="BB139" i="2"/>
  <c r="BB301" i="2"/>
  <c r="BB596" i="2"/>
  <c r="BB389" i="2"/>
  <c r="BB550" i="2"/>
  <c r="BB562" i="2"/>
  <c r="BB348" i="2"/>
  <c r="BB647" i="2"/>
  <c r="BB671" i="2"/>
  <c r="BB651" i="2"/>
  <c r="BB570" i="2"/>
  <c r="BB631" i="2"/>
  <c r="BB213" i="2"/>
  <c r="BB628" i="2"/>
  <c r="BB607" i="2"/>
  <c r="BB563" i="2"/>
  <c r="BB107" i="2"/>
  <c r="BB84" i="2"/>
  <c r="BB258" i="2"/>
  <c r="BB566" i="2"/>
  <c r="BB640" i="2"/>
  <c r="BB684" i="2"/>
  <c r="BB275" i="2"/>
  <c r="BB232" i="2"/>
  <c r="BB194" i="2"/>
  <c r="BB579" i="2"/>
  <c r="BB729" i="2"/>
  <c r="BB534" i="2"/>
  <c r="BB227" i="2"/>
  <c r="BB106" i="2"/>
  <c r="BB184" i="2"/>
  <c r="BB153" i="2"/>
  <c r="BB197" i="2"/>
  <c r="BB183" i="2"/>
  <c r="BB296" i="2"/>
  <c r="BB91" i="2"/>
  <c r="BB680" i="2"/>
  <c r="BB98" i="2"/>
  <c r="BB405" i="2"/>
  <c r="BB315" i="2"/>
  <c r="BB228" i="2"/>
  <c r="BB446" i="2"/>
  <c r="BB650" i="2"/>
  <c r="BB608" i="2"/>
  <c r="BB692" i="2"/>
  <c r="BB500" i="2"/>
  <c r="BB537" i="2"/>
  <c r="BB463" i="2"/>
  <c r="BB490" i="2"/>
  <c r="BB89" i="2"/>
  <c r="BB730" i="2"/>
  <c r="BB136" i="2"/>
  <c r="BB732" i="2"/>
  <c r="BB733" i="2"/>
  <c r="BB357" i="2"/>
  <c r="BB735" i="2"/>
  <c r="BB588" i="2"/>
  <c r="BB437" i="2"/>
  <c r="BB226" i="2"/>
  <c r="BB35" i="2"/>
  <c r="BB266" i="2"/>
  <c r="BB36" i="2"/>
  <c r="BC199" i="2"/>
  <c r="BC604" i="2"/>
  <c r="BC561" i="2"/>
  <c r="BC669" i="2"/>
  <c r="BC581" i="2"/>
  <c r="BC525" i="2"/>
  <c r="BC61" i="2"/>
  <c r="BC156" i="2"/>
  <c r="BC365" i="2"/>
  <c r="BC404" i="2"/>
  <c r="BC423" i="2"/>
  <c r="BC559" i="2"/>
  <c r="BC488" i="2"/>
  <c r="BC421" i="2"/>
  <c r="BC701" i="2"/>
  <c r="BC517" i="2"/>
  <c r="BC255" i="2"/>
  <c r="BC142" i="2"/>
  <c r="BC200" i="2"/>
  <c r="BC42" i="2"/>
  <c r="BC417" i="2"/>
  <c r="BC420" i="2"/>
  <c r="BC158" i="2"/>
  <c r="BC38" i="2"/>
  <c r="BC171" i="2"/>
  <c r="BC483" i="2"/>
  <c r="BC703" i="2"/>
  <c r="BC327" i="2"/>
  <c r="BC221" i="2"/>
  <c r="BC308" i="2"/>
  <c r="BC335" i="2"/>
  <c r="BC149" i="2"/>
  <c r="BC370" i="2"/>
  <c r="BC79" i="2"/>
  <c r="BC643" i="2"/>
  <c r="BC606" i="2"/>
  <c r="BC567" i="2"/>
  <c r="BC541" i="2"/>
  <c r="BC600" i="2"/>
  <c r="BC340" i="2"/>
  <c r="BC341" i="2"/>
  <c r="BC174" i="2"/>
  <c r="BC513" i="2"/>
  <c r="BC444" i="2"/>
  <c r="BC401" i="2"/>
  <c r="BC123" i="2"/>
  <c r="BC485" i="2"/>
  <c r="BC479" i="2"/>
  <c r="BC93" i="2"/>
  <c r="BC354" i="2"/>
  <c r="BC4" i="2"/>
  <c r="BC704" i="2"/>
  <c r="BC31" i="2"/>
  <c r="BC575" i="2"/>
  <c r="BC129" i="2"/>
  <c r="BC584" i="2"/>
  <c r="BC378" i="2"/>
  <c r="BC502" i="2"/>
  <c r="BC21" i="2"/>
  <c r="BC609" i="2"/>
  <c r="BC705" i="2"/>
  <c r="BC105" i="2"/>
  <c r="BC270" i="2"/>
  <c r="BC384" i="2"/>
  <c r="BC524" i="2"/>
  <c r="BC382" i="2"/>
  <c r="BC416" i="2"/>
  <c r="BC707" i="2"/>
  <c r="BC313" i="2"/>
  <c r="BC708" i="2"/>
  <c r="BC8" i="2"/>
  <c r="BC277" i="2"/>
  <c r="BC185" i="2"/>
  <c r="BC237" i="2"/>
  <c r="BC497" i="2"/>
  <c r="BC222" i="2"/>
  <c r="BC693" i="2"/>
  <c r="BC272" i="2"/>
  <c r="BC455" i="2"/>
  <c r="BC636" i="2"/>
  <c r="BC50" i="2"/>
  <c r="BC672" i="2"/>
  <c r="BC366" i="2"/>
  <c r="BC336" i="2"/>
  <c r="BC394" i="2"/>
  <c r="BC249" i="2"/>
  <c r="BC88" i="2"/>
  <c r="BC250" i="2"/>
  <c r="BC418" i="2"/>
  <c r="BC568" i="2"/>
  <c r="BC507" i="2"/>
  <c r="BC209" i="2"/>
  <c r="BC443" i="2"/>
  <c r="BC471" i="2"/>
  <c r="BC360" i="2"/>
  <c r="BC73" i="2"/>
  <c r="BC414" i="2"/>
  <c r="BC159" i="2"/>
  <c r="BC442" i="2"/>
  <c r="BC134" i="2"/>
  <c r="BC350" i="2"/>
  <c r="BC469" i="2"/>
  <c r="BC143" i="2"/>
  <c r="BC167" i="2"/>
  <c r="BC505" i="2"/>
  <c r="BC56" i="2"/>
  <c r="BC279" i="2"/>
  <c r="BC459" i="2"/>
  <c r="BC676" i="2"/>
  <c r="BC544" i="2"/>
  <c r="BC108" i="2"/>
  <c r="BC202" i="2"/>
  <c r="BC262" i="2"/>
  <c r="BC291" i="2"/>
  <c r="BC556" i="2"/>
  <c r="BC496" i="2"/>
  <c r="BC681" i="2"/>
  <c r="BC37" i="2"/>
  <c r="BC322" i="2"/>
  <c r="BC712" i="2"/>
  <c r="BC85" i="2"/>
  <c r="BC368" i="2"/>
  <c r="BC545" i="2"/>
  <c r="BC713" i="2"/>
  <c r="BC662" i="2"/>
  <c r="BC285" i="2"/>
  <c r="BC284" i="2"/>
  <c r="BC386" i="2"/>
  <c r="BC393" i="2"/>
  <c r="BC223" i="2"/>
  <c r="BC428" i="2"/>
  <c r="BC445" i="2"/>
  <c r="BC644" i="2"/>
  <c r="BC290" i="2"/>
  <c r="BC292" i="2"/>
  <c r="BC243" i="2"/>
  <c r="BC549" i="2"/>
  <c r="BC715" i="2"/>
  <c r="BC602" i="2"/>
  <c r="BC140" i="2"/>
  <c r="BC599" i="2"/>
  <c r="BC409" i="2"/>
  <c r="BC397" i="2"/>
  <c r="BC435" i="2"/>
  <c r="BC334" i="2"/>
  <c r="BC649" i="2"/>
  <c r="BC27" i="2"/>
  <c r="BC716" i="2"/>
  <c r="BC164" i="2"/>
  <c r="BC430" i="2"/>
  <c r="BC102" i="2"/>
  <c r="BC305" i="2"/>
  <c r="BC133" i="2"/>
  <c r="BC281" i="2"/>
  <c r="BC610" i="2"/>
  <c r="BC19" i="2"/>
  <c r="BC697" i="2"/>
  <c r="BC205" i="2"/>
  <c r="BC391" i="2"/>
  <c r="BC14" i="2"/>
  <c r="BC30" i="2"/>
  <c r="BC402" i="2"/>
  <c r="BC76" i="2"/>
  <c r="BC641" i="2"/>
  <c r="BC22" i="2"/>
  <c r="BC29" i="2"/>
  <c r="BC172" i="2"/>
  <c r="BC613" i="2"/>
  <c r="BC557" i="2"/>
  <c r="BC623" i="2"/>
  <c r="BC141" i="2"/>
  <c r="BC64" i="2"/>
  <c r="BC363" i="2"/>
  <c r="BC439" i="2"/>
  <c r="BC352" i="2"/>
  <c r="BC137" i="2"/>
  <c r="BC145" i="2"/>
  <c r="BC257" i="2"/>
  <c r="BC323" i="2"/>
  <c r="BC331" i="2"/>
  <c r="BC345" i="2"/>
  <c r="BC71" i="2"/>
  <c r="BC653" i="2"/>
  <c r="BC560" i="2"/>
  <c r="BC466" i="2"/>
  <c r="BC464" i="2"/>
  <c r="BC659" i="2"/>
  <c r="BC492" i="2"/>
  <c r="BC338" i="2"/>
  <c r="BC536" i="2"/>
  <c r="BC699" i="2"/>
  <c r="BC434" i="2"/>
  <c r="BC316" i="2"/>
  <c r="BC208" i="2"/>
  <c r="BC700" i="2"/>
  <c r="BC148" i="2"/>
  <c r="BC611" i="2"/>
  <c r="BC280" i="2"/>
  <c r="BC480" i="2"/>
  <c r="BC87" i="2"/>
  <c r="BC702" i="2"/>
  <c r="BC117" i="2"/>
  <c r="BC25" i="2"/>
  <c r="BC450" i="2"/>
  <c r="BC43" i="2"/>
  <c r="BC120" i="2"/>
  <c r="BC441" i="2"/>
  <c r="BC303" i="2"/>
  <c r="BC591" i="2"/>
  <c r="BC639" i="2"/>
  <c r="BC356" i="2"/>
  <c r="BC655" i="2"/>
  <c r="BC47" i="2"/>
  <c r="BC515" i="2"/>
  <c r="BC476" i="2"/>
  <c r="BC319" i="2"/>
  <c r="BC182" i="2"/>
  <c r="BC654" i="2"/>
  <c r="BC585" i="2"/>
  <c r="BC592" i="2"/>
  <c r="BC603" i="2"/>
  <c r="BC456" i="2"/>
  <c r="BC473" i="2"/>
  <c r="BC3" i="2"/>
  <c r="BC113" i="2"/>
  <c r="BC157" i="2"/>
  <c r="BC65" i="2"/>
  <c r="BC612" i="2"/>
  <c r="BC451" i="2"/>
  <c r="BC504" i="2"/>
  <c r="BC482" i="2"/>
  <c r="BC633" i="2"/>
  <c r="BC582" i="2"/>
  <c r="BC542" i="2"/>
  <c r="BC687" i="2"/>
  <c r="BC447" i="2"/>
  <c r="BC551" i="2"/>
  <c r="BC574" i="2"/>
  <c r="BC664" i="2"/>
  <c r="BC436" i="2"/>
  <c r="BC326" i="2"/>
  <c r="BC151" i="2"/>
  <c r="BC683" i="2"/>
  <c r="BC211" i="2"/>
  <c r="BC571" i="2"/>
  <c r="BC706" i="2"/>
  <c r="BC83" i="2"/>
  <c r="BC343" i="2"/>
  <c r="BC271" i="2"/>
  <c r="BC349" i="2"/>
  <c r="BC634" i="2"/>
  <c r="BC422" i="2"/>
  <c r="BC103" i="2"/>
  <c r="BC583" i="2"/>
  <c r="BC328" i="2"/>
  <c r="BC168" i="2"/>
  <c r="BC163" i="2"/>
  <c r="BC231" i="2"/>
  <c r="BC487" i="2"/>
  <c r="BC45" i="2"/>
  <c r="BC709" i="2"/>
  <c r="BC495" i="2"/>
  <c r="BC675" i="2"/>
  <c r="BC125" i="2"/>
  <c r="BC635" i="2"/>
  <c r="BC555" i="2"/>
  <c r="BC678" i="2"/>
  <c r="BC20" i="2"/>
  <c r="BC244" i="2"/>
  <c r="BC63" i="2"/>
  <c r="BC548" i="2"/>
  <c r="BC419" i="2"/>
  <c r="BC569" i="2"/>
  <c r="BC282" i="2"/>
  <c r="BC214" i="2"/>
  <c r="BC438" i="2"/>
  <c r="BC124" i="2"/>
  <c r="BC165" i="2"/>
  <c r="BC376" i="2"/>
  <c r="BC78" i="2"/>
  <c r="BC710" i="2"/>
  <c r="BC510" i="2"/>
  <c r="BC216" i="2"/>
  <c r="BC429" i="2"/>
  <c r="BC411" i="2"/>
  <c r="BC412" i="2"/>
  <c r="BC239" i="2"/>
  <c r="BC186" i="2"/>
  <c r="BC55" i="2"/>
  <c r="BC238" i="2"/>
  <c r="BC6" i="2"/>
  <c r="BC169" i="2"/>
  <c r="BC286" i="2"/>
  <c r="BC586" i="2"/>
  <c r="BC154" i="2"/>
  <c r="BC173" i="2"/>
  <c r="BC637" i="2"/>
  <c r="BC491" i="2"/>
  <c r="BC475" i="2"/>
  <c r="BC572" i="2"/>
  <c r="BC383" i="2"/>
  <c r="BC663" i="2"/>
  <c r="BC711" i="2"/>
  <c r="BC652" i="2"/>
  <c r="BC449" i="2"/>
  <c r="BC170" i="2"/>
  <c r="BC573" i="2"/>
  <c r="BC264" i="2"/>
  <c r="BC7" i="2"/>
  <c r="BC543" i="2"/>
  <c r="BC457" i="2"/>
  <c r="BC373" i="2"/>
  <c r="BC714" i="2"/>
  <c r="BC617" i="2"/>
  <c r="BC468" i="2"/>
  <c r="BC332" i="2"/>
  <c r="BC400" i="2"/>
  <c r="BC516" i="2"/>
  <c r="BC74" i="2"/>
  <c r="BC263" i="2"/>
  <c r="BC387" i="2"/>
  <c r="BC54" i="2"/>
  <c r="BC146" i="2"/>
  <c r="BC294" i="2"/>
  <c r="BC508" i="2"/>
  <c r="BC616" i="2"/>
  <c r="BC689" i="2"/>
  <c r="BC552" i="2"/>
  <c r="BC367" i="2"/>
  <c r="BC452" i="2"/>
  <c r="BC622" i="2"/>
  <c r="BC717" i="2"/>
  <c r="BC130" i="2"/>
  <c r="BC9" i="2"/>
  <c r="BC535" i="2"/>
  <c r="BC657" i="2"/>
  <c r="BC465" i="2"/>
  <c r="BC235" i="2"/>
  <c r="BC489" i="2"/>
  <c r="BC295" i="2"/>
  <c r="BC493" i="2"/>
  <c r="BC268" i="2"/>
  <c r="BC155" i="2"/>
  <c r="BC240" i="2"/>
  <c r="BC132" i="2"/>
  <c r="BC95" i="2"/>
  <c r="BC721" i="2"/>
  <c r="BC512" i="2"/>
  <c r="BC121" i="2"/>
  <c r="BC127" i="2"/>
  <c r="BC351" i="2"/>
  <c r="BC668" i="2"/>
  <c r="BC661" i="2"/>
  <c r="BC377" i="2"/>
  <c r="BC460" i="2"/>
  <c r="BC385" i="2"/>
  <c r="BC413" i="2"/>
  <c r="BC147" i="2"/>
  <c r="BC225" i="2"/>
  <c r="BC321" i="2"/>
  <c r="BC304" i="2"/>
  <c r="BC81" i="2"/>
  <c r="BC100" i="2"/>
  <c r="BC410" i="2"/>
  <c r="BC344" i="2"/>
  <c r="BC724" i="2"/>
  <c r="BC203" i="2"/>
  <c r="BC565" i="2"/>
  <c r="BC293" i="2"/>
  <c r="BC380" i="2"/>
  <c r="BC109" i="2"/>
  <c r="BC195" i="2"/>
  <c r="BC97" i="2"/>
  <c r="BC539" i="2"/>
  <c r="BC59" i="2"/>
  <c r="BC486" i="2"/>
  <c r="BC355" i="2"/>
  <c r="BC162" i="2"/>
  <c r="BC679" i="2"/>
  <c r="BC726" i="2"/>
  <c r="BC92" i="2"/>
  <c r="BC691" i="2"/>
  <c r="BC44" i="2"/>
  <c r="BC131" i="2"/>
  <c r="BC241" i="2"/>
  <c r="BC359" i="2"/>
  <c r="BC40" i="2"/>
  <c r="BC369" i="2"/>
  <c r="BC577" i="2"/>
  <c r="BC481" i="2"/>
  <c r="BC309" i="2"/>
  <c r="BC375" i="2"/>
  <c r="BC685" i="2"/>
  <c r="BC656" i="2"/>
  <c r="BC52" i="2"/>
  <c r="BC75" i="2"/>
  <c r="BC329" i="2"/>
  <c r="BC403" i="2"/>
  <c r="BC526" i="2"/>
  <c r="BC32" i="2"/>
  <c r="BC477" i="2"/>
  <c r="BC289" i="2"/>
  <c r="BC426" i="2"/>
  <c r="BC520" i="2"/>
  <c r="BC514" i="2"/>
  <c r="BC207" i="2"/>
  <c r="BC467" i="2"/>
  <c r="BC192" i="2"/>
  <c r="BC320" i="2"/>
  <c r="BC69" i="2"/>
  <c r="BC12" i="2"/>
  <c r="BC522" i="2"/>
  <c r="BC527" i="2"/>
  <c r="BC690" i="2"/>
  <c r="BC28" i="2"/>
  <c r="BC388" i="2"/>
  <c r="BC440" i="2"/>
  <c r="BC233" i="2"/>
  <c r="BC339" i="2"/>
  <c r="BC686" i="2"/>
  <c r="BC67" i="2"/>
  <c r="BC210" i="2"/>
  <c r="BC297" i="2"/>
  <c r="BC318" i="2"/>
  <c r="BC503" i="2"/>
  <c r="BC212" i="2"/>
  <c r="BC547" i="2"/>
  <c r="BC330" i="2"/>
  <c r="BC728" i="2"/>
  <c r="BC454" i="2"/>
  <c r="BC474" i="2"/>
  <c r="BC353" i="2"/>
  <c r="BC427" i="2"/>
  <c r="BC621" i="2"/>
  <c r="BC224" i="2"/>
  <c r="BC509" i="2"/>
  <c r="BC128" i="2"/>
  <c r="BC627" i="2"/>
  <c r="BC333" i="2"/>
  <c r="BC77" i="2"/>
  <c r="BC629" i="2"/>
  <c r="BC362" i="2"/>
  <c r="BC415" i="2"/>
  <c r="BC337" i="2"/>
  <c r="BC688" i="2"/>
  <c r="BC498" i="2"/>
  <c r="BC298" i="2"/>
  <c r="BC193" i="2"/>
  <c r="BC615" i="2"/>
  <c r="BC660" i="2"/>
  <c r="BC101" i="2"/>
  <c r="BC625" i="2"/>
  <c r="BC546" i="2"/>
  <c r="BC230" i="2"/>
  <c r="BC531" i="2"/>
  <c r="BC358" i="2"/>
  <c r="BC234" i="2"/>
  <c r="BC72" i="2"/>
  <c r="BC229" i="2"/>
  <c r="BC247" i="2"/>
  <c r="BC82" i="2"/>
  <c r="BC176" i="2"/>
  <c r="BC180" i="2"/>
  <c r="BC674" i="2"/>
  <c r="BC620" i="2"/>
  <c r="BC177" i="2"/>
  <c r="BC80" i="2"/>
  <c r="BC593" i="2"/>
  <c r="BC626" i="2"/>
  <c r="BC587" i="2"/>
  <c r="BC17" i="2"/>
  <c r="BC11" i="2"/>
  <c r="BC392" i="2"/>
  <c r="BC601" i="2"/>
  <c r="BC731" i="2"/>
  <c r="BC53" i="2"/>
  <c r="BC251" i="2"/>
  <c r="BC734" i="2"/>
  <c r="BC236" i="2"/>
  <c r="BC408" i="2"/>
  <c r="BC462" i="2"/>
  <c r="BC283" i="2"/>
  <c r="BC670" i="2"/>
  <c r="BC736" i="2"/>
  <c r="BC737" i="2"/>
  <c r="BC119" i="2"/>
  <c r="BC718" i="2"/>
  <c r="BC529" i="2"/>
  <c r="BC302" i="2"/>
  <c r="BC645" i="2"/>
  <c r="BC719" i="2"/>
  <c r="BC160" i="2"/>
  <c r="BC39" i="2"/>
  <c r="BC720" i="2"/>
  <c r="BC722" i="2"/>
  <c r="BC396" i="2"/>
  <c r="BC126" i="2"/>
  <c r="BC646" i="2"/>
  <c r="BC494" i="2"/>
  <c r="BC458" i="2"/>
  <c r="BC395" i="2"/>
  <c r="BC590" i="2"/>
  <c r="BC453" i="2"/>
  <c r="BC324" i="2"/>
  <c r="BC325" i="2"/>
  <c r="BC364" i="2"/>
  <c r="BC99" i="2"/>
  <c r="BC10" i="2"/>
  <c r="BC723" i="2"/>
  <c r="BC86" i="2"/>
  <c r="BC666" i="2"/>
  <c r="BC554" i="2"/>
  <c r="BC431" i="2"/>
  <c r="BC424" i="2"/>
  <c r="BC470" i="2"/>
  <c r="BC381" i="2"/>
  <c r="BC511" i="2"/>
  <c r="BC110" i="2"/>
  <c r="BC267" i="2"/>
  <c r="BC196" i="2"/>
  <c r="BC533" i="2"/>
  <c r="BC112" i="2"/>
  <c r="BC191" i="2"/>
  <c r="BC179" i="2"/>
  <c r="BC553" i="2"/>
  <c r="BC311" i="2"/>
  <c r="BC725" i="2"/>
  <c r="BC310" i="2"/>
  <c r="BC433" i="2"/>
  <c r="BC248" i="2"/>
  <c r="BC300" i="2"/>
  <c r="BC558" i="2"/>
  <c r="BC312" i="2"/>
  <c r="BC206" i="2"/>
  <c r="BC618" i="2"/>
  <c r="BC614" i="2"/>
  <c r="BC187" i="2"/>
  <c r="BC540" i="2"/>
  <c r="BC254" i="2"/>
  <c r="BC66" i="2"/>
  <c r="BC407" i="2"/>
  <c r="BC18" i="2"/>
  <c r="BC246" i="2"/>
  <c r="BC94" i="2"/>
  <c r="BC589" i="2"/>
  <c r="BC189" i="2"/>
  <c r="BC673" i="2"/>
  <c r="BC727" i="2"/>
  <c r="BC642" i="2"/>
  <c r="BC528" i="2"/>
  <c r="BC314" i="2"/>
  <c r="BC51" i="2"/>
  <c r="BC57" i="2"/>
  <c r="BC632" i="2"/>
  <c r="BC68" i="2"/>
  <c r="BC361" i="2"/>
  <c r="BC594" i="2"/>
  <c r="BC104" i="2"/>
  <c r="BC682" i="2"/>
  <c r="BC204" i="2"/>
  <c r="BC218" i="2"/>
  <c r="BC114" i="2"/>
  <c r="BC379" i="2"/>
  <c r="BC34" i="2"/>
  <c r="BC33" i="2"/>
  <c r="BC506" i="2"/>
  <c r="BC16" i="2"/>
  <c r="BC390" i="2"/>
  <c r="BC374" i="2"/>
  <c r="BC175" i="2"/>
  <c r="BC288" i="2"/>
  <c r="BC139" i="2"/>
  <c r="BC301" i="2"/>
  <c r="BC596" i="2"/>
  <c r="BC389" i="2"/>
  <c r="BC550" i="2"/>
  <c r="BC562" i="2"/>
  <c r="BC348" i="2"/>
  <c r="BC647" i="2"/>
  <c r="BC671" i="2"/>
  <c r="BC651" i="2"/>
  <c r="BC570" i="2"/>
  <c r="BC631" i="2"/>
  <c r="BC213" i="2"/>
  <c r="BC628" i="2"/>
  <c r="BC607" i="2"/>
  <c r="BC563" i="2"/>
  <c r="BC107" i="2"/>
  <c r="BC84" i="2"/>
  <c r="BC258" i="2"/>
  <c r="BC566" i="2"/>
  <c r="BC640" i="2"/>
  <c r="BC684" i="2"/>
  <c r="BC275" i="2"/>
  <c r="BC232" i="2"/>
  <c r="BC194" i="2"/>
  <c r="BC579" i="2"/>
  <c r="BC729" i="2"/>
  <c r="BC534" i="2"/>
  <c r="BC227" i="2"/>
  <c r="BC106" i="2"/>
  <c r="BC184" i="2"/>
  <c r="BC153" i="2"/>
  <c r="BC197" i="2"/>
  <c r="BC183" i="2"/>
  <c r="BC296" i="2"/>
  <c r="BC91" i="2"/>
  <c r="BC680" i="2"/>
  <c r="BC98" i="2"/>
  <c r="BC405" i="2"/>
  <c r="BC315" i="2"/>
  <c r="BC228" i="2"/>
  <c r="BC446" i="2"/>
  <c r="BC650" i="2"/>
  <c r="BC608" i="2"/>
  <c r="BC692" i="2"/>
  <c r="BC500" i="2"/>
  <c r="BC537" i="2"/>
  <c r="BC463" i="2"/>
  <c r="BC490" i="2"/>
  <c r="BC89" i="2"/>
  <c r="BC730" i="2"/>
  <c r="BC136" i="2"/>
  <c r="BC732" i="2"/>
  <c r="BC733" i="2"/>
  <c r="BC357" i="2"/>
  <c r="BC735" i="2"/>
  <c r="BC588" i="2"/>
  <c r="BC437" i="2"/>
  <c r="BC226" i="2"/>
  <c r="BC35" i="2"/>
  <c r="BC266" i="2"/>
  <c r="BC36" i="2"/>
  <c r="BB55" i="4"/>
  <c r="BB469" i="4"/>
  <c r="BC630" i="4"/>
  <c r="BB490" i="4"/>
  <c r="BB426" i="4"/>
  <c r="BC553" i="4"/>
  <c r="BC477" i="4"/>
  <c r="BC137" i="4"/>
  <c r="BB597" i="4"/>
  <c r="BB405" i="4"/>
  <c r="BB329" i="4"/>
  <c r="BB301" i="4"/>
  <c r="BB640" i="4"/>
  <c r="BB592" i="4"/>
  <c r="BB576" i="4"/>
  <c r="BB528" i="4"/>
  <c r="BB512" i="4"/>
  <c r="BB464" i="4"/>
  <c r="BB448" i="4"/>
  <c r="BB400" i="4"/>
  <c r="BB384" i="4"/>
  <c r="BB272" i="4"/>
  <c r="BB224" i="4"/>
  <c r="BB188" i="4"/>
  <c r="BB36" i="4"/>
  <c r="BC105" i="4"/>
  <c r="BB645" i="4"/>
  <c r="BB629" i="4"/>
  <c r="BB613" i="4"/>
  <c r="BB581" i="4"/>
  <c r="BB565" i="4"/>
  <c r="BB549" i="4"/>
  <c r="BB517" i="4"/>
  <c r="BB501" i="4"/>
  <c r="BB485" i="4"/>
  <c r="BB453" i="4"/>
  <c r="BB437" i="4"/>
  <c r="BB421" i="4"/>
  <c r="BB389" i="4"/>
  <c r="BB365" i="4"/>
  <c r="BB293" i="4"/>
  <c r="BB265" i="4"/>
  <c r="BB245" i="4"/>
  <c r="BB213" i="4"/>
  <c r="BB201" i="4"/>
  <c r="BB173" i="4"/>
  <c r="BB145" i="4"/>
  <c r="BB93" i="4"/>
  <c r="BB73" i="4"/>
  <c r="BB17" i="4"/>
  <c r="BC651" i="4"/>
  <c r="BC647" i="4"/>
  <c r="BC643" i="4"/>
  <c r="BC639" i="4"/>
  <c r="BC635" i="4"/>
  <c r="BC631" i="4"/>
  <c r="BC627" i="4"/>
  <c r="BC623" i="4"/>
  <c r="BC619" i="4"/>
  <c r="BC615" i="4"/>
  <c r="BC611" i="4"/>
  <c r="BC607" i="4"/>
  <c r="BC603" i="4"/>
  <c r="BC599" i="4"/>
  <c r="BC595" i="4"/>
  <c r="BC591" i="4"/>
  <c r="BC587" i="4"/>
  <c r="BC583" i="4"/>
  <c r="BC579" i="4"/>
  <c r="BC575" i="4"/>
  <c r="BC571" i="4"/>
  <c r="BC567" i="4"/>
  <c r="BC563" i="4"/>
  <c r="BC559" i="4"/>
  <c r="BC555" i="4"/>
  <c r="BC551" i="4"/>
  <c r="BC547" i="4"/>
  <c r="BC543" i="4"/>
  <c r="BC539" i="4"/>
  <c r="BC535" i="4"/>
  <c r="BC531" i="4"/>
  <c r="BC527" i="4"/>
  <c r="BC523" i="4"/>
  <c r="BC519" i="4"/>
  <c r="BC515" i="4"/>
  <c r="BC511" i="4"/>
  <c r="BC507" i="4"/>
  <c r="BC503" i="4"/>
  <c r="BC499" i="4"/>
  <c r="BC495" i="4"/>
  <c r="BC491" i="4"/>
  <c r="BC487" i="4"/>
  <c r="BC483" i="4"/>
  <c r="BC479" i="4"/>
  <c r="BC475" i="4"/>
  <c r="BC471" i="4"/>
  <c r="BC467" i="4"/>
  <c r="BC463" i="4"/>
  <c r="BC459" i="4"/>
  <c r="BC455" i="4"/>
  <c r="BC451" i="4"/>
  <c r="BC447" i="4"/>
  <c r="BC443" i="4"/>
  <c r="BC439" i="4"/>
  <c r="BC435" i="4"/>
  <c r="BC431" i="4"/>
  <c r="BC427" i="4"/>
  <c r="BC423" i="4"/>
  <c r="BC419" i="4"/>
  <c r="BC415" i="4"/>
  <c r="BC411" i="4"/>
  <c r="BC407" i="4"/>
  <c r="BC403" i="4"/>
  <c r="BC399" i="4"/>
  <c r="BC395" i="4"/>
  <c r="BC391" i="4"/>
  <c r="BC387" i="4"/>
  <c r="BC383" i="4"/>
  <c r="BC379" i="4"/>
  <c r="BC375" i="4"/>
  <c r="BC371" i="4"/>
  <c r="BC367" i="4"/>
  <c r="BC363" i="4"/>
  <c r="BC359" i="4"/>
  <c r="BC355" i="4"/>
  <c r="BC351" i="4"/>
  <c r="BC347" i="4"/>
  <c r="BC343" i="4"/>
  <c r="BC339" i="4"/>
  <c r="BC335" i="4"/>
  <c r="BC331" i="4"/>
  <c r="BC327" i="4"/>
  <c r="BC323" i="4"/>
  <c r="BC319" i="4"/>
  <c r="BC315" i="4"/>
  <c r="BC311" i="4"/>
  <c r="BC307" i="4"/>
  <c r="BC303" i="4"/>
  <c r="BC299" i="4"/>
  <c r="BC239" i="4"/>
  <c r="BC590" i="4"/>
  <c r="BB624" i="4"/>
  <c r="BB608" i="4"/>
  <c r="BB560" i="4"/>
  <c r="BB544" i="4"/>
  <c r="BB496" i="4"/>
  <c r="BB480" i="4"/>
  <c r="BB432" i="4"/>
  <c r="BB416" i="4"/>
  <c r="BB372" i="4"/>
  <c r="BB344" i="4"/>
  <c r="BB336" i="4"/>
  <c r="BB308" i="4"/>
  <c r="BB280" i="4"/>
  <c r="BB256" i="4"/>
  <c r="BC573" i="4"/>
  <c r="BC497" i="4"/>
  <c r="BC173" i="4"/>
  <c r="BC69" i="4"/>
  <c r="BC37" i="4"/>
  <c r="BB159" i="4"/>
  <c r="BC610" i="4"/>
  <c r="BC534" i="4"/>
  <c r="BC366" i="4"/>
  <c r="BC2" i="4"/>
  <c r="BC648" i="4"/>
  <c r="BC644" i="4"/>
  <c r="BC640" i="4"/>
  <c r="BC636" i="4"/>
  <c r="BC632" i="4"/>
  <c r="BC628" i="4"/>
  <c r="BC624" i="4"/>
  <c r="BC620" i="4"/>
  <c r="BC616" i="4"/>
  <c r="BC612" i="4"/>
  <c r="BC608" i="4"/>
  <c r="BC604" i="4"/>
  <c r="BC600" i="4"/>
  <c r="BC596" i="4"/>
  <c r="BC592" i="4"/>
  <c r="BC588" i="4"/>
  <c r="BC584" i="4"/>
  <c r="BC580" i="4"/>
  <c r="BC576" i="4"/>
  <c r="BC572" i="4"/>
  <c r="BC568" i="4"/>
  <c r="BC564" i="4"/>
  <c r="BC560" i="4"/>
  <c r="BC556" i="4"/>
  <c r="BC552" i="4"/>
  <c r="BC548" i="4"/>
  <c r="BC544" i="4"/>
  <c r="BC540" i="4"/>
  <c r="BC536" i="4"/>
  <c r="BC532" i="4"/>
  <c r="BC528" i="4"/>
  <c r="BC524" i="4"/>
  <c r="BC520" i="4"/>
  <c r="BC516" i="4"/>
  <c r="BC512" i="4"/>
  <c r="BC508" i="4"/>
  <c r="BC504" i="4"/>
  <c r="BC500" i="4"/>
  <c r="BC496" i="4"/>
  <c r="BC492" i="4"/>
  <c r="BC488" i="4"/>
  <c r="BC484" i="4"/>
  <c r="BC480" i="4"/>
  <c r="BC476" i="4"/>
  <c r="BC472" i="4"/>
  <c r="BC468" i="4"/>
  <c r="BC464" i="4"/>
  <c r="BC460" i="4"/>
  <c r="BC456" i="4"/>
  <c r="BC452" i="4"/>
  <c r="BC448" i="4"/>
  <c r="BC444" i="4"/>
  <c r="BC440" i="4"/>
  <c r="BC436" i="4"/>
  <c r="BC432" i="4"/>
  <c r="BC428" i="4"/>
  <c r="BC424" i="4"/>
  <c r="BC420" i="4"/>
  <c r="BC416" i="4"/>
  <c r="BC412" i="4"/>
  <c r="BC408" i="4"/>
  <c r="BC404" i="4"/>
  <c r="BC400" i="4"/>
  <c r="BC396" i="4"/>
  <c r="BC392" i="4"/>
  <c r="BC388" i="4"/>
  <c r="BC384" i="4"/>
  <c r="BC380" i="4"/>
  <c r="BC376" i="4"/>
  <c r="BC372" i="4"/>
  <c r="BC368" i="4"/>
  <c r="BC364" i="4"/>
  <c r="BC360" i="4"/>
  <c r="BC356" i="4"/>
  <c r="BC352" i="4"/>
  <c r="BC348" i="4"/>
  <c r="BC344" i="4"/>
  <c r="BC340" i="4"/>
  <c r="BC336" i="4"/>
  <c r="BC332" i="4"/>
  <c r="BC328" i="4"/>
  <c r="BC324" i="4"/>
  <c r="BC320" i="4"/>
  <c r="BC316" i="4"/>
  <c r="BC312" i="4"/>
  <c r="BC308" i="4"/>
  <c r="BC304" i="4"/>
  <c r="BC300" i="4"/>
  <c r="BC296" i="4"/>
  <c r="BC292" i="4"/>
  <c r="BC288" i="4"/>
  <c r="BC284" i="4"/>
  <c r="BC280" i="4"/>
  <c r="BC276" i="4"/>
  <c r="BC272" i="4"/>
  <c r="BC268" i="4"/>
  <c r="BC264" i="4"/>
  <c r="BC260" i="4"/>
  <c r="BC256" i="4"/>
  <c r="BC252" i="4"/>
  <c r="BC248" i="4"/>
  <c r="BC244" i="4"/>
  <c r="BC240" i="4"/>
  <c r="BC236" i="4"/>
  <c r="BC232" i="4"/>
  <c r="BC228" i="4"/>
  <c r="BC224" i="4"/>
  <c r="BC220" i="4"/>
  <c r="BC216" i="4"/>
  <c r="BC212" i="4"/>
  <c r="BC208" i="4"/>
  <c r="BC204" i="4"/>
  <c r="BC200" i="4"/>
  <c r="BC196" i="4"/>
  <c r="BC192" i="4"/>
  <c r="BC188" i="4"/>
  <c r="BC184" i="4"/>
  <c r="BC180" i="4"/>
  <c r="BC176" i="4"/>
  <c r="BC172" i="4"/>
  <c r="BC168" i="4"/>
  <c r="BC164" i="4"/>
  <c r="BC160" i="4"/>
  <c r="BC156" i="4"/>
  <c r="BC152" i="4"/>
  <c r="BC148" i="4"/>
  <c r="BC144" i="4"/>
  <c r="BC140" i="4"/>
  <c r="BC136" i="4"/>
  <c r="BC132" i="4"/>
  <c r="BC128" i="4"/>
  <c r="BC124" i="4"/>
  <c r="BC120" i="4"/>
  <c r="BC116" i="4"/>
  <c r="BC112" i="4"/>
  <c r="BC108" i="4"/>
  <c r="BC104" i="4"/>
  <c r="BC100" i="4"/>
  <c r="BC96" i="4"/>
  <c r="BC92" i="4"/>
  <c r="BC88" i="4"/>
  <c r="BC84" i="4"/>
  <c r="BC80" i="4"/>
  <c r="BC76" i="4"/>
  <c r="BC72" i="4"/>
  <c r="BC68" i="4"/>
  <c r="BC64" i="4"/>
  <c r="BC60" i="4"/>
  <c r="BC56" i="4"/>
  <c r="BC52" i="4"/>
  <c r="BC48" i="4"/>
  <c r="BC44" i="4"/>
  <c r="BC40" i="4"/>
  <c r="BC36" i="4"/>
  <c r="BC32" i="4"/>
  <c r="BC28" i="4"/>
  <c r="BC24" i="4"/>
  <c r="BC20" i="4"/>
  <c r="BC16" i="4"/>
  <c r="BC12" i="4"/>
  <c r="BC8" i="4"/>
  <c r="BC4" i="4"/>
  <c r="BB650" i="4"/>
  <c r="BB646" i="4"/>
  <c r="BB642" i="4"/>
  <c r="BB638" i="4"/>
  <c r="BB634" i="4"/>
  <c r="BB630" i="4"/>
  <c r="BB626" i="4"/>
  <c r="BB622" i="4"/>
  <c r="BB614" i="4"/>
  <c r="BB610" i="4"/>
  <c r="BB606" i="4"/>
  <c r="BB602" i="4"/>
  <c r="BB598" i="4"/>
  <c r="BB594" i="4"/>
  <c r="BB590" i="4"/>
  <c r="BB586" i="4"/>
  <c r="BB582" i="4"/>
  <c r="BB578" i="4"/>
  <c r="BB574" i="4"/>
  <c r="BB570" i="4"/>
  <c r="BB566" i="4"/>
  <c r="BB562" i="4"/>
  <c r="BB558" i="4"/>
  <c r="BB550" i="4"/>
  <c r="BB546" i="4"/>
  <c r="BB542" i="4"/>
  <c r="BB538" i="4"/>
  <c r="BB534" i="4"/>
  <c r="BB530" i="4"/>
  <c r="BB526" i="4"/>
  <c r="BB522" i="4"/>
  <c r="BB518" i="4"/>
  <c r="BB514" i="4"/>
  <c r="BB510" i="4"/>
  <c r="BB506" i="4"/>
  <c r="BB502" i="4"/>
  <c r="BB498" i="4"/>
  <c r="BB494" i="4"/>
  <c r="BB486" i="4"/>
  <c r="BB482" i="4"/>
  <c r="BB478" i="4"/>
  <c r="BB474" i="4"/>
  <c r="BB470" i="4"/>
  <c r="BB466" i="4"/>
  <c r="BB462" i="4"/>
  <c r="BB458" i="4"/>
  <c r="BB454" i="4"/>
  <c r="BB450" i="4"/>
  <c r="BB446" i="4"/>
  <c r="BB442" i="4"/>
  <c r="BB438" i="4"/>
  <c r="BB434" i="4"/>
  <c r="BB430" i="4"/>
  <c r="BB422" i="4"/>
  <c r="BB418" i="4"/>
  <c r="BB414" i="4"/>
  <c r="BB410" i="4"/>
  <c r="BB406" i="4"/>
  <c r="BB402" i="4"/>
  <c r="BB398" i="4"/>
  <c r="BB394" i="4"/>
  <c r="BB390" i="4"/>
  <c r="BB386" i="4"/>
  <c r="BB382" i="4"/>
  <c r="BB378" i="4"/>
  <c r="BB374" i="4"/>
  <c r="BB370" i="4"/>
  <c r="BB366" i="4"/>
  <c r="BB362" i="4"/>
  <c r="BB358" i="4"/>
  <c r="BB354" i="4"/>
  <c r="BB350" i="4"/>
  <c r="BB346" i="4"/>
  <c r="BB342" i="4"/>
  <c r="BB338" i="4"/>
  <c r="BB334" i="4"/>
  <c r="BB330" i="4"/>
  <c r="BB326" i="4"/>
  <c r="BB322" i="4"/>
  <c r="BB318" i="4"/>
  <c r="BB314" i="4"/>
  <c r="BB310" i="4"/>
  <c r="BB306" i="4"/>
  <c r="BB302" i="4"/>
  <c r="BB298" i="4"/>
  <c r="BB294" i="4"/>
  <c r="BB290" i="4"/>
  <c r="BB286" i="4"/>
  <c r="BB282" i="4"/>
  <c r="BB278" i="4"/>
  <c r="BB274" i="4"/>
  <c r="BB270" i="4"/>
  <c r="BB266" i="4"/>
  <c r="BB262" i="4"/>
  <c r="BB258" i="4"/>
  <c r="BB254" i="4"/>
  <c r="BB250" i="4"/>
  <c r="BB246" i="4"/>
  <c r="BB242" i="4"/>
  <c r="BB238" i="4"/>
  <c r="BB230" i="4"/>
  <c r="BB226" i="4"/>
  <c r="BB222" i="4"/>
  <c r="BB218" i="4"/>
  <c r="BB214" i="4"/>
  <c r="BB210" i="4"/>
  <c r="BB206" i="4"/>
  <c r="BB202" i="4"/>
  <c r="BB198" i="4"/>
  <c r="BB194" i="4"/>
  <c r="BB190" i="4"/>
  <c r="BB186" i="4"/>
  <c r="BB182" i="4"/>
  <c r="BB178" i="4"/>
  <c r="BB174" i="4"/>
  <c r="BB170" i="4"/>
  <c r="BB166" i="4"/>
  <c r="BB162" i="4"/>
  <c r="BB158" i="4"/>
  <c r="BB154" i="4"/>
  <c r="BB150" i="4"/>
  <c r="BB146" i="4"/>
  <c r="BB142" i="4"/>
  <c r="BB138" i="4"/>
  <c r="BB134" i="4"/>
  <c r="BB130" i="4"/>
  <c r="BB126" i="4"/>
  <c r="BB122" i="4"/>
  <c r="BB118" i="4"/>
  <c r="BB114" i="4"/>
  <c r="BB110" i="4"/>
  <c r="BB106" i="4"/>
  <c r="BB102" i="4"/>
  <c r="BB98" i="4"/>
  <c r="BB94" i="4"/>
  <c r="BB90" i="4"/>
  <c r="BB86" i="4"/>
  <c r="BB82" i="4"/>
  <c r="BB78" i="4"/>
  <c r="BB74" i="4"/>
  <c r="BB70" i="4"/>
  <c r="BB66" i="4"/>
  <c r="BB62" i="4"/>
  <c r="BB58" i="4"/>
  <c r="BB54" i="4"/>
  <c r="BB50" i="4"/>
  <c r="BB46" i="4"/>
  <c r="BB42" i="4"/>
  <c r="BB38" i="4"/>
  <c r="BB34" i="4"/>
  <c r="BB30" i="4"/>
  <c r="BB26" i="4"/>
  <c r="BB22" i="4"/>
  <c r="BB18" i="4"/>
  <c r="BB14" i="4"/>
  <c r="BB10" i="4"/>
  <c r="BB6" i="4"/>
  <c r="BC295" i="4"/>
  <c r="BC291" i="4"/>
  <c r="BC287" i="4"/>
  <c r="BC283" i="4"/>
  <c r="BC279" i="4"/>
  <c r="BC271" i="4"/>
  <c r="BC267" i="4"/>
  <c r="BC263" i="4"/>
  <c r="BC259" i="4"/>
  <c r="BC255" i="4"/>
  <c r="BC251" i="4"/>
  <c r="BC247" i="4"/>
  <c r="BC243" i="4"/>
  <c r="BC235" i="4"/>
  <c r="BC231" i="4"/>
  <c r="BC227" i="4"/>
  <c r="BC223" i="4"/>
  <c r="BC219" i="4"/>
  <c r="BC215" i="4"/>
  <c r="BC211" i="4"/>
  <c r="BC207" i="4"/>
  <c r="BC203" i="4"/>
  <c r="BC199" i="4"/>
  <c r="BC195" i="4"/>
  <c r="BC191" i="4"/>
  <c r="BC187" i="4"/>
  <c r="BC183" i="4"/>
  <c r="BC179" i="4"/>
  <c r="BC175" i="4"/>
  <c r="BC171" i="4"/>
  <c r="BC167" i="4"/>
  <c r="BC163" i="4"/>
  <c r="BC159" i="4"/>
  <c r="BC155" i="4"/>
  <c r="BC151" i="4"/>
  <c r="BC147" i="4"/>
  <c r="BC143" i="4"/>
  <c r="BC139" i="4"/>
  <c r="BC135" i="4"/>
  <c r="BC131" i="4"/>
  <c r="BC127" i="4"/>
  <c r="BC123" i="4"/>
  <c r="BC119" i="4"/>
  <c r="BC115" i="4"/>
  <c r="BC111" i="4"/>
  <c r="BC107" i="4"/>
  <c r="BC103" i="4"/>
  <c r="BC99" i="4"/>
  <c r="BC95" i="4"/>
  <c r="BC91" i="4"/>
  <c r="BC87" i="4"/>
  <c r="BC83" i="4"/>
  <c r="BC79" i="4"/>
  <c r="BC75" i="4"/>
  <c r="BC71" i="4"/>
  <c r="BC67" i="4"/>
  <c r="BC19" i="4"/>
  <c r="BB649" i="4"/>
  <c r="BB641" i="4"/>
  <c r="BB637" i="4"/>
  <c r="BB633" i="4"/>
  <c r="BB625" i="4"/>
  <c r="BB621" i="4"/>
  <c r="BB617" i="4"/>
  <c r="BB609" i="4"/>
  <c r="BB605" i="4"/>
  <c r="BB601" i="4"/>
  <c r="BB593" i="4"/>
  <c r="BB589" i="4"/>
  <c r="BB585" i="4"/>
  <c r="BB577" i="4"/>
  <c r="BB573" i="4"/>
  <c r="BB569" i="4"/>
  <c r="BB561" i="4"/>
  <c r="BB557" i="4"/>
  <c r="BB553" i="4"/>
  <c r="BB545" i="4"/>
  <c r="BB541" i="4"/>
  <c r="BB537" i="4"/>
  <c r="BB529" i="4"/>
  <c r="BB525" i="4"/>
  <c r="BB521" i="4"/>
  <c r="BB513" i="4"/>
  <c r="BB509" i="4"/>
  <c r="BB505" i="4"/>
  <c r="BB497" i="4"/>
  <c r="BB493" i="4"/>
  <c r="BB489" i="4"/>
  <c r="BB481" i="4"/>
  <c r="BB477" i="4"/>
  <c r="BB473" i="4"/>
  <c r="BB465" i="4"/>
  <c r="BB461" i="4"/>
  <c r="BB457" i="4"/>
  <c r="BB449" i="4"/>
  <c r="BB445" i="4"/>
  <c r="BB441" i="4"/>
  <c r="BB433" i="4"/>
  <c r="BB429" i="4"/>
  <c r="BB425" i="4"/>
  <c r="BB417" i="4"/>
  <c r="BB413" i="4"/>
  <c r="BB409" i="4"/>
  <c r="BB401" i="4"/>
  <c r="BB397" i="4"/>
  <c r="BB393" i="4"/>
  <c r="BB385" i="4"/>
  <c r="BB381" i="4"/>
  <c r="BB377" i="4"/>
  <c r="BB373" i="4"/>
  <c r="BB361" i="4"/>
  <c r="BB349" i="4"/>
  <c r="BB345" i="4"/>
  <c r="BB341" i="4"/>
  <c r="BB333" i="4"/>
  <c r="BB325" i="4"/>
  <c r="BB317" i="4"/>
  <c r="BB313" i="4"/>
  <c r="BB309" i="4"/>
  <c r="BB297" i="4"/>
  <c r="BB285" i="4"/>
  <c r="BB281" i="4"/>
  <c r="BB277" i="4"/>
  <c r="BB269" i="4"/>
  <c r="BB261" i="4"/>
  <c r="BB249" i="4"/>
  <c r="BB233" i="4"/>
  <c r="BB229" i="4"/>
  <c r="BB217" i="4"/>
  <c r="BB193" i="4"/>
  <c r="BB185" i="4"/>
  <c r="BB157" i="4"/>
  <c r="BB137" i="4"/>
  <c r="BB129" i="4"/>
  <c r="BB121" i="4"/>
  <c r="BB109" i="4"/>
  <c r="BB89" i="4"/>
  <c r="BB81" i="4"/>
  <c r="BB65" i="4"/>
  <c r="BB61" i="4"/>
  <c r="BB45" i="4"/>
  <c r="BB33" i="4"/>
  <c r="BB25" i="4"/>
  <c r="BC650" i="4"/>
  <c r="BC646" i="4"/>
  <c r="BC642" i="4"/>
  <c r="BC638" i="4"/>
  <c r="BC634" i="4"/>
  <c r="BC626" i="4"/>
  <c r="BC622" i="4"/>
  <c r="BC618" i="4"/>
  <c r="BC614" i="4"/>
  <c r="BC606" i="4"/>
  <c r="BC602" i="4"/>
  <c r="BC598" i="4"/>
  <c r="BC594" i="4"/>
  <c r="BC586" i="4"/>
  <c r="BC582" i="4"/>
  <c r="BC578" i="4"/>
  <c r="BC574" i="4"/>
  <c r="BC570" i="4"/>
  <c r="BC566" i="4"/>
  <c r="BC562" i="4"/>
  <c r="BC558" i="4"/>
  <c r="BC554" i="4"/>
  <c r="BC550" i="4"/>
  <c r="BC546" i="4"/>
  <c r="BC542" i="4"/>
  <c r="BC538" i="4"/>
  <c r="BC530" i="4"/>
  <c r="BC526" i="4"/>
  <c r="BC522" i="4"/>
  <c r="BC518" i="4"/>
  <c r="BC514" i="4"/>
  <c r="BC510" i="4"/>
  <c r="BC506" i="4"/>
  <c r="BC502" i="4"/>
  <c r="BC498" i="4"/>
  <c r="BC494" i="4"/>
  <c r="BC490" i="4"/>
  <c r="BC486" i="4"/>
  <c r="BC482" i="4"/>
  <c r="BC478" i="4"/>
  <c r="BC474" i="4"/>
  <c r="BC470" i="4"/>
  <c r="BC466" i="4"/>
  <c r="BC462" i="4"/>
  <c r="BC458" i="4"/>
  <c r="BC454" i="4"/>
  <c r="BC450" i="4"/>
  <c r="BC446" i="4"/>
  <c r="BC442" i="4"/>
  <c r="BC438" i="4"/>
  <c r="BC434" i="4"/>
  <c r="BC430" i="4"/>
  <c r="BC426" i="4"/>
  <c r="BC422" i="4"/>
  <c r="BC418" i="4"/>
  <c r="BC414" i="4"/>
  <c r="BC410" i="4"/>
  <c r="BC406" i="4"/>
  <c r="BC402" i="4"/>
  <c r="BC398" i="4"/>
  <c r="BC394" i="4"/>
  <c r="BC390" i="4"/>
  <c r="BC386" i="4"/>
  <c r="BC382" i="4"/>
  <c r="BC378" i="4"/>
  <c r="BC374" i="4"/>
  <c r="BC370" i="4"/>
  <c r="BC362" i="4"/>
  <c r="BC358" i="4"/>
  <c r="BC354" i="4"/>
  <c r="BC350" i="4"/>
  <c r="BC346" i="4"/>
  <c r="BC342" i="4"/>
  <c r="BC338" i="4"/>
  <c r="BC334" i="4"/>
  <c r="BC330" i="4"/>
  <c r="BC326" i="4"/>
  <c r="BC322" i="4"/>
  <c r="BC318" i="4"/>
  <c r="BC314" i="4"/>
  <c r="BC310" i="4"/>
  <c r="BC306" i="4"/>
  <c r="BC302" i="4"/>
  <c r="BC298" i="4"/>
  <c r="BC294" i="4"/>
  <c r="BC290" i="4"/>
  <c r="BC286" i="4"/>
  <c r="BC282" i="4"/>
  <c r="BC278" i="4"/>
  <c r="BC274" i="4"/>
  <c r="BC270" i="4"/>
  <c r="BC266" i="4"/>
  <c r="BC262" i="4"/>
  <c r="BC258" i="4"/>
  <c r="BC254" i="4"/>
  <c r="BC250" i="4"/>
  <c r="BC246" i="4"/>
  <c r="BC242" i="4"/>
  <c r="BC238" i="4"/>
  <c r="BC234" i="4"/>
  <c r="BC230" i="4"/>
  <c r="BC226" i="4"/>
  <c r="BC222" i="4"/>
  <c r="BC218" i="4"/>
  <c r="BC214" i="4"/>
  <c r="BC210" i="4"/>
  <c r="BC206" i="4"/>
  <c r="BC202" i="4"/>
  <c r="BC198" i="4"/>
  <c r="BC194" i="4"/>
  <c r="BC190" i="4"/>
  <c r="BC186" i="4"/>
  <c r="BC182" i="4"/>
  <c r="BC178" i="4"/>
  <c r="BC174" i="4"/>
  <c r="BC170" i="4"/>
  <c r="BC166" i="4"/>
  <c r="BC162" i="4"/>
  <c r="BC158" i="4"/>
  <c r="BC154" i="4"/>
  <c r="BC150" i="4"/>
  <c r="BC146" i="4"/>
  <c r="BC142" i="4"/>
  <c r="BC138" i="4"/>
  <c r="BC134" i="4"/>
  <c r="BC130" i="4"/>
  <c r="BC126" i="4"/>
  <c r="BC122" i="4"/>
  <c r="BC118" i="4"/>
  <c r="BC114" i="4"/>
  <c r="BC110" i="4"/>
  <c r="BC106" i="4"/>
  <c r="BC102" i="4"/>
  <c r="BC98" i="4"/>
  <c r="BC94" i="4"/>
  <c r="BC90" i="4"/>
  <c r="BC86" i="4"/>
  <c r="BC82" i="4"/>
  <c r="BC78" i="4"/>
  <c r="BC74" i="4"/>
  <c r="BC70" i="4"/>
  <c r="BC66" i="4"/>
  <c r="BC62" i="4"/>
  <c r="BC58" i="4"/>
  <c r="BC54" i="4"/>
  <c r="BC50" i="4"/>
  <c r="BC46" i="4"/>
  <c r="BC42" i="4"/>
  <c r="BC38" i="4"/>
  <c r="BC34" i="4"/>
  <c r="BC30" i="4"/>
  <c r="BC26" i="4"/>
  <c r="BC22" i="4"/>
  <c r="BC18" i="4"/>
  <c r="BC14" i="4"/>
  <c r="BC10" i="4"/>
  <c r="BC6" i="4"/>
  <c r="BB2" i="4"/>
  <c r="BB648" i="4"/>
  <c r="BB644" i="4"/>
  <c r="BB636" i="4"/>
  <c r="BB632" i="4"/>
  <c r="BB628" i="4"/>
  <c r="BB620" i="4"/>
  <c r="BB616" i="4"/>
  <c r="BB612" i="4"/>
  <c r="BB604" i="4"/>
  <c r="BB600" i="4"/>
  <c r="BB596" i="4"/>
  <c r="BB588" i="4"/>
  <c r="BB584" i="4"/>
  <c r="BB580" i="4"/>
  <c r="BB572" i="4"/>
  <c r="BB568" i="4"/>
  <c r="BB564" i="4"/>
  <c r="BB556" i="4"/>
  <c r="BB552" i="4"/>
  <c r="BB548" i="4"/>
  <c r="BB540" i="4"/>
  <c r="BB536" i="4"/>
  <c r="BB532" i="4"/>
  <c r="BB524" i="4"/>
  <c r="BB520" i="4"/>
  <c r="BB516" i="4"/>
  <c r="BB508" i="4"/>
  <c r="BB504" i="4"/>
  <c r="BB500" i="4"/>
  <c r="BB492" i="4"/>
  <c r="BB488" i="4"/>
  <c r="BB484" i="4"/>
  <c r="BB476" i="4"/>
  <c r="BB472" i="4"/>
  <c r="BB468" i="4"/>
  <c r="BB460" i="4"/>
  <c r="BB456" i="4"/>
  <c r="BB452" i="4"/>
  <c r="BB444" i="4"/>
  <c r="BB440" i="4"/>
  <c r="BB436" i="4"/>
  <c r="BB428" i="4"/>
  <c r="BB424" i="4"/>
  <c r="BB420" i="4"/>
  <c r="BB412" i="4"/>
  <c r="BB408" i="4"/>
  <c r="BB404" i="4"/>
  <c r="BB396" i="4"/>
  <c r="BB392" i="4"/>
  <c r="BB388" i="4"/>
  <c r="BB380" i="4"/>
  <c r="BB376" i="4"/>
  <c r="BB368" i="4"/>
  <c r="BB364" i="4"/>
  <c r="BB360" i="4"/>
  <c r="BB356" i="4"/>
  <c r="BB352" i="4"/>
  <c r="BB348" i="4"/>
  <c r="BB340" i="4"/>
  <c r="BB332" i="4"/>
  <c r="BB328" i="4"/>
  <c r="BB324" i="4"/>
  <c r="BB320" i="4"/>
  <c r="BB316" i="4"/>
  <c r="BB312" i="4"/>
  <c r="BB304" i="4"/>
  <c r="BB300" i="4"/>
  <c r="BB296" i="4"/>
  <c r="BB292" i="4"/>
  <c r="BB288" i="4"/>
  <c r="BB284" i="4"/>
  <c r="BB276" i="4"/>
  <c r="BB268" i="4"/>
  <c r="BB264" i="4"/>
  <c r="BB260" i="4"/>
  <c r="BB252" i="4"/>
  <c r="BB248" i="4"/>
  <c r="BB244" i="4"/>
  <c r="BB240" i="4"/>
  <c r="BB236" i="4"/>
  <c r="BB232" i="4"/>
  <c r="BB228" i="4"/>
  <c r="BB220" i="4"/>
  <c r="BB216" i="4"/>
  <c r="BB212" i="4"/>
  <c r="BB208" i="4"/>
  <c r="BB204" i="4"/>
  <c r="BB200" i="4"/>
  <c r="BB196" i="4"/>
  <c r="BB192" i="4"/>
  <c r="BB184" i="4"/>
  <c r="BB180" i="4"/>
  <c r="BB176" i="4"/>
  <c r="BB172" i="4"/>
  <c r="BB168" i="4"/>
  <c r="BB164" i="4"/>
  <c r="BB160" i="4"/>
  <c r="BB156" i="4"/>
  <c r="BB152" i="4"/>
  <c r="BB148" i="4"/>
  <c r="BB144" i="4"/>
  <c r="BB140" i="4"/>
  <c r="BB136" i="4"/>
  <c r="BB132" i="4"/>
  <c r="BB128" i="4"/>
  <c r="BB124" i="4"/>
  <c r="BB120" i="4"/>
  <c r="BB116" i="4"/>
  <c r="BB112" i="4"/>
  <c r="BB108" i="4"/>
  <c r="BB104" i="4"/>
  <c r="BB100" i="4"/>
  <c r="BB96" i="4"/>
  <c r="BB92" i="4"/>
  <c r="BB88" i="4"/>
  <c r="BB84" i="4"/>
  <c r="BB80" i="4"/>
  <c r="BB76" i="4"/>
  <c r="BB72" i="4"/>
  <c r="BB68" i="4"/>
  <c r="BB64" i="4"/>
  <c r="BB60" i="4"/>
  <c r="BB56" i="4"/>
  <c r="BB52" i="4"/>
  <c r="BB48" i="4"/>
  <c r="BB44" i="4"/>
  <c r="BB40" i="4"/>
  <c r="BB32" i="4"/>
  <c r="BB28" i="4"/>
  <c r="BB24" i="4"/>
  <c r="BB20" i="4"/>
  <c r="BB16" i="4"/>
  <c r="BB12" i="4"/>
  <c r="BB8" i="4"/>
  <c r="BB4" i="4"/>
  <c r="BC649" i="4"/>
  <c r="BC645" i="4"/>
  <c r="BC641" i="4"/>
  <c r="BC637" i="4"/>
  <c r="BC633" i="4"/>
  <c r="BC629" i="4"/>
  <c r="BC625" i="4"/>
  <c r="BC621" i="4"/>
  <c r="BC617" i="4"/>
  <c r="BC613" i="4"/>
  <c r="BC609" i="4"/>
  <c r="BC605" i="4"/>
  <c r="BC601" i="4"/>
  <c r="BC597" i="4"/>
  <c r="BC593" i="4"/>
  <c r="BC589" i="4"/>
  <c r="BC585" i="4"/>
  <c r="BC581" i="4"/>
  <c r="BC577" i="4"/>
  <c r="BC569" i="4"/>
  <c r="BC565" i="4"/>
  <c r="BC561" i="4"/>
  <c r="BC557" i="4"/>
  <c r="BC549" i="4"/>
  <c r="BC545" i="4"/>
  <c r="BC541" i="4"/>
  <c r="BC537" i="4"/>
  <c r="BC533" i="4"/>
  <c r="BC529" i="4"/>
  <c r="BC525" i="4"/>
  <c r="BC521" i="4"/>
  <c r="BC517" i="4"/>
  <c r="BC513" i="4"/>
  <c r="BC509" i="4"/>
  <c r="BC505" i="4"/>
  <c r="BC501" i="4"/>
  <c r="BC493" i="4"/>
  <c r="BC489" i="4"/>
  <c r="BC485" i="4"/>
  <c r="BC481" i="4"/>
  <c r="BC473" i="4"/>
  <c r="BC469" i="4"/>
  <c r="BC465" i="4"/>
  <c r="BC461" i="4"/>
  <c r="BC457" i="4"/>
  <c r="BC453" i="4"/>
  <c r="BC449" i="4"/>
  <c r="BC445" i="4"/>
  <c r="BC441" i="4"/>
  <c r="BC437" i="4"/>
  <c r="BC433" i="4"/>
  <c r="BC429" i="4"/>
  <c r="BC425" i="4"/>
  <c r="BC421" i="4"/>
  <c r="BC417" i="4"/>
  <c r="BC413" i="4"/>
  <c r="BC409" i="4"/>
  <c r="BC405" i="4"/>
  <c r="BC401" i="4"/>
  <c r="BC397" i="4"/>
  <c r="BC389" i="4"/>
  <c r="BC385" i="4"/>
  <c r="BC381" i="4"/>
  <c r="BC377" i="4"/>
  <c r="BC373" i="4"/>
  <c r="BC369" i="4"/>
  <c r="BC365" i="4"/>
  <c r="BC361" i="4"/>
  <c r="BC357" i="4"/>
  <c r="BC353" i="4"/>
  <c r="BC349" i="4"/>
  <c r="BC345" i="4"/>
  <c r="BC341" i="4"/>
  <c r="BC337" i="4"/>
  <c r="BC333" i="4"/>
  <c r="BC329" i="4"/>
  <c r="BC325" i="4"/>
  <c r="BC321" i="4"/>
  <c r="BC317" i="4"/>
  <c r="BC313" i="4"/>
  <c r="BC309" i="4"/>
  <c r="BC305" i="4"/>
  <c r="BC301" i="4"/>
  <c r="BC297" i="4"/>
  <c r="BC293" i="4"/>
  <c r="BC289" i="4"/>
  <c r="BC285" i="4"/>
  <c r="BC281" i="4"/>
  <c r="BC277" i="4"/>
  <c r="BC273" i="4"/>
  <c r="BC269" i="4"/>
  <c r="BC265" i="4"/>
  <c r="BC261" i="4"/>
  <c r="BC257" i="4"/>
  <c r="BC253" i="4"/>
  <c r="BC249" i="4"/>
  <c r="BC245" i="4"/>
  <c r="BC241" i="4"/>
  <c r="BC237" i="4"/>
  <c r="BC233" i="4"/>
  <c r="BC229" i="4"/>
  <c r="BC225" i="4"/>
  <c r="BC221" i="4"/>
  <c r="BC217" i="4"/>
  <c r="BC213" i="4"/>
  <c r="BC209" i="4"/>
  <c r="BC205" i="4"/>
  <c r="BC201" i="4"/>
  <c r="BC197" i="4"/>
  <c r="BC193" i="4"/>
  <c r="BC189" i="4"/>
  <c r="BC185" i="4"/>
  <c r="BC181" i="4"/>
  <c r="BC177" i="4"/>
  <c r="BC169" i="4"/>
  <c r="BC165" i="4"/>
  <c r="BC161" i="4"/>
  <c r="BC157" i="4"/>
  <c r="BC153" i="4"/>
  <c r="BC149" i="4"/>
  <c r="BC145" i="4"/>
  <c r="BC141" i="4"/>
  <c r="BC133" i="4"/>
  <c r="BC129" i="4"/>
  <c r="BC125" i="4"/>
  <c r="BC121" i="4"/>
  <c r="BC117" i="4"/>
  <c r="BC113" i="4"/>
  <c r="BC109" i="4"/>
  <c r="BC101" i="4"/>
  <c r="BC97" i="4"/>
  <c r="BC93" i="4"/>
  <c r="BC89" i="4"/>
  <c r="BC85" i="4"/>
  <c r="BC81" i="4"/>
  <c r="BC77" i="4"/>
  <c r="BC73" i="4"/>
  <c r="BC65" i="4"/>
  <c r="BC61" i="4"/>
  <c r="BC57" i="4"/>
  <c r="BC53" i="4"/>
  <c r="BC49" i="4"/>
  <c r="BC45" i="4"/>
  <c r="BC41" i="4"/>
  <c r="BC33" i="4"/>
  <c r="BC29" i="4"/>
  <c r="BC25" i="4"/>
  <c r="BC21" i="4"/>
  <c r="BC17" i="4"/>
  <c r="BC13" i="4"/>
  <c r="BC9" i="4"/>
  <c r="BC5" i="4"/>
  <c r="BB651" i="4"/>
  <c r="BB647" i="4"/>
  <c r="BB643" i="4"/>
  <c r="BB639" i="4"/>
  <c r="BB635" i="4"/>
  <c r="BB631" i="4"/>
  <c r="BB627" i="4"/>
  <c r="BB623" i="4"/>
  <c r="BB619" i="4"/>
  <c r="BB615" i="4"/>
  <c r="BB611" i="4"/>
  <c r="BB607" i="4"/>
  <c r="BB603" i="4"/>
  <c r="BB599" i="4"/>
  <c r="BB595" i="4"/>
  <c r="BB591" i="4"/>
  <c r="BB587" i="4"/>
  <c r="BB583" i="4"/>
  <c r="BB579" i="4"/>
  <c r="BB575" i="4"/>
  <c r="BB571" i="4"/>
  <c r="BB567" i="4"/>
  <c r="BB563" i="4"/>
  <c r="BB559" i="4"/>
  <c r="BB555" i="4"/>
  <c r="BB551" i="4"/>
  <c r="BB547" i="4"/>
  <c r="BB543" i="4"/>
  <c r="BB539" i="4"/>
  <c r="BB535" i="4"/>
  <c r="BB531" i="4"/>
  <c r="BB527" i="4"/>
  <c r="BB523" i="4"/>
  <c r="BB519" i="4"/>
  <c r="BB515" i="4"/>
  <c r="BB511" i="4"/>
  <c r="BB507" i="4"/>
  <c r="BB503" i="4"/>
  <c r="BB499" i="4"/>
  <c r="BB495" i="4"/>
  <c r="BB491" i="4"/>
  <c r="BB487" i="4"/>
  <c r="BB483" i="4"/>
  <c r="BB479" i="4"/>
  <c r="BB475" i="4"/>
  <c r="BB471" i="4"/>
  <c r="BB467" i="4"/>
  <c r="BB463" i="4"/>
  <c r="BB459" i="4"/>
  <c r="BB455" i="4"/>
  <c r="BB451" i="4"/>
  <c r="BB447" i="4"/>
  <c r="BB443" i="4"/>
  <c r="BB439" i="4"/>
  <c r="BB435" i="4"/>
  <c r="BB431" i="4"/>
  <c r="BB427" i="4"/>
  <c r="BB423" i="4"/>
  <c r="BB419" i="4"/>
  <c r="BB415" i="4"/>
  <c r="BB411" i="4"/>
  <c r="BB407" i="4"/>
  <c r="BB403" i="4"/>
  <c r="BB399" i="4"/>
  <c r="BB395" i="4"/>
  <c r="BB391" i="4"/>
  <c r="BB387" i="4"/>
  <c r="BB383" i="4"/>
  <c r="BB379" i="4"/>
  <c r="BB375" i="4"/>
  <c r="BB371" i="4"/>
  <c r="BB367" i="4"/>
  <c r="BB363" i="4"/>
  <c r="BB359" i="4"/>
  <c r="BB355" i="4"/>
  <c r="BB351" i="4"/>
  <c r="BB347" i="4"/>
  <c r="BB343" i="4"/>
  <c r="BB339" i="4"/>
  <c r="BB335" i="4"/>
  <c r="BB331" i="4"/>
  <c r="BB327" i="4"/>
  <c r="BB323" i="4"/>
  <c r="BB319" i="4"/>
  <c r="BB315" i="4"/>
  <c r="BB311" i="4"/>
  <c r="BB307" i="4"/>
  <c r="BB303" i="4"/>
  <c r="BB299" i="4"/>
  <c r="BB295" i="4"/>
  <c r="BB291" i="4"/>
  <c r="BB287" i="4"/>
  <c r="BB283" i="4"/>
  <c r="BB279" i="4"/>
  <c r="BB275" i="4"/>
  <c r="BB271" i="4"/>
  <c r="BB267" i="4"/>
  <c r="BB263" i="4"/>
  <c r="BB259" i="4"/>
  <c r="BB255" i="4"/>
  <c r="BB251" i="4"/>
  <c r="BB247" i="4"/>
  <c r="BB243" i="4"/>
  <c r="BB239" i="4"/>
  <c r="BB235" i="4"/>
  <c r="BB231" i="4"/>
  <c r="BB227" i="4"/>
  <c r="BB223" i="4"/>
  <c r="BB219" i="4"/>
  <c r="BB215" i="4"/>
  <c r="BB211" i="4"/>
  <c r="BB207" i="4"/>
  <c r="BB203" i="4"/>
  <c r="BB199" i="4"/>
  <c r="BB195" i="4"/>
  <c r="BB191" i="4"/>
  <c r="BB187" i="4"/>
  <c r="BB183" i="4"/>
  <c r="BB179" i="4"/>
  <c r="BB175" i="4"/>
  <c r="BB171" i="4"/>
  <c r="BB167" i="4"/>
  <c r="BB163" i="4"/>
  <c r="BB155" i="4"/>
  <c r="BB151" i="4"/>
  <c r="BB147" i="4"/>
  <c r="BB143" i="4"/>
  <c r="BB139" i="4"/>
  <c r="BB135" i="4"/>
  <c r="BB127" i="4"/>
  <c r="BB123" i="4"/>
  <c r="BB119" i="4"/>
  <c r="BB115" i="4"/>
  <c r="BB107" i="4"/>
  <c r="BB103" i="4"/>
  <c r="BB99" i="4"/>
  <c r="BB95" i="4"/>
  <c r="BB91" i="4"/>
  <c r="BB87" i="4"/>
  <c r="BB83" i="4"/>
  <c r="BB79" i="4"/>
  <c r="BB75" i="4"/>
  <c r="BB71" i="4"/>
  <c r="BB67" i="4"/>
  <c r="BB63" i="4"/>
  <c r="BB59" i="4"/>
  <c r="BB51" i="4"/>
  <c r="BB47" i="4"/>
  <c r="BB43" i="4"/>
  <c r="BB39" i="4"/>
  <c r="BB35" i="4"/>
  <c r="BB31" i="4"/>
  <c r="BB27" i="4"/>
  <c r="BB23" i="4"/>
  <c r="BB19" i="4"/>
  <c r="BB15" i="4"/>
  <c r="BB11" i="4"/>
  <c r="BB7" i="4"/>
  <c r="BB3" i="4"/>
  <c r="BC63" i="4"/>
  <c r="BC59" i="4"/>
  <c r="BC55" i="4"/>
  <c r="BC51" i="4"/>
  <c r="BC47" i="4"/>
  <c r="BC43" i="4"/>
  <c r="BC39" i="4"/>
  <c r="BC35" i="4"/>
  <c r="BC31" i="4"/>
  <c r="BC27" i="4"/>
  <c r="BC23" i="4"/>
  <c r="BC15" i="4"/>
  <c r="BC11" i="4"/>
  <c r="BC7" i="4"/>
  <c r="BC3" i="4"/>
  <c r="BB369" i="4"/>
  <c r="BB353" i="4"/>
  <c r="BB337" i="4"/>
  <c r="BB321" i="4"/>
  <c r="BB305" i="4"/>
  <c r="BB289" i="4"/>
  <c r="BB273" i="4"/>
  <c r="BB257" i="4"/>
  <c r="BB253" i="4"/>
  <c r="BB241" i="4"/>
  <c r="BB237" i="4"/>
  <c r="BB225" i="4"/>
  <c r="BB221" i="4"/>
  <c r="BB209" i="4"/>
  <c r="BB205" i="4"/>
  <c r="BB197" i="4"/>
  <c r="BB189" i="4"/>
  <c r="BB181" i="4"/>
  <c r="BB177" i="4"/>
  <c r="BB169" i="4"/>
  <c r="BB165" i="4"/>
  <c r="BB161" i="4"/>
  <c r="BB153" i="4"/>
  <c r="BB149" i="4"/>
  <c r="BB141" i="4"/>
  <c r="BB133" i="4"/>
  <c r="BB125" i="4"/>
  <c r="BB117" i="4"/>
  <c r="BB113" i="4"/>
  <c r="BB105" i="4"/>
  <c r="BB101" i="4"/>
  <c r="BB97" i="4"/>
  <c r="BB85" i="4"/>
  <c r="BB77" i="4"/>
  <c r="BB69" i="4"/>
  <c r="BB57" i="4"/>
  <c r="BB53" i="4"/>
  <c r="BB49" i="4"/>
  <c r="BB41" i="4"/>
  <c r="BB37" i="4"/>
  <c r="BB29" i="4"/>
  <c r="BB21" i="4"/>
  <c r="BB13" i="4"/>
  <c r="BB9" i="4"/>
  <c r="BB5" i="4"/>
  <c r="BB304" i="6"/>
  <c r="BB288" i="6"/>
  <c r="BC683" i="7"/>
  <c r="BC675" i="7"/>
  <c r="BC663" i="7"/>
  <c r="BC655" i="7"/>
  <c r="BC642" i="7"/>
  <c r="BC630" i="7"/>
  <c r="BC622" i="7"/>
  <c r="BC609" i="7"/>
  <c r="BC597" i="7"/>
  <c r="BC584" i="7"/>
  <c r="BC571" i="7"/>
  <c r="BC562" i="7"/>
  <c r="BC550" i="7"/>
  <c r="BC538" i="7"/>
  <c r="BC529" i="7"/>
  <c r="BC517" i="7"/>
  <c r="BC505" i="7"/>
  <c r="BC492" i="7"/>
  <c r="BC480" i="7"/>
  <c r="BC468" i="7"/>
  <c r="BC460" i="7"/>
  <c r="BC448" i="7"/>
  <c r="BC435" i="7"/>
  <c r="BC423" i="7"/>
  <c r="BC410" i="7"/>
  <c r="BC398" i="7"/>
  <c r="BC386" i="7"/>
  <c r="BC373" i="7"/>
  <c r="BC363" i="7"/>
  <c r="BC351" i="7"/>
  <c r="BC339" i="7"/>
  <c r="BC327" i="7"/>
  <c r="BC319" i="7"/>
  <c r="BC303" i="7"/>
  <c r="BC290" i="7"/>
  <c r="BC278" i="7"/>
  <c r="BC265" i="7"/>
  <c r="BC257" i="7"/>
  <c r="BC248" i="7"/>
  <c r="BC234" i="7"/>
  <c r="BC221" i="7"/>
  <c r="BC213" i="7"/>
  <c r="BC201" i="7"/>
  <c r="BC189" i="7"/>
  <c r="BC181" i="7"/>
  <c r="BC167" i="7"/>
  <c r="BC155" i="7"/>
  <c r="BC145" i="7"/>
  <c r="BC137" i="7"/>
  <c r="BC132" i="7"/>
  <c r="BC128" i="7"/>
  <c r="BC123" i="7"/>
  <c r="BC119" i="7"/>
  <c r="BC115" i="7"/>
  <c r="BC111" i="7"/>
  <c r="BC107" i="7"/>
  <c r="BC103" i="7"/>
  <c r="BC99" i="7"/>
  <c r="BC95" i="7"/>
  <c r="BC91" i="7"/>
  <c r="BC87" i="7"/>
  <c r="BC82" i="7"/>
  <c r="BC78" i="7"/>
  <c r="BC74" i="7"/>
  <c r="BC68" i="7"/>
  <c r="BC64" i="7"/>
  <c r="BC60" i="7"/>
  <c r="BC56" i="7"/>
  <c r="BC52" i="7"/>
  <c r="BC48" i="7"/>
  <c r="BC44" i="7"/>
  <c r="BC40" i="7"/>
  <c r="BC36" i="7"/>
  <c r="BC32" i="7"/>
  <c r="BC28" i="7"/>
  <c r="BC24" i="7"/>
  <c r="BC20" i="7"/>
  <c r="BC16" i="7"/>
  <c r="BC12" i="7"/>
  <c r="BC8" i="7"/>
  <c r="BC4" i="7"/>
  <c r="BC691" i="7"/>
  <c r="BC687" i="7"/>
  <c r="BC679" i="7"/>
  <c r="BC671" i="7"/>
  <c r="BC667" i="7"/>
  <c r="BC659" i="7"/>
  <c r="BC651" i="7"/>
  <c r="BC647" i="7"/>
  <c r="BC638" i="7"/>
  <c r="BC634" i="7"/>
  <c r="BC626" i="7"/>
  <c r="BC618" i="7"/>
  <c r="BC613" i="7"/>
  <c r="BC605" i="7"/>
  <c r="BC601" i="7"/>
  <c r="BC593" i="7"/>
  <c r="BC588" i="7"/>
  <c r="BC580" i="7"/>
  <c r="BC576" i="7"/>
  <c r="BC566" i="7"/>
  <c r="BC558" i="7"/>
  <c r="BC554" i="7"/>
  <c r="BC546" i="7"/>
  <c r="BC542" i="7"/>
  <c r="BC533" i="7"/>
  <c r="BC525" i="7"/>
  <c r="BC521" i="7"/>
  <c r="BC513" i="7"/>
  <c r="BC509" i="7"/>
  <c r="BC500" i="7"/>
  <c r="BC496" i="7"/>
  <c r="BC488" i="7"/>
  <c r="BC484" i="7"/>
  <c r="BC476" i="7"/>
  <c r="BC472" i="7"/>
  <c r="BC464" i="7"/>
  <c r="BC456" i="7"/>
  <c r="BC452" i="7"/>
  <c r="BC444" i="7"/>
  <c r="BC439" i="7"/>
  <c r="BC431" i="7"/>
  <c r="BC427" i="7"/>
  <c r="BC419" i="7"/>
  <c r="BC414" i="7"/>
  <c r="BC406" i="7"/>
  <c r="BC402" i="7"/>
  <c r="BC394" i="7"/>
  <c r="BC390" i="7"/>
  <c r="BC382" i="7"/>
  <c r="BC378" i="7"/>
  <c r="BC368" i="7"/>
  <c r="BC359" i="7"/>
  <c r="BC355" i="7"/>
  <c r="BC347" i="7"/>
  <c r="BC343" i="7"/>
  <c r="BC335" i="7"/>
  <c r="BC331" i="7"/>
  <c r="BC323" i="7"/>
  <c r="BC313" i="7"/>
  <c r="BC309" i="7"/>
  <c r="BC299" i="7"/>
  <c r="BC295" i="7"/>
  <c r="BC286" i="7"/>
  <c r="BC282" i="7"/>
  <c r="BC274" i="7"/>
  <c r="BC269" i="7"/>
  <c r="BC261" i="7"/>
  <c r="BC253" i="7"/>
  <c r="BC244" i="7"/>
  <c r="BC239" i="7"/>
  <c r="BC229" i="7"/>
  <c r="BC225" i="7"/>
  <c r="BC217" i="7"/>
  <c r="BC209" i="7"/>
  <c r="BC205" i="7"/>
  <c r="BC197" i="7"/>
  <c r="BC193" i="7"/>
  <c r="BC185" i="7"/>
  <c r="BC176" i="7"/>
  <c r="BC172" i="7"/>
  <c r="BC163" i="7"/>
  <c r="BC159" i="7"/>
  <c r="BC150" i="7"/>
  <c r="BC141" i="7"/>
  <c r="BB693" i="7"/>
  <c r="BB689" i="7"/>
  <c r="BB685" i="7"/>
  <c r="BB681" i="7"/>
  <c r="BB677" i="7"/>
  <c r="BB673" i="7"/>
  <c r="BB669" i="7"/>
  <c r="BB665" i="7"/>
  <c r="BB661" i="7"/>
  <c r="BB657" i="7"/>
  <c r="BB653" i="7"/>
  <c r="BB649" i="7"/>
  <c r="BB644" i="7"/>
  <c r="BB640" i="7"/>
  <c r="BB636" i="7"/>
  <c r="BB632" i="7"/>
  <c r="BB628" i="7"/>
  <c r="BB624" i="7"/>
  <c r="BB620" i="7"/>
  <c r="BB616" i="7"/>
  <c r="BB611" i="7"/>
  <c r="BB607" i="7"/>
  <c r="BB603" i="7"/>
  <c r="BB599" i="7"/>
  <c r="BB595" i="7"/>
  <c r="BB591" i="7"/>
  <c r="BB586" i="7"/>
  <c r="BB582" i="7"/>
  <c r="BB578" i="7"/>
  <c r="BB573" i="7"/>
  <c r="BB568" i="7"/>
  <c r="BB564" i="7"/>
  <c r="BB560" i="7"/>
  <c r="BB556" i="7"/>
  <c r="BB552" i="7"/>
  <c r="BB548" i="7"/>
  <c r="BB544" i="7"/>
  <c r="BB540" i="7"/>
  <c r="BB536" i="7"/>
  <c r="BB531" i="7"/>
  <c r="BB527" i="7"/>
  <c r="BB523" i="7"/>
  <c r="BB519" i="7"/>
  <c r="BB515" i="7"/>
  <c r="BB511" i="7"/>
  <c r="BB507" i="7"/>
  <c r="BB502" i="7"/>
  <c r="BB498" i="7"/>
  <c r="BB494" i="7"/>
  <c r="BB490" i="7"/>
  <c r="BB486" i="7"/>
  <c r="BB482" i="7"/>
  <c r="BB478" i="7"/>
  <c r="BB474" i="7"/>
  <c r="BB470" i="7"/>
  <c r="BB466" i="7"/>
  <c r="BB462" i="7"/>
  <c r="BB458" i="7"/>
  <c r="BB454" i="7"/>
  <c r="BB450" i="7"/>
  <c r="BB446" i="7"/>
  <c r="BB442" i="7"/>
  <c r="BB437" i="7"/>
  <c r="BB433" i="7"/>
  <c r="BB429" i="7"/>
  <c r="BB425" i="7"/>
  <c r="BB421" i="7"/>
  <c r="BB417" i="7"/>
  <c r="BB412" i="7"/>
  <c r="BB408" i="7"/>
  <c r="BB404" i="7"/>
  <c r="BB400" i="7"/>
  <c r="BB392" i="7"/>
  <c r="BB384" i="7"/>
  <c r="BB375" i="7"/>
  <c r="BB365" i="7"/>
  <c r="BB357" i="7"/>
  <c r="BB349" i="7"/>
  <c r="BB341" i="7"/>
  <c r="BB333" i="7"/>
  <c r="BB325" i="7"/>
  <c r="BB317" i="7"/>
  <c r="BB306" i="7"/>
  <c r="BB297" i="7"/>
  <c r="BB288" i="7"/>
  <c r="BB280" i="7"/>
  <c r="BB271" i="7"/>
  <c r="BB263" i="7"/>
  <c r="BB255" i="7"/>
  <c r="BB246" i="7"/>
  <c r="BB236" i="7"/>
  <c r="BB227" i="7"/>
  <c r="BB219" i="7"/>
  <c r="BB211" i="7"/>
  <c r="BB203" i="7"/>
  <c r="BB195" i="7"/>
  <c r="BB187" i="7"/>
  <c r="BB178" i="7"/>
  <c r="BB170" i="7"/>
  <c r="BB161" i="7"/>
  <c r="BB153" i="7"/>
  <c r="BB143" i="7"/>
  <c r="BB135" i="7"/>
  <c r="BB126" i="7"/>
  <c r="BB117" i="7"/>
  <c r="BB109" i="7"/>
  <c r="BB101" i="7"/>
  <c r="BB93" i="7"/>
  <c r="BB84" i="7"/>
  <c r="BB76" i="7"/>
  <c r="BB66" i="7"/>
  <c r="BB58" i="7"/>
  <c r="BB50" i="7"/>
  <c r="BB42" i="7"/>
  <c r="BB34" i="7"/>
  <c r="BB30" i="7"/>
  <c r="BB26" i="7"/>
  <c r="BB18" i="7"/>
  <c r="BB14" i="7"/>
  <c r="BB10" i="7"/>
  <c r="BC2" i="7"/>
  <c r="BC690" i="7"/>
  <c r="BC686" i="7"/>
  <c r="BC678" i="7"/>
  <c r="BC674" i="7"/>
  <c r="BC670" i="7"/>
  <c r="BC662" i="7"/>
  <c r="BC658" i="7"/>
  <c r="BC654" i="7"/>
  <c r="BC650" i="7"/>
  <c r="BC645" i="7"/>
  <c r="BC641" i="7"/>
  <c r="BC637" i="7"/>
  <c r="BC633" i="7"/>
  <c r="BC629" i="7"/>
  <c r="BC625" i="7"/>
  <c r="BC621" i="7"/>
  <c r="BC617" i="7"/>
  <c r="BC612" i="7"/>
  <c r="BC608" i="7"/>
  <c r="BC604" i="7"/>
  <c r="BC600" i="7"/>
  <c r="BC596" i="7"/>
  <c r="BC592" i="7"/>
  <c r="BC587" i="7"/>
  <c r="BC583" i="7"/>
  <c r="BC579" i="7"/>
  <c r="BC574" i="7"/>
  <c r="BC569" i="7"/>
  <c r="BC565" i="7"/>
  <c r="BC561" i="7"/>
  <c r="BC557" i="7"/>
  <c r="BC553" i="7"/>
  <c r="BC549" i="7"/>
  <c r="BC545" i="7"/>
  <c r="BC541" i="7"/>
  <c r="BC537" i="7"/>
  <c r="BC532" i="7"/>
  <c r="BC528" i="7"/>
  <c r="BC524" i="7"/>
  <c r="BC520" i="7"/>
  <c r="BC516" i="7"/>
  <c r="BC512" i="7"/>
  <c r="BC508" i="7"/>
  <c r="BC503" i="7"/>
  <c r="BC499" i="7"/>
  <c r="BC495" i="7"/>
  <c r="BC491" i="7"/>
  <c r="BC487" i="7"/>
  <c r="BC483" i="7"/>
  <c r="BC479" i="7"/>
  <c r="BC475" i="7"/>
  <c r="BC471" i="7"/>
  <c r="BC467" i="7"/>
  <c r="BC463" i="7"/>
  <c r="BC459" i="7"/>
  <c r="BC455" i="7"/>
  <c r="BC451" i="7"/>
  <c r="BC447" i="7"/>
  <c r="BC443" i="7"/>
  <c r="BC438" i="7"/>
  <c r="BC434" i="7"/>
  <c r="BC430" i="7"/>
  <c r="BC426" i="7"/>
  <c r="BC422" i="7"/>
  <c r="BC418" i="7"/>
  <c r="BC413" i="7"/>
  <c r="BC409" i="7"/>
  <c r="BC405" i="7"/>
  <c r="BC401" i="7"/>
  <c r="BC397" i="7"/>
  <c r="BC393" i="7"/>
  <c r="BC389" i="7"/>
  <c r="BC385" i="7"/>
  <c r="BC381" i="7"/>
  <c r="BC376" i="7"/>
  <c r="BC372" i="7"/>
  <c r="BC367" i="7"/>
  <c r="BC362" i="7"/>
  <c r="BC358" i="7"/>
  <c r="BC354" i="7"/>
  <c r="BC350" i="7"/>
  <c r="BC346" i="7"/>
  <c r="BC342" i="7"/>
  <c r="BC338" i="7"/>
  <c r="BC334" i="7"/>
  <c r="BC330" i="7"/>
  <c r="BC326" i="7"/>
  <c r="BC322" i="7"/>
  <c r="BC318" i="7"/>
  <c r="BC308" i="7"/>
  <c r="BC294" i="7"/>
  <c r="BC281" i="7"/>
  <c r="BC268" i="7"/>
  <c r="BC256" i="7"/>
  <c r="BC243" i="7"/>
  <c r="BC233" i="7"/>
  <c r="BC220" i="7"/>
  <c r="BC208" i="7"/>
  <c r="BC196" i="7"/>
  <c r="BC184" i="7"/>
  <c r="BC171" i="7"/>
  <c r="BC162" i="7"/>
  <c r="BC148" i="7"/>
  <c r="BC136" i="7"/>
  <c r="BC127" i="7"/>
  <c r="BC114" i="7"/>
  <c r="BC102" i="7"/>
  <c r="BC90" i="7"/>
  <c r="BC77" i="7"/>
  <c r="BC67" i="7"/>
  <c r="BC55" i="7"/>
  <c r="BC43" i="7"/>
  <c r="BC31" i="7"/>
  <c r="BC19" i="7"/>
  <c r="BC7" i="7"/>
  <c r="BC312" i="7"/>
  <c r="BC302" i="7"/>
  <c r="BC298" i="7"/>
  <c r="BC289" i="7"/>
  <c r="BC285" i="7"/>
  <c r="BC277" i="7"/>
  <c r="BC272" i="7"/>
  <c r="BC264" i="7"/>
  <c r="BC260" i="7"/>
  <c r="BC252" i="7"/>
  <c r="BC247" i="7"/>
  <c r="BC237" i="7"/>
  <c r="BC228" i="7"/>
  <c r="BC224" i="7"/>
  <c r="BC216" i="7"/>
  <c r="BC212" i="7"/>
  <c r="BC204" i="7"/>
  <c r="BC200" i="7"/>
  <c r="BC192" i="7"/>
  <c r="BC188" i="7"/>
  <c r="BC179" i="7"/>
  <c r="BC175" i="7"/>
  <c r="BC166" i="7"/>
  <c r="BC158" i="7"/>
  <c r="BC154" i="7"/>
  <c r="BC144" i="7"/>
  <c r="BC140" i="7"/>
  <c r="BC131" i="7"/>
  <c r="BC122" i="7"/>
  <c r="BC118" i="7"/>
  <c r="BC110" i="7"/>
  <c r="BC106" i="7"/>
  <c r="BC98" i="7"/>
  <c r="BC94" i="7"/>
  <c r="BC86" i="7"/>
  <c r="BC81" i="7"/>
  <c r="BC72" i="7"/>
  <c r="BC63" i="7"/>
  <c r="BC59" i="7"/>
  <c r="BC51" i="7"/>
  <c r="BC47" i="7"/>
  <c r="BC39" i="7"/>
  <c r="BC35" i="7"/>
  <c r="BC27" i="7"/>
  <c r="BC23" i="7"/>
  <c r="BC15" i="7"/>
  <c r="BC11" i="7"/>
  <c r="BC3" i="7"/>
  <c r="BB37" i="7"/>
  <c r="BB33" i="7"/>
  <c r="BB29" i="7"/>
  <c r="BB25" i="7"/>
  <c r="BB21" i="7"/>
  <c r="BB17" i="7"/>
  <c r="BB13" i="7"/>
  <c r="BB9" i="7"/>
  <c r="BB5" i="7"/>
  <c r="BC693" i="7"/>
  <c r="BC689" i="7"/>
  <c r="BC685" i="7"/>
  <c r="BC681" i="7"/>
  <c r="BC677" i="7"/>
  <c r="BC673" i="7"/>
  <c r="BC669" i="7"/>
  <c r="BC665" i="7"/>
  <c r="BC661" i="7"/>
  <c r="BC657" i="7"/>
  <c r="BC653" i="7"/>
  <c r="BC649" i="7"/>
  <c r="BC644" i="7"/>
  <c r="BC640" i="7"/>
  <c r="BC636" i="7"/>
  <c r="BC632" i="7"/>
  <c r="BC628" i="7"/>
  <c r="BC624" i="7"/>
  <c r="BC620" i="7"/>
  <c r="BC616" i="7"/>
  <c r="BC611" i="7"/>
  <c r="BC607" i="7"/>
  <c r="BC603" i="7"/>
  <c r="BC599" i="7"/>
  <c r="BC595" i="7"/>
  <c r="BC591" i="7"/>
  <c r="BC586" i="7"/>
  <c r="BC582" i="7"/>
  <c r="BC578" i="7"/>
  <c r="BC573" i="7"/>
  <c r="BC568" i="7"/>
  <c r="BC564" i="7"/>
  <c r="BC560" i="7"/>
  <c r="BC556" i="7"/>
  <c r="BC552" i="7"/>
  <c r="BC548" i="7"/>
  <c r="BC544" i="7"/>
  <c r="BC540" i="7"/>
  <c r="BC536" i="7"/>
  <c r="BC531" i="7"/>
  <c r="BC527" i="7"/>
  <c r="BC523" i="7"/>
  <c r="BC519" i="7"/>
  <c r="BC515" i="7"/>
  <c r="BC511" i="7"/>
  <c r="BC507" i="7"/>
  <c r="BC502" i="7"/>
  <c r="BC498" i="7"/>
  <c r="BC494" i="7"/>
  <c r="BC490" i="7"/>
  <c r="BC486" i="7"/>
  <c r="BC482" i="7"/>
  <c r="BC478" i="7"/>
  <c r="BC474" i="7"/>
  <c r="BC470" i="7"/>
  <c r="BC466" i="7"/>
  <c r="BC462" i="7"/>
  <c r="BC458" i="7"/>
  <c r="BC454" i="7"/>
  <c r="BC450" i="7"/>
  <c r="BC446" i="7"/>
  <c r="BC442" i="7"/>
  <c r="BC437" i="7"/>
  <c r="BC433" i="7"/>
  <c r="BC429" i="7"/>
  <c r="BC425" i="7"/>
  <c r="BC421" i="7"/>
  <c r="BC417" i="7"/>
  <c r="BC412" i="7"/>
  <c r="BC408" i="7"/>
  <c r="BC404" i="7"/>
  <c r="BC400" i="7"/>
  <c r="BC396" i="7"/>
  <c r="BC392" i="7"/>
  <c r="BC388" i="7"/>
  <c r="BC384" i="7"/>
  <c r="BC380" i="7"/>
  <c r="BC375" i="7"/>
  <c r="BC371" i="7"/>
  <c r="BC365" i="7"/>
  <c r="BC361" i="7"/>
  <c r="BC357" i="7"/>
  <c r="BC353" i="7"/>
  <c r="BC349" i="7"/>
  <c r="BC345" i="7"/>
  <c r="BC341" i="7"/>
  <c r="BC337" i="7"/>
  <c r="BC333" i="7"/>
  <c r="BC329" i="7"/>
  <c r="BC325" i="7"/>
  <c r="BC321" i="7"/>
  <c r="BC317" i="7"/>
  <c r="BC311" i="7"/>
  <c r="BC306" i="7"/>
  <c r="BC301" i="7"/>
  <c r="BC297" i="7"/>
  <c r="BC292" i="7"/>
  <c r="BC288" i="7"/>
  <c r="BC284" i="7"/>
  <c r="BC280" i="7"/>
  <c r="BC276" i="7"/>
  <c r="BC271" i="7"/>
  <c r="BC267" i="7"/>
  <c r="BC263" i="7"/>
  <c r="BC259" i="7"/>
  <c r="BC255" i="7"/>
  <c r="BC250" i="7"/>
  <c r="BC246" i="7"/>
  <c r="BC241" i="7"/>
  <c r="BC236" i="7"/>
  <c r="BC231" i="7"/>
  <c r="BC227" i="7"/>
  <c r="BC223" i="7"/>
  <c r="BC219" i="7"/>
  <c r="BC215" i="7"/>
  <c r="BC211" i="7"/>
  <c r="BC207" i="7"/>
  <c r="BC203" i="7"/>
  <c r="BC199" i="7"/>
  <c r="BC195" i="7"/>
  <c r="BC191" i="7"/>
  <c r="BC187" i="7"/>
  <c r="BC183" i="7"/>
  <c r="BC178" i="7"/>
  <c r="BC174" i="7"/>
  <c r="BC170" i="7"/>
  <c r="BC165" i="7"/>
  <c r="BC161" i="7"/>
  <c r="BC157" i="7"/>
  <c r="BC153" i="7"/>
  <c r="BC147" i="7"/>
  <c r="BC143" i="7"/>
  <c r="BC139" i="7"/>
  <c r="BC135" i="7"/>
  <c r="BC130" i="7"/>
  <c r="BC126" i="7"/>
  <c r="BC121" i="7"/>
  <c r="BC117" i="7"/>
  <c r="BC113" i="7"/>
  <c r="BC109" i="7"/>
  <c r="BC105" i="7"/>
  <c r="BC101" i="7"/>
  <c r="BC97" i="7"/>
  <c r="BC93" i="7"/>
  <c r="BC89" i="7"/>
  <c r="BC84" i="7"/>
  <c r="BC80" i="7"/>
  <c r="BC76" i="7"/>
  <c r="BC71" i="7"/>
  <c r="BC66" i="7"/>
  <c r="BC62" i="7"/>
  <c r="BC58" i="7"/>
  <c r="BC54" i="7"/>
  <c r="BC50" i="7"/>
  <c r="BC46" i="7"/>
  <c r="BC42" i="7"/>
  <c r="BC38" i="7"/>
  <c r="BC34" i="7"/>
  <c r="BC30" i="7"/>
  <c r="BC26" i="7"/>
  <c r="BC22" i="7"/>
  <c r="BC18" i="7"/>
  <c r="BC14" i="7"/>
  <c r="BC10" i="7"/>
  <c r="BC6" i="7"/>
  <c r="BC325" i="6"/>
  <c r="BC321" i="6"/>
  <c r="BC317" i="6"/>
  <c r="BC313" i="6"/>
  <c r="BC309" i="6"/>
  <c r="BC305" i="6"/>
  <c r="BC301" i="6"/>
  <c r="BC297" i="6"/>
  <c r="BB325" i="6"/>
  <c r="BB321" i="6"/>
  <c r="BB317" i="6"/>
  <c r="BB313" i="6"/>
  <c r="BB309" i="6"/>
  <c r="BB305" i="6"/>
  <c r="BB301" i="6"/>
  <c r="BB297" i="6"/>
  <c r="BB293" i="6"/>
  <c r="BB289" i="6"/>
  <c r="BB285" i="6"/>
  <c r="BB281" i="6"/>
  <c r="BB277" i="6"/>
  <c r="BB273" i="6"/>
  <c r="BB269" i="6"/>
  <c r="BB265" i="6"/>
  <c r="BB261" i="6"/>
  <c r="BB257" i="6"/>
  <c r="BB253" i="6"/>
  <c r="BB249" i="6"/>
  <c r="BB243" i="6"/>
  <c r="BB239" i="6"/>
  <c r="BB235" i="6"/>
  <c r="BB231" i="6"/>
  <c r="BB227" i="6"/>
  <c r="BB223" i="6"/>
  <c r="BB219" i="6"/>
  <c r="BB215" i="6"/>
  <c r="BB211" i="6"/>
  <c r="BB207" i="6"/>
  <c r="BB203" i="6"/>
  <c r="BB199" i="6"/>
  <c r="BB195" i="6"/>
  <c r="BB191" i="6"/>
  <c r="BB187" i="6"/>
  <c r="BB183" i="6"/>
  <c r="BB179" i="6"/>
  <c r="BB175" i="6"/>
  <c r="BB171" i="6"/>
  <c r="BB167" i="6"/>
  <c r="BB163" i="6"/>
  <c r="BB159" i="6"/>
  <c r="BB155" i="6"/>
  <c r="BB151" i="6"/>
  <c r="BB147" i="6"/>
  <c r="BB143" i="6"/>
  <c r="BB139" i="6"/>
  <c r="BB135" i="6"/>
  <c r="BB131" i="6"/>
  <c r="BB127" i="6"/>
  <c r="BB123" i="6"/>
  <c r="BB119" i="6"/>
  <c r="BB115" i="6"/>
  <c r="BB111" i="6"/>
  <c r="BB107" i="6"/>
  <c r="BB103" i="6"/>
  <c r="BB99" i="6"/>
  <c r="BB95" i="6"/>
  <c r="BB91" i="6"/>
  <c r="BB87" i="6"/>
  <c r="BB83" i="6"/>
  <c r="BB79" i="6"/>
  <c r="BB75" i="6"/>
  <c r="BB71" i="6"/>
  <c r="BB67" i="6"/>
  <c r="BB63" i="6"/>
  <c r="BB59" i="6"/>
  <c r="BB55" i="6"/>
  <c r="BB51" i="6"/>
  <c r="BB47" i="6"/>
  <c r="BB43" i="6"/>
  <c r="BB39" i="6"/>
  <c r="BB35" i="6"/>
  <c r="BB31" i="6"/>
  <c r="BB27" i="6"/>
  <c r="BB23" i="6"/>
  <c r="BB19" i="6"/>
  <c r="BB15" i="6"/>
  <c r="BB11" i="6"/>
  <c r="BB7" i="6"/>
  <c r="BB3" i="6"/>
  <c r="BC324" i="6"/>
  <c r="BC320" i="6"/>
  <c r="BC316" i="6"/>
  <c r="BC312" i="6"/>
  <c r="BC308" i="6"/>
  <c r="BC304" i="6"/>
  <c r="BC300" i="6"/>
  <c r="BC296" i="6"/>
  <c r="BC292" i="6"/>
  <c r="BC288" i="6"/>
  <c r="BC284" i="6"/>
  <c r="BC280" i="6"/>
  <c r="BC276" i="6"/>
  <c r="BC272" i="6"/>
  <c r="BC268" i="6"/>
  <c r="BC264" i="6"/>
  <c r="BC260" i="6"/>
  <c r="BC293" i="6"/>
  <c r="BC289" i="6"/>
  <c r="BC285" i="6"/>
  <c r="BC281" i="6"/>
  <c r="BC277" i="6"/>
  <c r="BC273" i="6"/>
  <c r="BC269" i="6"/>
  <c r="BC265" i="6"/>
  <c r="BC261" i="6"/>
  <c r="BC257" i="6"/>
  <c r="BC253" i="6"/>
  <c r="BC249" i="6"/>
  <c r="BC243" i="6"/>
  <c r="BC239" i="6"/>
  <c r="BC235" i="6"/>
  <c r="BC231" i="6"/>
  <c r="BC227" i="6"/>
  <c r="BC223" i="6"/>
  <c r="BC219" i="6"/>
  <c r="BC215" i="6"/>
  <c r="BC211" i="6"/>
  <c r="BC207" i="6"/>
  <c r="BC203" i="6"/>
  <c r="BC199" i="6"/>
  <c r="BC195" i="6"/>
  <c r="BC191" i="6"/>
  <c r="BC187" i="6"/>
  <c r="BC183" i="6"/>
  <c r="BC179" i="6"/>
  <c r="BC175" i="6"/>
  <c r="BC171" i="6"/>
  <c r="BC167" i="6"/>
  <c r="BC163" i="6"/>
  <c r="BC159" i="6"/>
  <c r="BC155" i="6"/>
  <c r="BC151" i="6"/>
  <c r="BC147" i="6"/>
  <c r="BC143" i="6"/>
  <c r="BC139" i="6"/>
  <c r="BC135" i="6"/>
  <c r="BC131" i="6"/>
  <c r="BC127" i="6"/>
  <c r="BC123" i="6"/>
  <c r="BC119" i="6"/>
  <c r="BC115" i="6"/>
  <c r="BC111" i="6"/>
  <c r="BC107" i="6"/>
  <c r="BC103" i="6"/>
  <c r="BC99" i="6"/>
  <c r="BC95" i="6"/>
  <c r="BC91" i="6"/>
  <c r="BC87" i="6"/>
  <c r="BC83" i="6"/>
  <c r="BC79" i="6"/>
  <c r="BC75" i="6"/>
  <c r="BC71" i="6"/>
  <c r="BC67" i="6"/>
  <c r="BC63" i="6"/>
  <c r="BC59" i="6"/>
  <c r="BC55" i="6"/>
  <c r="BC51" i="6"/>
  <c r="BC47" i="6"/>
  <c r="BC43" i="6"/>
  <c r="BC39" i="6"/>
  <c r="BC35" i="6"/>
  <c r="BC31" i="6"/>
  <c r="BC27" i="6"/>
  <c r="BC23" i="6"/>
  <c r="BC19" i="6"/>
  <c r="BC15" i="6"/>
  <c r="BC11" i="6"/>
  <c r="BC7" i="6"/>
  <c r="BC3" i="6"/>
  <c r="BC256" i="6"/>
  <c r="BC252" i="6"/>
  <c r="BC248" i="6"/>
  <c r="BC242" i="6"/>
  <c r="BC238" i="6"/>
  <c r="BC234" i="6"/>
  <c r="BC230" i="6"/>
  <c r="BC226" i="6"/>
  <c r="BC222" i="6"/>
  <c r="BC218" i="6"/>
  <c r="BC214" i="6"/>
  <c r="BC210" i="6"/>
  <c r="BC206" i="6"/>
  <c r="BC202" i="6"/>
  <c r="BC198" i="6"/>
  <c r="BC194" i="6"/>
  <c r="BC190" i="6"/>
  <c r="BC186" i="6"/>
  <c r="BC182" i="6"/>
  <c r="BC178" i="6"/>
  <c r="BC174" i="6"/>
  <c r="BC170" i="6"/>
  <c r="BC166" i="6"/>
  <c r="BC162" i="6"/>
  <c r="BC150" i="6"/>
  <c r="BC142" i="6"/>
  <c r="BC134" i="6"/>
  <c r="BC126" i="6"/>
  <c r="BC118" i="6"/>
  <c r="BC106" i="6"/>
  <c r="BC98" i="6"/>
  <c r="BC90" i="6"/>
  <c r="BC82" i="6"/>
  <c r="BC74" i="6"/>
  <c r="BC62" i="6"/>
  <c r="BC54" i="6"/>
  <c r="BC46" i="6"/>
  <c r="BC42" i="6"/>
  <c r="BC34" i="6"/>
  <c r="BC22" i="6"/>
  <c r="BC10" i="6"/>
  <c r="BC158" i="6"/>
  <c r="BC154" i="6"/>
  <c r="BC146" i="6"/>
  <c r="BC138" i="6"/>
  <c r="BC130" i="6"/>
  <c r="BC122" i="6"/>
  <c r="BC114" i="6"/>
  <c r="BC110" i="6"/>
  <c r="BC102" i="6"/>
  <c r="BC94" i="6"/>
  <c r="BC86" i="6"/>
  <c r="BC78" i="6"/>
  <c r="BC70" i="6"/>
  <c r="BC66" i="6"/>
  <c r="BC58" i="6"/>
  <c r="BC50" i="6"/>
  <c r="BC38" i="6"/>
  <c r="BC30" i="6"/>
  <c r="BC26" i="6"/>
  <c r="BC18" i="6"/>
  <c r="BC14" i="6"/>
  <c r="BC6" i="6"/>
  <c r="BB14" i="6"/>
  <c r="BB6" i="6"/>
  <c r="BC2" i="6"/>
  <c r="BC323" i="6"/>
  <c r="BC319" i="6"/>
  <c r="BC315" i="6"/>
  <c r="BC311" i="6"/>
  <c r="BC307" i="6"/>
  <c r="BC303" i="6"/>
  <c r="BC299" i="6"/>
  <c r="BC295" i="6"/>
  <c r="BC291" i="6"/>
  <c r="BC287" i="6"/>
  <c r="BC283" i="6"/>
  <c r="BC279" i="6"/>
  <c r="BC275" i="6"/>
  <c r="BC271" i="6"/>
  <c r="BC267" i="6"/>
  <c r="BC263" i="6"/>
  <c r="BC259" i="6"/>
  <c r="BC255" i="6"/>
  <c r="BC251" i="6"/>
  <c r="BC245" i="6"/>
  <c r="BC241" i="6"/>
  <c r="BC237" i="6"/>
  <c r="BC233" i="6"/>
  <c r="BC229" i="6"/>
  <c r="BC225" i="6"/>
  <c r="BC221" i="6"/>
  <c r="BC217" i="6"/>
  <c r="BC213" i="6"/>
  <c r="BC209" i="6"/>
  <c r="BC205" i="6"/>
  <c r="BC201" i="6"/>
  <c r="BC197" i="6"/>
  <c r="BC193" i="6"/>
  <c r="BC189" i="6"/>
  <c r="BC185" i="6"/>
  <c r="BC181" i="6"/>
  <c r="BC177" i="6"/>
  <c r="BC173" i="6"/>
  <c r="BC169" i="6"/>
  <c r="BC165" i="6"/>
  <c r="BC161" i="6"/>
  <c r="BC157" i="6"/>
  <c r="BC153" i="6"/>
  <c r="BC149" i="6"/>
  <c r="BC145" i="6"/>
  <c r="BC141" i="6"/>
  <c r="BC137" i="6"/>
  <c r="BC133" i="6"/>
  <c r="BC129" i="6"/>
  <c r="BC125" i="6"/>
  <c r="BC121" i="6"/>
  <c r="BC117" i="6"/>
  <c r="BC113" i="6"/>
  <c r="BC109" i="6"/>
  <c r="BC105" i="6"/>
  <c r="BC101" i="6"/>
  <c r="BC97" i="6"/>
  <c r="BC93" i="6"/>
  <c r="BC89" i="6"/>
  <c r="BC85" i="6"/>
  <c r="BC81" i="6"/>
  <c r="BC77" i="6"/>
  <c r="BC73" i="6"/>
  <c r="BC69" i="6"/>
  <c r="BC65" i="6"/>
  <c r="BC61" i="6"/>
  <c r="BC57" i="6"/>
  <c r="BC53" i="6"/>
  <c r="BC49" i="6"/>
  <c r="BC45" i="6"/>
  <c r="BC41" i="6"/>
  <c r="BC37" i="6"/>
  <c r="BC33" i="6"/>
  <c r="BC29" i="6"/>
  <c r="BC25" i="6"/>
  <c r="BC21" i="6"/>
  <c r="BC17" i="6"/>
  <c r="BC13" i="6"/>
  <c r="BC9" i="6"/>
  <c r="BC5" i="6"/>
  <c r="BB279" i="3"/>
  <c r="BC294" i="3"/>
  <c r="BC232" i="3"/>
  <c r="BC468" i="3"/>
  <c r="BC132" i="3"/>
  <c r="BC397" i="3"/>
  <c r="BC439" i="3"/>
  <c r="BC404" i="3"/>
  <c r="BC87" i="3"/>
  <c r="BC492" i="3"/>
  <c r="BC162" i="3"/>
  <c r="BC82" i="3"/>
  <c r="BC60" i="3"/>
  <c r="BC15" i="3"/>
  <c r="BC424" i="3"/>
  <c r="BC410" i="3"/>
  <c r="BC99" i="3"/>
  <c r="BC160" i="3"/>
  <c r="BC193" i="3"/>
  <c r="BC297" i="3"/>
  <c r="BC17" i="3"/>
  <c r="BC46" i="3"/>
  <c r="BC67" i="3"/>
  <c r="BC111" i="3"/>
  <c r="BC378" i="3"/>
  <c r="BC97" i="3"/>
  <c r="BC172" i="3"/>
  <c r="BC37" i="3"/>
  <c r="BC355" i="3"/>
  <c r="BC108" i="3"/>
  <c r="BC476" i="3"/>
  <c r="BC529" i="3"/>
  <c r="BC113" i="3"/>
  <c r="BC543" i="3"/>
  <c r="BC56" i="3"/>
  <c r="BC4" i="3"/>
  <c r="BC303" i="3"/>
  <c r="BC154" i="3"/>
  <c r="BC79" i="3"/>
  <c r="BC384" i="3"/>
  <c r="BC145" i="3"/>
  <c r="BC359" i="3"/>
  <c r="BC317" i="3"/>
  <c r="BC299" i="3"/>
  <c r="BC360" i="3"/>
  <c r="BC479" i="3"/>
  <c r="BC245" i="3"/>
  <c r="BC259" i="3"/>
  <c r="BC189" i="3"/>
  <c r="BC157" i="3"/>
  <c r="BC265" i="3"/>
  <c r="BC478" i="3"/>
  <c r="BC308" i="3"/>
  <c r="BC173" i="3"/>
  <c r="BC420" i="3"/>
  <c r="BC435" i="3"/>
  <c r="BC52" i="3"/>
  <c r="BC394" i="3"/>
  <c r="BC248" i="3"/>
  <c r="BC367" i="3"/>
  <c r="BC174" i="3"/>
  <c r="BC253" i="3"/>
  <c r="BC373" i="3"/>
  <c r="BC206" i="3"/>
  <c r="BC332" i="3"/>
  <c r="BC171" i="3"/>
  <c r="BC385" i="3"/>
  <c r="BC184" i="3"/>
  <c r="BB263" i="3"/>
  <c r="BB133" i="3"/>
  <c r="BB481" i="3"/>
  <c r="BB45" i="3"/>
  <c r="BB496" i="3"/>
  <c r="BB3" i="3"/>
  <c r="BB467" i="3"/>
  <c r="BB347" i="3"/>
  <c r="BB298" i="3"/>
  <c r="BB534" i="3"/>
  <c r="BB470" i="3"/>
  <c r="BB36" i="3"/>
  <c r="BB532" i="3"/>
  <c r="BB487" i="3"/>
  <c r="BB388" i="3"/>
  <c r="BB447" i="3"/>
  <c r="BB186" i="3"/>
  <c r="BB252" i="3"/>
  <c r="BB524" i="3"/>
  <c r="BB306" i="3"/>
  <c r="BB277" i="3"/>
  <c r="BB483" i="3"/>
  <c r="BB510" i="3"/>
  <c r="BB365" i="3"/>
  <c r="BB364" i="3"/>
  <c r="BB368" i="3"/>
  <c r="BB182" i="3"/>
  <c r="BB227" i="3"/>
  <c r="BB504" i="3"/>
  <c r="BB219" i="3"/>
  <c r="BB322" i="3"/>
  <c r="BB106" i="3"/>
  <c r="BB498" i="3"/>
  <c r="BB272" i="3"/>
  <c r="BB121" i="3"/>
  <c r="BB344" i="3"/>
  <c r="BB116" i="3"/>
  <c r="BB440" i="3"/>
  <c r="BB213" i="3"/>
  <c r="BB449" i="3"/>
  <c r="BB240" i="3"/>
  <c r="BB556" i="3"/>
  <c r="BB489" i="3"/>
  <c r="BB402" i="3"/>
  <c r="BB329" i="3"/>
  <c r="BB63" i="3"/>
  <c r="BB396" i="3"/>
  <c r="BB488" i="3"/>
  <c r="BB495" i="3"/>
  <c r="BB47" i="3"/>
  <c r="BB425" i="3"/>
  <c r="BB328" i="3"/>
  <c r="BB437" i="3"/>
  <c r="BB77" i="3"/>
  <c r="BB282" i="3"/>
  <c r="BB14" i="3"/>
  <c r="BB550" i="3"/>
  <c r="BB389" i="3"/>
  <c r="BB531" i="3"/>
  <c r="BB516" i="3"/>
  <c r="BB143" i="3"/>
  <c r="BB224" i="3"/>
  <c r="BB273" i="3"/>
  <c r="BB462" i="3"/>
  <c r="BB235" i="3"/>
  <c r="BB42" i="3"/>
  <c r="BB278" i="3"/>
  <c r="BB104" i="3"/>
  <c r="BB196" i="3"/>
  <c r="BB310" i="3"/>
  <c r="BB242" i="3"/>
  <c r="BB49" i="3"/>
  <c r="BB433" i="3"/>
  <c r="BB166" i="3"/>
  <c r="BB229" i="3"/>
  <c r="BB123" i="3"/>
  <c r="BB62" i="3"/>
  <c r="BB283" i="3"/>
  <c r="BB96" i="3"/>
  <c r="BB395" i="3"/>
  <c r="BB21" i="3"/>
  <c r="BB151" i="3"/>
  <c r="BB134" i="3"/>
  <c r="BB505" i="3"/>
  <c r="BB27" i="3"/>
  <c r="BB547" i="3"/>
  <c r="BB345" i="3"/>
  <c r="BB480" i="3"/>
  <c r="BB208" i="3"/>
  <c r="BB267" i="3"/>
  <c r="BB545" i="3"/>
  <c r="BB202" i="3"/>
  <c r="BB339" i="3"/>
  <c r="BB57" i="3"/>
  <c r="BB499" i="3"/>
  <c r="BB290" i="3"/>
  <c r="BB276" i="3"/>
  <c r="BB456" i="3"/>
  <c r="BB74" i="3"/>
  <c r="BB25" i="3"/>
  <c r="BB10" i="3"/>
  <c r="BB327" i="3"/>
  <c r="BB466" i="3"/>
  <c r="BB509" i="3"/>
  <c r="BB461" i="3"/>
  <c r="BB209" i="3"/>
  <c r="BB542" i="3"/>
  <c r="BB521" i="3"/>
  <c r="BB474" i="3"/>
  <c r="BB500" i="3"/>
  <c r="BB158" i="3"/>
  <c r="BB515" i="3"/>
  <c r="BB220" i="3"/>
  <c r="BB155" i="3"/>
  <c r="BB460" i="3"/>
  <c r="BB538" i="3"/>
  <c r="BB212" i="3"/>
  <c r="BB30" i="3"/>
  <c r="BB406" i="3"/>
  <c r="BB430" i="3"/>
  <c r="BB142" i="3"/>
  <c r="BB409" i="3"/>
  <c r="BB120" i="3"/>
  <c r="BB114" i="3"/>
  <c r="BB333" i="3"/>
  <c r="BB246" i="3"/>
  <c r="BB72" i="3"/>
  <c r="BB26" i="3"/>
  <c r="BB296" i="3"/>
  <c r="BB221" i="3"/>
  <c r="BB210" i="3"/>
  <c r="BB482" i="3"/>
  <c r="BB86" i="3"/>
  <c r="BB429" i="3"/>
  <c r="BB90" i="3"/>
  <c r="BB137" i="3"/>
  <c r="BB376" i="3"/>
  <c r="BB422" i="3"/>
  <c r="BB256" i="3"/>
  <c r="BB198" i="3"/>
  <c r="BC508" i="3"/>
  <c r="BC459" i="3"/>
  <c r="BC258" i="3"/>
  <c r="BC23" i="3"/>
  <c r="BC93" i="3"/>
  <c r="BC64" i="3"/>
  <c r="BC335" i="3"/>
  <c r="BC393" i="3"/>
  <c r="BC562" i="3"/>
  <c r="BC518" i="3"/>
  <c r="BC324" i="3"/>
  <c r="BC192" i="3"/>
  <c r="BC92" i="3"/>
  <c r="BC170" i="3"/>
  <c r="BC501" i="3"/>
  <c r="BC514" i="3"/>
  <c r="BC473" i="3"/>
  <c r="BC558" i="3"/>
  <c r="BC18" i="3"/>
  <c r="BC353" i="3"/>
  <c r="BC119" i="3"/>
  <c r="BC233" i="3"/>
  <c r="BC179" i="3"/>
  <c r="BC175" i="3"/>
  <c r="BC533" i="3"/>
  <c r="BC243" i="3"/>
  <c r="BC84" i="3"/>
  <c r="BC251" i="3"/>
  <c r="BC281" i="3"/>
  <c r="BC390" i="3"/>
  <c r="BC525" i="3"/>
  <c r="BC266" i="3"/>
  <c r="BC28" i="3"/>
  <c r="BC68" i="3"/>
  <c r="BC502" i="3"/>
  <c r="BC315" i="3"/>
  <c r="BC188" i="3"/>
  <c r="BC176" i="3"/>
  <c r="BC58" i="3"/>
  <c r="BC300" i="3"/>
  <c r="BC159" i="3"/>
  <c r="BC257" i="3"/>
  <c r="BC484" i="3"/>
  <c r="BC144" i="3"/>
  <c r="BC216" i="3"/>
  <c r="BC105" i="3"/>
  <c r="BC490" i="3"/>
  <c r="BC321" i="3"/>
  <c r="BC356" i="3"/>
  <c r="BC452" i="3"/>
  <c r="BC414" i="3"/>
  <c r="BC127" i="3"/>
  <c r="BC238" i="3"/>
  <c r="BC553" i="3"/>
  <c r="BC535" i="3"/>
  <c r="BC441" i="3"/>
  <c r="BC325" i="3"/>
  <c r="BC331" i="3"/>
  <c r="BC24" i="3"/>
  <c r="BC289" i="3"/>
  <c r="BC311" i="3"/>
  <c r="BC31" i="3"/>
  <c r="BC293" i="3"/>
  <c r="BC148" i="3"/>
  <c r="BC403" i="3"/>
  <c r="BC458" i="3"/>
  <c r="BC255" i="3"/>
  <c r="BC330" i="3"/>
  <c r="BC526" i="3"/>
  <c r="BC366" i="3"/>
  <c r="BC9" i="3"/>
  <c r="BC419" i="3"/>
  <c r="BC341" i="3"/>
  <c r="BC417" i="3"/>
  <c r="BC234" i="3"/>
  <c r="BC323" i="3"/>
  <c r="BC363" i="3"/>
  <c r="BC128" i="3"/>
  <c r="BC380" i="3"/>
  <c r="BC230" i="3"/>
  <c r="BC371" i="3"/>
  <c r="BC164" i="3"/>
  <c r="BC204" i="3"/>
  <c r="BC444" i="3"/>
  <c r="BC2" i="3"/>
  <c r="BC546" i="3"/>
  <c r="BC401" i="3"/>
  <c r="BC472" i="3"/>
  <c r="BC454" i="3"/>
  <c r="BC241" i="3"/>
  <c r="BC122" i="3"/>
  <c r="BC416" i="3"/>
  <c r="BC225" i="3"/>
  <c r="BC369" i="3"/>
  <c r="BC382" i="3"/>
  <c r="BC316" i="3"/>
  <c r="BC20" i="3"/>
  <c r="BC89" i="3"/>
  <c r="BC103" i="3"/>
  <c r="BC169" i="3"/>
  <c r="BC517" i="3"/>
  <c r="BC469" i="3"/>
  <c r="BC391" i="3"/>
  <c r="BC544" i="3"/>
  <c r="BC88" i="3"/>
  <c r="BC5" i="3"/>
  <c r="BC354" i="3"/>
  <c r="BC541" i="3"/>
  <c r="BC264" i="3"/>
  <c r="BC150" i="3"/>
  <c r="BC313" i="3"/>
  <c r="BC448" i="3"/>
  <c r="BC102" i="3"/>
  <c r="BC201" i="3"/>
  <c r="BC464" i="3"/>
  <c r="BC226" i="3"/>
  <c r="BC141" i="3"/>
  <c r="BC475" i="3"/>
  <c r="BC280" i="3"/>
  <c r="BC109" i="3"/>
  <c r="BC214" i="3"/>
  <c r="BC247" i="3"/>
  <c r="BC523" i="3"/>
  <c r="BC75" i="3"/>
  <c r="BC446" i="3"/>
  <c r="BC506" i="3"/>
  <c r="BC129" i="3"/>
  <c r="BC73" i="3"/>
  <c r="BC147" i="3"/>
  <c r="BC349" i="3"/>
  <c r="BC117" i="3"/>
  <c r="BC215" i="3"/>
  <c r="BC528" i="3"/>
  <c r="BC228" i="3"/>
  <c r="BC12" i="3"/>
  <c r="BC236" i="3"/>
  <c r="BC537" i="3"/>
  <c r="BC268" i="3"/>
  <c r="BC511" i="3"/>
  <c r="BC279" i="3"/>
  <c r="BC125" i="3"/>
  <c r="BC35" i="3"/>
  <c r="BC81" i="3"/>
  <c r="BC69" i="3"/>
  <c r="BC455" i="3"/>
  <c r="BC51" i="3"/>
  <c r="BC434" i="3"/>
  <c r="BC32" i="3"/>
  <c r="BC149" i="3"/>
  <c r="BC138" i="3"/>
  <c r="BC199" i="3"/>
  <c r="BC22" i="3"/>
  <c r="BC165" i="3"/>
  <c r="BC413" i="3"/>
  <c r="BC451" i="3"/>
  <c r="BC112" i="3"/>
  <c r="BC405" i="3"/>
  <c r="BC485" i="3"/>
  <c r="BC100" i="3"/>
  <c r="BC351" i="3"/>
  <c r="BC442" i="3"/>
  <c r="BC431" i="3"/>
  <c r="BC80" i="3"/>
  <c r="BC392" i="3"/>
  <c r="BC207" i="3"/>
  <c r="BC450" i="3"/>
  <c r="BC557" i="3"/>
  <c r="BC555" i="3"/>
  <c r="BC153" i="3"/>
  <c r="BC346" i="3"/>
  <c r="BC314" i="3"/>
  <c r="BC124" i="3"/>
  <c r="BC305" i="3"/>
  <c r="BC319" i="3"/>
  <c r="BC358" i="3"/>
  <c r="BC50" i="3"/>
  <c r="BC400" i="3"/>
  <c r="BC78" i="3"/>
  <c r="BC211" i="3"/>
  <c r="BC552" i="3"/>
  <c r="BC197" i="3"/>
  <c r="BC180" i="3"/>
  <c r="BC183" i="3"/>
  <c r="BC421" i="3"/>
  <c r="BC350" i="3"/>
  <c r="BC33" i="3"/>
  <c r="BC55" i="3"/>
  <c r="BC231" i="3"/>
  <c r="BC512" i="3"/>
  <c r="BC126" i="3"/>
  <c r="BC217" i="3"/>
  <c r="BC185" i="3"/>
  <c r="BC107" i="3"/>
  <c r="BC291" i="3"/>
  <c r="BC307" i="3"/>
  <c r="BC292" i="3"/>
  <c r="BC218" i="3"/>
  <c r="BC348" i="3"/>
  <c r="BC377" i="3"/>
  <c r="BC101" i="3"/>
  <c r="BC261" i="3"/>
  <c r="BC271" i="3"/>
  <c r="BC163" i="3"/>
  <c r="BC61" i="3"/>
  <c r="BC41" i="3"/>
  <c r="BC408" i="3"/>
  <c r="BC274" i="3"/>
  <c r="BC427" i="3"/>
  <c r="BC44" i="3"/>
  <c r="BC71" i="3"/>
  <c r="BC76" i="3"/>
  <c r="BC503" i="3"/>
  <c r="BC486" i="3"/>
  <c r="BC203" i="3"/>
  <c r="BC260" i="3"/>
  <c r="BC130" i="3"/>
  <c r="BC6" i="3"/>
  <c r="BC418" i="3"/>
  <c r="BC539" i="3"/>
  <c r="BC98" i="3"/>
  <c r="BC407" i="3"/>
  <c r="BC494" i="3"/>
  <c r="BC343" i="3"/>
  <c r="BC398" i="3"/>
  <c r="BC13" i="3"/>
  <c r="BC438" i="3"/>
  <c r="BC83" i="3"/>
  <c r="BC342" i="3"/>
  <c r="BC399" i="3"/>
  <c r="BC340" i="3"/>
  <c r="BC428" i="3"/>
  <c r="BC285" i="3"/>
  <c r="BC262" i="3"/>
  <c r="BC200" i="3"/>
  <c r="BC530" i="3"/>
  <c r="BC237" i="3"/>
  <c r="BC38" i="3"/>
  <c r="BC254" i="3"/>
  <c r="BC336" i="3"/>
  <c r="BC7" i="3"/>
  <c r="BC326" i="3"/>
  <c r="BC269" i="3"/>
  <c r="BC536" i="3"/>
  <c r="BC161" i="3"/>
</calcChain>
</file>

<file path=xl/sharedStrings.xml><?xml version="1.0" encoding="utf-8"?>
<sst xmlns="http://schemas.openxmlformats.org/spreadsheetml/2006/main" count="13679" uniqueCount="6335">
  <si>
    <t>Species</t>
  </si>
  <si>
    <t>Alabama</t>
  </si>
  <si>
    <t>Native</t>
  </si>
  <si>
    <t>Exotic</t>
  </si>
  <si>
    <t>Non-Native</t>
  </si>
  <si>
    <t>Injurious</t>
  </si>
  <si>
    <t>Mammals</t>
  </si>
  <si>
    <t>Wild Turkey</t>
  </si>
  <si>
    <t>Reptile</t>
  </si>
  <si>
    <t>Fish</t>
  </si>
  <si>
    <t>Walking Catfish</t>
  </si>
  <si>
    <t>Genus Mylopharyngodon</t>
  </si>
  <si>
    <t>Nile Perch</t>
  </si>
  <si>
    <t>Asian Seabass</t>
  </si>
  <si>
    <t>Barramundi</t>
  </si>
  <si>
    <t>Amphibians</t>
  </si>
  <si>
    <t>Birds</t>
  </si>
  <si>
    <t>crows</t>
  </si>
  <si>
    <t>Eurasian collared doves</t>
  </si>
  <si>
    <t>Pigeons</t>
  </si>
  <si>
    <t>Starlings</t>
  </si>
  <si>
    <t>Alaska</t>
  </si>
  <si>
    <t>Llama</t>
  </si>
  <si>
    <t>Alpaca</t>
  </si>
  <si>
    <t>Ass</t>
  </si>
  <si>
    <t>Mule</t>
  </si>
  <si>
    <t>White rat albinus</t>
  </si>
  <si>
    <t>Fat-tailed gerbil</t>
  </si>
  <si>
    <t>Gerbil</t>
  </si>
  <si>
    <t>Hamster (golden)</t>
  </si>
  <si>
    <t>Cavy</t>
  </si>
  <si>
    <t>Invasive</t>
  </si>
  <si>
    <t>Chicken</t>
  </si>
  <si>
    <t>Canary</t>
  </si>
  <si>
    <t>Parrot</t>
  </si>
  <si>
    <t>Cockatiel</t>
  </si>
  <si>
    <t>Class Reptilia</t>
  </si>
  <si>
    <t>Chimpanzee</t>
  </si>
  <si>
    <t>Wolf Hybrid</t>
  </si>
  <si>
    <t>Arizona</t>
  </si>
  <si>
    <t>Arkansas</t>
  </si>
  <si>
    <t>California</t>
  </si>
  <si>
    <t>Colorado</t>
  </si>
  <si>
    <t>Connecticut</t>
  </si>
  <si>
    <t>District of Columbia</t>
  </si>
  <si>
    <t>Delaware</t>
  </si>
  <si>
    <t>Florida</t>
  </si>
  <si>
    <t>Georgia</t>
  </si>
  <si>
    <t>Hawaii</t>
  </si>
  <si>
    <t>Idaho</t>
  </si>
  <si>
    <t>Illinois</t>
  </si>
  <si>
    <t>Indiana</t>
  </si>
  <si>
    <t>Iowa</t>
  </si>
  <si>
    <t>Kansas</t>
  </si>
  <si>
    <t>Kentucky</t>
  </si>
  <si>
    <t>Louisiana</t>
  </si>
  <si>
    <t>Maine</t>
  </si>
  <si>
    <t>Maryland</t>
  </si>
  <si>
    <t>Massachusetts</t>
  </si>
  <si>
    <t>Michigan</t>
  </si>
  <si>
    <t>Minnesota</t>
  </si>
  <si>
    <t>Mississippi</t>
  </si>
  <si>
    <t>Missouri</t>
  </si>
  <si>
    <t>Montana</t>
  </si>
  <si>
    <t>Nebraska</t>
  </si>
  <si>
    <t>Nevada</t>
  </si>
  <si>
    <t>New Hampshire</t>
  </si>
  <si>
    <t>New Jersey</t>
  </si>
  <si>
    <t>New Mexico</t>
  </si>
  <si>
    <t>New York</t>
  </si>
  <si>
    <t>North Carolina</t>
  </si>
  <si>
    <t>North Dakota</t>
  </si>
  <si>
    <t>Ohio</t>
  </si>
  <si>
    <t>Oklahoma</t>
  </si>
  <si>
    <t>Oregon</t>
  </si>
  <si>
    <t>Pennslyvania</t>
  </si>
  <si>
    <t>Rhode Island</t>
  </si>
  <si>
    <t>South Carolina</t>
  </si>
  <si>
    <t>South Dakota</t>
  </si>
  <si>
    <t>Tennessee</t>
  </si>
  <si>
    <t>Texas</t>
  </si>
  <si>
    <t>Utah</t>
  </si>
  <si>
    <t>Vermont</t>
  </si>
  <si>
    <t xml:space="preserve">Virginia </t>
  </si>
  <si>
    <t>Washington</t>
  </si>
  <si>
    <t>West Virginia</t>
  </si>
  <si>
    <t>Wisonsin</t>
  </si>
  <si>
    <t>Wyoming</t>
  </si>
  <si>
    <t>Family: Mephitidae</t>
  </si>
  <si>
    <t>Order: Lagomorpha</t>
  </si>
  <si>
    <t>Order: Primates</t>
  </si>
  <si>
    <t>Scientific Name</t>
  </si>
  <si>
    <t>Order: Artiodactyla</t>
  </si>
  <si>
    <t>Family: Tayassuidae </t>
  </si>
  <si>
    <t>Deer</t>
  </si>
  <si>
    <t>Elk</t>
  </si>
  <si>
    <t>Family: Antilocapridae </t>
  </si>
  <si>
    <t>Family: Bovidae </t>
  </si>
  <si>
    <t>B. bison </t>
  </si>
  <si>
    <t>American bison</t>
  </si>
  <si>
    <t>Nilgai</t>
  </si>
  <si>
    <t>O. canadensis </t>
  </si>
  <si>
    <t>Bighorn sheep</t>
  </si>
  <si>
    <t>Family: Herpestidae </t>
  </si>
  <si>
    <t>Wild rabbit/hare, including San Juan Rabbits, Jack Rabbits</t>
  </si>
  <si>
    <t>BL</t>
  </si>
  <si>
    <t>Deer, elk, moose, caribou, etc.</t>
  </si>
  <si>
    <t>Coyote (all species)</t>
  </si>
  <si>
    <t>Foxes (all species)</t>
  </si>
  <si>
    <t>Family: Procyonidae </t>
  </si>
  <si>
    <t>Raccoons (all species)</t>
  </si>
  <si>
    <t>Skunk (all species)</t>
  </si>
  <si>
    <t>Rodents</t>
  </si>
  <si>
    <t xml:space="preserve">Order: Rodentia </t>
  </si>
  <si>
    <t>U. americanus </t>
  </si>
  <si>
    <t>P. concolor </t>
  </si>
  <si>
    <t>Bobcat</t>
  </si>
  <si>
    <t>Cattle, Antelope, Sheep, Goats (Non-Domestic)</t>
  </si>
  <si>
    <t>Family: Suidae </t>
  </si>
  <si>
    <t>Pigs (Non-Domestic)</t>
  </si>
  <si>
    <t>Peccaries (Non-Domestic)</t>
  </si>
  <si>
    <t>WL</t>
  </si>
  <si>
    <t>Venomous species</t>
  </si>
  <si>
    <t>Salvator spp.</t>
  </si>
  <si>
    <t>Tegus (all species)</t>
  </si>
  <si>
    <t>Hognose snakes</t>
  </si>
  <si>
    <t xml:space="preserve">Genus Heterodon </t>
  </si>
  <si>
    <t>Colubrids</t>
  </si>
  <si>
    <t xml:space="preserve">Genus Clarias </t>
  </si>
  <si>
    <t>Piranha species</t>
  </si>
  <si>
    <t>Genus Catorprion, Pristobrycon, Pygocentrus, Pygocentrus, Serrasalmus</t>
  </si>
  <si>
    <t>Perch</t>
  </si>
  <si>
    <t>Genus Lates, Macquaria</t>
  </si>
  <si>
    <t>Black Carp</t>
  </si>
  <si>
    <t>Sturgeon</t>
  </si>
  <si>
    <t>Siniperca spp.</t>
  </si>
  <si>
    <t>Chinese Perch</t>
  </si>
  <si>
    <t>Snakehead</t>
  </si>
  <si>
    <t>Family: Channidae</t>
  </si>
  <si>
    <t>Cirrhinus spp.</t>
  </si>
  <si>
    <t>Mud Carp</t>
  </si>
  <si>
    <t xml:space="preserve">Rudd </t>
  </si>
  <si>
    <t>Scardinius erythrophthalmus</t>
  </si>
  <si>
    <t xml:space="preserve">Roach </t>
  </si>
  <si>
    <t>Rutilus rutilus</t>
  </si>
  <si>
    <t>Sander lucioperca</t>
  </si>
  <si>
    <t>Perca fluviatilis</t>
  </si>
  <si>
    <t>Phoxinus phoxinus</t>
  </si>
  <si>
    <t>Eurasian Minnow</t>
  </si>
  <si>
    <t>Silurus glanis</t>
  </si>
  <si>
    <t>Wels Catfish</t>
  </si>
  <si>
    <t>Carassius carassisus</t>
  </si>
  <si>
    <t>Crucian Carp</t>
  </si>
  <si>
    <t>Carassius gibelio</t>
  </si>
  <si>
    <t>Purssian Carp</t>
  </si>
  <si>
    <t>Family: Anguillidae</t>
  </si>
  <si>
    <t>Eel</t>
  </si>
  <si>
    <t>Perccottus glenii</t>
  </si>
  <si>
    <t>Amur Sleeper</t>
  </si>
  <si>
    <t>Speoplatyrhinus poulsoni</t>
  </si>
  <si>
    <t>Alabama Cavefish</t>
  </si>
  <si>
    <t>Typhlichthys subterraneus</t>
  </si>
  <si>
    <t>Southern Cavefish</t>
  </si>
  <si>
    <t>Macrhybopis hyostoma</t>
  </si>
  <si>
    <t>Shoal Chub</t>
  </si>
  <si>
    <t>Erimonax monacus</t>
  </si>
  <si>
    <t>Spotfin Chub</t>
  </si>
  <si>
    <t>Percina sipsi</t>
  </si>
  <si>
    <t>Bankhead Darter</t>
  </si>
  <si>
    <t>Persina burtoni</t>
  </si>
  <si>
    <t>Blotchside Darter</t>
  </si>
  <si>
    <t>Etheostoma camurum</t>
  </si>
  <si>
    <t>Bluebreast Darter</t>
  </si>
  <si>
    <t>Etheostoma wapiti</t>
  </si>
  <si>
    <t>Boulder Darter</t>
  </si>
  <si>
    <t>Etheostoma lynceum</t>
  </si>
  <si>
    <t>Brighteye Darter</t>
  </si>
  <si>
    <t>Etheostoma ditrema</t>
  </si>
  <si>
    <t>Coldwater Darter</t>
  </si>
  <si>
    <t>Crystallaria asprella</t>
  </si>
  <si>
    <t>Crystal Darter</t>
  </si>
  <si>
    <t>Percina aurolineata</t>
  </si>
  <si>
    <t>Goldline Darter</t>
  </si>
  <si>
    <t>Percina crypta</t>
  </si>
  <si>
    <t>Halloween Darter</t>
  </si>
  <si>
    <t>Etheostoma brevirostrum</t>
  </si>
  <si>
    <t>Holiday Darter</t>
  </si>
  <si>
    <t>Etheostoma chuckwachatte</t>
  </si>
  <si>
    <t>Lipstick Darter</t>
  </si>
  <si>
    <t>Etheostoma neopterum</t>
  </si>
  <si>
    <t>Lollipop Darter</t>
  </si>
  <si>
    <t>Etheostoma phytophilum</t>
  </si>
  <si>
    <t>Rush Darter</t>
  </si>
  <si>
    <t>Ammocrypta vivax</t>
  </si>
  <si>
    <t>Scaly Sand Darter</t>
  </si>
  <si>
    <t>Etheostoma boschungi</t>
  </si>
  <si>
    <t>Slackwater Darter</t>
  </si>
  <si>
    <t>Percina phoxocephala</t>
  </si>
  <si>
    <t>Slenderhead Darter</t>
  </si>
  <si>
    <t>Percina tanasi</t>
  </si>
  <si>
    <t>Snail Darter</t>
  </si>
  <si>
    <t>Etheostoma trisella</t>
  </si>
  <si>
    <t>Trispot Darter</t>
  </si>
  <si>
    <t>Etheostoma Tuscumbia</t>
  </si>
  <si>
    <t>Tuscumbia Darter</t>
  </si>
  <si>
    <t>Etheostoma chermocki</t>
  </si>
  <si>
    <t>Vermilion Darter</t>
  </si>
  <si>
    <t>Etheostoma nuchale</t>
  </si>
  <si>
    <t>Watercress Darter</t>
  </si>
  <si>
    <t>Percina burtoni</t>
  </si>
  <si>
    <t>Blotchside Logperch</t>
  </si>
  <si>
    <t>Noturus munitus</t>
  </si>
  <si>
    <t>Frecklebelly Madtom</t>
  </si>
  <si>
    <t>Noturus eleutherus</t>
  </si>
  <si>
    <t>Mountain Madtom</t>
  </si>
  <si>
    <t>Phenacobius mirabilis</t>
  </si>
  <si>
    <t>Suckermouth Minnow</t>
  </si>
  <si>
    <t>Cottus Paulus</t>
  </si>
  <si>
    <t>Pygmy Sculpin</t>
  </si>
  <si>
    <t>Alosa alabamae</t>
  </si>
  <si>
    <t>Alabama Shad</t>
  </si>
  <si>
    <t>Notropis melanostomus</t>
  </si>
  <si>
    <t>Blackmouth Shiner</t>
  </si>
  <si>
    <t>Cyprinella caerulea</t>
  </si>
  <si>
    <t>Blue Shiner</t>
  </si>
  <si>
    <t>Cyprinella callitaenia</t>
  </si>
  <si>
    <t>Bluestripe Shiner</t>
  </si>
  <si>
    <t>Pteronotropis euryzonus</t>
  </si>
  <si>
    <t>Broadstripe Shiner</t>
  </si>
  <si>
    <t>Notropis cahabae</t>
  </si>
  <si>
    <t>Cahaba Shiner</t>
  </si>
  <si>
    <t>Notropis cummingsae</t>
  </si>
  <si>
    <t>Dusky Shiner</t>
  </si>
  <si>
    <t>Notropis chalybaeus</t>
  </si>
  <si>
    <t>Ironcolor Shiner</t>
  </si>
  <si>
    <t>Notropis albizonatus</t>
  </si>
  <si>
    <t>Palezone Shiner</t>
  </si>
  <si>
    <t>Scaphirynchus suttkusi</t>
  </si>
  <si>
    <t>Alabama Sturgeon</t>
  </si>
  <si>
    <t>Acipenser oxyrhynchus desotoi</t>
  </si>
  <si>
    <t>Gulf Sturgeon</t>
  </si>
  <si>
    <t>Acipenser fulvescens</t>
  </si>
  <si>
    <t>Lake Sturgeon</t>
  </si>
  <si>
    <t>Elassoma alabamae</t>
  </si>
  <si>
    <t>Spring Pygmy Sunfish</t>
  </si>
  <si>
    <t>Amphiuma pholeter</t>
  </si>
  <si>
    <t>One-toed Amphiuma</t>
  </si>
  <si>
    <t>Lithobates capito</t>
  </si>
  <si>
    <t>Gopher Frog</t>
  </si>
  <si>
    <t>Lithobates sevosa</t>
  </si>
  <si>
    <t>Mississippi Gopher Frog</t>
  </si>
  <si>
    <t>Lithobates heckscheri</t>
  </si>
  <si>
    <t>River Frog</t>
  </si>
  <si>
    <t>Lithobates catesbeianus</t>
  </si>
  <si>
    <t>Lithobates grylio</t>
  </si>
  <si>
    <t>Pig Frog</t>
  </si>
  <si>
    <t>Pseudacris regilla or Hyla regilla</t>
  </si>
  <si>
    <t>Pacific Chorus Frog</t>
  </si>
  <si>
    <t>Rana aurora</t>
  </si>
  <si>
    <t>Red-legged Frog</t>
  </si>
  <si>
    <t>Lithobates sylvaticus</t>
  </si>
  <si>
    <t>Wood Frog</t>
  </si>
  <si>
    <t>Cryptobranchus sp</t>
  </si>
  <si>
    <t>Eastern Hellbender</t>
  </si>
  <si>
    <t>Ambystoma bishop</t>
  </si>
  <si>
    <t>Reticulated Flatwoods Salamander</t>
  </si>
  <si>
    <t>Ambystoma tigrinum</t>
  </si>
  <si>
    <t>Eastern Tiger Salamander</t>
  </si>
  <si>
    <t>Aneides aeneus</t>
  </si>
  <si>
    <t>Green Salamander</t>
  </si>
  <si>
    <t>Phaeognathus hubrichti</t>
  </si>
  <si>
    <t>Red Hills Salamander</t>
  </si>
  <si>
    <t>Desmognathus monticola</t>
  </si>
  <si>
    <t>Seal Salamander</t>
  </si>
  <si>
    <t>Desmognathus aeneus</t>
  </si>
  <si>
    <t>Seepage Salamander</t>
  </si>
  <si>
    <t>Ambystoma texanum</t>
  </si>
  <si>
    <t>Small-mouthed Salamander</t>
  </si>
  <si>
    <t>Desmognathus auriculatus</t>
  </si>
  <si>
    <t>Southern Dusky Salamander</t>
  </si>
  <si>
    <t>Plethodon serratus</t>
  </si>
  <si>
    <t>Southern Red-backed  Salamander</t>
  </si>
  <si>
    <t>Gyrinophilus palleucus</t>
  </si>
  <si>
    <t>Tennessee Cave Salamander</t>
  </si>
  <si>
    <t>Hyla andersonii</t>
  </si>
  <si>
    <t>Pine Barrens Treefrog</t>
  </si>
  <si>
    <t>Necturus alabamensis</t>
  </si>
  <si>
    <t>Black Warrior Waterdog</t>
  </si>
  <si>
    <t>Ophisaurus attenuates longicaudus</t>
  </si>
  <si>
    <t>Eastern Slender Glass Lizard</t>
  </si>
  <si>
    <t>Ophisaurus mimicus</t>
  </si>
  <si>
    <t>Mimic Glass Lizard</t>
  </si>
  <si>
    <t>Plestiodon anthracinus</t>
  </si>
  <si>
    <t>Coal Skink</t>
  </si>
  <si>
    <t>Plestiodon inexpectatus</t>
  </si>
  <si>
    <t>Southeastern Five-lined Skink</t>
  </si>
  <si>
    <t>Pituophis melanoleucus ssp.</t>
  </si>
  <si>
    <t>Pine Snake</t>
  </si>
  <si>
    <t>Drymarchon couperi</t>
  </si>
  <si>
    <t>Eastern Indigo Snake</t>
  </si>
  <si>
    <t>Lampropeltis getula getula</t>
  </si>
  <si>
    <t>Eastern King Snake</t>
  </si>
  <si>
    <t>Micrurus fulvius</t>
  </si>
  <si>
    <t>Eastern Coral Snake</t>
  </si>
  <si>
    <t>Nerodia clarkia</t>
  </si>
  <si>
    <t>Gulf Salt Marsh Snake</t>
  </si>
  <si>
    <t>Lampropeltis calligaster calligaster</t>
  </si>
  <si>
    <t>Prairie King Snake</t>
  </si>
  <si>
    <t>Farancia erytrogramma erytrogramma</t>
  </si>
  <si>
    <t>Rainbow Snake</t>
  </si>
  <si>
    <t>Lampropeltis nigra</t>
  </si>
  <si>
    <t>Black “Speckled" King Snake</t>
  </si>
  <si>
    <t>Heterodon simus</t>
  </si>
  <si>
    <t>Southern Hognose Snake</t>
  </si>
  <si>
    <t>Malaclemys spp.</t>
  </si>
  <si>
    <t>Diamondback Terrapin</t>
  </si>
  <si>
    <t>Gopherus polyphemus</t>
  </si>
  <si>
    <t>Gopher Tortoise</t>
  </si>
  <si>
    <t>Pseudemys alabamensis</t>
  </si>
  <si>
    <t>Alabama Red-bellied Turtle</t>
  </si>
  <si>
    <t>Graptemys spp.</t>
  </si>
  <si>
    <t>All Map Turtle</t>
  </si>
  <si>
    <t>Sternotherus depressus</t>
  </si>
  <si>
    <t>Flattened Musk Turtle</t>
  </si>
  <si>
    <t>Macrochelys temminikii</t>
  </si>
  <si>
    <t>Alligator Snapping Turtle</t>
  </si>
  <si>
    <t>Sternotherus carinatus</t>
  </si>
  <si>
    <t>Razor-backed Musk Turtle</t>
  </si>
  <si>
    <t>T. brasiliensis</t>
  </si>
  <si>
    <t>Mexican free-tailed bat</t>
  </si>
  <si>
    <t>Eastern small-footed myotis</t>
  </si>
  <si>
    <t>Gray bat</t>
  </si>
  <si>
    <t>Indiana bat</t>
  </si>
  <si>
    <t>Little brown bat</t>
  </si>
  <si>
    <t>Northern long-eared myotis</t>
  </si>
  <si>
    <t>Northern yellow bat</t>
  </si>
  <si>
    <t>Rafinesque's big-eared bat</t>
  </si>
  <si>
    <t>P. rafinesquii</t>
  </si>
  <si>
    <t>Southeastern myotis</t>
  </si>
  <si>
    <t>P. subflavus</t>
  </si>
  <si>
    <t>Southeastern pocket gopher</t>
  </si>
  <si>
    <t>T. manatus</t>
  </si>
  <si>
    <t>West Indian manatee</t>
  </si>
  <si>
    <t>Alabama Beach mouse</t>
  </si>
  <si>
    <t>P. polionotus ammobates</t>
  </si>
  <si>
    <t>Meadow jumping mouse</t>
  </si>
  <si>
    <t>Z. hudsonius</t>
  </si>
  <si>
    <t>Perdio Key Beach mouse</t>
  </si>
  <si>
    <t>P. polionotus trissylepsis</t>
  </si>
  <si>
    <t>American pygmy shrew</t>
  </si>
  <si>
    <t>S. hoyi</t>
  </si>
  <si>
    <t>Smoky shrew</t>
  </si>
  <si>
    <t>S. fumeus</t>
  </si>
  <si>
    <t>Appalachian cottontail</t>
  </si>
  <si>
    <t>S. obscurus</t>
  </si>
  <si>
    <t>Marsh rabbit</t>
  </si>
  <si>
    <t>S. palustris</t>
  </si>
  <si>
    <t>Eastern spotted skunk</t>
  </si>
  <si>
    <t>S. putorius </t>
  </si>
  <si>
    <t>Long-tailed weasel</t>
  </si>
  <si>
    <t>Allegheny woodrat</t>
  </si>
  <si>
    <t>Eastern Diamondback Rattlesnake</t>
  </si>
  <si>
    <t>Cortalus adamanteus</t>
  </si>
  <si>
    <t>X</t>
  </si>
  <si>
    <t>C. familiaris</t>
  </si>
  <si>
    <t>Domestic Cat</t>
  </si>
  <si>
    <t>Domestic Dog</t>
  </si>
  <si>
    <t>Domestic Sheep</t>
  </si>
  <si>
    <t>Domestic Goat</t>
  </si>
  <si>
    <t>C. hircus</t>
  </si>
  <si>
    <t>O. aries</t>
  </si>
  <si>
    <t>Domestic Cattle</t>
  </si>
  <si>
    <t>Domestic Oxen</t>
  </si>
  <si>
    <t>Bos spp.</t>
  </si>
  <si>
    <t>S. scrofa Var.</t>
  </si>
  <si>
    <t>Domestic Horse</t>
  </si>
  <si>
    <t>Equus caballus</t>
  </si>
  <si>
    <t>Cavia porcellus</t>
  </si>
  <si>
    <t>Rangifer tarandus Var.</t>
  </si>
  <si>
    <t xml:space="preserve">Reindeer </t>
  </si>
  <si>
    <t>Lama peruana</t>
  </si>
  <si>
    <t>Lama pacos</t>
  </si>
  <si>
    <t>Equus asinus Var.</t>
  </si>
  <si>
    <t>Equus asinus x caballus</t>
  </si>
  <si>
    <t>European ferret</t>
  </si>
  <si>
    <t>Mustela putorius furo</t>
  </si>
  <si>
    <t>European rabbit</t>
  </si>
  <si>
    <t>O. cuniculus Var</t>
  </si>
  <si>
    <t>House mouse (white, waltzing, singing, shaker, piebald)</t>
  </si>
  <si>
    <t>Pachyuromys duprasi</t>
  </si>
  <si>
    <t>Gerbillus spp.</t>
  </si>
  <si>
    <t>Mesocricetus auratus</t>
  </si>
  <si>
    <t>Cavia aperea</t>
  </si>
  <si>
    <t>African Pygmy hedgehog</t>
  </si>
  <si>
    <t>Erinaceus albiventris</t>
  </si>
  <si>
    <t>R. norvegicus Var</t>
  </si>
  <si>
    <t>Cervus elaphus</t>
  </si>
  <si>
    <t>Muskoxen</t>
  </si>
  <si>
    <t>Ovibos moschatus</t>
  </si>
  <si>
    <t>Gallus gallus Var.</t>
  </si>
  <si>
    <t>Columia livia Var.</t>
  </si>
  <si>
    <t>Non-native (non-game) spp</t>
  </si>
  <si>
    <t>Turkey (spp)</t>
  </si>
  <si>
    <t>Subfamily: Meleagridinae</t>
  </si>
  <si>
    <t>Pheasant, Junglefowl, Conturnix spp.</t>
  </si>
  <si>
    <t>Subfamily: Phasianinae</t>
  </si>
  <si>
    <t>Subfamily: Numidinae</t>
  </si>
  <si>
    <t>Serinus canaria Var.</t>
  </si>
  <si>
    <t>Parrot, parakeet, cockatiel, macaw, etc.</t>
  </si>
  <si>
    <t>New World Quail spp (including Bobwhite)</t>
  </si>
  <si>
    <t>Subfamily: Odontophorinae</t>
  </si>
  <si>
    <t xml:space="preserve">Mynah </t>
  </si>
  <si>
    <t>Acridotheres spp</t>
  </si>
  <si>
    <t>Pavo spp</t>
  </si>
  <si>
    <t xml:space="preserve">Chukar partridge </t>
  </si>
  <si>
    <t>Alectoris chukar</t>
  </si>
  <si>
    <t>Button 'quail'</t>
  </si>
  <si>
    <t>Reptiles</t>
  </si>
  <si>
    <t>Non-venomous reptiles (crocodile, alligator, snake, turtle, or lizard)</t>
  </si>
  <si>
    <t>Wolf</t>
  </si>
  <si>
    <t>Wild cat hybrid</t>
  </si>
  <si>
    <t xml:space="preserve">American Bullfrog </t>
  </si>
  <si>
    <t>European (Yellow) Perch</t>
  </si>
  <si>
    <t>Golden moles and tenrecs</t>
  </si>
  <si>
    <t>Order: Afrosoricida</t>
  </si>
  <si>
    <t>Pronghorn spp</t>
  </si>
  <si>
    <t>Cattle, Antelope, Sheep, Goats (all spp)</t>
  </si>
  <si>
    <t>Water bufffalo</t>
  </si>
  <si>
    <t>Genus Bubalus</t>
  </si>
  <si>
    <t>Peccaries (all spp)</t>
  </si>
  <si>
    <t>Carnivores</t>
  </si>
  <si>
    <t>Order: Carnivora</t>
  </si>
  <si>
    <t>Bats</t>
  </si>
  <si>
    <t>Order: Chiroptera</t>
  </si>
  <si>
    <t>American opossum</t>
  </si>
  <si>
    <t>Genus Didelphis</t>
  </si>
  <si>
    <t>European hedgehogs, gymnures, and moonrats (all spp)</t>
  </si>
  <si>
    <t>Order: Erinaceomorpha</t>
  </si>
  <si>
    <t>Long-eared and pygmy hedgehogs</t>
  </si>
  <si>
    <t>Genus Atelerix</t>
  </si>
  <si>
    <t>Hares, pikas, and rabbits</t>
  </si>
  <si>
    <t>Domestic rabbits</t>
  </si>
  <si>
    <t>Genus Oryctolagus</t>
  </si>
  <si>
    <t>Hutias</t>
  </si>
  <si>
    <t>Family: Capromyidae</t>
  </si>
  <si>
    <t>Beavers</t>
  </si>
  <si>
    <t>Family: Castoridae</t>
  </si>
  <si>
    <t>Jumping mouse</t>
  </si>
  <si>
    <t>Family: Dipodidae</t>
  </si>
  <si>
    <t>Coypus and nutrias</t>
  </si>
  <si>
    <t>Family: Echimyidae</t>
  </si>
  <si>
    <t>Family: Cervidae</t>
  </si>
  <si>
    <t xml:space="preserve">New World Porcupines </t>
  </si>
  <si>
    <t>Family: Erethizontidae</t>
  </si>
  <si>
    <t>Pocket Gophers</t>
  </si>
  <si>
    <t>Family: Geomyidae</t>
  </si>
  <si>
    <t>Chipmunks, marmots, prairie dogs, squirrels, and woodchucks</t>
  </si>
  <si>
    <t>Family: Sciuridae</t>
  </si>
  <si>
    <t>Desmans, moles, shrews, and shrew-moles</t>
  </si>
  <si>
    <t>Order: Soricomorpha</t>
  </si>
  <si>
    <t>Anteaters, armadillos, and edentates, or sloths</t>
  </si>
  <si>
    <t>Order: Xenarthra</t>
  </si>
  <si>
    <t>Gambel's quail</t>
  </si>
  <si>
    <t>Callipepla squamata</t>
  </si>
  <si>
    <t>Callipepla gambelii</t>
  </si>
  <si>
    <t>Scaled quail</t>
  </si>
  <si>
    <t>Colinus virginianus</t>
  </si>
  <si>
    <t>Harlequin, Mearn's, or Montezuma quail</t>
  </si>
  <si>
    <t>Cyrtonyx montezumae</t>
  </si>
  <si>
    <t>Dusky grouse</t>
  </si>
  <si>
    <t>Dendragapus obscurus</t>
  </si>
  <si>
    <t>Mealagris gallopavo gallopavo, M. g. intermedia, M. g. merriami, M. g. mexicana, M. g. osceola, B. g. silvestris, and M. ocellata</t>
  </si>
  <si>
    <t>Order: Crocodilia</t>
  </si>
  <si>
    <t>Alligators, caimans, crocodiles, and gavials</t>
  </si>
  <si>
    <t>Burrowing asps</t>
  </si>
  <si>
    <t>Family: Atractaspididae</t>
  </si>
  <si>
    <t>Brown tree snake</t>
  </si>
  <si>
    <t>Boiga irregularis</t>
  </si>
  <si>
    <t>Boomslang</t>
  </si>
  <si>
    <t>Dispholidus typus</t>
  </si>
  <si>
    <t>Keelback</t>
  </si>
  <si>
    <t>Genus Rhabdophis</t>
  </si>
  <si>
    <t>Bird snake or twig snake</t>
  </si>
  <si>
    <t>Thelotornis kirtlandii</t>
  </si>
  <si>
    <t>Gila monster and Mexican beaded lizard</t>
  </si>
  <si>
    <t>Family: Helodermatidae</t>
  </si>
  <si>
    <t>Snapping turtles</t>
  </si>
  <si>
    <t>Genus Gopherus</t>
  </si>
  <si>
    <t>Gopher tortoises (including the desert tortoise)</t>
  </si>
  <si>
    <t>Family: Chelydridae</t>
  </si>
  <si>
    <t>Giant or Marine Toads</t>
  </si>
  <si>
    <t>Bufo horribilis, Bufo marinus, Bufo schneideri</t>
  </si>
  <si>
    <t>Bullfrogs and leopard frogs</t>
  </si>
  <si>
    <t>Genus Rana</t>
  </si>
  <si>
    <t>Clawed frogs</t>
  </si>
  <si>
    <t>Genus Xenopus</t>
  </si>
  <si>
    <t>Family: Acipenseridae</t>
  </si>
  <si>
    <t>Bowfin</t>
  </si>
  <si>
    <t>Amia calva</t>
  </si>
  <si>
    <t>Freshwater drum</t>
  </si>
  <si>
    <t>Aplodinotus grunniens</t>
  </si>
  <si>
    <t>Bony tongue</t>
  </si>
  <si>
    <t>Arapaima gigas</t>
  </si>
  <si>
    <t>Tetra</t>
  </si>
  <si>
    <t>Sunfish</t>
  </si>
  <si>
    <t>Family: Centrarchidae</t>
  </si>
  <si>
    <t>South American catfish</t>
  </si>
  <si>
    <t>Family: Cetopsidae and Trichomycteridae</t>
  </si>
  <si>
    <t>Indian carp</t>
  </si>
  <si>
    <t>Cirrhinus mrigala, Gibelion catla, and Labeo rohita</t>
  </si>
  <si>
    <t>Airbreathing catfish or labyrinth</t>
  </si>
  <si>
    <t>Family: Clariidae</t>
  </si>
  <si>
    <t>Herring and Shad</t>
  </si>
  <si>
    <t>Family: Clupeidae</t>
  </si>
  <si>
    <t>White amur or grass carp</t>
  </si>
  <si>
    <t>Ctenopharyngodon idella</t>
  </si>
  <si>
    <t>Red Shiner</t>
  </si>
  <si>
    <t>Cyprinella lutrensis</t>
  </si>
  <si>
    <t>Electrophorus electricus</t>
  </si>
  <si>
    <t>Family: Esocidae</t>
  </si>
  <si>
    <t>Pickerels and pike</t>
  </si>
  <si>
    <t>Goldeye and mooneye</t>
  </si>
  <si>
    <t>Family: Hiodontidae</t>
  </si>
  <si>
    <t>Tiger fish</t>
  </si>
  <si>
    <t>Hoplias malabaricus</t>
  </si>
  <si>
    <t>Silver carp</t>
  </si>
  <si>
    <t>Hypophthalmichthys molitrix</t>
  </si>
  <si>
    <t>Bighead carp</t>
  </si>
  <si>
    <t>Hypophthalmichthys nobilis</t>
  </si>
  <si>
    <t>Catfish</t>
  </si>
  <si>
    <t>Ictaluridae</t>
  </si>
  <si>
    <t>Genus Lates and Luciolates</t>
  </si>
  <si>
    <t>Gar</t>
  </si>
  <si>
    <t>Family: Lepisosteidae</t>
  </si>
  <si>
    <t>Leuciscus idus</t>
  </si>
  <si>
    <t>Ide and Whitefish</t>
  </si>
  <si>
    <t>Electric catfish</t>
  </si>
  <si>
    <t>Malapterurus electricus</t>
  </si>
  <si>
    <t>Temperate bass</t>
  </si>
  <si>
    <t>Family: Moronidae</t>
  </si>
  <si>
    <t>Mylopharyngodon piceus</t>
  </si>
  <si>
    <t>Pike and walleye perches</t>
  </si>
  <si>
    <t>Family: Percidae</t>
  </si>
  <si>
    <t>Lamprey</t>
  </si>
  <si>
    <t>Family: Petromyzontidae</t>
  </si>
  <si>
    <t>Polyodon spathula</t>
  </si>
  <si>
    <t>Piranha</t>
  </si>
  <si>
    <t>Genera Pygocentrus, Pygopristis, and Serrasalmus</t>
  </si>
  <si>
    <t>Salmon and Trout</t>
  </si>
  <si>
    <t>Family: Salmonidae</t>
  </si>
  <si>
    <t>Bass</t>
  </si>
  <si>
    <t>Family: Serranidae</t>
  </si>
  <si>
    <t>Tilapia (spp and hybrid forms)</t>
  </si>
  <si>
    <t>O. aureus, O. mossambica, O. niloticus, O. urolepis hornorumand, T. zilli</t>
  </si>
  <si>
    <t>Arctic grayling</t>
  </si>
  <si>
    <t>Thymallus arctic</t>
  </si>
  <si>
    <t>Fathead minnow</t>
  </si>
  <si>
    <t>Pimephales promelas</t>
  </si>
  <si>
    <t>Golden shiner</t>
  </si>
  <si>
    <t>Notemigonus crysoleucas</t>
  </si>
  <si>
    <t>Goldfish</t>
  </si>
  <si>
    <t>Carassius auratus</t>
  </si>
  <si>
    <t>Longfin Dace</t>
  </si>
  <si>
    <t>Agosia chrysogaster</t>
  </si>
  <si>
    <t>Sonora Sucker</t>
  </si>
  <si>
    <t>Catostomus insignis</t>
  </si>
  <si>
    <t>Speckled Dace</t>
  </si>
  <si>
    <t>Rhynicthys osculus</t>
  </si>
  <si>
    <t>Desert Sucker</t>
  </si>
  <si>
    <t>Catostomus clarki</t>
  </si>
  <si>
    <t>Waterdog</t>
  </si>
  <si>
    <t>Captive</t>
  </si>
  <si>
    <t>Gray fox</t>
  </si>
  <si>
    <t>Red fox</t>
  </si>
  <si>
    <t>Raccoon</t>
  </si>
  <si>
    <t>Squirrel</t>
  </si>
  <si>
    <t>Endangered</t>
  </si>
  <si>
    <t>Ozark Hellbender</t>
  </si>
  <si>
    <t>Cryptobranchus alleganiensis bishopi</t>
  </si>
  <si>
    <t>Whooping crane</t>
  </si>
  <si>
    <t>Grus americana</t>
  </si>
  <si>
    <t>Sprauge's Pipit</t>
  </si>
  <si>
    <t>Anthus spragueii</t>
  </si>
  <si>
    <t>Piping plover</t>
  </si>
  <si>
    <t>Charadrius melodus</t>
  </si>
  <si>
    <t xml:space="preserve">Tern, Least interior pop. </t>
  </si>
  <si>
    <t>Sterna antillarum</t>
  </si>
  <si>
    <t>Campephilus principalis</t>
  </si>
  <si>
    <t>Picoides borealis</t>
  </si>
  <si>
    <t>Red-cockaded Woodpecker</t>
  </si>
  <si>
    <t>Ozark cavefish</t>
  </si>
  <si>
    <t>Amblyopsis rosae</t>
  </si>
  <si>
    <t>Arkansas Darter</t>
  </si>
  <si>
    <t>Etheostoma cragini</t>
  </si>
  <si>
    <t>Leopard Darter</t>
  </si>
  <si>
    <t>Percina pantherina</t>
  </si>
  <si>
    <t>Yellowcheek Darter</t>
  </si>
  <si>
    <t>Etheostoma moorei</t>
  </si>
  <si>
    <t>Arkansas River Basin Shiner</t>
  </si>
  <si>
    <t>Notropis girardi</t>
  </si>
  <si>
    <t>Pallid Sturgeon</t>
  </si>
  <si>
    <t>Scaphirhynchus albus</t>
  </si>
  <si>
    <t>Ozark big-eared bat</t>
  </si>
  <si>
    <t>Corynorhinus townsendii ingen</t>
  </si>
  <si>
    <t>American alligator</t>
  </si>
  <si>
    <t>Alligator mississppiensis</t>
  </si>
  <si>
    <t>Apes</t>
  </si>
  <si>
    <t>Genus Papio</t>
  </si>
  <si>
    <t>Box turtles</t>
  </si>
  <si>
    <t>Genus Terrapene</t>
  </si>
  <si>
    <t xml:space="preserve">Urocyon cinereoargenteus </t>
  </si>
  <si>
    <t>Vulpes vulpes</t>
  </si>
  <si>
    <t>Large Carnivores</t>
  </si>
  <si>
    <t>Macaques</t>
  </si>
  <si>
    <t>Genus Macaca</t>
  </si>
  <si>
    <t>Cougar (Mountain Lion)</t>
  </si>
  <si>
    <t>Procyon lotor</t>
  </si>
  <si>
    <t>Skunks</t>
  </si>
  <si>
    <t>Genus Mephitis and Spilogale</t>
  </si>
  <si>
    <t>Antilope cervicapra</t>
  </si>
  <si>
    <t>Cynomys ludovicianus</t>
  </si>
  <si>
    <t>Capybara</t>
  </si>
  <si>
    <t>Hydrochoerus hydrochaeris</t>
  </si>
  <si>
    <t>Boselaphus tragocamelus</t>
  </si>
  <si>
    <t>Ammotragus lervia</t>
  </si>
  <si>
    <t>Genus Oryx</t>
  </si>
  <si>
    <t>Kudu</t>
  </si>
  <si>
    <t>Tragelaphus spp</t>
  </si>
  <si>
    <t>Lechwe</t>
  </si>
  <si>
    <t>Kobus leche</t>
  </si>
  <si>
    <t>Ibex</t>
  </si>
  <si>
    <t>Capra spp</t>
  </si>
  <si>
    <t>Jaguar</t>
  </si>
  <si>
    <t>Panthera onca</t>
  </si>
  <si>
    <t>Leopard</t>
  </si>
  <si>
    <t>Panthera pardus</t>
  </si>
  <si>
    <t>Snow Leopard</t>
  </si>
  <si>
    <t>Panthera unica</t>
  </si>
  <si>
    <t>Hipppopotamus</t>
  </si>
  <si>
    <t>Hippopotamus amphibious</t>
  </si>
  <si>
    <t xml:space="preserve">Warthog </t>
  </si>
  <si>
    <t>Genus Phacochoerus</t>
  </si>
  <si>
    <t>Rhinoceros</t>
  </si>
  <si>
    <t>Waterfowl</t>
  </si>
  <si>
    <t xml:space="preserve">Newts, fire salamanders, etc. </t>
  </si>
  <si>
    <t>Family Salamandridae</t>
  </si>
  <si>
    <t xml:space="preserve">Large Asian and African Pythons: Reticulated, Burmese, and Rock Pythons </t>
  </si>
  <si>
    <t>Norway rat</t>
  </si>
  <si>
    <t>Rattus norvegicus</t>
  </si>
  <si>
    <t>Gerbils</t>
  </si>
  <si>
    <t>Subfamily Gerbillinae</t>
  </si>
  <si>
    <t>Hamster</t>
  </si>
  <si>
    <t>Mesocricetus auratus, Phodopus campbelli, Phodopus sungorus, Cricetulusgriseus, Phodopus roborovskii</t>
  </si>
  <si>
    <t>Llama glama</t>
  </si>
  <si>
    <t>Sugar Glider</t>
  </si>
  <si>
    <t>Petaurus breviceps</t>
  </si>
  <si>
    <t>Chinchilla lanigera</t>
  </si>
  <si>
    <t>Chinchilla (Long-tailed)</t>
  </si>
  <si>
    <t>Bactrian Camel</t>
  </si>
  <si>
    <t xml:space="preserve">Camelus bactrianus </t>
  </si>
  <si>
    <t>Camelus dromedaries</t>
  </si>
  <si>
    <t>Dromedary Camel</t>
  </si>
  <si>
    <t>Congo peacock</t>
  </si>
  <si>
    <t>Arfopavo congensis</t>
  </si>
  <si>
    <t>Conturnix quail</t>
  </si>
  <si>
    <t>Coturnix spp</t>
  </si>
  <si>
    <t>Green peafowl</t>
  </si>
  <si>
    <t>Pavo muticus</t>
  </si>
  <si>
    <t>Emu</t>
  </si>
  <si>
    <t>Dromaius novaehollandiae</t>
  </si>
  <si>
    <t>Pavo cristatus</t>
  </si>
  <si>
    <t>Muscovy duck</t>
  </si>
  <si>
    <t>Cairina moschata</t>
  </si>
  <si>
    <t>Ringneck dove</t>
  </si>
  <si>
    <t>Streptopelia risoria</t>
  </si>
  <si>
    <t>Diamond Dove</t>
  </si>
  <si>
    <t>Bar-shouldered Dove</t>
  </si>
  <si>
    <t>Barred Dove</t>
  </si>
  <si>
    <t>Peaceful Dove</t>
  </si>
  <si>
    <t xml:space="preserve">Zebra Dove </t>
  </si>
  <si>
    <t>Geopelia cuneata</t>
  </si>
  <si>
    <t>G. humeralis</t>
  </si>
  <si>
    <t>G. maugeus</t>
  </si>
  <si>
    <t>G. placida</t>
  </si>
  <si>
    <t>G. striata</t>
  </si>
  <si>
    <t>Spotted Dove</t>
  </si>
  <si>
    <t>Laughing Dove</t>
  </si>
  <si>
    <t xml:space="preserve">Spilopelia chinensis </t>
  </si>
  <si>
    <t>S. senegalensi</t>
  </si>
  <si>
    <t>King Quail (Button Quail, Chinese, Painted)</t>
  </si>
  <si>
    <t>Excalfactoria chinensis</t>
  </si>
  <si>
    <t xml:space="preserve">African Blue Quail </t>
  </si>
  <si>
    <t>E. andonsonii</t>
  </si>
  <si>
    <t>Crested Partridge</t>
  </si>
  <si>
    <t>Rollulus rouloul</t>
  </si>
  <si>
    <t>Zebra Finch</t>
  </si>
  <si>
    <t xml:space="preserve">Taeniopygia guttata </t>
  </si>
  <si>
    <t>T. bichenovii</t>
  </si>
  <si>
    <t>Society Finch</t>
  </si>
  <si>
    <t>Lonchura striata domestica</t>
  </si>
  <si>
    <t xml:space="preserve">Gouldian Finch and Parrotfinches </t>
  </si>
  <si>
    <t>Erythrura gouldiae, E. hyperythra, E. prasin, E. viridifacies, E. tricolor, E. trichroa, E. coloria, E. papuana, E. psittacea, E. cyaneovirens, E. pealii, E. regia, E. kleinschmidti</t>
  </si>
  <si>
    <t>Canary (Domestic)</t>
  </si>
  <si>
    <t>Serinus canaria forma domestica</t>
  </si>
  <si>
    <t>Nymphicus hollandicus</t>
  </si>
  <si>
    <t xml:space="preserve">Australian Budgerigar (Parakeet) </t>
  </si>
  <si>
    <t>Melopsittacus undulates</t>
  </si>
  <si>
    <t>Green Cheek Conure</t>
  </si>
  <si>
    <t>Pyrrhura molinae</t>
  </si>
  <si>
    <t>Pacific Parrotlet</t>
  </si>
  <si>
    <t>Forpus coelestis</t>
  </si>
  <si>
    <t>Blue-crowned Conure</t>
  </si>
  <si>
    <t>Thectocercus acuticaudatus</t>
  </si>
  <si>
    <t>Brown-throated Conure</t>
  </si>
  <si>
    <t>Eupsittula pertinax</t>
  </si>
  <si>
    <t xml:space="preserve">Sun Conure (Sun Parakeet) </t>
  </si>
  <si>
    <t>Aratinga solstitialis</t>
  </si>
  <si>
    <t xml:space="preserve">Congo African Grey Parrot, Timneh African Grey Parrot </t>
  </si>
  <si>
    <t>Psittacus erithacus, P. timneh</t>
  </si>
  <si>
    <t xml:space="preserve">Eclectus Parrot </t>
  </si>
  <si>
    <t>Eclectus roratus</t>
  </si>
  <si>
    <t>Regent Parrot</t>
  </si>
  <si>
    <t>Polytelis anthopeplus</t>
  </si>
  <si>
    <t xml:space="preserve">Red-shouldered (Hahn's) Macaw </t>
  </si>
  <si>
    <t>Diopsittaca nobilis</t>
  </si>
  <si>
    <t>African Sideneck Turtle</t>
  </si>
  <si>
    <t>Bearded Dragon</t>
  </si>
  <si>
    <t>Ball Python</t>
  </si>
  <si>
    <t>Blood Python</t>
  </si>
  <si>
    <t>Crested Gecko</t>
  </si>
  <si>
    <t xml:space="preserve">Fattail Gecko </t>
  </si>
  <si>
    <t>Gargoyle Gecko</t>
  </si>
  <si>
    <t xml:space="preserve">Leopard Gecko </t>
  </si>
  <si>
    <t xml:space="preserve">Tokay Gecko </t>
  </si>
  <si>
    <t xml:space="preserve">Veiled Chameleon </t>
  </si>
  <si>
    <t xml:space="preserve">Redbelly Shortneck Turtle </t>
  </si>
  <si>
    <t xml:space="preserve">African Mud Turtles </t>
  </si>
  <si>
    <t>Pelomedusa subrufa</t>
  </si>
  <si>
    <t>Pogona spp.</t>
  </si>
  <si>
    <t>Physignathus spp.</t>
  </si>
  <si>
    <t>Python regius</t>
  </si>
  <si>
    <t>Python curtus</t>
  </si>
  <si>
    <t>Correlophus ciliates</t>
  </si>
  <si>
    <t>Hemixtheconyx caudicinctus</t>
  </si>
  <si>
    <t>Rhacodactylus auriculatus</t>
  </si>
  <si>
    <t>Eublepharis macularius</t>
  </si>
  <si>
    <t>Gecko gecko</t>
  </si>
  <si>
    <t>Chamaeleo calyptratus</t>
  </si>
  <si>
    <t>Emydura subglobosa</t>
  </si>
  <si>
    <t>Genera Pelomedusa, Pelusios</t>
  </si>
  <si>
    <t>Cacatua sulphurea</t>
  </si>
  <si>
    <t>C. galerita</t>
  </si>
  <si>
    <t>C. alba</t>
  </si>
  <si>
    <t>C. moluccensis</t>
  </si>
  <si>
    <t>C. goffiniana</t>
  </si>
  <si>
    <t>Lesser Sulphur-crested (Yellow-crested) Cockatoo</t>
  </si>
  <si>
    <t>Sulphur-crested</t>
  </si>
  <si>
    <t>Umbrella (White)</t>
  </si>
  <si>
    <t>Salmon-crested (Moluccan)</t>
  </si>
  <si>
    <t>Goffin's</t>
  </si>
  <si>
    <t>Crimson Rosella</t>
  </si>
  <si>
    <t>Eastern Rosella</t>
  </si>
  <si>
    <t>Platycercus elegans</t>
  </si>
  <si>
    <t>P. eximius</t>
  </si>
  <si>
    <t>Peach-faced Lovebird</t>
  </si>
  <si>
    <t>Masked Lovebird</t>
  </si>
  <si>
    <t>Fisher's Lovebird</t>
  </si>
  <si>
    <t>Agapornis roseicollis</t>
  </si>
  <si>
    <t>A. personatus</t>
  </si>
  <si>
    <t>A. fisheri</t>
  </si>
  <si>
    <t xml:space="preserve">Cherry-headed Conure </t>
  </si>
  <si>
    <t xml:space="preserve">Mitred Conure </t>
  </si>
  <si>
    <t>Psittacara erythrogenys</t>
  </si>
  <si>
    <t>P. mitratus</t>
  </si>
  <si>
    <t>Jenday Conure</t>
  </si>
  <si>
    <t>Dusky-headed Conure</t>
  </si>
  <si>
    <t xml:space="preserve">Nanday Conure (Parakeets) </t>
  </si>
  <si>
    <t>Aratinga jandaya</t>
  </si>
  <si>
    <t>A. weddellii</t>
  </si>
  <si>
    <t>A. nenday</t>
  </si>
  <si>
    <t>Black-headed Parrot</t>
  </si>
  <si>
    <t>Black-Legged Parrot (Yellow-thighed)</t>
  </si>
  <si>
    <t>Green-thighed Parrot</t>
  </si>
  <si>
    <t>Pionites melanocephalus</t>
  </si>
  <si>
    <t>P. xanthomerius</t>
  </si>
  <si>
    <t>P. leucogaster</t>
  </si>
  <si>
    <t>Senegal Parrot</t>
  </si>
  <si>
    <t>Meyer's Parrot</t>
  </si>
  <si>
    <t>Red-belliedParrot</t>
  </si>
  <si>
    <t>Brown-headed Parrot</t>
  </si>
  <si>
    <t>Poicephalus senegalus</t>
  </si>
  <si>
    <t>P. meyeri</t>
  </si>
  <si>
    <t>P. rufiventris</t>
  </si>
  <si>
    <t>P. cryptoxanthus</t>
  </si>
  <si>
    <t>Blue-headed Parrot</t>
  </si>
  <si>
    <t>Maximilian's Parrot (Scaly-headed parrot)</t>
  </si>
  <si>
    <t>White- capped Parrot (White-headed Parrot)</t>
  </si>
  <si>
    <t>Pionus menstruus</t>
  </si>
  <si>
    <t>P. maximiliani</t>
  </si>
  <si>
    <t>P. seniloides</t>
  </si>
  <si>
    <t>Turquoise-fronted (Blue-fronted) Amazon Parrot</t>
  </si>
  <si>
    <t>Yellow-headed Amazon Parrot</t>
  </si>
  <si>
    <t>Red-crowned (Mexican Red-headed) Amazon Parrot</t>
  </si>
  <si>
    <t>Lilac-crowned Amazon Parrot</t>
  </si>
  <si>
    <t>Orange-winged Amazon Parrot</t>
  </si>
  <si>
    <t>Red-lored Amazon Parrot</t>
  </si>
  <si>
    <t>Yellow-crowned Amazon Parrot</t>
  </si>
  <si>
    <t>Yellow-naped Amazon Parrot</t>
  </si>
  <si>
    <t>Amazona aestiva</t>
  </si>
  <si>
    <t>A. oratrix</t>
  </si>
  <si>
    <t>A. viridigenalis</t>
  </si>
  <si>
    <t>A. finschi</t>
  </si>
  <si>
    <t>A. amazonica</t>
  </si>
  <si>
    <t>A. autumnalis</t>
  </si>
  <si>
    <t>A. ochrocephala</t>
  </si>
  <si>
    <t>A. auropalliata</t>
  </si>
  <si>
    <t xml:space="preserve">Blue-winged (Illiger's) Macaw </t>
  </si>
  <si>
    <t xml:space="preserve">Golden-collared Macaw </t>
  </si>
  <si>
    <t>Primolius maracana</t>
  </si>
  <si>
    <t>Primolius auricollis</t>
  </si>
  <si>
    <t>Red and Green (Green-winged) Ara Macaw</t>
  </si>
  <si>
    <t>Scarlet Ara Macaw</t>
  </si>
  <si>
    <t>Military Ara Macaw</t>
  </si>
  <si>
    <t xml:space="preserve">Blue and Yellow Ara Macaw </t>
  </si>
  <si>
    <t>Ara chloropterus</t>
  </si>
  <si>
    <t>Ara macao</t>
  </si>
  <si>
    <t>Ara militaris</t>
  </si>
  <si>
    <t>Ara ararauna</t>
  </si>
  <si>
    <t>Hyacinth Macaw</t>
  </si>
  <si>
    <t>Lear's (Indigo) Macaw</t>
  </si>
  <si>
    <t xml:space="preserve">Glaucous Macaw </t>
  </si>
  <si>
    <t>Anodorhynchus hyacinthinus</t>
  </si>
  <si>
    <t>Anodorhynchus leari</t>
  </si>
  <si>
    <t>Anodorhynchus glaucus</t>
  </si>
  <si>
    <t xml:space="preserve">Alligator Lizards </t>
  </si>
  <si>
    <t>Genus Abronia, Elgaria, and Gerrhonotus</t>
  </si>
  <si>
    <t xml:space="preserve">Austral-Asian Agamid Lizards </t>
  </si>
  <si>
    <t>Genus Chlamydosaurus, Hydrosaurus, Intellagama, Pogona</t>
  </si>
  <si>
    <t xml:space="preserve">Caiman Lizards </t>
  </si>
  <si>
    <t>Genus Dracaena</t>
  </si>
  <si>
    <t>File snakes</t>
  </si>
  <si>
    <t>Genus Acrochordus</t>
  </si>
  <si>
    <t xml:space="preserve">Tentacle snake </t>
  </si>
  <si>
    <t>Erpeton tentaculatum</t>
  </si>
  <si>
    <t>Mata mata</t>
  </si>
  <si>
    <t>Chelus fimbriata</t>
  </si>
  <si>
    <t xml:space="preserve">Blue-tongue skinks </t>
  </si>
  <si>
    <t>Genus Tiliqua</t>
  </si>
  <si>
    <t xml:space="preserve">Housesnakes </t>
  </si>
  <si>
    <t>Genus Lamprophis</t>
  </si>
  <si>
    <t xml:space="preserve">Madagascar hognose snakes </t>
  </si>
  <si>
    <t>Genus Leioheterodon</t>
  </si>
  <si>
    <t xml:space="preserve">Iguanine Lizards (in part) </t>
  </si>
  <si>
    <t>Genera Basiliscus, Ctenosaura, Cyclura, Iguana</t>
  </si>
  <si>
    <t xml:space="preserve">Lacertid Lizards (in part) </t>
  </si>
  <si>
    <t>Genera Gastropholis, Latastia, Timon</t>
  </si>
  <si>
    <t xml:space="preserve">Night Lizards </t>
  </si>
  <si>
    <t>Genera Lepidophyma, Xantusia</t>
  </si>
  <si>
    <t xml:space="preserve">Asian Vinesnakes </t>
  </si>
  <si>
    <t>Genus Ahaetulla</t>
  </si>
  <si>
    <t xml:space="preserve">New World Colubrid Snakes (in part) </t>
  </si>
  <si>
    <t>Genera Bogertophis, Drymarchon, Drymobius, Lampropeltis, Pantherophis, Phrynon ax, Pituophis, Pseudelaphe, Senticolis, Spilotes</t>
  </si>
  <si>
    <t xml:space="preserve">Asian Cat-eyed Snakes </t>
  </si>
  <si>
    <t>Genus Boiga</t>
  </si>
  <si>
    <t>Egg-eating Snakes</t>
  </si>
  <si>
    <t>Genus Dasypeltis</t>
  </si>
  <si>
    <t xml:space="preserve">Eurasian Ratsnakes </t>
  </si>
  <si>
    <t>Genera Archelaphe, Elaphe, Euprepiophis, Gonyosoma, Oreocryptophis, Zamenis</t>
  </si>
  <si>
    <t xml:space="preserve">South American Watersnakes </t>
  </si>
  <si>
    <t>Genus Hydrodynastes</t>
  </si>
  <si>
    <t>North American Watersnakes</t>
  </si>
  <si>
    <t>Genus Nerodia</t>
  </si>
  <si>
    <t xml:space="preserve">Boa Constrictors </t>
  </si>
  <si>
    <t>Genus Boa</t>
  </si>
  <si>
    <t xml:space="preserve">Tortoises </t>
  </si>
  <si>
    <t>Genera Agrionemys, Aldabrachelys, Chelonoidis, Centrochelys, Geochelone, Goph erus, Indotestudo, Manouria, Psuedotestudo, Stigmochelys, Testudo</t>
  </si>
  <si>
    <t xml:space="preserve">Angolan Python </t>
  </si>
  <si>
    <t>Python anchietae</t>
  </si>
  <si>
    <t xml:space="preserve">Australo-Asian Pythons </t>
  </si>
  <si>
    <t>Genera: Antaresia, Aspidites, Bothrochilus, Liasis, Morelia, Simalia</t>
  </si>
  <si>
    <t xml:space="preserve">Red Blood Pythons </t>
  </si>
  <si>
    <t xml:space="preserve">Bornean Shorttail Python </t>
  </si>
  <si>
    <t>Python breitensteini</t>
  </si>
  <si>
    <t>Carphodactylid Geckos</t>
  </si>
  <si>
    <t xml:space="preserve">Casque-head Iguanian Lizards </t>
  </si>
  <si>
    <t>Genera: Basiliscus, Corytophanes, Laemanctus</t>
  </si>
  <si>
    <t>Diplodactylid Geckos</t>
  </si>
  <si>
    <t>Genera: Correlophus, Eurydactylodes, Mniarogekko, Oedura, Strophurus, Rhacodactylus</t>
  </si>
  <si>
    <t>Eublepherine Geckos</t>
  </si>
  <si>
    <t>Gekkonid Geckos</t>
  </si>
  <si>
    <t>Genera: Coleonyx, Eublepharis, Goniurosaurus, Hemitheconyx</t>
  </si>
  <si>
    <t>Genera: Cyrtodactylus, Gehyra, Gekko, Heteronotia, Lepidodactylus, Lygodactylus, Matoatoa, Paragehyra, Paroedura, Phelsuma, Pseudogekko, Ramigekko, Rhinogekko, Uroplatus</t>
  </si>
  <si>
    <t>Monitor Lizards</t>
  </si>
  <si>
    <t>Genus Varanus: Species: Acanthurus, Albigularis, Glauerti, Jobiensis, Kingorum, Macraei, Pilbarensis, Prasinus, Salvator, Timorensis</t>
  </si>
  <si>
    <t xml:space="preserve">Small Boid Snakes </t>
  </si>
  <si>
    <t>Genera: Acranthophis, Calabaria, Candoia, Chilabothrus, Corallus, Epicrates, Eryx, Sanzinia</t>
  </si>
  <si>
    <t>Skylark</t>
  </si>
  <si>
    <t>Alauda arvensis</t>
  </si>
  <si>
    <t>Cuckoos</t>
  </si>
  <si>
    <t>Crows, Ravens, Rooks, Jackdaws</t>
  </si>
  <si>
    <t>European blackbird</t>
  </si>
  <si>
    <t>Turdus merula</t>
  </si>
  <si>
    <t>Fieldfare</t>
  </si>
  <si>
    <t>Song thrush</t>
  </si>
  <si>
    <t>Missel thrush</t>
  </si>
  <si>
    <t xml:space="preserve">Turdus viscivorus </t>
  </si>
  <si>
    <t xml:space="preserve">Turdus pilaris </t>
  </si>
  <si>
    <t>Turdus musicus</t>
  </si>
  <si>
    <t>Starlings, Mynahs</t>
  </si>
  <si>
    <t>Sturnus vulgaris</t>
  </si>
  <si>
    <t>Hill Mynahs</t>
  </si>
  <si>
    <t>Gracula religiosa or Eulabes religiosa</t>
  </si>
  <si>
    <t>Rothchuld's mynah</t>
  </si>
  <si>
    <t xml:space="preserve">Leucopsar rothschildi </t>
  </si>
  <si>
    <t>Sparrow</t>
  </si>
  <si>
    <t>Genus Passer</t>
  </si>
  <si>
    <t>English House Sparrows</t>
  </si>
  <si>
    <t xml:space="preserve">Passer domesticus </t>
  </si>
  <si>
    <t>Madagascar weaver</t>
  </si>
  <si>
    <t xml:space="preserve">Foudia madagascariensis </t>
  </si>
  <si>
    <t>Baya weaver</t>
  </si>
  <si>
    <t>Ploceus baya</t>
  </si>
  <si>
    <t>Genus Quelea</t>
  </si>
  <si>
    <t>Queleas</t>
  </si>
  <si>
    <t>Java sparrow</t>
  </si>
  <si>
    <t xml:space="preserve">Padda oryzivora </t>
  </si>
  <si>
    <t>Yellowhammer</t>
  </si>
  <si>
    <t xml:space="preserve">Emberiza citrinella </t>
  </si>
  <si>
    <t>Falcons, Eagles, Hawks, Vultures</t>
  </si>
  <si>
    <t>Order: Falconiformes</t>
  </si>
  <si>
    <t>Owls</t>
  </si>
  <si>
    <t>Order: Strigiformes</t>
  </si>
  <si>
    <t>Red-whiskered bulbul</t>
  </si>
  <si>
    <t xml:space="preserve">Pycnonotus jocosus </t>
  </si>
  <si>
    <t xml:space="preserve">Genus Zosterops </t>
  </si>
  <si>
    <t>Monk or Quaker parakeet</t>
  </si>
  <si>
    <t>Myiopsitta monachus</t>
  </si>
  <si>
    <t>Mute Swan</t>
  </si>
  <si>
    <t xml:space="preserve">Cygnus olor </t>
  </si>
  <si>
    <t>Whiteyes</t>
  </si>
  <si>
    <t>Bulbuls or Fruit Thrushes</t>
  </si>
  <si>
    <t>Thrushes, Blackbirds, Fieldfare</t>
  </si>
  <si>
    <t>Sparrows, Weavers, Queleas</t>
  </si>
  <si>
    <t>Armadillos</t>
  </si>
  <si>
    <t>Family: Dasypodidae</t>
  </si>
  <si>
    <t>Sloths</t>
  </si>
  <si>
    <t>Family: Bradypodidae</t>
  </si>
  <si>
    <t>Anteaters</t>
  </si>
  <si>
    <t>Family: Myrmecophagidae</t>
  </si>
  <si>
    <t>Marsupials or Pouched Animals</t>
  </si>
  <si>
    <t>Order: Marsupialia</t>
  </si>
  <si>
    <t>Shrews, Moles, Hedgehogs, etc.</t>
  </si>
  <si>
    <t>Order: Insectivora</t>
  </si>
  <si>
    <t>Spiny Anteaters, Platypuses</t>
  </si>
  <si>
    <t>Order: Monotremata</t>
  </si>
  <si>
    <t>Pangolins or Scaly Anteaters</t>
  </si>
  <si>
    <t>Order: Pholidota</t>
  </si>
  <si>
    <t>Family: Leporidae</t>
  </si>
  <si>
    <t>Domestic Rabbits and Hares</t>
  </si>
  <si>
    <t>Muskrats</t>
  </si>
  <si>
    <t>Ondatra zibethica</t>
  </si>
  <si>
    <t xml:space="preserve">Genus Phodopusare </t>
  </si>
  <si>
    <t>Dwarf Hamsters (Domesticated)</t>
  </si>
  <si>
    <t>Domestic Rat</t>
  </si>
  <si>
    <t>Domestic Mouse</t>
  </si>
  <si>
    <t xml:space="preserve">Guinea pig </t>
  </si>
  <si>
    <t>Cheetahs</t>
  </si>
  <si>
    <t xml:space="preserve">Acinonyx jubatus </t>
  </si>
  <si>
    <t>Cats</t>
  </si>
  <si>
    <t>Family: Felidae</t>
  </si>
  <si>
    <t>Dogs</t>
  </si>
  <si>
    <t>Family: Canidae</t>
  </si>
  <si>
    <t>Family: Viverridae</t>
  </si>
  <si>
    <t>Civets</t>
  </si>
  <si>
    <t>Lesser panda</t>
  </si>
  <si>
    <t>Ailuris fulgens</t>
  </si>
  <si>
    <t>Giant panda</t>
  </si>
  <si>
    <t xml:space="preserve">Aiuropoda melanoleuca </t>
  </si>
  <si>
    <t>Ringtail or Ringtailed Cat</t>
  </si>
  <si>
    <t xml:space="preserve">Bassariscus astutus </t>
  </si>
  <si>
    <t>Mexican and Central American cacomistle</t>
  </si>
  <si>
    <t>Jentinkia sumichrasti</t>
  </si>
  <si>
    <t>Family: Mustelidae</t>
  </si>
  <si>
    <t>Weasels, Badgers, Otters, Ferrets</t>
  </si>
  <si>
    <t>Oriental small-clawed otter</t>
  </si>
  <si>
    <t xml:space="preserve">Aonyx capensis </t>
  </si>
  <si>
    <t>Giant otter</t>
  </si>
  <si>
    <t>River otter</t>
  </si>
  <si>
    <t>Pteronura brasiliensis</t>
  </si>
  <si>
    <t>Genus Lutra</t>
  </si>
  <si>
    <t>Aardvarks</t>
  </si>
  <si>
    <t>Order: Tubulidentata</t>
  </si>
  <si>
    <t>Elephants</t>
  </si>
  <si>
    <t>Order: Proboscidae</t>
  </si>
  <si>
    <t>Hyraxes</t>
  </si>
  <si>
    <t>Order: Hyracoidae</t>
  </si>
  <si>
    <t>Order: Sirenia</t>
  </si>
  <si>
    <t>Dugongs, Manatees</t>
  </si>
  <si>
    <t>Horses, Zebras, Tapirs, Rhinoceroses, etc.</t>
  </si>
  <si>
    <t>Order: Perissodactyla</t>
  </si>
  <si>
    <t>Family: Equidae</t>
  </si>
  <si>
    <t>Domestic Horses</t>
  </si>
  <si>
    <t>Swine, Peccaries, Camels, Deer, Elk, Moose, Antelopes, Cattle, Goats, Sheep, etc.</t>
  </si>
  <si>
    <t>B. taurus, B. indicus</t>
  </si>
  <si>
    <t>Yak</t>
  </si>
  <si>
    <t>Bos grunniens</t>
  </si>
  <si>
    <t>Asian Water Buffalo</t>
  </si>
  <si>
    <t xml:space="preserve">Bubalus bulalis </t>
  </si>
  <si>
    <t>Guanaco</t>
  </si>
  <si>
    <t xml:space="preserve">Llama guanicoe </t>
  </si>
  <si>
    <t>Llama Hybrids</t>
  </si>
  <si>
    <t>Fallow Deer</t>
  </si>
  <si>
    <t>Dama dama</t>
  </si>
  <si>
    <t>Tiger salamander (non-native group)</t>
  </si>
  <si>
    <t xml:space="preserve">Genus Ambystoma </t>
  </si>
  <si>
    <t>Common coqu</t>
  </si>
  <si>
    <t>Eleutherodactylus coqui</t>
  </si>
  <si>
    <t>White Perch</t>
  </si>
  <si>
    <t xml:space="preserve">Morone americana </t>
  </si>
  <si>
    <t>White Bass</t>
  </si>
  <si>
    <t xml:space="preserve">Morone chrysops </t>
  </si>
  <si>
    <t>Gizzard Shad</t>
  </si>
  <si>
    <t xml:space="preserve">Dorosoma cepedianum </t>
  </si>
  <si>
    <t>Banded tetra</t>
  </si>
  <si>
    <t xml:space="preserve">Astyanax fasciatus </t>
  </si>
  <si>
    <t>Genera Serrasalmus, Serrasalmo, Pygocentrus, Taddyella, Rooseveltiella, and Pygopristis</t>
  </si>
  <si>
    <t>Atlantic salmon</t>
  </si>
  <si>
    <t>Salmo salar</t>
  </si>
  <si>
    <t>Bowfins</t>
  </si>
  <si>
    <t>Family: Amiidae</t>
  </si>
  <si>
    <t>Pike killifish</t>
  </si>
  <si>
    <t xml:space="preserve">Belonesox belizanus </t>
  </si>
  <si>
    <t>Largescale Silver carp</t>
  </si>
  <si>
    <t xml:space="preserve">Hypophthalmichthys harmandi </t>
  </si>
  <si>
    <t>Whalelike Catfishes</t>
  </si>
  <si>
    <t>Family: Cetopsidae</t>
  </si>
  <si>
    <t>Labyrinth Catfishes</t>
  </si>
  <si>
    <t>Genera Clarias, Dinotopterus, and Heterobranchus</t>
  </si>
  <si>
    <t>Airsac Catfishes</t>
  </si>
  <si>
    <t>Family: Heteropneustidae (Saccobranchidae)</t>
  </si>
  <si>
    <t>Banded Tilapia</t>
  </si>
  <si>
    <t>Tilapia sparrmani</t>
  </si>
  <si>
    <t>Redbelly Tilapia</t>
  </si>
  <si>
    <t>Tilapia zillii</t>
  </si>
  <si>
    <t>Blue Tilapia</t>
  </si>
  <si>
    <t>Nile Tilapia</t>
  </si>
  <si>
    <t xml:space="preserve">Oreochromis aureus </t>
  </si>
  <si>
    <t xml:space="preserve">Oreochromis niloticus </t>
  </si>
  <si>
    <t>Freshwater Eels</t>
  </si>
  <si>
    <t>Genus Anguilla</t>
  </si>
  <si>
    <t>Walleye</t>
  </si>
  <si>
    <t xml:space="preserve">Sander vitreus </t>
  </si>
  <si>
    <t>Buffalos</t>
  </si>
  <si>
    <t xml:space="preserve">Genus Ictiobus </t>
  </si>
  <si>
    <t>Sheepshead minnow</t>
  </si>
  <si>
    <t>Cyprinodon variegatus</t>
  </si>
  <si>
    <t>Lates calcarifer</t>
  </si>
  <si>
    <t>Freshwater Sharks</t>
  </si>
  <si>
    <t xml:space="preserve">Genus Carcharhinus </t>
  </si>
  <si>
    <t>Family: Hydrophiidae</t>
  </si>
  <si>
    <t xml:space="preserve">Family: Viperidae </t>
  </si>
  <si>
    <t>Sea snakes</t>
  </si>
  <si>
    <t>Pitvipers</t>
  </si>
  <si>
    <t>Family: Crotalidae</t>
  </si>
  <si>
    <t>Bird, twig, or vine snakes</t>
  </si>
  <si>
    <t xml:space="preserve">Genus Thelotornis </t>
  </si>
  <si>
    <t>Reticulate Gila monster</t>
  </si>
  <si>
    <t xml:space="preserve">Heloderma suspectum suspectum </t>
  </si>
  <si>
    <t xml:space="preserve"> </t>
  </si>
  <si>
    <t>Koi</t>
  </si>
  <si>
    <t>Albino channel catfish</t>
  </si>
  <si>
    <t>White Sturgeon</t>
  </si>
  <si>
    <t>Mosquitofish</t>
  </si>
  <si>
    <t>Gambusia affinis</t>
  </si>
  <si>
    <t>Class Aves</t>
  </si>
  <si>
    <t>Slender Loris</t>
  </si>
  <si>
    <t xml:space="preserve">Genus Loris </t>
  </si>
  <si>
    <t>Slow Loris</t>
  </si>
  <si>
    <t>Genus Nycticebus</t>
  </si>
  <si>
    <t>Golden Potto</t>
  </si>
  <si>
    <t xml:space="preserve">Genus Arctocebus </t>
  </si>
  <si>
    <t>Potto</t>
  </si>
  <si>
    <t>Genus Perdicticus</t>
  </si>
  <si>
    <t>Galago</t>
  </si>
  <si>
    <t xml:space="preserve">Genus Galago </t>
  </si>
  <si>
    <t>Needle-clawed Galago</t>
  </si>
  <si>
    <t xml:space="preserve">Genus Euoticus </t>
  </si>
  <si>
    <t>Short-tusked Marmoset</t>
  </si>
  <si>
    <t xml:space="preserve">Genus Callithrix </t>
  </si>
  <si>
    <t>Pygmay Marmoset</t>
  </si>
  <si>
    <t xml:space="preserve">Genus Cebuella </t>
  </si>
  <si>
    <t>Long-tusked Marmoset</t>
  </si>
  <si>
    <t xml:space="preserve">Genus Saguinus </t>
  </si>
  <si>
    <t>Lion-headed Marmoset</t>
  </si>
  <si>
    <t xml:space="preserve">Genus Leontideus </t>
  </si>
  <si>
    <t>Douroucoulis</t>
  </si>
  <si>
    <t xml:space="preserve">Genus Aotus </t>
  </si>
  <si>
    <t>Titi Monkey</t>
  </si>
  <si>
    <t xml:space="preserve">Genus Callicebus </t>
  </si>
  <si>
    <t>Ukari</t>
  </si>
  <si>
    <t xml:space="preserve">Genus Cacajao </t>
  </si>
  <si>
    <t>Saki</t>
  </si>
  <si>
    <t xml:space="preserve">Genus Pithecia </t>
  </si>
  <si>
    <t>Red-backed Saki</t>
  </si>
  <si>
    <t xml:space="preserve">Genus Chiropotes </t>
  </si>
  <si>
    <t xml:space="preserve">Genus Alouatta </t>
  </si>
  <si>
    <t>Capuchin</t>
  </si>
  <si>
    <t xml:space="preserve">Genus Cebus </t>
  </si>
  <si>
    <t>Squirrel Monkey</t>
  </si>
  <si>
    <t xml:space="preserve">Genus Saimiri </t>
  </si>
  <si>
    <t>Spider Monkey</t>
  </si>
  <si>
    <t xml:space="preserve">Genus Ateles </t>
  </si>
  <si>
    <t>Woolly Spider Monkey</t>
  </si>
  <si>
    <t xml:space="preserve">Genus Brachyteles </t>
  </si>
  <si>
    <t>Woolly Monkey</t>
  </si>
  <si>
    <t>Genus Lagothrix</t>
  </si>
  <si>
    <t>Goeldi's Marmoset</t>
  </si>
  <si>
    <t xml:space="preserve">Genus Callimico </t>
  </si>
  <si>
    <t>Celebes Macaque</t>
  </si>
  <si>
    <t xml:space="preserve">Genus Cynomacaca </t>
  </si>
  <si>
    <t>Celebes Crested Macaque</t>
  </si>
  <si>
    <t xml:space="preserve">Genus Cynopithcus </t>
  </si>
  <si>
    <t>Mangabey</t>
  </si>
  <si>
    <t>Genus Cercocebus</t>
  </si>
  <si>
    <t>Baboon</t>
  </si>
  <si>
    <t xml:space="preserve">Genus Chaeropithecus </t>
  </si>
  <si>
    <t>Hamadryas Baboon</t>
  </si>
  <si>
    <t xml:space="preserve">Genus Comopithecus </t>
  </si>
  <si>
    <t>Mandrill</t>
  </si>
  <si>
    <t xml:space="preserve">Genus Mandrillus </t>
  </si>
  <si>
    <t>Gelada Baboon</t>
  </si>
  <si>
    <t>Genus Theropithecus</t>
  </si>
  <si>
    <t>Guenon</t>
  </si>
  <si>
    <t xml:space="preserve">Genus Cercopithecus </t>
  </si>
  <si>
    <t>Talapoin Monkey</t>
  </si>
  <si>
    <t xml:space="preserve">Genus Miopithecus </t>
  </si>
  <si>
    <t>Allen's Monkey</t>
  </si>
  <si>
    <t xml:space="preserve">Genus Allenopithecus </t>
  </si>
  <si>
    <t>Patas Monkey</t>
  </si>
  <si>
    <t xml:space="preserve">Genus Erythrocebus </t>
  </si>
  <si>
    <t>Langur</t>
  </si>
  <si>
    <t xml:space="preserve">Genus Presbytis </t>
  </si>
  <si>
    <t>Douc Langur</t>
  </si>
  <si>
    <t xml:space="preserve">Genus Pygathrix </t>
  </si>
  <si>
    <t>Snub-nosed Langur</t>
  </si>
  <si>
    <t xml:space="preserve">Genus Rhinopithecus </t>
  </si>
  <si>
    <t>Mentawi Islands Snub-nosed Langur</t>
  </si>
  <si>
    <t xml:space="preserve">Genus Simias </t>
  </si>
  <si>
    <t>Proboscis Monkey</t>
  </si>
  <si>
    <t xml:space="preserve">Genus Nasalis </t>
  </si>
  <si>
    <t>Gibbon</t>
  </si>
  <si>
    <t xml:space="preserve">Genus Hylobates </t>
  </si>
  <si>
    <t>Siamang Gibbon</t>
  </si>
  <si>
    <t>Genus Symphalangus</t>
  </si>
  <si>
    <t>Orangutan</t>
  </si>
  <si>
    <t xml:space="preserve">Genus Pongo </t>
  </si>
  <si>
    <t>Genus Pan</t>
  </si>
  <si>
    <t>Gorilla</t>
  </si>
  <si>
    <t>Genus Gorilla</t>
  </si>
  <si>
    <t>Ocelot</t>
  </si>
  <si>
    <t>Margay</t>
  </si>
  <si>
    <t>Little Spotted Cat</t>
  </si>
  <si>
    <t>Pampas Cat</t>
  </si>
  <si>
    <t>Geoffroy's Cat</t>
  </si>
  <si>
    <t>Kodkod</t>
  </si>
  <si>
    <t>Jaguarundi</t>
  </si>
  <si>
    <t>Arctic Fox</t>
  </si>
  <si>
    <t>Genus Aopex</t>
  </si>
  <si>
    <t>Bull trout</t>
  </si>
  <si>
    <t>Salvelinus confluentus</t>
  </si>
  <si>
    <t>Mohave tui chub</t>
  </si>
  <si>
    <t>Owens tui chub</t>
  </si>
  <si>
    <t>Gila bicolor snyderi</t>
  </si>
  <si>
    <t>Bonytail</t>
  </si>
  <si>
    <t>Gila elegans</t>
  </si>
  <si>
    <t>Colorado pikeminnow</t>
  </si>
  <si>
    <t>Ptychocheilus lucius</t>
  </si>
  <si>
    <t>Lost River sucker</t>
  </si>
  <si>
    <t>Deltistes luxatus</t>
  </si>
  <si>
    <t>Modoc sucker</t>
  </si>
  <si>
    <t>Catostomus microps</t>
  </si>
  <si>
    <t>Shortnose sucker</t>
  </si>
  <si>
    <t>Chasmistes brevirostris</t>
  </si>
  <si>
    <t>Razorback sucker</t>
  </si>
  <si>
    <t>Xyrauchen texanus</t>
  </si>
  <si>
    <t>Desert pupfish</t>
  </si>
  <si>
    <t>Cyprinodon macularius</t>
  </si>
  <si>
    <t>Owens pupfish</t>
  </si>
  <si>
    <t xml:space="preserve">Unarmored threespine stickleback </t>
  </si>
  <si>
    <t>Gasterosteus aculeatus william soni</t>
  </si>
  <si>
    <t xml:space="preserve">Winter run chinook salmon </t>
  </si>
  <si>
    <t>Oncorhynchus tshawytscha</t>
  </si>
  <si>
    <t xml:space="preserve">Coho salmon </t>
  </si>
  <si>
    <t xml:space="preserve">Oncorhynchus kisutch </t>
  </si>
  <si>
    <t>Delta smelt</t>
  </si>
  <si>
    <t>Hypomesus transpacificus</t>
  </si>
  <si>
    <t xml:space="preserve">Northern California summer steelhead </t>
  </si>
  <si>
    <t>Oncorhynchus mykiss</t>
  </si>
  <si>
    <t>Santa Cruz long-toed salamander</t>
  </si>
  <si>
    <t>Desert slender salamander</t>
  </si>
  <si>
    <t>Batrachoseps aridus</t>
  </si>
  <si>
    <t xml:space="preserve">Southern mountain yellow-legged frog </t>
  </si>
  <si>
    <t>Rana muscosa</t>
  </si>
  <si>
    <t xml:space="preserve">Foothill yellow-legged frog </t>
  </si>
  <si>
    <t>Rana boylii</t>
  </si>
  <si>
    <t>Coachella Valley fringe-toed lizard</t>
  </si>
  <si>
    <t xml:space="preserve">Blunt-nosed leopard lizard </t>
  </si>
  <si>
    <t>Gambelia silus</t>
  </si>
  <si>
    <t>Uma inornata</t>
  </si>
  <si>
    <t>San Francisco garter snake</t>
  </si>
  <si>
    <t>Thamnophis sirtalis tetrataenia</t>
  </si>
  <si>
    <t>California condor</t>
  </si>
  <si>
    <t>Gymnogyps californianus</t>
  </si>
  <si>
    <t>Bald eagle</t>
  </si>
  <si>
    <t>Haliaeetus leucocephalus</t>
  </si>
  <si>
    <t>California clapper rail</t>
  </si>
  <si>
    <t>Rallus longirostris obsoletus</t>
  </si>
  <si>
    <t>Light-footed clapper rail</t>
  </si>
  <si>
    <t>Rallus longirostris levipes</t>
  </si>
  <si>
    <t>California least tern</t>
  </si>
  <si>
    <t>Sterna antillarum browni</t>
  </si>
  <si>
    <t xml:space="preserve">Western yellow-billed cuckoo </t>
  </si>
  <si>
    <t>Coccyzus americanus occidentalis</t>
  </si>
  <si>
    <t>Micrathene whitneyi</t>
  </si>
  <si>
    <t>Great gray owl</t>
  </si>
  <si>
    <t>Strix nebulosa</t>
  </si>
  <si>
    <t>Least Bell's vireo</t>
  </si>
  <si>
    <t>Vireo bellii pusillus</t>
  </si>
  <si>
    <t>Inyo California towhee</t>
  </si>
  <si>
    <t>Pipilo crissalis eremophilus</t>
  </si>
  <si>
    <t>Willow flycatcher</t>
  </si>
  <si>
    <t>Empidonax traillii</t>
  </si>
  <si>
    <t xml:space="preserve">Arizona Bell's vireo </t>
  </si>
  <si>
    <t>Vireo bellii arizonae</t>
  </si>
  <si>
    <t>Gila woodpecker</t>
  </si>
  <si>
    <t>Melanerpes uropygialis</t>
  </si>
  <si>
    <t>Gilded northern flicker</t>
  </si>
  <si>
    <t>Colaptes auratus chrysoides</t>
  </si>
  <si>
    <t xml:space="preserve">Belding's savannah sparrow </t>
  </si>
  <si>
    <t>Passerculus sandwichensis beldingii</t>
  </si>
  <si>
    <t>Brachyramphus marmoratus</t>
  </si>
  <si>
    <t>Riparian brush rabbit</t>
  </si>
  <si>
    <t>Morro Bay kangaroo rat</t>
  </si>
  <si>
    <t>Dipodomys heermanni morroensis</t>
  </si>
  <si>
    <t>Giant kangaroo rat</t>
  </si>
  <si>
    <t>Dipodomys ingens</t>
  </si>
  <si>
    <t>Tipton kangaroo rat</t>
  </si>
  <si>
    <t>Dipodomys nitritoides nitratoides</t>
  </si>
  <si>
    <t>Fresno kangaroo rat</t>
  </si>
  <si>
    <t>Dipodomys nitritoides exilis</t>
  </si>
  <si>
    <t>Salt-marsh harvest mouse</t>
  </si>
  <si>
    <t>Reithrodontomys raviventris</t>
  </si>
  <si>
    <t>Amargosa vole</t>
  </si>
  <si>
    <t>Microtus californicus scirpensis</t>
  </si>
  <si>
    <t>California bighorn sheep</t>
  </si>
  <si>
    <t>Ovis canadensis californiana</t>
  </si>
  <si>
    <t>Gray wolf</t>
  </si>
  <si>
    <t>Canis lupus</t>
  </si>
  <si>
    <t>Humboldt marten</t>
  </si>
  <si>
    <t>Martes caurina humboldtensis</t>
  </si>
  <si>
    <t>Cottonball Marsh pupfish</t>
  </si>
  <si>
    <t>Cyprinodon salinus milleri</t>
  </si>
  <si>
    <t>Rough sculpin</t>
  </si>
  <si>
    <t>Cottus asperrimus</t>
  </si>
  <si>
    <t>Spring-run chinook salmon</t>
  </si>
  <si>
    <t>Longfin smelt</t>
  </si>
  <si>
    <t>Spirinchus thaleichthys</t>
  </si>
  <si>
    <t>Clear Lake hitch</t>
  </si>
  <si>
    <t>Upper Klamath-Trinity river spring Chinook salmon</t>
  </si>
  <si>
    <t>Lavinia exilicauda chi</t>
  </si>
  <si>
    <t>Siskiyou mountain salamander</t>
  </si>
  <si>
    <t>Plethodon stormi</t>
  </si>
  <si>
    <t>Kern Canyon slender salamander</t>
  </si>
  <si>
    <t>Batrachoseps simatus</t>
  </si>
  <si>
    <t>Tehachapi slender salamander</t>
  </si>
  <si>
    <t>Batrachoseps stebbinsi</t>
  </si>
  <si>
    <t>Limestone salamander</t>
  </si>
  <si>
    <t>Hydromantes brunus</t>
  </si>
  <si>
    <t>Shasta salamander</t>
  </si>
  <si>
    <t>Hydromantes shastae</t>
  </si>
  <si>
    <t>Black toad</t>
  </si>
  <si>
    <t>Bufo exsul</t>
  </si>
  <si>
    <t>California tiger salamander</t>
  </si>
  <si>
    <t>Ambystoma californiense</t>
  </si>
  <si>
    <t>Sierra Nevada yellow-legged frog</t>
  </si>
  <si>
    <t>Rana sierrae</t>
  </si>
  <si>
    <t>Desert tortoise</t>
  </si>
  <si>
    <t>Barefoot banded gecko</t>
  </si>
  <si>
    <t>Coleonyx switaki</t>
  </si>
  <si>
    <t>Southern rubber boa</t>
  </si>
  <si>
    <t>Charina bottae umbratica</t>
  </si>
  <si>
    <t>Alameda whipsnake</t>
  </si>
  <si>
    <t>Masticophis lateralis euryxanthus</t>
  </si>
  <si>
    <t>Giant garter snake</t>
  </si>
  <si>
    <t>Thamnophis couchi gigas</t>
  </si>
  <si>
    <t xml:space="preserve">Swainson's hawk </t>
  </si>
  <si>
    <t>Buteo swainsoni</t>
  </si>
  <si>
    <t>California black rail</t>
  </si>
  <si>
    <t>Laterallus jamaicensis coturniculus</t>
  </si>
  <si>
    <t>Yuma clapper rail</t>
  </si>
  <si>
    <t>Rallus longirostris yumanensis</t>
  </si>
  <si>
    <t>Greater sandhill crane</t>
  </si>
  <si>
    <t>Grus canadensis tabida</t>
  </si>
  <si>
    <t>Bank swallow</t>
  </si>
  <si>
    <t>Riparia riparia</t>
  </si>
  <si>
    <t>Xantus's murrelet</t>
  </si>
  <si>
    <t>Synthliboramphus hypoleucus</t>
  </si>
  <si>
    <t>Strix occidentalis caurina</t>
  </si>
  <si>
    <t>Tricolored blackbird</t>
  </si>
  <si>
    <t>Agelaius tricolor</t>
  </si>
  <si>
    <t>Mohave ground squirrel</t>
  </si>
  <si>
    <t>Spermohilus mohavensis</t>
  </si>
  <si>
    <t>San Joaquin antelope squirrel</t>
  </si>
  <si>
    <t>Ammospermophilus nelsoni</t>
  </si>
  <si>
    <t>Stephens' kangaroo rat</t>
  </si>
  <si>
    <t>Dipodomys stephensi</t>
  </si>
  <si>
    <t>Sierra Nevada red fox</t>
  </si>
  <si>
    <t>Vulpes vulpes necator</t>
  </si>
  <si>
    <t xml:space="preserve">San Joaquin kit fox </t>
  </si>
  <si>
    <t>Vulpes macrotis mutica</t>
  </si>
  <si>
    <t xml:space="preserve">Island fox </t>
  </si>
  <si>
    <t>Urocyon littoralis</t>
  </si>
  <si>
    <t>Wolverine</t>
  </si>
  <si>
    <t>Gulo gulo</t>
  </si>
  <si>
    <t>Guadalupe fur seal</t>
  </si>
  <si>
    <t>Arctocephalus townsendi</t>
  </si>
  <si>
    <t>Peninsular bighorn sheep</t>
  </si>
  <si>
    <t>Ovis canadensis cremnobates</t>
  </si>
  <si>
    <t>Fisher</t>
  </si>
  <si>
    <t>Pekania pennanti</t>
  </si>
  <si>
    <t>Wild Canid Hybrid</t>
  </si>
  <si>
    <t>Domestic Hamsters</t>
  </si>
  <si>
    <t>Mesocricetus spp</t>
  </si>
  <si>
    <t>Mustela vison</t>
  </si>
  <si>
    <t>Domestic Gerbils</t>
  </si>
  <si>
    <t>Meriones unguiculatus</t>
  </si>
  <si>
    <t>Rattus norvegicus and Rattus</t>
  </si>
  <si>
    <t>Mus musculus</t>
  </si>
  <si>
    <t>Domestic Turkey</t>
  </si>
  <si>
    <t>Meleagria gallopavo</t>
  </si>
  <si>
    <t>Domestic Ducks and Geese</t>
  </si>
  <si>
    <t>Domestic Guineafowl</t>
  </si>
  <si>
    <t>Mustela putorius</t>
  </si>
  <si>
    <t>Domestic Pigeons</t>
  </si>
  <si>
    <t>Columba domestica</t>
  </si>
  <si>
    <t>Domestic Peafowl</t>
  </si>
  <si>
    <t>Ostrich</t>
  </si>
  <si>
    <t>Struthio spp.</t>
  </si>
  <si>
    <t>Rhea</t>
  </si>
  <si>
    <t>Rhea spp.</t>
  </si>
  <si>
    <t>Short-tailed Possum</t>
  </si>
  <si>
    <t>Monodelphis domestica</t>
  </si>
  <si>
    <t>Macropus eugenii</t>
  </si>
  <si>
    <t>Dama (Tammar) Wallaby</t>
  </si>
  <si>
    <t>Swamp Wallaby</t>
  </si>
  <si>
    <t>Bennet (Red-necked) Wallaby</t>
  </si>
  <si>
    <t>Wallabia bicolor</t>
  </si>
  <si>
    <t>Macropus rufogriseus</t>
  </si>
  <si>
    <t>Red Kangaroo</t>
  </si>
  <si>
    <t>Macropus rufus</t>
  </si>
  <si>
    <t>Wallaroo</t>
  </si>
  <si>
    <t>Macropus robustus</t>
  </si>
  <si>
    <t>Zebra</t>
  </si>
  <si>
    <t>Zebra Hybrids</t>
  </si>
  <si>
    <t>Tropical fishes</t>
  </si>
  <si>
    <t>Subtropical fishes</t>
  </si>
  <si>
    <t>Tropical and Subtropical Birds</t>
  </si>
  <si>
    <t>Order: Passeriformes</t>
  </si>
  <si>
    <t>Subfamily: Psitticinae</t>
  </si>
  <si>
    <t>Sunbeam Snakes</t>
  </si>
  <si>
    <t>Family: Zenopeltidae</t>
  </si>
  <si>
    <t>Pipe Snakes</t>
  </si>
  <si>
    <t>Family: Aniliidae</t>
  </si>
  <si>
    <t>Shield-tailed snakes</t>
  </si>
  <si>
    <t>Family: Uropeltidae</t>
  </si>
  <si>
    <t>Chisel-teeth lizards</t>
  </si>
  <si>
    <t>Family: Agamidae</t>
  </si>
  <si>
    <t>Snake lizards</t>
  </si>
  <si>
    <t xml:space="preserve">Family: Anelytropsidae </t>
  </si>
  <si>
    <t>Glass and Alligator Lizards</t>
  </si>
  <si>
    <t>Family: Anguidae</t>
  </si>
  <si>
    <t>Chameleons</t>
  </si>
  <si>
    <t xml:space="preserve">Family: Chamaeleonidae </t>
  </si>
  <si>
    <t>Family: Colubridae</t>
  </si>
  <si>
    <t xml:space="preserve">Family: Elapidae </t>
  </si>
  <si>
    <t>Girdle-tailed lizards</t>
  </si>
  <si>
    <t xml:space="preserve">Family: Cordylidae </t>
  </si>
  <si>
    <t>Collared and Leopard Lizards</t>
  </si>
  <si>
    <t>Family: Crotaphytidae</t>
  </si>
  <si>
    <t>Blind lizards</t>
  </si>
  <si>
    <t>Family: Dibamidae</t>
  </si>
  <si>
    <t>African Snake skinks</t>
  </si>
  <si>
    <t xml:space="preserve">Family: Feyliniidae </t>
  </si>
  <si>
    <t>Geckos</t>
  </si>
  <si>
    <t>Family: Gekkonidae</t>
  </si>
  <si>
    <t>Snake Lizards</t>
  </si>
  <si>
    <t>Family: Pygopodidae</t>
  </si>
  <si>
    <t>Eyelid geckos</t>
  </si>
  <si>
    <t>Family: Eublepharidae</t>
  </si>
  <si>
    <t>Iguanas</t>
  </si>
  <si>
    <t>Family: Iguanidae</t>
  </si>
  <si>
    <t>Wall Lizards</t>
  </si>
  <si>
    <t>Family: Lacertidae</t>
  </si>
  <si>
    <t>Earless monitor</t>
  </si>
  <si>
    <t xml:space="preserve">Family: Lanthanotidae </t>
  </si>
  <si>
    <t>Earless, spiny, and horned lizard</t>
  </si>
  <si>
    <t>Family: Phrynosomatidae</t>
  </si>
  <si>
    <t>Anoles</t>
  </si>
  <si>
    <t>Family: Polychridae</t>
  </si>
  <si>
    <t>Whiptail</t>
  </si>
  <si>
    <t>Family: Teiidae</t>
  </si>
  <si>
    <t>Neotropical Ground lizards</t>
  </si>
  <si>
    <t>Family: Tropiduridae</t>
  </si>
  <si>
    <t>Knob-scaled lizards</t>
  </si>
  <si>
    <t>Family: Xenosauridae</t>
  </si>
  <si>
    <t>Family: Carettochelyidae</t>
  </si>
  <si>
    <t>Central American River Turtles</t>
  </si>
  <si>
    <t>Family: Dermatemydidae</t>
  </si>
  <si>
    <t>Mud and Musk Turtles</t>
  </si>
  <si>
    <t>Family: Kinosternidae</t>
  </si>
  <si>
    <t>Family: Testudinidae</t>
  </si>
  <si>
    <t>Soft-shell turtles</t>
  </si>
  <si>
    <t>Family: Trionychidae</t>
  </si>
  <si>
    <t>Red-eared slider</t>
  </si>
  <si>
    <t>Stub-footed toads</t>
  </si>
  <si>
    <t>Family Atelopodidae</t>
  </si>
  <si>
    <t>True Toads</t>
  </si>
  <si>
    <t>Family Bufonidae</t>
  </si>
  <si>
    <t>Glass Frogs</t>
  </si>
  <si>
    <t>Family Centrolenidae</t>
  </si>
  <si>
    <t>Poison Dart Frogs</t>
  </si>
  <si>
    <t>Family Dendrobatidae</t>
  </si>
  <si>
    <t>Tree frogs</t>
  </si>
  <si>
    <t>Family Hylidae</t>
  </si>
  <si>
    <t>Tropical frogs</t>
  </si>
  <si>
    <t>Family Leptodactylidae</t>
  </si>
  <si>
    <t>Narrow-mouthed toads</t>
  </si>
  <si>
    <t>Family Microhylidae</t>
  </si>
  <si>
    <t>Spadefoot toads</t>
  </si>
  <si>
    <t>Family Pelobatidae</t>
  </si>
  <si>
    <t>Family Pelodytidae</t>
  </si>
  <si>
    <t>Snake-necked frogs</t>
  </si>
  <si>
    <t>Family Phrynomeridae</t>
  </si>
  <si>
    <t>Surinam toads, clawed frogs</t>
  </si>
  <si>
    <t>Family Pipidae</t>
  </si>
  <si>
    <t>Harlequin frogs</t>
  </si>
  <si>
    <t>Family Pseudidae</t>
  </si>
  <si>
    <t>True Frogs</t>
  </si>
  <si>
    <t>Flying Frogs</t>
  </si>
  <si>
    <t>Family Ranidae</t>
  </si>
  <si>
    <t>Family Rhacophoridae</t>
  </si>
  <si>
    <t>Cone-nosed toads</t>
  </si>
  <si>
    <t>Family Rhinophrynidae</t>
  </si>
  <si>
    <t>Oriental Fire-bellied toad</t>
  </si>
  <si>
    <t>Bombina orientalis</t>
  </si>
  <si>
    <t>Caecilians, tropical amphibians</t>
  </si>
  <si>
    <t>Order: Gymnophiona</t>
  </si>
  <si>
    <t>Salamanders and newts</t>
  </si>
  <si>
    <t>Order: Urodela</t>
  </si>
  <si>
    <t>Worm Lizards</t>
  </si>
  <si>
    <t>Suborder: Amphisbaenia</t>
  </si>
  <si>
    <t>Caimans</t>
  </si>
  <si>
    <t>Grey partridge</t>
  </si>
  <si>
    <t>Red-legged partridge</t>
  </si>
  <si>
    <t>Ring-necked pheasant</t>
  </si>
  <si>
    <t>Lake Chub</t>
  </si>
  <si>
    <t>Rio Grande Sucker</t>
  </si>
  <si>
    <t>Northern Redbelly Dace</t>
  </si>
  <si>
    <t>Southern Redbelly Dace</t>
  </si>
  <si>
    <t>Plains Minnow</t>
  </si>
  <si>
    <t>Plains Sharp-tailed grouse</t>
  </si>
  <si>
    <t>Least Tern</t>
  </si>
  <si>
    <t>Southwestern Willow Flycatcher</t>
  </si>
  <si>
    <t>Kit fox</t>
  </si>
  <si>
    <t>Grizzly Bear</t>
  </si>
  <si>
    <t>Lynx</t>
  </si>
  <si>
    <t>Boreal (Western) Toad</t>
  </si>
  <si>
    <t>Colorado Squawfish</t>
  </si>
  <si>
    <t>Humpback Chub</t>
  </si>
  <si>
    <t>Greenback Cutthroat Trout</t>
  </si>
  <si>
    <t>Brassy Minnow</t>
  </si>
  <si>
    <t>Common Shiner</t>
  </si>
  <si>
    <t>Mexican Spotted Owl</t>
  </si>
  <si>
    <t>Burrowing Owl</t>
  </si>
  <si>
    <t>Lesser Prairie Chicken</t>
  </si>
  <si>
    <t>Northern River Otter</t>
  </si>
  <si>
    <t>Plains spadefoot</t>
  </si>
  <si>
    <t>Woodhouse's toad</t>
  </si>
  <si>
    <t>Boreal chorus frog</t>
  </si>
  <si>
    <t>Common sagebrush lizard</t>
  </si>
  <si>
    <t>Ornate tree lizard</t>
  </si>
  <si>
    <t>Common side-blotched lizard</t>
  </si>
  <si>
    <t>Prairie lizard</t>
  </si>
  <si>
    <t>Plateau fence lizard</t>
  </si>
  <si>
    <t>Gophersnake</t>
  </si>
  <si>
    <t>Plains gartersnake</t>
  </si>
  <si>
    <t>Common lesser earless lizard</t>
  </si>
  <si>
    <t>Tiger whiptail</t>
  </si>
  <si>
    <t>North American racer</t>
  </si>
  <si>
    <t>Exotic sheep and goats</t>
  </si>
  <si>
    <t>Subfamily Caprinae</t>
  </si>
  <si>
    <t xml:space="preserve">Grazing Antelopes </t>
  </si>
  <si>
    <t>Subfamily Hippotraginae</t>
  </si>
  <si>
    <t>Wildebeest</t>
  </si>
  <si>
    <t>Hartebeest</t>
  </si>
  <si>
    <t>Grouse</t>
  </si>
  <si>
    <t>Subfamily: Tetraoninae</t>
  </si>
  <si>
    <t>Striped Skunks</t>
  </si>
  <si>
    <t>Hedgehog spp</t>
  </si>
  <si>
    <t>Erinaceus spp</t>
  </si>
  <si>
    <t>Trichosurus vulpecula, Trichosurus arnhemensis, and Trichosurus caninus.</t>
  </si>
  <si>
    <t>Tree or Sun Squirrels</t>
  </si>
  <si>
    <t>Heliosciurus spp</t>
  </si>
  <si>
    <t>Rope Squirrels</t>
  </si>
  <si>
    <t>Funisciurus spp.</t>
  </si>
  <si>
    <t>Dormices</t>
  </si>
  <si>
    <t>Graphiurus spp</t>
  </si>
  <si>
    <t>Gambian giant pouched rats</t>
  </si>
  <si>
    <t>Cricetomys spp</t>
  </si>
  <si>
    <t>Brush-tailed porcupines</t>
  </si>
  <si>
    <t>Atherurus spp</t>
  </si>
  <si>
    <t xml:space="preserve">Striped Mice </t>
  </si>
  <si>
    <t>Hybomys spp</t>
  </si>
  <si>
    <t>Prairie Dogs</t>
  </si>
  <si>
    <t>Cynomys spp</t>
  </si>
  <si>
    <t xml:space="preserve">Walking Catfish </t>
  </si>
  <si>
    <t>Genera Clarias, Heteropneustes, Dinotoplerus and Heterobranchus</t>
  </si>
  <si>
    <t>Tench</t>
  </si>
  <si>
    <t>Tinca tinca</t>
  </si>
  <si>
    <t>Rohu</t>
  </si>
  <si>
    <t>Labeo calbasa</t>
  </si>
  <si>
    <t>Catla</t>
  </si>
  <si>
    <t>Catla catla</t>
  </si>
  <si>
    <t>Bl</t>
  </si>
  <si>
    <t>Mrigal</t>
  </si>
  <si>
    <t>Cirrhina mrigala</t>
  </si>
  <si>
    <t>Mahseer</t>
  </si>
  <si>
    <t>Tor tor</t>
  </si>
  <si>
    <t>Bengal cat</t>
  </si>
  <si>
    <t>Bears</t>
  </si>
  <si>
    <t>Family: Ursidae</t>
  </si>
  <si>
    <t>Family: Hominidae</t>
  </si>
  <si>
    <t>Family: Elephantidae</t>
  </si>
  <si>
    <t>Non-human primates ( macaques, lemurs, and spider monkeys)</t>
  </si>
  <si>
    <t>Hyaenas</t>
  </si>
  <si>
    <t>Family: Hyaenidae</t>
  </si>
  <si>
    <t>Tree Kangaroos</t>
  </si>
  <si>
    <t>Family: Dendrolagus</t>
  </si>
  <si>
    <t>New Guinea forest wallabies</t>
  </si>
  <si>
    <t>Family: Dorcopsis</t>
  </si>
  <si>
    <t>Lesser Forest Wallabies</t>
  </si>
  <si>
    <t>Genus Dorcopsulus</t>
  </si>
  <si>
    <t>Hare-Wallabies</t>
  </si>
  <si>
    <t>Genus Lagorchestes</t>
  </si>
  <si>
    <t>Kangaroos</t>
  </si>
  <si>
    <t>Subgenus Osphranter</t>
  </si>
  <si>
    <t>Gray Kangaroo</t>
  </si>
  <si>
    <t>Subgenus Macropus</t>
  </si>
  <si>
    <t xml:space="preserve">Nail-tailed Wallaby </t>
  </si>
  <si>
    <t>Genus Onychogalea</t>
  </si>
  <si>
    <t>Rock Wallaby</t>
  </si>
  <si>
    <t>Genus Petrogale</t>
  </si>
  <si>
    <t>Quokka</t>
  </si>
  <si>
    <t>Setonix brachyurus</t>
  </si>
  <si>
    <t>Pademelons</t>
  </si>
  <si>
    <t>Genus Thylogale</t>
  </si>
  <si>
    <t>Mongoose and Meerkats</t>
  </si>
  <si>
    <t>Boar</t>
  </si>
  <si>
    <t>Suborder: Suiformes</t>
  </si>
  <si>
    <t>Family: Rhinocerotidae</t>
  </si>
  <si>
    <t>Patagonia mara</t>
  </si>
  <si>
    <t>Dolichotis patagonum</t>
  </si>
  <si>
    <t>Castor canadensis</t>
  </si>
  <si>
    <t xml:space="preserve">Cobras, coral snakes, kraits, mambas, and sea snakes, Australian elapids, </t>
  </si>
  <si>
    <t>Python sebae</t>
  </si>
  <si>
    <t>Python natalensis</t>
  </si>
  <si>
    <t>Reticulated Python</t>
  </si>
  <si>
    <t>Python reticulates</t>
  </si>
  <si>
    <t>Amethystine Python</t>
  </si>
  <si>
    <t>Morelia amethistina</t>
  </si>
  <si>
    <t>Green or Common Anaconda</t>
  </si>
  <si>
    <t>Eunectus murinus</t>
  </si>
  <si>
    <t>Yellow Anaconda</t>
  </si>
  <si>
    <t>Eunectus notaeus</t>
  </si>
  <si>
    <t>Bolivian Anaconda</t>
  </si>
  <si>
    <t>Eunectus beniesis</t>
  </si>
  <si>
    <t>Nile Monitor</t>
  </si>
  <si>
    <t>Varanus niloticus</t>
  </si>
  <si>
    <t>Varanus a. ionidesi</t>
  </si>
  <si>
    <t>White-throated monitor</t>
  </si>
  <si>
    <t>Black-throated monitor</t>
  </si>
  <si>
    <t>Varanus a. albigularis</t>
  </si>
  <si>
    <t>Crocodile monitor</t>
  </si>
  <si>
    <t>Varanus salvadorii</t>
  </si>
  <si>
    <t>Komodo Dragon</t>
  </si>
  <si>
    <t>Varanus komodoensis</t>
  </si>
  <si>
    <t>Harbor Seal</t>
  </si>
  <si>
    <t>Phoca vitulina</t>
  </si>
  <si>
    <t>American black duck</t>
  </si>
  <si>
    <t>Anas rubripes</t>
  </si>
  <si>
    <t>Lesser Scaup</t>
  </si>
  <si>
    <t>Aythya affinis</t>
  </si>
  <si>
    <t>Greater Scaup</t>
  </si>
  <si>
    <t>Aythya marila</t>
  </si>
  <si>
    <t>Canvasback</t>
  </si>
  <si>
    <t>Aythya valisineria</t>
  </si>
  <si>
    <t>Long-tailed duck</t>
  </si>
  <si>
    <t>Clangula hyemalis</t>
  </si>
  <si>
    <t>Hooded Merganser</t>
  </si>
  <si>
    <t>Lophodytes cucullatus</t>
  </si>
  <si>
    <t>White-winged scoter</t>
  </si>
  <si>
    <t>Melanitta fusca</t>
  </si>
  <si>
    <t>Black scoter</t>
  </si>
  <si>
    <t>Melanitta nigra</t>
  </si>
  <si>
    <t>Surf scoter</t>
  </si>
  <si>
    <t>Melanitta perspicillata</t>
  </si>
  <si>
    <t>Common merganser</t>
  </si>
  <si>
    <t>Mergus merganser</t>
  </si>
  <si>
    <t>Ruffed grouse</t>
  </si>
  <si>
    <t>Bonasa umbellus</t>
  </si>
  <si>
    <t>Chimney swift</t>
  </si>
  <si>
    <t>Chaetura pelagica</t>
  </si>
  <si>
    <t>Ruby-throated hummingbird</t>
  </si>
  <si>
    <t>Archilochus colubris</t>
  </si>
  <si>
    <t>Spotted sandpiper</t>
  </si>
  <si>
    <t>Actitis macularius</t>
  </si>
  <si>
    <t>Sanderling</t>
  </si>
  <si>
    <t>Calidris alba</t>
  </si>
  <si>
    <t>Semipalmated sandpiper</t>
  </si>
  <si>
    <t>Calidris pusilla</t>
  </si>
  <si>
    <t>Willet</t>
  </si>
  <si>
    <t>Tringa semipalmata</t>
  </si>
  <si>
    <t>American woodcock</t>
  </si>
  <si>
    <t>Scolopax minor</t>
  </si>
  <si>
    <t>Ruddy Turnstone</t>
  </si>
  <si>
    <t>Arenaria interpres</t>
  </si>
  <si>
    <t>Black Skimmer</t>
  </si>
  <si>
    <t>Rynchops niger</t>
  </si>
  <si>
    <t>Great Blue Heron</t>
  </si>
  <si>
    <t>Ardea herodias</t>
  </si>
  <si>
    <t>Green Heron</t>
  </si>
  <si>
    <t>Butorides virescens</t>
  </si>
  <si>
    <t>Black-crowned night-heron</t>
  </si>
  <si>
    <t>Nycticorax nycticorax</t>
  </si>
  <si>
    <t>Belted kingfisher</t>
  </si>
  <si>
    <t>Ceryle alcyon</t>
  </si>
  <si>
    <t>Yellow-billed cuckoo</t>
  </si>
  <si>
    <t>Coccyzus americanus</t>
  </si>
  <si>
    <t>Black-billed cuckoo</t>
  </si>
  <si>
    <t>Coccyzus erythropthalmus</t>
  </si>
  <si>
    <t>Cooper's Hawk</t>
  </si>
  <si>
    <t>Accipiter cooperii</t>
  </si>
  <si>
    <t>Northern goshawk</t>
  </si>
  <si>
    <t>Accipiter gentilis</t>
  </si>
  <si>
    <t>Red-shouldered hawk</t>
  </si>
  <si>
    <t>Buteo lineatus</t>
  </si>
  <si>
    <t>Osprey</t>
  </si>
  <si>
    <t>Pandion haliaetus</t>
  </si>
  <si>
    <t>Rough-legged hawk</t>
  </si>
  <si>
    <t>Buteo lagopus</t>
  </si>
  <si>
    <t>Red-throated loon</t>
  </si>
  <si>
    <t>Gavia stellata</t>
  </si>
  <si>
    <t>Virginia Rail</t>
  </si>
  <si>
    <t>Rallus limicola</t>
  </si>
  <si>
    <t>Clapper rail</t>
  </si>
  <si>
    <t>Rallus longirostris</t>
  </si>
  <si>
    <t>Sora</t>
  </si>
  <si>
    <t>Porzana carolina</t>
  </si>
  <si>
    <t>Baltimore oriole</t>
  </si>
  <si>
    <t>Icterus galbula</t>
  </si>
  <si>
    <t>Orchard oriole</t>
  </si>
  <si>
    <t>Icterus spurius</t>
  </si>
  <si>
    <t>Brown creeper</t>
  </si>
  <si>
    <t>Certhia Americana</t>
  </si>
  <si>
    <t>Purple finch</t>
  </si>
  <si>
    <t>Carpodacus purpureus</t>
  </si>
  <si>
    <t>Rose-breasted grosbeak</t>
  </si>
  <si>
    <t>Pheucticus ludovicianus</t>
  </si>
  <si>
    <t>Gray catbird</t>
  </si>
  <si>
    <t>Dumetella carolinensis</t>
  </si>
  <si>
    <t>Red-breasted nuthatch</t>
  </si>
  <si>
    <t>Sitta canadensis</t>
  </si>
  <si>
    <t>Cliff Swallow</t>
  </si>
  <si>
    <t>Petrochelidon pyrrhonota</t>
  </si>
  <si>
    <t>Northern rough-winged swallow</t>
  </si>
  <si>
    <t>Stelgidopteryx serripennis</t>
  </si>
  <si>
    <t>Scarlet Tanager</t>
  </si>
  <si>
    <t>Piranga olivacea</t>
  </si>
  <si>
    <t>Veery</t>
  </si>
  <si>
    <t>Catharus fuscescens</t>
  </si>
  <si>
    <t>Hermit Thrush</t>
  </si>
  <si>
    <t>Catharus guttatus</t>
  </si>
  <si>
    <t>Gray-cheeked thrush</t>
  </si>
  <si>
    <t>Catharus minimus</t>
  </si>
  <si>
    <t>Swainson's thrush</t>
  </si>
  <si>
    <t>Catharus ustulatus</t>
  </si>
  <si>
    <t>Wood Thrush</t>
  </si>
  <si>
    <t>Hylocichla mustelina</t>
  </si>
  <si>
    <t>Blue-gray gnatcatcher</t>
  </si>
  <si>
    <t>Polioptila caerulea</t>
  </si>
  <si>
    <t>Golden-crowned kinglet</t>
  </si>
  <si>
    <t>Regulus satrapa</t>
  </si>
  <si>
    <t>Louisiana Waterthrush</t>
  </si>
  <si>
    <t>Seiurus motacilla</t>
  </si>
  <si>
    <t>Northern waterthrush</t>
  </si>
  <si>
    <t>Seiurus noveboracensis</t>
  </si>
  <si>
    <t>Black-throated blue warbler</t>
  </si>
  <si>
    <t>Dendroica caerulescens</t>
  </si>
  <si>
    <t>Bay-breasted warbler</t>
  </si>
  <si>
    <t>Dendroica castanea</t>
  </si>
  <si>
    <t>Cerulean warbler</t>
  </si>
  <si>
    <t>Dendroica cerulea</t>
  </si>
  <si>
    <t>Yellow-rumped warbler</t>
  </si>
  <si>
    <t>Dendroica coronata</t>
  </si>
  <si>
    <t>Prairie warbler</t>
  </si>
  <si>
    <t>Dendroica discolor</t>
  </si>
  <si>
    <t>Blackburnian warbler</t>
  </si>
  <si>
    <t>Dendroica fusca</t>
  </si>
  <si>
    <t>Magnolia warbler</t>
  </si>
  <si>
    <t>Dendroica magnolia</t>
  </si>
  <si>
    <t>Chestnut-sided warbler</t>
  </si>
  <si>
    <t>Dendroica pensylvanica</t>
  </si>
  <si>
    <t>Cape May Warbler</t>
  </si>
  <si>
    <t>Dendroica tigrina</t>
  </si>
  <si>
    <t>Black-throated green warbler</t>
  </si>
  <si>
    <t>Dendroica virens</t>
  </si>
  <si>
    <t>Worm-eating warbler</t>
  </si>
  <si>
    <t>Helmitheros vermivorum</t>
  </si>
  <si>
    <t>Black-and-white warbler</t>
  </si>
  <si>
    <t>Mniotilta varia</t>
  </si>
  <si>
    <t>Ovenbird</t>
  </si>
  <si>
    <t>Seiurus aurocapilla</t>
  </si>
  <si>
    <t>American redstart</t>
  </si>
  <si>
    <t>Setophaga ruticilla</t>
  </si>
  <si>
    <t>Blue-winged warbler</t>
  </si>
  <si>
    <t>Vermivora pinus</t>
  </si>
  <si>
    <t>Canada warbler</t>
  </si>
  <si>
    <t>Wilsonia canadensis</t>
  </si>
  <si>
    <t>Hooded warbler</t>
  </si>
  <si>
    <t>Wilsonia citrina</t>
  </si>
  <si>
    <t>Dark-eyed junco</t>
  </si>
  <si>
    <t>Junco hyemalis</t>
  </si>
  <si>
    <t>Eastern towhee</t>
  </si>
  <si>
    <t>Pipilo erythrophthalmus</t>
  </si>
  <si>
    <t>Field sparrow</t>
  </si>
  <si>
    <t>Spizella pusilla</t>
  </si>
  <si>
    <t>Indigo bunting</t>
  </si>
  <si>
    <t>Passerina cyanea</t>
  </si>
  <si>
    <t>Olive-sided flycatcher</t>
  </si>
  <si>
    <t>Contopus cooperi</t>
  </si>
  <si>
    <t>Eastern wood-pewee</t>
  </si>
  <si>
    <t>Contropus virens</t>
  </si>
  <si>
    <t>Least flycatcher</t>
  </si>
  <si>
    <t>Empidonax minimus</t>
  </si>
  <si>
    <t>Acadian flycatcher</t>
  </si>
  <si>
    <t>Empidonax virescens</t>
  </si>
  <si>
    <t>Great crested flycatcher</t>
  </si>
  <si>
    <t>Myiarchus crinitus</t>
  </si>
  <si>
    <t>Eastern kingbird</t>
  </si>
  <si>
    <t>Tyrannus tyrannus</t>
  </si>
  <si>
    <t>Yellow-throated vireo</t>
  </si>
  <si>
    <t>Vireo flavifrons</t>
  </si>
  <si>
    <t>Warbling vireo</t>
  </si>
  <si>
    <t>Vireo gilvus</t>
  </si>
  <si>
    <t>White-eyed vireo</t>
  </si>
  <si>
    <t>Vireo griseus</t>
  </si>
  <si>
    <t>Blue-headed vireo</t>
  </si>
  <si>
    <t>Vireo solitarius</t>
  </si>
  <si>
    <t>Marsh wren</t>
  </si>
  <si>
    <t>Cistothorus palustris</t>
  </si>
  <si>
    <t>Winter wren</t>
  </si>
  <si>
    <t>Troglodytes troglodytes</t>
  </si>
  <si>
    <t>Great cormorant</t>
  </si>
  <si>
    <t>Phalacrocorax carbo</t>
  </si>
  <si>
    <t>Northern flicker</t>
  </si>
  <si>
    <t>Colaptes auratus</t>
  </si>
  <si>
    <t>Pileated woodpecker</t>
  </si>
  <si>
    <t>Dryocopus pileatus</t>
  </si>
  <si>
    <t>Horned Grebe</t>
  </si>
  <si>
    <t>Podiceps auritus</t>
  </si>
  <si>
    <t>Red-necked grebe</t>
  </si>
  <si>
    <t>Podiceps grisegena</t>
  </si>
  <si>
    <t>Bubo virginianus</t>
  </si>
  <si>
    <t>Great horned owl</t>
  </si>
  <si>
    <t>Snowy owl</t>
  </si>
  <si>
    <t>Bubo scandiacus</t>
  </si>
  <si>
    <t>Eastern screech owl</t>
  </si>
  <si>
    <t>Megascops asio</t>
  </si>
  <si>
    <t>Barred owl</t>
  </si>
  <si>
    <t>Strix varia</t>
  </si>
  <si>
    <t>Spotted turtle</t>
  </si>
  <si>
    <t>Clemmys guttata</t>
  </si>
  <si>
    <t>Eastern racer</t>
  </si>
  <si>
    <t>Coluber constrictor</t>
  </si>
  <si>
    <t>Fowler's Toad</t>
  </si>
  <si>
    <t>Northern Dusky salamander</t>
  </si>
  <si>
    <t>Desmognathus fuscus</t>
  </si>
  <si>
    <t>Gray Treefrog</t>
  </si>
  <si>
    <t>Hyla versicolor</t>
  </si>
  <si>
    <t>Eastern Newt</t>
  </si>
  <si>
    <t>Notophthalmus viridescens</t>
  </si>
  <si>
    <t>Spotted Salamander</t>
  </si>
  <si>
    <t>Ambystoma maculatum</t>
  </si>
  <si>
    <t>Marbled Salamander</t>
  </si>
  <si>
    <t>Ambystoma opacum</t>
  </si>
  <si>
    <t>Common snapping turtle</t>
  </si>
  <si>
    <t>Chelydra serpentina</t>
  </si>
  <si>
    <t>Loggerhead Sea Turtle</t>
  </si>
  <si>
    <t>Caretta caretta</t>
  </si>
  <si>
    <t>Chelonia mydas</t>
  </si>
  <si>
    <t>Five-lined Skink</t>
  </si>
  <si>
    <t>Plestiodon fasciatus</t>
  </si>
  <si>
    <t>Seaside sparrow</t>
  </si>
  <si>
    <t>Ammodramus maritimus</t>
  </si>
  <si>
    <t>Great egret</t>
  </si>
  <si>
    <t>Ardea alba</t>
  </si>
  <si>
    <t>Asio flammeus</t>
  </si>
  <si>
    <t>Snowy egret</t>
  </si>
  <si>
    <t>Egretta thula</t>
  </si>
  <si>
    <t>Peregrine falcon</t>
  </si>
  <si>
    <t>Falco peregrinus</t>
  </si>
  <si>
    <t>American oystercatcher</t>
  </si>
  <si>
    <t>Haematopus palliates</t>
  </si>
  <si>
    <t>Least bittern</t>
  </si>
  <si>
    <t>Ixobrychus exilis</t>
  </si>
  <si>
    <t>Eastern meadowlark</t>
  </si>
  <si>
    <t>Sturnella magna</t>
  </si>
  <si>
    <t>Sternula antillarum</t>
  </si>
  <si>
    <t>Gyrinophilus porphyriticus</t>
  </si>
  <si>
    <t>Northern slimy salamander</t>
  </si>
  <si>
    <t>Plethodon glutinosus</t>
  </si>
  <si>
    <t>Least shrew</t>
  </si>
  <si>
    <t>Cryptotis parva</t>
  </si>
  <si>
    <t>Eastern pipistrelle (tri-colored bat)</t>
  </si>
  <si>
    <t>Sharp-shinned hawk</t>
  </si>
  <si>
    <t>Accipiter striatus</t>
  </si>
  <si>
    <t>Grasshopper sparrow</t>
  </si>
  <si>
    <t>Ammodramus savannarum</t>
  </si>
  <si>
    <t>Long-eared owl</t>
  </si>
  <si>
    <t>Asio otus</t>
  </si>
  <si>
    <t>Upland sandpiper</t>
  </si>
  <si>
    <t>Bartramia longica</t>
  </si>
  <si>
    <t>American bittern</t>
  </si>
  <si>
    <t>Botaurus lentiginosus</t>
  </si>
  <si>
    <t>Common Nighthawk</t>
  </si>
  <si>
    <t>Chordeiles minor</t>
  </si>
  <si>
    <t>Northern harrier</t>
  </si>
  <si>
    <t>Circus cyaneus</t>
  </si>
  <si>
    <t>Sedge wren</t>
  </si>
  <si>
    <t>Cistothorus platensis</t>
  </si>
  <si>
    <t>Horned Lark</t>
  </si>
  <si>
    <t>Eremophila alpestris</t>
  </si>
  <si>
    <t>Common Moorhen</t>
  </si>
  <si>
    <t>Gallinula chloropus</t>
  </si>
  <si>
    <t>Yellow-breasted chat</t>
  </si>
  <si>
    <t>Icteria virens</t>
  </si>
  <si>
    <t>Red-headed woodpecker</t>
  </si>
  <si>
    <t>Melanerpes erythrocephalus</t>
  </si>
  <si>
    <t>Pied-billed grebe</t>
  </si>
  <si>
    <t>Podilymbus podiceps</t>
  </si>
  <si>
    <t>Vesper sparrow</t>
  </si>
  <si>
    <t>Pooecetes gramineus</t>
  </si>
  <si>
    <t>King rail</t>
  </si>
  <si>
    <t>Rallus elegans</t>
  </si>
  <si>
    <t>Barn owl</t>
  </si>
  <si>
    <t>Tyto alba</t>
  </si>
  <si>
    <t>Rosetae tern</t>
  </si>
  <si>
    <t>Sterna dougallii</t>
  </si>
  <si>
    <t>Golden-winged warbler</t>
  </si>
  <si>
    <t>Vermivora chrysoptera</t>
  </si>
  <si>
    <t xml:space="preserve">Timber rattlesnake </t>
  </si>
  <si>
    <t>Crotalus horridus</t>
  </si>
  <si>
    <t>Leatherback sea turtle</t>
  </si>
  <si>
    <t>Dermochelys coriacea</t>
  </si>
  <si>
    <t>Bog turtle</t>
  </si>
  <si>
    <t>Glyptemys muhlenbergii</t>
  </si>
  <si>
    <t>Lepidochelys kempii</t>
  </si>
  <si>
    <t>Blue-spotted salamander</t>
  </si>
  <si>
    <t>Ambystoma laterale</t>
  </si>
  <si>
    <t>Eastern spadefoot</t>
  </si>
  <si>
    <t>Scaphiopus holbrookii</t>
  </si>
  <si>
    <t>Shortnose sturgeon</t>
  </si>
  <si>
    <t>Acipenser brevirostrum</t>
  </si>
  <si>
    <t>Atlantic sturgeon</t>
  </si>
  <si>
    <t>Acipenser oxyrinchus oxyrinchus</t>
  </si>
  <si>
    <t>American brook lamprey</t>
  </si>
  <si>
    <t>Lethenteron appendix</t>
  </si>
  <si>
    <t>Burbot</t>
  </si>
  <si>
    <t>Lota lota</t>
  </si>
  <si>
    <t>Rainbow Smelt</t>
  </si>
  <si>
    <t>Osmerus mordax</t>
  </si>
  <si>
    <t>Lasionycteris noctivagans</t>
  </si>
  <si>
    <t>Red Bat</t>
  </si>
  <si>
    <t>Lasiurus borealis</t>
  </si>
  <si>
    <t>Hoary Bat</t>
  </si>
  <si>
    <t>Lasiurus cinereus</t>
  </si>
  <si>
    <t>Eastern Woodrat</t>
  </si>
  <si>
    <t>Neotoma magister</t>
  </si>
  <si>
    <t>Harbor Porpoise</t>
  </si>
  <si>
    <t>Phocoena phocoena</t>
  </si>
  <si>
    <t>Eastern Cougar</t>
  </si>
  <si>
    <t>Puma concolor couguar</t>
  </si>
  <si>
    <t xml:space="preserve">Southern Bog Lemming </t>
  </si>
  <si>
    <t>Synaptomys cooperi</t>
  </si>
  <si>
    <t>Northern saw-whet owl</t>
  </si>
  <si>
    <t>Aegolius acadicus</t>
  </si>
  <si>
    <t>Saltmarsh sharp-tailed sparrow</t>
  </si>
  <si>
    <t>Ammodramus caudacutus</t>
  </si>
  <si>
    <t>Henslow's sparrow</t>
  </si>
  <si>
    <t>Ammodramus henslowii</t>
  </si>
  <si>
    <t>Broad-winged hawk</t>
  </si>
  <si>
    <t>Buteo platypterus</t>
  </si>
  <si>
    <t>Whip-poor-will</t>
  </si>
  <si>
    <t>Caprimulgus vociferus</t>
  </si>
  <si>
    <t>Bobolink</t>
  </si>
  <si>
    <t>Dolichonyx oryzivorus</t>
  </si>
  <si>
    <t>Little blue heron</t>
  </si>
  <si>
    <t>Egretta caerulea</t>
  </si>
  <si>
    <t>Alder flycatcher</t>
  </si>
  <si>
    <t>Empidonax alnorum</t>
  </si>
  <si>
    <t>American kestrel</t>
  </si>
  <si>
    <t>Falco sparverius</t>
  </si>
  <si>
    <t>Common loon</t>
  </si>
  <si>
    <t>Gavia immer</t>
  </si>
  <si>
    <t>Eskimo curlew</t>
  </si>
  <si>
    <t>Numenius borealis</t>
  </si>
  <si>
    <t>Yellow-crowned night-heron</t>
  </si>
  <si>
    <t>Nyctanassa violacea</t>
  </si>
  <si>
    <t>Wood turtle</t>
  </si>
  <si>
    <t>Glyptemys insculpta</t>
  </si>
  <si>
    <t>Eastern Hognose snake</t>
  </si>
  <si>
    <t>Heterodon platirhinos</t>
  </si>
  <si>
    <t>Northern Diamonback Terrapin</t>
  </si>
  <si>
    <t>Malaclemys terrapin terrapin</t>
  </si>
  <si>
    <t>Smooth Green snake</t>
  </si>
  <si>
    <t>Opheodrys vernalis</t>
  </si>
  <si>
    <t>Eastern Box Turtle</t>
  </si>
  <si>
    <t>Terrapene carolina Carolina</t>
  </si>
  <si>
    <t xml:space="preserve">Eastern Ribbon Snake </t>
  </si>
  <si>
    <t>Thamnophis sauritus</t>
  </si>
  <si>
    <t>Ambystoma jeffersonianum</t>
  </si>
  <si>
    <t>Jefferson Salamander</t>
  </si>
  <si>
    <t>Mudpuppy</t>
  </si>
  <si>
    <t>Necturus maculosus</t>
  </si>
  <si>
    <t>Northern Leopard Frog</t>
  </si>
  <si>
    <t>Rana pipiens</t>
  </si>
  <si>
    <t>Zander</t>
  </si>
  <si>
    <t>Blueback herring</t>
  </si>
  <si>
    <t>Sand tiger shark</t>
  </si>
  <si>
    <t>Carcharias taurus</t>
  </si>
  <si>
    <t>Longnose sucker</t>
  </si>
  <si>
    <t>Catostomus catostomus</t>
  </si>
  <si>
    <t>Slimy sculpin</t>
  </si>
  <si>
    <t>Cottus cognatus</t>
  </si>
  <si>
    <t>Banded sunfish</t>
  </si>
  <si>
    <t>Enneacanthus obesus</t>
  </si>
  <si>
    <t>Bridle shiner</t>
  </si>
  <si>
    <t>Notropis bifrenatus</t>
  </si>
  <si>
    <t>Atlantic Seasnail</t>
  </si>
  <si>
    <t>Liparis atlanticus</t>
  </si>
  <si>
    <t>Radiated Shanny</t>
  </si>
  <si>
    <t>Ulvaria subbifurcata</t>
  </si>
  <si>
    <t>Turtles</t>
  </si>
  <si>
    <t>Dog Hybrids</t>
  </si>
  <si>
    <t>Common cage birds</t>
  </si>
  <si>
    <t>Racing pigeons</t>
  </si>
  <si>
    <t>Degus</t>
  </si>
  <si>
    <t>Possums</t>
  </si>
  <si>
    <t>Asian Water Dragon</t>
  </si>
  <si>
    <t>Basilisks</t>
  </si>
  <si>
    <t>Skinks</t>
  </si>
  <si>
    <t>Swift Lizards</t>
  </si>
  <si>
    <t>Northern Fence Lizard</t>
  </si>
  <si>
    <t>Sceloporus undulatus hyacinthinus</t>
  </si>
  <si>
    <t>Northern Black Racer</t>
  </si>
  <si>
    <t>Coluber constrictor constrictor</t>
  </si>
  <si>
    <t xml:space="preserve">Black rat snake </t>
  </si>
  <si>
    <t>Elaphe obsoleta obsoleta</t>
  </si>
  <si>
    <t>Eastern garter snake</t>
  </si>
  <si>
    <t>Thamnophis sirtalis sirtalis</t>
  </si>
  <si>
    <t xml:space="preserve">Eastern worm snake </t>
  </si>
  <si>
    <t>Carphophis amoenus amoenus</t>
  </si>
  <si>
    <t xml:space="preserve">Northern water snake </t>
  </si>
  <si>
    <t>Nerodia sipedon sipedon</t>
  </si>
  <si>
    <t>Ringneck Snake</t>
  </si>
  <si>
    <t>Diadophis punctatus</t>
  </si>
  <si>
    <t>Common musk turtle</t>
  </si>
  <si>
    <t>Sternotherus odoratus</t>
  </si>
  <si>
    <t>Eastern Mud turtle</t>
  </si>
  <si>
    <t>Kinosternon subrubrum subrubrum</t>
  </si>
  <si>
    <t>Ornate box turtle</t>
  </si>
  <si>
    <t xml:space="preserve">Painted turtle </t>
  </si>
  <si>
    <t>Pseudemys rubriventris</t>
  </si>
  <si>
    <t>Green Frog</t>
  </si>
  <si>
    <t>Rana clamitans melanota</t>
  </si>
  <si>
    <t>New Jersey Chorus Frog</t>
  </si>
  <si>
    <t>Pseudacris triseriata kalmi</t>
  </si>
  <si>
    <t>Northern Cricket Frog</t>
  </si>
  <si>
    <t>Acris crepitans crepitans</t>
  </si>
  <si>
    <t>Rana palustris</t>
  </si>
  <si>
    <t>Pickerel Frog</t>
  </si>
  <si>
    <t>Southern Leopard Frog</t>
  </si>
  <si>
    <t>Rana utricularia</t>
  </si>
  <si>
    <t>Red-spotted newt</t>
  </si>
  <si>
    <t>Notophthalmus viridescens viridescens</t>
  </si>
  <si>
    <t>Northern spring peeper</t>
  </si>
  <si>
    <t>Pseudacris crucifer crucifer</t>
  </si>
  <si>
    <t>Northern two-lines salamander</t>
  </si>
  <si>
    <t>Eurycea bislineata</t>
  </si>
  <si>
    <t>Plethodon cinereus</t>
  </si>
  <si>
    <t>American Toad</t>
  </si>
  <si>
    <t>Bufo americanus</t>
  </si>
  <si>
    <t>Eastern Mud Salamander</t>
  </si>
  <si>
    <t>Pseudotriton montanus montanus</t>
  </si>
  <si>
    <t>Barking Treefrog</t>
  </si>
  <si>
    <t>Hyla gratiosa</t>
  </si>
  <si>
    <t>Red Knot</t>
  </si>
  <si>
    <t>Calidris canutus</t>
  </si>
  <si>
    <t>Black rail</t>
  </si>
  <si>
    <t>Laterallus jamaicensis</t>
  </si>
  <si>
    <t>Common tern</t>
  </si>
  <si>
    <t>Sterna hirundo</t>
  </si>
  <si>
    <t>Forster's tern</t>
  </si>
  <si>
    <t>Sterna forsteri</t>
  </si>
  <si>
    <t>Swainson's warbler</t>
  </si>
  <si>
    <t>Limnothlypis swainsonii</t>
  </si>
  <si>
    <t>Glassy Darter</t>
  </si>
  <si>
    <t>Etheostoma vitreum</t>
  </si>
  <si>
    <t>Blueridge Sculpin</t>
  </si>
  <si>
    <t>Cottus caeruleomentum</t>
  </si>
  <si>
    <t>Blackbanded Sunfish</t>
  </si>
  <si>
    <t>Enneacanthus chaetodon</t>
  </si>
  <si>
    <t>Delmarva Fox Squirrel</t>
  </si>
  <si>
    <t>Sciurus niger cinereus</t>
  </si>
  <si>
    <t>Balaenoptera musculus</t>
  </si>
  <si>
    <t>Fin Whale</t>
  </si>
  <si>
    <t>Balaenoptera physalus</t>
  </si>
  <si>
    <t>Humpback Whale</t>
  </si>
  <si>
    <t>Megaptera novaengliae</t>
  </si>
  <si>
    <t>North Atlantic Right Whale</t>
  </si>
  <si>
    <t>Eubalaena glacialis</t>
  </si>
  <si>
    <t>Sei Whale</t>
  </si>
  <si>
    <t>Balaenoptera borealis</t>
  </si>
  <si>
    <t>Sperm Whale</t>
  </si>
  <si>
    <t>Physeter macrocephalus</t>
  </si>
  <si>
    <t>Green Sea Turtle</t>
  </si>
  <si>
    <t>Corn Snake</t>
  </si>
  <si>
    <t>Elaphe guttata guttata</t>
  </si>
  <si>
    <t>Eastern Scarlet Snake</t>
  </si>
  <si>
    <t>Cemophora coccinea</t>
  </si>
  <si>
    <t>Redbelly Watersnake</t>
  </si>
  <si>
    <t>Nerodia erythrogaster erythrogaster</t>
  </si>
  <si>
    <t>Nutria</t>
  </si>
  <si>
    <t>Myocastor coypus</t>
  </si>
  <si>
    <t>Feral Swine</t>
  </si>
  <si>
    <t>Non venomous amphibians</t>
  </si>
  <si>
    <t>Honey Possums</t>
  </si>
  <si>
    <t>Domestic Ferrets</t>
  </si>
  <si>
    <t>Shell Parakeets</t>
  </si>
  <si>
    <t>Lovebirds</t>
  </si>
  <si>
    <t>Finches</t>
  </si>
  <si>
    <t>Myan birds</t>
  </si>
  <si>
    <t>Doves; ringed, ruddy, and diamond</t>
  </si>
  <si>
    <t>Button quail</t>
  </si>
  <si>
    <t xml:space="preserve">Tigers </t>
  </si>
  <si>
    <t>Panthera tigris</t>
  </si>
  <si>
    <t xml:space="preserve">Lions </t>
  </si>
  <si>
    <t>Panthera leo</t>
  </si>
  <si>
    <t>Cape buffalos and Gaur</t>
  </si>
  <si>
    <t>Family: Bovidae</t>
  </si>
  <si>
    <t>Dwarf crocodile</t>
  </si>
  <si>
    <t>Congo crocdile</t>
  </si>
  <si>
    <t>Gavials</t>
  </si>
  <si>
    <t>Family: Gavialidae</t>
  </si>
  <si>
    <t>Black caiman</t>
  </si>
  <si>
    <t>Melanosuchus niger</t>
  </si>
  <si>
    <t>Vervet, Grivet, or Green Monkey</t>
  </si>
  <si>
    <t>Genus Chlorocebus</t>
  </si>
  <si>
    <t>Guereza monkeys</t>
  </si>
  <si>
    <t>Genus Colobus</t>
  </si>
  <si>
    <t>Idris</t>
  </si>
  <si>
    <t>Genus Indri</t>
  </si>
  <si>
    <t xml:space="preserve">Servals </t>
  </si>
  <si>
    <t>Leptailurus serval</t>
  </si>
  <si>
    <t>European and Canadian Lynx</t>
  </si>
  <si>
    <t>Lynx lynx</t>
  </si>
  <si>
    <t>Caracals</t>
  </si>
  <si>
    <t>Caracal caracal</t>
  </si>
  <si>
    <t>African golden cats</t>
  </si>
  <si>
    <t>Profelis aurata</t>
  </si>
  <si>
    <t>Temminck's golden cats</t>
  </si>
  <si>
    <t>Profelis temmincki</t>
  </si>
  <si>
    <t>Fishing cats</t>
  </si>
  <si>
    <t>Prionailurus viverrina</t>
  </si>
  <si>
    <t>Clouded leopards</t>
  </si>
  <si>
    <t>Neofelis nebulosa</t>
  </si>
  <si>
    <t>Cuon alpinus</t>
  </si>
  <si>
    <t>African hunting dogs</t>
  </si>
  <si>
    <t>Lycaon pictus</t>
  </si>
  <si>
    <t>Honey Badgers</t>
  </si>
  <si>
    <t>Mellivora capensis</t>
  </si>
  <si>
    <t xml:space="preserve">Old World Badgers </t>
  </si>
  <si>
    <t>Meles meles</t>
  </si>
  <si>
    <t>Binturongs</t>
  </si>
  <si>
    <t>Arctictis binturong</t>
  </si>
  <si>
    <t>Osteolaemus tetraspis</t>
  </si>
  <si>
    <t>Alligators, caimans</t>
  </si>
  <si>
    <t>Family: Alligatoridae</t>
  </si>
  <si>
    <t>Cassowary</t>
  </si>
  <si>
    <t>Casuarius spp</t>
  </si>
  <si>
    <t>Giraffe and Okapi</t>
  </si>
  <si>
    <t>Family: Giraffidae</t>
  </si>
  <si>
    <t>Tapir</t>
  </si>
  <si>
    <t>Family: Tapiridae</t>
  </si>
  <si>
    <t xml:space="preserve">Wild cattle; forest, woodland and aridland antelope; and similar species of non-native hoofstock </t>
  </si>
  <si>
    <t>Hawksbill sea turtle</t>
  </si>
  <si>
    <t>Eretmochelys imbricata</t>
  </si>
  <si>
    <t>Caribbean monk seal</t>
  </si>
  <si>
    <t>Monachus tropicalis</t>
  </si>
  <si>
    <t>Okaloose Darter</t>
  </si>
  <si>
    <t>Etheostoma okaloosae</t>
  </si>
  <si>
    <t>Smalltooth sawfish</t>
  </si>
  <si>
    <t>Pristis pectinata</t>
  </si>
  <si>
    <t>Nassau grouper</t>
  </si>
  <si>
    <t>Epinephelus striatus</t>
  </si>
  <si>
    <t>Giant manta ray</t>
  </si>
  <si>
    <t>Manta birostris</t>
  </si>
  <si>
    <t>Frosted flatwoods salamander</t>
  </si>
  <si>
    <t>Ambystoma cingulatum</t>
  </si>
  <si>
    <t xml:space="preserve">American crocodile </t>
  </si>
  <si>
    <t>Crocodylus acutus</t>
  </si>
  <si>
    <t xml:space="preserve">Atlantic salt marsh snake </t>
  </si>
  <si>
    <t>Nerodia clarkii taeniata</t>
  </si>
  <si>
    <t>Bluetail mole skink</t>
  </si>
  <si>
    <t>Plestiodon egregius lividus</t>
  </si>
  <si>
    <t>Sand skink</t>
  </si>
  <si>
    <t>Plestiodon reynoldsi</t>
  </si>
  <si>
    <t>Audubon's crested caracara</t>
  </si>
  <si>
    <t>Polyborus plancus audubonii</t>
  </si>
  <si>
    <t>Bachman's wood warbler</t>
  </si>
  <si>
    <t>Vermivora bachmanii</t>
  </si>
  <si>
    <t>Cape Sable seaside sparrow</t>
  </si>
  <si>
    <t>Ammodramus maritimus mirabili</t>
  </si>
  <si>
    <t xml:space="preserve">Eastern black rail </t>
  </si>
  <si>
    <t>Laterallus jamaicensis jamaicensis</t>
  </si>
  <si>
    <t>Everglade snail kite</t>
  </si>
  <si>
    <t>Rostrhamus sociabilis plumbeus</t>
  </si>
  <si>
    <t>Florida grasshopper sparrow</t>
  </si>
  <si>
    <t>Ammodramus savannarum floridanus</t>
  </si>
  <si>
    <t>Florida scrub-jay</t>
  </si>
  <si>
    <t>Aphelocoma coerulescens</t>
  </si>
  <si>
    <t>Ivory-billed Woodpecker</t>
  </si>
  <si>
    <t>Kirtland's wood warbler</t>
  </si>
  <si>
    <t>Dendroica kirtlandii</t>
  </si>
  <si>
    <t>Wood stork</t>
  </si>
  <si>
    <t>Mycteria americana</t>
  </si>
  <si>
    <t>Rufa red knot</t>
  </si>
  <si>
    <t>Calidris canutus rufa</t>
  </si>
  <si>
    <t>Anastasia Island Beach mouse</t>
  </si>
  <si>
    <t>Peromyscus polionotus phasma</t>
  </si>
  <si>
    <t>Bryde's Whale</t>
  </si>
  <si>
    <t xml:space="preserve">Balaenoptera edeni </t>
  </si>
  <si>
    <t xml:space="preserve">Choctawhatchee beach mouse </t>
  </si>
  <si>
    <t>Peromyscus polionotus allophrys</t>
  </si>
  <si>
    <t xml:space="preserve">Florida panther </t>
  </si>
  <si>
    <t>Puma concolor coryi</t>
  </si>
  <si>
    <t xml:space="preserve">Florida salt marsh vole </t>
  </si>
  <si>
    <t>Microtus pennsylvanicus dukecampbelli</t>
  </si>
  <si>
    <t>Key deer</t>
  </si>
  <si>
    <t>Odocoileus virginianus clavium</t>
  </si>
  <si>
    <t xml:space="preserve">Key largo cotton mouse </t>
  </si>
  <si>
    <t>Peromyscus gossypinus allapaticola</t>
  </si>
  <si>
    <t>Key largo woodrat</t>
  </si>
  <si>
    <t>Neotoma floridana smalli</t>
  </si>
  <si>
    <t>Red wolf</t>
  </si>
  <si>
    <t>Canis rufus</t>
  </si>
  <si>
    <t>Rice rat</t>
  </si>
  <si>
    <t xml:space="preserve">Oryzomys palustris natator </t>
  </si>
  <si>
    <t xml:space="preserve">Southeastern beach mouse </t>
  </si>
  <si>
    <t>Peromyscus polionotus niveiventris</t>
  </si>
  <si>
    <t>St. Andrew beach mouse</t>
  </si>
  <si>
    <t>Peromyscus polionotus peninsularis</t>
  </si>
  <si>
    <t>Florida bonneted bat</t>
  </si>
  <si>
    <t>Eumops floridanus</t>
  </si>
  <si>
    <t>Barbour's map turtle</t>
  </si>
  <si>
    <t>Graptemys barbouri</t>
  </si>
  <si>
    <t>Big Cypress fox squirrel</t>
  </si>
  <si>
    <t>Sciurus niger avicennia</t>
  </si>
  <si>
    <t>Bluenose shiner</t>
  </si>
  <si>
    <t>Pteronotropis welaka</t>
  </si>
  <si>
    <t>Everglades mink</t>
  </si>
  <si>
    <t>Neovison vison evergladensis</t>
  </si>
  <si>
    <t>Florida bog frog</t>
  </si>
  <si>
    <t>Lithobates okaloosae</t>
  </si>
  <si>
    <t>Florida brown snake</t>
  </si>
  <si>
    <t>Storeria victa</t>
  </si>
  <si>
    <t>Florida burrowing owl</t>
  </si>
  <si>
    <t>Athene cunicularia floridana</t>
  </si>
  <si>
    <t>Florida keys mole skink</t>
  </si>
  <si>
    <t>Plestiodon egregius egregius</t>
  </si>
  <si>
    <t>Florida pine snake</t>
  </si>
  <si>
    <t>Pituophis melanoleucus mugitus</t>
  </si>
  <si>
    <t>Georgia blind salamander</t>
  </si>
  <si>
    <t>Eurycea wallacei</t>
  </si>
  <si>
    <t>Key ringneck snake</t>
  </si>
  <si>
    <t>Diadophis punctatus acricus</t>
  </si>
  <si>
    <t xml:space="preserve">Rim rock crowned snake </t>
  </si>
  <si>
    <t>Tantilla oolicta</t>
  </si>
  <si>
    <t>Florida sandhill crane</t>
  </si>
  <si>
    <t>Antigone canadensis pratensis</t>
  </si>
  <si>
    <t>Saltmarsh topminnow</t>
  </si>
  <si>
    <t>Fundulus jenkinsi</t>
  </si>
  <si>
    <t>Southern tessellated darter</t>
  </si>
  <si>
    <t>Etheostoma olmstedi maculaticeps</t>
  </si>
  <si>
    <t>Short-tailed snake</t>
  </si>
  <si>
    <t>Lampropeltis extenuate</t>
  </si>
  <si>
    <t>Southeatern American kestrel</t>
  </si>
  <si>
    <t>Falco sparverius paulus</t>
  </si>
  <si>
    <t>Threatened wading birds (little blue heron, reddish egret, roseate spoonbill, and tricolored heron)</t>
  </si>
  <si>
    <t>Egretta caerulea, E. rufescens, Platalea ajaja, and E. tricolor</t>
  </si>
  <si>
    <t>White-crowned pigeon</t>
  </si>
  <si>
    <t>Patagioenas leucocephala</t>
  </si>
  <si>
    <t>Sanibel Island rice rat</t>
  </si>
  <si>
    <t>Oryzomys palustris sanibeli</t>
  </si>
  <si>
    <t>Sherman's short-tailed shrew</t>
  </si>
  <si>
    <t>Key silverside</t>
  </si>
  <si>
    <t>Menidia conchorum</t>
  </si>
  <si>
    <t>Marian's marsh wren</t>
  </si>
  <si>
    <t>Cistothorus palustris marianae</t>
  </si>
  <si>
    <t>Reddish egret</t>
  </si>
  <si>
    <t>Egretta rufescens</t>
  </si>
  <si>
    <t>Roseate spoonbill</t>
  </si>
  <si>
    <t>Platalea ajaja</t>
  </si>
  <si>
    <t>Scott's seaside sparrow</t>
  </si>
  <si>
    <t>Ammodramus maritimus peninsulae</t>
  </si>
  <si>
    <t>Snowy plover</t>
  </si>
  <si>
    <t>Charadrius nivosus</t>
  </si>
  <si>
    <t>Tricolored heron</t>
  </si>
  <si>
    <t>Egretta tricolor</t>
  </si>
  <si>
    <t>Wakulla seaside sparrow</t>
  </si>
  <si>
    <t>Ammodramus maritimus juncicola</t>
  </si>
  <si>
    <t>Worthington's marsh wren</t>
  </si>
  <si>
    <t>Cistothorus palustris griseus</t>
  </si>
  <si>
    <t>Variable platy</t>
  </si>
  <si>
    <t>Xiphophorus variatus</t>
  </si>
  <si>
    <t>Contrnix quail</t>
  </si>
  <si>
    <t>Coturnix coturnix</t>
  </si>
  <si>
    <t>Phasianus colchicus</t>
  </si>
  <si>
    <t>Leopard tortoise</t>
  </si>
  <si>
    <t>Geochelone pardalis</t>
  </si>
  <si>
    <t>African spurred tortoise</t>
  </si>
  <si>
    <t>Geochelone sulcata</t>
  </si>
  <si>
    <t>Bell's hingeback tortoise</t>
  </si>
  <si>
    <t>Kinixys belliana</t>
  </si>
  <si>
    <t xml:space="preserve">African electric catfishes </t>
  </si>
  <si>
    <t>African tigerfishes</t>
  </si>
  <si>
    <t>Genus Hydrocynus</t>
  </si>
  <si>
    <t>Freshwater electric eels</t>
  </si>
  <si>
    <t>All species of piranha and pirambeba</t>
  </si>
  <si>
    <t>Subfamily Serrasalminae</t>
  </si>
  <si>
    <t>Tilapias</t>
  </si>
  <si>
    <t>Trahiras or Tigerfishes</t>
  </si>
  <si>
    <t>Green sunfish</t>
  </si>
  <si>
    <t>Lepomis cyanellus</t>
  </si>
  <si>
    <t xml:space="preserve">African giant pouched rats </t>
  </si>
  <si>
    <t>Genus Cricetomys</t>
  </si>
  <si>
    <t>Dhole</t>
  </si>
  <si>
    <t>Genus Cuon</t>
  </si>
  <si>
    <t>Flying foxes</t>
  </si>
  <si>
    <t>Genus Pteropus</t>
  </si>
  <si>
    <t>Racoon dog</t>
  </si>
  <si>
    <t>Nyctereutes procyonoides</t>
  </si>
  <si>
    <t>Weeverfishes</t>
  </si>
  <si>
    <t>Stone fishes</t>
  </si>
  <si>
    <t>Genus Synanceia</t>
  </si>
  <si>
    <t>Pitted stonefish</t>
  </si>
  <si>
    <t>Erosa erosa</t>
  </si>
  <si>
    <t>Red rock cod</t>
  </si>
  <si>
    <t>Scorpaena papillosa</t>
  </si>
  <si>
    <t>Stonefish</t>
  </si>
  <si>
    <t>Leptosynanceia asteroblepa</t>
  </si>
  <si>
    <t>Trachicephalus uranoscopus</t>
  </si>
  <si>
    <t>Stargazing stonefish</t>
  </si>
  <si>
    <t>Beni anaconda</t>
  </si>
  <si>
    <t>Eunectes beniensis</t>
  </si>
  <si>
    <t>DeSchauensee's anaconda</t>
  </si>
  <si>
    <t>Eunectes deschauenseei</t>
  </si>
  <si>
    <t>Indian or Burmese Python</t>
  </si>
  <si>
    <t>Python molurus</t>
  </si>
  <si>
    <t>Scrub python</t>
  </si>
  <si>
    <t>Morelia kinghorni</t>
  </si>
  <si>
    <t>Green iguana</t>
  </si>
  <si>
    <t>Iguana iguana</t>
  </si>
  <si>
    <t>Dioch</t>
  </si>
  <si>
    <t>Quelea quelea</t>
  </si>
  <si>
    <t>Pink starling</t>
  </si>
  <si>
    <t>Pastor roseus</t>
  </si>
  <si>
    <t>Round-tailed muskrat</t>
  </si>
  <si>
    <t>Neofiber alleni</t>
  </si>
  <si>
    <t>Bachman's Sparrow</t>
  </si>
  <si>
    <t>Aimophila aestivalis</t>
  </si>
  <si>
    <t>Wilson's Plover</t>
  </si>
  <si>
    <t>Charadrius wilsonia</t>
  </si>
  <si>
    <t>Raven</t>
  </si>
  <si>
    <t>Corvus corax</t>
  </si>
  <si>
    <t>Swallow-tailed kite</t>
  </si>
  <si>
    <t>Elanoides forficatus</t>
  </si>
  <si>
    <t>Gull-billed tern</t>
  </si>
  <si>
    <t xml:space="preserve">Common map turtle </t>
  </si>
  <si>
    <t>Graptemys geographica</t>
  </si>
  <si>
    <t>Alabama Map Turtle</t>
  </si>
  <si>
    <t>Graptemys pulchra</t>
  </si>
  <si>
    <t xml:space="preserve">Kemp's Ridley Sea turtle </t>
  </si>
  <si>
    <t>Hellbender</t>
  </si>
  <si>
    <t>Cryptobranchus alleganiensis</t>
  </si>
  <si>
    <t>Georgia Blind Salamander</t>
  </si>
  <si>
    <t>Striped Newt</t>
  </si>
  <si>
    <t>Notophthalmus perstriatus</t>
  </si>
  <si>
    <t>Pigeon Mountain Salamander</t>
  </si>
  <si>
    <t>Plethodon petraeus</t>
  </si>
  <si>
    <t>Spotted Bullhead</t>
  </si>
  <si>
    <t>Ameiurus serracanthus</t>
  </si>
  <si>
    <t xml:space="preserve">Altamaha Shiner </t>
  </si>
  <si>
    <t>Cyprinella xaenura</t>
  </si>
  <si>
    <t>Bluebarred Pygmy Sunfish</t>
  </si>
  <si>
    <t>Elassoma okatie</t>
  </si>
  <si>
    <t>Blotched Chub</t>
  </si>
  <si>
    <t>Erimystax insignis</t>
  </si>
  <si>
    <t xml:space="preserve">Greenfin Darter </t>
  </si>
  <si>
    <t>Etheostoma chlorobranchium</t>
  </si>
  <si>
    <t>Black Darter</t>
  </si>
  <si>
    <t>Etheostoma duryi</t>
  </si>
  <si>
    <t>Etheostoma etowahae</t>
  </si>
  <si>
    <t>Etowah Darter</t>
  </si>
  <si>
    <t>Goldstripe Darter</t>
  </si>
  <si>
    <t>Etheostoma parvipinne</t>
  </si>
  <si>
    <t>Rock Darter</t>
  </si>
  <si>
    <t>Etheostoma rupestre</t>
  </si>
  <si>
    <t xml:space="preserve">Cherokee Darter </t>
  </si>
  <si>
    <t>Etheostoma scotti</t>
  </si>
  <si>
    <t>Tallapoosa Darter</t>
  </si>
  <si>
    <t>Etheostoma tallapoosae</t>
  </si>
  <si>
    <t xml:space="preserve">Wounded Darter </t>
  </si>
  <si>
    <t>Etheostoma vulneratum</t>
  </si>
  <si>
    <t>Stippled Studfish</t>
  </si>
  <si>
    <t>Fundulus bifax</t>
  </si>
  <si>
    <t>Northern Studfish</t>
  </si>
  <si>
    <t>Fundulus catenatus</t>
  </si>
  <si>
    <t>Flame Chub</t>
  </si>
  <si>
    <t>Hemitremia flammea</t>
  </si>
  <si>
    <t>Lined chub</t>
  </si>
  <si>
    <t>Hybopsis lineapunctata</t>
  </si>
  <si>
    <t>Ohio Lamprey</t>
  </si>
  <si>
    <t>Ichthyomyzon bdellium</t>
  </si>
  <si>
    <t xml:space="preserve">Bluefin Killifish </t>
  </si>
  <si>
    <t>Lucania goodei</t>
  </si>
  <si>
    <t>Coosa Chub</t>
  </si>
  <si>
    <t>Macrhybopsis sp</t>
  </si>
  <si>
    <t>Suwannee Bass</t>
  </si>
  <si>
    <t>Micropterus notius</t>
  </si>
  <si>
    <t>River Redhorse</t>
  </si>
  <si>
    <t>Moxostoma carinatum</t>
  </si>
  <si>
    <t>Robust redhorse</t>
  </si>
  <si>
    <t>Moxostoma robustum</t>
  </si>
  <si>
    <t>Sicklefin redhorse</t>
  </si>
  <si>
    <t>Moxostoma sp</t>
  </si>
  <si>
    <t>Popeye shiner</t>
  </si>
  <si>
    <t>Notropis ariommus</t>
  </si>
  <si>
    <t>Burrhead shiner</t>
  </si>
  <si>
    <t>Notropis asperifrons</t>
  </si>
  <si>
    <t>Highscale shiner</t>
  </si>
  <si>
    <t>Notropis hypsilepis</t>
  </si>
  <si>
    <t>Silver shiner</t>
  </si>
  <si>
    <t>Notropis photogenis</t>
  </si>
  <si>
    <t>Amber darter</t>
  </si>
  <si>
    <t>Percina antesella</t>
  </si>
  <si>
    <t>Tangerine Darter</t>
  </si>
  <si>
    <t>Percina aurantiaca</t>
  </si>
  <si>
    <t>Conasauga Logperch</t>
  </si>
  <si>
    <t>Percina jenkinsi</t>
  </si>
  <si>
    <t>Freckled Darter</t>
  </si>
  <si>
    <t>Percina lenticula</t>
  </si>
  <si>
    <t>Dusky Darter</t>
  </si>
  <si>
    <t>Percina sciera</t>
  </si>
  <si>
    <t>River Darter</t>
  </si>
  <si>
    <t>Percina shumardi</t>
  </si>
  <si>
    <t>Muscadine Darter</t>
  </si>
  <si>
    <t>Percina sp</t>
  </si>
  <si>
    <t>Upland Bridled Darter</t>
  </si>
  <si>
    <t>Olive Darter</t>
  </si>
  <si>
    <t>Percina squamata</t>
  </si>
  <si>
    <t>Fatlips Minnow</t>
  </si>
  <si>
    <t>Phenacobius crassilabrum</t>
  </si>
  <si>
    <t>Stargazing minnow</t>
  </si>
  <si>
    <t>Phenacobius uranops</t>
  </si>
  <si>
    <t>Tennessee Dace</t>
  </si>
  <si>
    <t>Phoxinus tennesseensis</t>
  </si>
  <si>
    <t>Kangaroos, wallabies, wallaroos</t>
  </si>
  <si>
    <t xml:space="preserve">Genus Macropus </t>
  </si>
  <si>
    <t>Family: Pongidae</t>
  </si>
  <si>
    <t>Baboons, mandrills, drills</t>
  </si>
  <si>
    <t>Wolves, jackals, and dingos</t>
  </si>
  <si>
    <t>Genus Canis</t>
  </si>
  <si>
    <t>Maned Wolf</t>
  </si>
  <si>
    <t xml:space="preserve">Chrysocyon brachyurus </t>
  </si>
  <si>
    <t>Lions, tigers, jaguars, and leopards</t>
  </si>
  <si>
    <t xml:space="preserve">Genus Leo or Panthera or Neofelis </t>
  </si>
  <si>
    <t xml:space="preserve">Elands </t>
  </si>
  <si>
    <t xml:space="preserve">Genus Taurotragus </t>
  </si>
  <si>
    <t>Kouprey</t>
  </si>
  <si>
    <t xml:space="preserve">Bos sauveli </t>
  </si>
  <si>
    <t>African buffalo</t>
  </si>
  <si>
    <t xml:space="preserve">Syncerus caffer </t>
  </si>
  <si>
    <t xml:space="preserve">Hippotragus niger </t>
  </si>
  <si>
    <t>Gemsbok</t>
  </si>
  <si>
    <t xml:space="preserve">Oryx gazella </t>
  </si>
  <si>
    <t>Addax</t>
  </si>
  <si>
    <t xml:space="preserve">Addax nasomaculatus </t>
  </si>
  <si>
    <t>Genus Alcelaphus</t>
  </si>
  <si>
    <t>Crocodiles, gavials, etc</t>
  </si>
  <si>
    <t xml:space="preserve">Poisonous rear-fanged species </t>
  </si>
  <si>
    <t>Opisthoglypis</t>
  </si>
  <si>
    <t xml:space="preserve">Freshwater stingray </t>
  </si>
  <si>
    <t>Flying lemurs</t>
  </si>
  <si>
    <t>Sloths, armadillos, etc</t>
  </si>
  <si>
    <t xml:space="preserve">Whales, Dolphins, etc. </t>
  </si>
  <si>
    <t xml:space="preserve">Order: Dermoptera </t>
  </si>
  <si>
    <t xml:space="preserve">Order: Edentata </t>
  </si>
  <si>
    <t>Order: Cetacea</t>
  </si>
  <si>
    <t>Cape weaver</t>
  </si>
  <si>
    <t xml:space="preserve">Ploceus capensis </t>
  </si>
  <si>
    <t>Blackbirds, grackles, orioles, etc.</t>
  </si>
  <si>
    <t>Genera Molothrus, Quiscalus, and Agelaius</t>
  </si>
  <si>
    <t>White Tern</t>
  </si>
  <si>
    <t>Gygis alba</t>
  </si>
  <si>
    <t>Newell's Shearwater</t>
  </si>
  <si>
    <t>Puffinus newelli</t>
  </si>
  <si>
    <t>Pacific Green Sea Turtle</t>
  </si>
  <si>
    <t>Chelonia mydas agassizi</t>
  </si>
  <si>
    <t>Olive (Pacific) Ridley Sea Turtle</t>
  </si>
  <si>
    <t>Lepidochelys olivacea</t>
  </si>
  <si>
    <t xml:space="preserve">Pacific Leatherback Sea Turtle </t>
  </si>
  <si>
    <t>Dermochelys coriacea schlegelii</t>
  </si>
  <si>
    <t>Pacific Hawksbill Sea Turtle</t>
  </si>
  <si>
    <t>Eretmochelys imbricate bissa</t>
  </si>
  <si>
    <t>Yellow-bellied Sea Snake</t>
  </si>
  <si>
    <t>Pelamis platurus</t>
  </si>
  <si>
    <t>Acrocephalus familiaris familiaris</t>
  </si>
  <si>
    <t>Laysan Millerbird</t>
  </si>
  <si>
    <t>Nihoa Millerbird</t>
  </si>
  <si>
    <t>Acrocephalus familiaris kingi</t>
  </si>
  <si>
    <t>Northern Pintail</t>
  </si>
  <si>
    <t>Anas acuta</t>
  </si>
  <si>
    <t>American Wigeon</t>
  </si>
  <si>
    <t>Anas americana</t>
  </si>
  <si>
    <t>Northern Shoveler</t>
  </si>
  <si>
    <t>Anas clypeata</t>
  </si>
  <si>
    <t>Laysan Duck</t>
  </si>
  <si>
    <t>Anas laysanensis</t>
  </si>
  <si>
    <t>Mallard Duck</t>
  </si>
  <si>
    <t>Anas platyrhynchos</t>
  </si>
  <si>
    <t>Hawaiian Duck</t>
  </si>
  <si>
    <t>Anas wyvilliana</t>
  </si>
  <si>
    <t xml:space="preserve">Black (Hawaiian, White-capped) </t>
  </si>
  <si>
    <t>Anous minutus melanogenys</t>
  </si>
  <si>
    <t xml:space="preserve">Brown (Common) </t>
  </si>
  <si>
    <t>Anous stolidus pileatus</t>
  </si>
  <si>
    <t>Short-eared (Hawaiian) Owl</t>
  </si>
  <si>
    <t>Asio flammeus sandwichensis</t>
  </si>
  <si>
    <t>Hawaiian Goose</t>
  </si>
  <si>
    <t>Branta sandvicensis</t>
  </si>
  <si>
    <t>Bulwer Petrel</t>
  </si>
  <si>
    <t>Bulweria bulwerii</t>
  </si>
  <si>
    <t>Hawaiian Hawk</t>
  </si>
  <si>
    <t>Buteo solitarius</t>
  </si>
  <si>
    <t>Minke Whale</t>
  </si>
  <si>
    <t>Balaenoptera acutorostrata</t>
  </si>
  <si>
    <t>Pygmy Killer Whale</t>
  </si>
  <si>
    <t>Feresa attenuate</t>
  </si>
  <si>
    <t>Pilot Whale</t>
  </si>
  <si>
    <t>Globicephala macrorhynchus</t>
  </si>
  <si>
    <t xml:space="preserve">Pygmy Sperm Whale </t>
  </si>
  <si>
    <t>Kogia breviceps</t>
  </si>
  <si>
    <t>Mesoplodon densirostris</t>
  </si>
  <si>
    <t xml:space="preserve">Densebeaked Whale </t>
  </si>
  <si>
    <t>Hawaiian Monk</t>
  </si>
  <si>
    <t>Monachus schauinslandi</t>
  </si>
  <si>
    <t>Killer Whale</t>
  </si>
  <si>
    <t>Orcinus orca</t>
  </si>
  <si>
    <t>Melon-headed Whale</t>
  </si>
  <si>
    <t>Peponocephala electra</t>
  </si>
  <si>
    <t>False Killer Whale</t>
  </si>
  <si>
    <t>Pseudorca crassidens</t>
  </si>
  <si>
    <t>Spotted Dolphin</t>
  </si>
  <si>
    <t>Stenella attenuate</t>
  </si>
  <si>
    <t>Striped Dolphin</t>
  </si>
  <si>
    <t>Stenella coeruleoalba</t>
  </si>
  <si>
    <t>Stenella longirostris</t>
  </si>
  <si>
    <t>Spinner Dolphin</t>
  </si>
  <si>
    <t>Rough-toothed Dolphin</t>
  </si>
  <si>
    <t>Steno bredanensis</t>
  </si>
  <si>
    <t>Pacific Bottlenose Dolphin</t>
  </si>
  <si>
    <t>Tursiops gilli</t>
  </si>
  <si>
    <t>Newt</t>
  </si>
  <si>
    <t>Triturus boscai</t>
  </si>
  <si>
    <t>Italian Newt</t>
  </si>
  <si>
    <t>Triturus italicus</t>
  </si>
  <si>
    <t>Emperor Newt</t>
  </si>
  <si>
    <t>Tylotriton verrocosus</t>
  </si>
  <si>
    <t>Haitian Giant Treefrog</t>
  </si>
  <si>
    <t>Hyla vasta</t>
  </si>
  <si>
    <t>Jackson's Chameleon</t>
  </si>
  <si>
    <t>Chamaeleo jacksoni</t>
  </si>
  <si>
    <t>Galapagos-marine Iguana</t>
  </si>
  <si>
    <t>Amblyrhynchus cristatus</t>
  </si>
  <si>
    <t>Anolis carolinensis</t>
  </si>
  <si>
    <t>Galapagos-land iguana</t>
  </si>
  <si>
    <t>Conolophus subcristatus</t>
  </si>
  <si>
    <t>Australian side-neck turtle</t>
  </si>
  <si>
    <t>Chelodina longicollis</t>
  </si>
  <si>
    <t>Ridley Loggerhead Turtle</t>
  </si>
  <si>
    <t>Black-tip reef shark</t>
  </si>
  <si>
    <t>Carcharhinus melanopterus</t>
  </si>
  <si>
    <t>Swell Shark</t>
  </si>
  <si>
    <t>Cephaloscyllium ventriosum</t>
  </si>
  <si>
    <t>White-tip reef shark</t>
  </si>
  <si>
    <t>Triaenodon obesus</t>
  </si>
  <si>
    <t>Smoothhound shark</t>
  </si>
  <si>
    <t>Rhinnotriakis henlei</t>
  </si>
  <si>
    <t>Mandarin Duck</t>
  </si>
  <si>
    <t>Aix galericulata</t>
  </si>
  <si>
    <t>Wood duck</t>
  </si>
  <si>
    <t>Aix sponsa</t>
  </si>
  <si>
    <t>Egyptian Goose</t>
  </si>
  <si>
    <t>Alopochen aegyptiacus</t>
  </si>
  <si>
    <t>Bahama pintail (white-cheeked)</t>
  </si>
  <si>
    <t>Anas bahamensis</t>
  </si>
  <si>
    <t>Penguins</t>
  </si>
  <si>
    <t>Impala</t>
  </si>
  <si>
    <t>Aepyceros melampus</t>
  </si>
  <si>
    <t>Markhor</t>
  </si>
  <si>
    <t>Capra falconeri</t>
  </si>
  <si>
    <t>Capra ibex</t>
  </si>
  <si>
    <t>Dama Gazelle</t>
  </si>
  <si>
    <t>Gazella dama</t>
  </si>
  <si>
    <t>Beisa Oryx</t>
  </si>
  <si>
    <t xml:space="preserve">Oryx beisa beisa </t>
  </si>
  <si>
    <t>Mouflon Sheep</t>
  </si>
  <si>
    <t>Ovis musimon</t>
  </si>
  <si>
    <t>Lesser Kudu</t>
  </si>
  <si>
    <t>Tragelaphus imberbis</t>
  </si>
  <si>
    <t>Mayalan Smooth Otter</t>
  </si>
  <si>
    <t>Lutra persipicillata</t>
  </si>
  <si>
    <t>Sea lion</t>
  </si>
  <si>
    <t>Zalophus californianus</t>
  </si>
  <si>
    <t>Tamarins</t>
  </si>
  <si>
    <t xml:space="preserve">Genus Callithricidae </t>
  </si>
  <si>
    <t>New World Monkey</t>
  </si>
  <si>
    <t>Genus Cebidae</t>
  </si>
  <si>
    <t>Mediterranean Gecko</t>
  </si>
  <si>
    <t>Hemidactylus turcicus</t>
  </si>
  <si>
    <t>Common Wall Lizard</t>
  </si>
  <si>
    <t>Podarcis muralis</t>
  </si>
  <si>
    <t>Italian Wall Lizard</t>
  </si>
  <si>
    <t>Podarcis sicula</t>
  </si>
  <si>
    <t>Brahminy blindsnake</t>
  </si>
  <si>
    <t>Ramphotyphlops braminus</t>
  </si>
  <si>
    <t>Green sturgeon</t>
  </si>
  <si>
    <t>Acipenser medirostris</t>
  </si>
  <si>
    <t>Rough-skinned Newt</t>
  </si>
  <si>
    <t>Taricha granulose</t>
  </si>
  <si>
    <t>Ochotona princeps</t>
  </si>
  <si>
    <t xml:space="preserve">Chipmunks </t>
  </si>
  <si>
    <t>Tamias spp</t>
  </si>
  <si>
    <t>Columbia Plateau ground squirrel</t>
  </si>
  <si>
    <t>Urocitellus canus</t>
  </si>
  <si>
    <t xml:space="preserve">Golden-mantled ground squirrel </t>
  </si>
  <si>
    <t>Callospermophilus lateralis</t>
  </si>
  <si>
    <t xml:space="preserve">Great Basin ground squirrel </t>
  </si>
  <si>
    <t>Urocitellus mollis</t>
  </si>
  <si>
    <t xml:space="preserve">Northern Idaho ground squirrel </t>
  </si>
  <si>
    <t>Urocitellus brunneus</t>
  </si>
  <si>
    <t xml:space="preserve">Northern flying squirrel </t>
  </si>
  <si>
    <t>Glaucomys sabrinus</t>
  </si>
  <si>
    <t>Rock squirrel</t>
  </si>
  <si>
    <t>Otospermophilus variegatus</t>
  </si>
  <si>
    <t xml:space="preserve">Southern Idaho ground squirrel </t>
  </si>
  <si>
    <t>Urocitellus endemicus</t>
  </si>
  <si>
    <t xml:space="preserve">Woodland caribou </t>
  </si>
  <si>
    <t>Rangifer tarandus caribou</t>
  </si>
  <si>
    <t xml:space="preserve">Wyoming ground squirrel </t>
  </si>
  <si>
    <t>Urocitellus elegans nevadensis</t>
  </si>
  <si>
    <t xml:space="preserve">All native species </t>
  </si>
  <si>
    <t>All Native Species</t>
  </si>
  <si>
    <t>All Native Speceis</t>
  </si>
  <si>
    <t xml:space="preserve">Bear Lake sculpin </t>
  </si>
  <si>
    <t>Cottus extensus</t>
  </si>
  <si>
    <t xml:space="preserve">Northern leatherside chub </t>
  </si>
  <si>
    <t>Lepidomeda copei</t>
  </si>
  <si>
    <t>Pacific Lamprey</t>
  </si>
  <si>
    <t>Entosphenus tridentatus</t>
  </si>
  <si>
    <t>Sand roller</t>
  </si>
  <si>
    <t>Percopsis transmontana</t>
  </si>
  <si>
    <t xml:space="preserve">Shoshone sculpin </t>
  </si>
  <si>
    <t>Cottus greenei</t>
  </si>
  <si>
    <t xml:space="preserve">Wood River sculpin </t>
  </si>
  <si>
    <t>Cottus leiopomus</t>
  </si>
  <si>
    <t xml:space="preserve">Bluehead sucker </t>
  </si>
  <si>
    <t>Catostomus discobolus</t>
  </si>
  <si>
    <t>European Hedgehog</t>
  </si>
  <si>
    <t>Erinaceus europeaus</t>
  </si>
  <si>
    <t>Brush-tailed possums</t>
  </si>
  <si>
    <t>Marmoset</t>
  </si>
  <si>
    <t>Saimiri spp</t>
  </si>
  <si>
    <t>Coatimundi</t>
  </si>
  <si>
    <t>Kinkajou</t>
  </si>
  <si>
    <t>African Dormice</t>
  </si>
  <si>
    <t>Genus Graphiurus</t>
  </si>
  <si>
    <t>African Rope Squirrels</t>
  </si>
  <si>
    <t>Genus Funisciurus</t>
  </si>
  <si>
    <t>African Striped Mice</t>
  </si>
  <si>
    <t>Genus Hybomys</t>
  </si>
  <si>
    <t>African Tree Squirrels</t>
  </si>
  <si>
    <t>Genus Heliosciurus</t>
  </si>
  <si>
    <t xml:space="preserve">South American Rodents </t>
  </si>
  <si>
    <t>Wild Boar</t>
  </si>
  <si>
    <t>Peccary</t>
  </si>
  <si>
    <t>Dicotyles tajacu</t>
  </si>
  <si>
    <t>Poisonous or life-threatening reptile</t>
  </si>
  <si>
    <t>Genus Mastomys</t>
  </si>
  <si>
    <t xml:space="preserve">Multimammate rat or mouse </t>
  </si>
  <si>
    <t>Gymnocephalus cernuus</t>
  </si>
  <si>
    <t>Neogobius melanostomus</t>
  </si>
  <si>
    <t>Tubenose Gobie</t>
  </si>
  <si>
    <t>Proterorhinus marmoratus</t>
  </si>
  <si>
    <t>Stone Moroko</t>
  </si>
  <si>
    <t>Pseudorasbora parva</t>
  </si>
  <si>
    <t>Western Sand Darter</t>
  </si>
  <si>
    <t>Ammocrypta clara</t>
  </si>
  <si>
    <t>Cisco</t>
  </si>
  <si>
    <t>Coregonus artedi</t>
  </si>
  <si>
    <t>Harlequin Darter</t>
  </si>
  <si>
    <t>Etheostoma histrio</t>
  </si>
  <si>
    <t>Cypress Minnow</t>
  </si>
  <si>
    <t>Hybognathus hayi</t>
  </si>
  <si>
    <t>Eastern Sand Darter</t>
  </si>
  <si>
    <t>Ammocrypta pellucida</t>
  </si>
  <si>
    <t>Mottled sculpin</t>
  </si>
  <si>
    <t>Cottus bairdii</t>
  </si>
  <si>
    <t>Gravel chub</t>
  </si>
  <si>
    <t>Erimystax x-punctatus</t>
  </si>
  <si>
    <t>Spring cavefish</t>
  </si>
  <si>
    <t>Forbesichthys agassizii</t>
  </si>
  <si>
    <t>Western Banded killifish</t>
  </si>
  <si>
    <t>Fundulus diaphanus subsp. Menona</t>
  </si>
  <si>
    <t>Starhead topminnow</t>
  </si>
  <si>
    <t>Fundulus dispar</t>
  </si>
  <si>
    <t>Hybognathus hankinsoni</t>
  </si>
  <si>
    <t>Bigeye Chub</t>
  </si>
  <si>
    <t>Hybopsis amblops</t>
  </si>
  <si>
    <t xml:space="preserve">Least Brook Lamprey </t>
  </si>
  <si>
    <t>Lampetra aepyptera</t>
  </si>
  <si>
    <t>Redspotted Sunfish</t>
  </si>
  <si>
    <t>Lepomis miniatus</t>
  </si>
  <si>
    <t>Silvery Salamander</t>
  </si>
  <si>
    <t>Ambystoma platineum</t>
  </si>
  <si>
    <t>Spotted Dusky Salamander</t>
  </si>
  <si>
    <t>Desmognathus conanti</t>
  </si>
  <si>
    <t>Blanding's turtle</t>
  </si>
  <si>
    <t>Emydoidea blandingii</t>
  </si>
  <si>
    <t>Yellow Mud Turtle</t>
  </si>
  <si>
    <t>Kinosternon flavescens</t>
  </si>
  <si>
    <t>River cooter</t>
  </si>
  <si>
    <t>Pseudemys concinna</t>
  </si>
  <si>
    <t>Coachwhip</t>
  </si>
  <si>
    <t>Coluber flagellum</t>
  </si>
  <si>
    <t>Southern Watersnake</t>
  </si>
  <si>
    <t>Nerodia fasciata</t>
  </si>
  <si>
    <t xml:space="preserve">Great Plains Ratsnake </t>
  </si>
  <si>
    <t>Pantherophis emoryi</t>
  </si>
  <si>
    <t>Sistrurus catenatus</t>
  </si>
  <si>
    <t>Four-toed Salamander</t>
  </si>
  <si>
    <t>Hemidactylium scutatum</t>
  </si>
  <si>
    <t xml:space="preserve">Eastern Narrow-mouthed Toad </t>
  </si>
  <si>
    <t>Gastrophryne carolinensis</t>
  </si>
  <si>
    <t>Bird-voiced Treefrog</t>
  </si>
  <si>
    <t>Hyla avivoca</t>
  </si>
  <si>
    <t>Illinois Chorus Frog</t>
  </si>
  <si>
    <t>Pseudacris illinoensis</t>
  </si>
  <si>
    <t>Terrapene ornate</t>
  </si>
  <si>
    <t>Smooth Softshell</t>
  </si>
  <si>
    <t>Apalone mutica</t>
  </si>
  <si>
    <t>Heterodon nasicus</t>
  </si>
  <si>
    <t xml:space="preserve">Kirtland's Snake </t>
  </si>
  <si>
    <t>Clonophis kirtlandii</t>
  </si>
  <si>
    <t xml:space="preserve">Bewick's Wren </t>
  </si>
  <si>
    <t>Thryomanes bewickii</t>
  </si>
  <si>
    <t xml:space="preserve">Greater Prairie-Chicken </t>
  </si>
  <si>
    <t>Tympanuchus cupido</t>
  </si>
  <si>
    <t>Yellow-headed Blackbird</t>
  </si>
  <si>
    <t>Xanthocephalus xanthocephalus</t>
  </si>
  <si>
    <t>Chuck-will's-widow</t>
  </si>
  <si>
    <t>Antrostomus carolinensis</t>
  </si>
  <si>
    <t>Franklin's Ground Squirrel</t>
  </si>
  <si>
    <t>Poliocitellus franklinii</t>
  </si>
  <si>
    <t>Camel and Llama</t>
  </si>
  <si>
    <t>Family: Camelidae</t>
  </si>
  <si>
    <t>Family: Cebidae</t>
  </si>
  <si>
    <t>Family: Cercopithecidae</t>
  </si>
  <si>
    <t>Hippopotamus</t>
  </si>
  <si>
    <t xml:space="preserve">Family: Hippopotamidae </t>
  </si>
  <si>
    <t>Kangaroo and wallaby</t>
  </si>
  <si>
    <t>Family: Macropodidae</t>
  </si>
  <si>
    <t>Family: Orycteropodidae</t>
  </si>
  <si>
    <t>Hyrax</t>
  </si>
  <si>
    <t>Family: Procaviidae</t>
  </si>
  <si>
    <t>Aardwolf</t>
  </si>
  <si>
    <t>Family: Protelidae</t>
  </si>
  <si>
    <t>Ruffe</t>
  </si>
  <si>
    <t>Exotic Catfish</t>
  </si>
  <si>
    <t>Crocodilian</t>
  </si>
  <si>
    <t>Native reptiles</t>
  </si>
  <si>
    <t>Eastern Snapping Turtle</t>
  </si>
  <si>
    <t>Chelydra serpentina serpentina</t>
  </si>
  <si>
    <t xml:space="preserve">Spiny Softshell Turtle </t>
  </si>
  <si>
    <t>Apalone spinifera</t>
  </si>
  <si>
    <t>Red Salamander</t>
  </si>
  <si>
    <t>Pseudotriton ruber</t>
  </si>
  <si>
    <t>Crawfish frog</t>
  </si>
  <si>
    <t>Lithobates areolatus</t>
  </si>
  <si>
    <t>Plains leopard frog</t>
  </si>
  <si>
    <t>Lithobates blairi</t>
  </si>
  <si>
    <t>Mole Salamander</t>
  </si>
  <si>
    <t>Ambystoma talpoideum</t>
  </si>
  <si>
    <t xml:space="preserve">Copper-bellied watersnake </t>
  </si>
  <si>
    <t>Nerodia erythrogaster neglecta</t>
  </si>
  <si>
    <t xml:space="preserve">Butler's gartersnake </t>
  </si>
  <si>
    <t>Thamnophis butleri</t>
  </si>
  <si>
    <t xml:space="preserve">Southeastern crowned snake </t>
  </si>
  <si>
    <t>Tantilla coronata</t>
  </si>
  <si>
    <t>Cottonmouth</t>
  </si>
  <si>
    <t>Agkistrodon piscivorus</t>
  </si>
  <si>
    <t>Massasauga</t>
  </si>
  <si>
    <t>Sylvilagus floridanus</t>
  </si>
  <si>
    <t>Sciurus carolinensis, Sciurus niger, and Glaucomys volans</t>
  </si>
  <si>
    <t>Beaver</t>
  </si>
  <si>
    <t xml:space="preserve">Coyote </t>
  </si>
  <si>
    <t>Castor latrans</t>
  </si>
  <si>
    <t xml:space="preserve">Mink </t>
  </si>
  <si>
    <t>Virginia Opossum</t>
  </si>
  <si>
    <t>Didelphis marsupialis</t>
  </si>
  <si>
    <t>Mephitis mephitis</t>
  </si>
  <si>
    <t xml:space="preserve">Weasel </t>
  </si>
  <si>
    <t>Mustela frenata, Mustela nivalis, and Mustela rixosa</t>
  </si>
  <si>
    <t xml:space="preserve">Leopard Cat </t>
  </si>
  <si>
    <t>Prionailurus bengalensis</t>
  </si>
  <si>
    <t xml:space="preserve">Jungle Cat </t>
  </si>
  <si>
    <t>Felis chaus</t>
  </si>
  <si>
    <t xml:space="preserve">Pallas' cat </t>
  </si>
  <si>
    <t>Felis manul</t>
  </si>
  <si>
    <t xml:space="preserve">Sand cat </t>
  </si>
  <si>
    <t>Felis margarita</t>
  </si>
  <si>
    <t>Felis nigripes</t>
  </si>
  <si>
    <t xml:space="preserve">Flat-headed cat </t>
  </si>
  <si>
    <t>Prionailurus planiceps</t>
  </si>
  <si>
    <t xml:space="preserve">Pantanal cat </t>
  </si>
  <si>
    <t>Leopardus braccatus</t>
  </si>
  <si>
    <t>Pardofelis marmorata</t>
  </si>
  <si>
    <t xml:space="preserve">Evening bat </t>
  </si>
  <si>
    <t>Nycticeius humeralis</t>
  </si>
  <si>
    <t xml:space="preserve">Swamp Rabbit </t>
  </si>
  <si>
    <t>Sylvilagus aquaticus</t>
  </si>
  <si>
    <t>Black crappie</t>
  </si>
  <si>
    <t>Blue catfish</t>
  </si>
  <si>
    <t>Bluegill</t>
  </si>
  <si>
    <t>Bluntnose minnow</t>
  </si>
  <si>
    <t>Bullhead</t>
  </si>
  <si>
    <t>Carp</t>
  </si>
  <si>
    <t>Channel catfish</t>
  </si>
  <si>
    <t>Flathead catfish</t>
  </si>
  <si>
    <t>Hybrid sunfish</t>
  </si>
  <si>
    <t>Largemouth bass</t>
  </si>
  <si>
    <t>Muskellunge</t>
  </si>
  <si>
    <t>Northern pike</t>
  </si>
  <si>
    <t>Redear sunfish</t>
  </si>
  <si>
    <t>Rock bass</t>
  </si>
  <si>
    <t>Smallmouth bass</t>
  </si>
  <si>
    <t>Striped bass</t>
  </si>
  <si>
    <t>Sucker</t>
  </si>
  <si>
    <t>Warmouth</t>
  </si>
  <si>
    <t>White catfish</t>
  </si>
  <si>
    <t>White crappie</t>
  </si>
  <si>
    <t>Yellow perch</t>
  </si>
  <si>
    <t xml:space="preserve">Plains Pocket Mouse </t>
  </si>
  <si>
    <t>Perognathus flavescens</t>
  </si>
  <si>
    <t xml:space="preserve">Red-backed Vole </t>
  </si>
  <si>
    <t>Clethrionomys gapperi</t>
  </si>
  <si>
    <t xml:space="preserve">Spotted Skunk </t>
  </si>
  <si>
    <t>Spilogale putorius</t>
  </si>
  <si>
    <t>Short-eared owl</t>
  </si>
  <si>
    <t>Pugnose Shiner</t>
  </si>
  <si>
    <t>Notropis anogenus</t>
  </si>
  <si>
    <t>Weed Shiner</t>
  </si>
  <si>
    <t>Notropis texanus</t>
  </si>
  <si>
    <t>Pearl Dace</t>
  </si>
  <si>
    <t>Semotilus margarita</t>
  </si>
  <si>
    <t>Freckled Madtom</t>
  </si>
  <si>
    <t>Noturus nocturnus</t>
  </si>
  <si>
    <t>Bluntnose Darter</t>
  </si>
  <si>
    <t>Etheostoma chlorosomum</t>
  </si>
  <si>
    <t>Least Darter</t>
  </si>
  <si>
    <t>Etheostoma microperca</t>
  </si>
  <si>
    <t xml:space="preserve">Copperhead </t>
  </si>
  <si>
    <t>Agkistrodon contortrix</t>
  </si>
  <si>
    <t>Great Plains Skink</t>
  </si>
  <si>
    <t>Eumeces obsoletus</t>
  </si>
  <si>
    <t xml:space="preserve">Prairie rattlesnake </t>
  </si>
  <si>
    <t>Crotalus viridis</t>
  </si>
  <si>
    <t xml:space="preserve">Chestnut Lamprey </t>
  </si>
  <si>
    <t>Ichthyomyzon castaneus</t>
  </si>
  <si>
    <t xml:space="preserve">Grass Pickerel </t>
  </si>
  <si>
    <t>Esox americanus</t>
  </si>
  <si>
    <t>Blacknose shiner</t>
  </si>
  <si>
    <t>Notropis heterolepis</t>
  </si>
  <si>
    <t>Topeka Shiner</t>
  </si>
  <si>
    <t>Notropis topeka</t>
  </si>
  <si>
    <t>Black Redhorse</t>
  </si>
  <si>
    <t>Moxostoma duquesnei</t>
  </si>
  <si>
    <t>Orangethroat Darter</t>
  </si>
  <si>
    <t>Etheostoma spectabile</t>
  </si>
  <si>
    <t>Slender Glass Lizard</t>
  </si>
  <si>
    <t>Ophisaurus attenuates</t>
  </si>
  <si>
    <t>Diamondback Water Snake</t>
  </si>
  <si>
    <t>Nerodia rhombifera</t>
  </si>
  <si>
    <t>Western Worm Snake</t>
  </si>
  <si>
    <t>Carphophis amoenus vermis</t>
  </si>
  <si>
    <t>Speckled Kingsnake</t>
  </si>
  <si>
    <t>Lampropeltis getulus</t>
  </si>
  <si>
    <t>Central Newt</t>
  </si>
  <si>
    <t xml:space="preserve">Southern Flying Squirrel </t>
  </si>
  <si>
    <t>Glaucomys Volans</t>
  </si>
  <si>
    <t>Black Tern</t>
  </si>
  <si>
    <t>Chlidonias niger</t>
  </si>
  <si>
    <t>Pugnose Minnow</t>
  </si>
  <si>
    <t>Notropis emiliae</t>
  </si>
  <si>
    <t>Pirate Perch</t>
  </si>
  <si>
    <t>Aphredoderus sayanus</t>
  </si>
  <si>
    <t>Bullsnake</t>
  </si>
  <si>
    <t>Pituophis catenifer sayi</t>
  </si>
  <si>
    <t>Round Goby</t>
  </si>
  <si>
    <t>American eel</t>
  </si>
  <si>
    <t>Anguilla rostrata</t>
  </si>
  <si>
    <t>Banded darter</t>
  </si>
  <si>
    <t>Etheostoma zonale</t>
  </si>
  <si>
    <t>Banded Killifish</t>
  </si>
  <si>
    <t>Fundulus diaphanous</t>
  </si>
  <si>
    <t>Bigmouth Buffalo</t>
  </si>
  <si>
    <t>Ictiobus cyprinellus</t>
  </si>
  <si>
    <t>Bigmouth Shiner</t>
  </si>
  <si>
    <t>Notropis dorsalis</t>
  </si>
  <si>
    <t>Black Buffalo</t>
  </si>
  <si>
    <t>Ictiobus niger</t>
  </si>
  <si>
    <t xml:space="preserve">Black Bullhead </t>
  </si>
  <si>
    <t>Ictalurus melas</t>
  </si>
  <si>
    <t>Pomoxis nigromaculatus</t>
  </si>
  <si>
    <t>Blackchin Shiner</t>
  </si>
  <si>
    <t>Notropis heterodon</t>
  </si>
  <si>
    <t>Blacknose Dace</t>
  </si>
  <si>
    <t>Rhinicthys atratulus</t>
  </si>
  <si>
    <t>Blackstripe Topminnow</t>
  </si>
  <si>
    <t>Fundulus notatus</t>
  </si>
  <si>
    <t>Ictalurus furcatus</t>
  </si>
  <si>
    <t xml:space="preserve">Blue Sucker </t>
  </si>
  <si>
    <t>Cycleptus elongus</t>
  </si>
  <si>
    <t>Lepomis macrochirus</t>
  </si>
  <si>
    <t>Pimephales notatus</t>
  </si>
  <si>
    <t>Chrysemys picta</t>
  </si>
  <si>
    <t>Ground squirrel</t>
  </si>
  <si>
    <t>Gopher</t>
  </si>
  <si>
    <t>Kangaroo rat</t>
  </si>
  <si>
    <t>Mole</t>
  </si>
  <si>
    <t>Woodchuck</t>
  </si>
  <si>
    <t>Wood rat</t>
  </si>
  <si>
    <t>Exotic Doves</t>
  </si>
  <si>
    <t>Feral pigeons</t>
  </si>
  <si>
    <t>Sicklefin chub</t>
  </si>
  <si>
    <t xml:space="preserve">Macrhybopsis meeki </t>
  </si>
  <si>
    <t>Peppered chub</t>
  </si>
  <si>
    <t xml:space="preserve">Macrhybopsis tetranema </t>
  </si>
  <si>
    <t>Silver chub</t>
  </si>
  <si>
    <t xml:space="preserve">Macrhybopsis storeriana </t>
  </si>
  <si>
    <t>Cave salamander</t>
  </si>
  <si>
    <t xml:space="preserve">Eurycea lucifuga </t>
  </si>
  <si>
    <t>Grotto Salamander</t>
  </si>
  <si>
    <t xml:space="preserve">Eurycea spelaea </t>
  </si>
  <si>
    <t>Flathead chub</t>
  </si>
  <si>
    <t xml:space="preserve">Platygobio gracilis </t>
  </si>
  <si>
    <t>Hornyhead chub</t>
  </si>
  <si>
    <t xml:space="preserve">Nocomis biguttatus </t>
  </si>
  <si>
    <t>Neosho madtom</t>
  </si>
  <si>
    <t xml:space="preserve">Noturus placidus </t>
  </si>
  <si>
    <t>Redspot chub</t>
  </si>
  <si>
    <t xml:space="preserve">Nocomis asper </t>
  </si>
  <si>
    <t>Sturgeon chub</t>
  </si>
  <si>
    <t xml:space="preserve">Macrhybopsis gelida </t>
  </si>
  <si>
    <t>Western silvery minnow</t>
  </si>
  <si>
    <t xml:space="preserve">Hybognathus argyritis </t>
  </si>
  <si>
    <t xml:space="preserve">Hybognathus placitus </t>
  </si>
  <si>
    <t>Longtail salamander</t>
  </si>
  <si>
    <t xml:space="preserve">Eurycea longicauda </t>
  </si>
  <si>
    <t>Strecker's chorus frog</t>
  </si>
  <si>
    <t xml:space="preserve">Pseudacris streckeri </t>
  </si>
  <si>
    <t>Green Toad</t>
  </si>
  <si>
    <t xml:space="preserve">Anaxyrus debilis </t>
  </si>
  <si>
    <t>Broad-headed skink</t>
  </si>
  <si>
    <t xml:space="preserve">Plestidon laticeps </t>
  </si>
  <si>
    <t>Checkered gartersnake</t>
  </si>
  <si>
    <t xml:space="preserve">Thamnophis marcianus </t>
  </si>
  <si>
    <t>New Mexico Threadsnake</t>
  </si>
  <si>
    <t xml:space="preserve">Rena dissectus </t>
  </si>
  <si>
    <t>Blackbirds</t>
  </si>
  <si>
    <t>Genus Agelaius</t>
  </si>
  <si>
    <t>Cape sparrow</t>
  </si>
  <si>
    <t>Passer melanurus</t>
  </si>
  <si>
    <t>Cowbirds</t>
  </si>
  <si>
    <t>Genus Molothrus</t>
  </si>
  <si>
    <t xml:space="preserve">Hawaiian rice bird or spotted munia </t>
  </si>
  <si>
    <t>Lonchura punctulata</t>
  </si>
  <si>
    <t>Jack rabbit</t>
  </si>
  <si>
    <t>Genus Lepus</t>
  </si>
  <si>
    <t>San Juan Rabbit</t>
  </si>
  <si>
    <t>Oryctolagus cuniculus</t>
  </si>
  <si>
    <t>Suricate or slender-tailed meerkat</t>
  </si>
  <si>
    <t>Genus Suricata</t>
  </si>
  <si>
    <t xml:space="preserve">Tongueless or African clawed frog </t>
  </si>
  <si>
    <t>Xenopus laevis</t>
  </si>
  <si>
    <t xml:space="preserve">Venomous exotic snakes </t>
  </si>
  <si>
    <t>Families Viperidae, Atractaspididae, Elapidae, and Colubridae</t>
  </si>
  <si>
    <t>Cockatoo</t>
  </si>
  <si>
    <t>Family: Cacatuidae</t>
  </si>
  <si>
    <t>Indian Hill Mynah</t>
  </si>
  <si>
    <t>Gracula religiosa</t>
  </si>
  <si>
    <t>Ratite</t>
  </si>
  <si>
    <t>Ursus americanus</t>
  </si>
  <si>
    <t>Ursus arctos</t>
  </si>
  <si>
    <t>Polar bear</t>
  </si>
  <si>
    <t>Ursus maritimus</t>
  </si>
  <si>
    <t xml:space="preserve">Rio Grande Cichlid </t>
  </si>
  <si>
    <t>Herichthys cyanoguttatum, formerly Cichlasoma cyanoguttatum</t>
  </si>
  <si>
    <t xml:space="preserve">Dusky Gopher Frog </t>
  </si>
  <si>
    <t>Lithobates sevosus</t>
  </si>
  <si>
    <t xml:space="preserve">Black Pine Snake </t>
  </si>
  <si>
    <t>Pituophis melanoleucus lodingi</t>
  </si>
  <si>
    <t xml:space="preserve">Louisiana Pinesnake </t>
  </si>
  <si>
    <t>Pituophis ruthveni</t>
  </si>
  <si>
    <t>Ringed Map Turtle</t>
  </si>
  <si>
    <t>Graptemys oculifera</t>
  </si>
  <si>
    <t>Interior Least Tern</t>
  </si>
  <si>
    <t>Sternula antillarum athalassos</t>
  </si>
  <si>
    <t>Bristlenose Catfish</t>
  </si>
  <si>
    <t>Ancitrus sp</t>
  </si>
  <si>
    <t xml:space="preserve">African Rift Lake Cichlids </t>
  </si>
  <si>
    <t>Tribe Haplochromini</t>
  </si>
  <si>
    <t>Fancy Guppy</t>
  </si>
  <si>
    <t>Poecilia reticulata</t>
  </si>
  <si>
    <t>Genera Tilapia, Sarotherodon, Alcolapia and Oreochromis, all species except Oreochromis aureus, Oreochromis urolepis, Oreochromis mossambicus, and Oreochromis niloticus</t>
  </si>
  <si>
    <t>Common Carp</t>
  </si>
  <si>
    <t>Constrictor Snakes</t>
  </si>
  <si>
    <t>Western Dwarf Clawed Frog</t>
  </si>
  <si>
    <t>Hymenochirus curtipes</t>
  </si>
  <si>
    <t>Golden Mantella</t>
  </si>
  <si>
    <t>Mantella aurantiaca</t>
  </si>
  <si>
    <t>Bernhard's Mantella</t>
  </si>
  <si>
    <t>Mantella bernhardi</t>
  </si>
  <si>
    <t>Yellow Mantella</t>
  </si>
  <si>
    <t>Mantella crocea</t>
  </si>
  <si>
    <t>Green Mantella</t>
  </si>
  <si>
    <t>Mantella viridis</t>
  </si>
  <si>
    <t>Burrowing Parrot</t>
  </si>
  <si>
    <t>Cyanoliseus patagonus</t>
  </si>
  <si>
    <t>Laughing Kookaburra</t>
  </si>
  <si>
    <t>Dacelo novaeguineae</t>
  </si>
  <si>
    <t>Slender-billed Parakeet</t>
  </si>
  <si>
    <t>Enicognathus leptorhynchus</t>
  </si>
  <si>
    <t>Ducks, Geese and Swans</t>
  </si>
  <si>
    <t xml:space="preserve">Hornbills </t>
  </si>
  <si>
    <t>Cassowaries and Emu</t>
  </si>
  <si>
    <t>Storks</t>
  </si>
  <si>
    <t>Prevost's Squirrel</t>
  </si>
  <si>
    <t>Callosciurus prevostii</t>
  </si>
  <si>
    <t>Hoffmann's Two-toed Sloth</t>
  </si>
  <si>
    <t>Choloepus hoffmanni</t>
  </si>
  <si>
    <t>Brazilian Porcupine</t>
  </si>
  <si>
    <t>Coendou prehensilis</t>
  </si>
  <si>
    <t>Red-rumped Agouti</t>
  </si>
  <si>
    <t>Dasyprocta aguti</t>
  </si>
  <si>
    <t>Dasypus novemcinctus</t>
  </si>
  <si>
    <t>Mountain Beavers</t>
  </si>
  <si>
    <t>Family: Aplodontiidae</t>
  </si>
  <si>
    <t>Horses, Zebras, and Asses</t>
  </si>
  <si>
    <t>Walruses</t>
  </si>
  <si>
    <t>Family: Odobenidae</t>
  </si>
  <si>
    <t>Family: Phocidae</t>
  </si>
  <si>
    <t>True Seals</t>
  </si>
  <si>
    <t xml:space="preserve">Eared Seals </t>
  </si>
  <si>
    <t>Family: Otariidae</t>
  </si>
  <si>
    <t>Crested Porcupine</t>
  </si>
  <si>
    <t>Hystrix cristata</t>
  </si>
  <si>
    <t>Potos flavus</t>
  </si>
  <si>
    <t>Asiatic Linsangs</t>
  </si>
  <si>
    <t>Prionodon spp</t>
  </si>
  <si>
    <t>Southern Tamandua</t>
  </si>
  <si>
    <t>Tamandua tetradactyla</t>
  </si>
  <si>
    <t>Puerto Rican Boa</t>
  </si>
  <si>
    <t>Chilabothrus inornatus</t>
  </si>
  <si>
    <t>Jamaican Boa</t>
  </si>
  <si>
    <t>Chilabothrus subflavus</t>
  </si>
  <si>
    <t>Grand Cayman Blue Iguana</t>
  </si>
  <si>
    <t>Cyclura nubila lewisi</t>
  </si>
  <si>
    <t>Genus Eunectes</t>
  </si>
  <si>
    <t>Anaconda</t>
  </si>
  <si>
    <t>Isla Todos Santos King Snake</t>
  </si>
  <si>
    <t>Lampropeltis herrerae</t>
  </si>
  <si>
    <t>Chinese softshell turtle</t>
  </si>
  <si>
    <t>Pelodiscus sinensis</t>
  </si>
  <si>
    <t>Southern African Rock Python</t>
  </si>
  <si>
    <t>Northern African Rock Python</t>
  </si>
  <si>
    <t>Golden Poison Frog</t>
  </si>
  <si>
    <t>Phyllobates terribilis</t>
  </si>
  <si>
    <t>Golfo Dulce Poison-dart Frog</t>
  </si>
  <si>
    <t>Phyllobates vittatus</t>
  </si>
  <si>
    <t>Cane Toad</t>
  </si>
  <si>
    <t>Rhinella marina</t>
  </si>
  <si>
    <t>Axolotl</t>
  </si>
  <si>
    <t>Ambystoma mexicanum</t>
  </si>
  <si>
    <t>Japanese White-eye</t>
  </si>
  <si>
    <t>Zosterops japonicas</t>
  </si>
  <si>
    <t>Genets</t>
  </si>
  <si>
    <t xml:space="preserve">Genus Genetta </t>
  </si>
  <si>
    <t>White-nosed Coati</t>
  </si>
  <si>
    <t>Nasua narica</t>
  </si>
  <si>
    <t>Nasuella olivacea</t>
  </si>
  <si>
    <t>Mountain Coati</t>
  </si>
  <si>
    <t>Cavies</t>
  </si>
  <si>
    <t>Family: Caviidae</t>
  </si>
  <si>
    <t>Rhinoceros Iguana</t>
  </si>
  <si>
    <t>Cyclura cornuta</t>
  </si>
  <si>
    <t>Pernatty knob-tail</t>
  </si>
  <si>
    <t>Nephrurus deleani</t>
  </si>
  <si>
    <t>Rock Monitor</t>
  </si>
  <si>
    <t>Varanus albigularis</t>
  </si>
  <si>
    <t>Argus Monitor</t>
  </si>
  <si>
    <t>Varanus panoptes</t>
  </si>
  <si>
    <t>Togian Water Monitor</t>
  </si>
  <si>
    <t>Varanus togianus</t>
  </si>
  <si>
    <t>Rubber Boas</t>
  </si>
  <si>
    <t xml:space="preserve">Genus Charina </t>
  </si>
  <si>
    <t>Russian ratsnake</t>
  </si>
  <si>
    <t>Elaphe schrenckii</t>
  </si>
  <si>
    <t>Brazillian Smooth Snake</t>
  </si>
  <si>
    <t>Hydrodynastes gigas</t>
  </si>
  <si>
    <t>Olive Python</t>
  </si>
  <si>
    <t>Liasis olivaceus</t>
  </si>
  <si>
    <t>Concho Water Snake</t>
  </si>
  <si>
    <t>Nerodia paucimaculata</t>
  </si>
  <si>
    <t>Eastern Fox Snake</t>
  </si>
  <si>
    <t>Pantherophis gloydi</t>
  </si>
  <si>
    <t>Genera: Nephrurus, Underwoodisaurus</t>
  </si>
  <si>
    <t>Gopherus agassizzii</t>
  </si>
  <si>
    <t>Western hog-nosed snake</t>
  </si>
  <si>
    <t>Alligator Snapping Turtles</t>
  </si>
  <si>
    <t>Genus Macrochelys</t>
  </si>
  <si>
    <t>Black Bass</t>
  </si>
  <si>
    <t>Landlocked salmon</t>
  </si>
  <si>
    <t>Pickerel</t>
  </si>
  <si>
    <t>Togue</t>
  </si>
  <si>
    <t>Trout</t>
  </si>
  <si>
    <t xml:space="preserve">Mountain dusky salamander </t>
  </si>
  <si>
    <t>Desmognathus ochrophaeus</t>
  </si>
  <si>
    <t>Valley and ridge salamander</t>
  </si>
  <si>
    <t>Plethodon hoffmani</t>
  </si>
  <si>
    <t>Bufo fowleri</t>
  </si>
  <si>
    <t xml:space="preserve">Cope's gray treefrog </t>
  </si>
  <si>
    <t>Hyla chrysoscelis</t>
  </si>
  <si>
    <t xml:space="preserve">Green treefrog </t>
  </si>
  <si>
    <t>Hyla cinerea</t>
  </si>
  <si>
    <t xml:space="preserve">Southeastern chorus frog </t>
  </si>
  <si>
    <t>Pseudacris feriarum</t>
  </si>
  <si>
    <t>Sceloporus undulates</t>
  </si>
  <si>
    <t xml:space="preserve">Eastern fence lizard </t>
  </si>
  <si>
    <t xml:space="preserve">Little brown skink </t>
  </si>
  <si>
    <t>Scincella lateralis</t>
  </si>
  <si>
    <t xml:space="preserve">Mole kingsnake </t>
  </si>
  <si>
    <t>Lampropeltis calligaster rhombomaculata</t>
  </si>
  <si>
    <t xml:space="preserve">Eastern milksnake </t>
  </si>
  <si>
    <t>Lampropeltis triangulum triangulum</t>
  </si>
  <si>
    <t xml:space="preserve">Coastal plain milksnake </t>
  </si>
  <si>
    <t>Lampropeltis triangulum elapsoides x triangulum</t>
  </si>
  <si>
    <t xml:space="preserve">Northern watersnake </t>
  </si>
  <si>
    <t>Nerodia sipedon</t>
  </si>
  <si>
    <t xml:space="preserve">Rough greensnake </t>
  </si>
  <si>
    <t>Opheodrys aestivus</t>
  </si>
  <si>
    <t xml:space="preserve">Dekay's brownsnake </t>
  </si>
  <si>
    <t>Storeria dekayi</t>
  </si>
  <si>
    <t>Storeria occipitomaculata</t>
  </si>
  <si>
    <t xml:space="preserve">Eastern six-lined racerunner </t>
  </si>
  <si>
    <t>Cnemidophorus sexlineatus</t>
  </si>
  <si>
    <t xml:space="preserve">Queen snake </t>
  </si>
  <si>
    <t>Regina septemvittata</t>
  </si>
  <si>
    <t>Thamnophis sauritus sauritus</t>
  </si>
  <si>
    <t xml:space="preserve">Eastern painted turtle </t>
  </si>
  <si>
    <t>Chrysemys picta picta</t>
  </si>
  <si>
    <t xml:space="preserve">Midland painted turtle </t>
  </si>
  <si>
    <t>Chrysemys picta marginata</t>
  </si>
  <si>
    <t xml:space="preserve">Northern red-bellied cooter </t>
  </si>
  <si>
    <t xml:space="preserve">Wehrle's salamander </t>
  </si>
  <si>
    <t>Plethodon wehrlei</t>
  </si>
  <si>
    <t>Carpenter frog</t>
  </si>
  <si>
    <t>Rana virgatipes</t>
  </si>
  <si>
    <t xml:space="preserve">Northern coal skink </t>
  </si>
  <si>
    <t>Eumeces anthracinus</t>
  </si>
  <si>
    <t xml:space="preserve">Smooth earthsnake </t>
  </si>
  <si>
    <t>Virginia valeriae</t>
  </si>
  <si>
    <t xml:space="preserve">Northern scarletsnake </t>
  </si>
  <si>
    <t xml:space="preserve">Maryland darter </t>
  </si>
  <si>
    <t>Etheostoma sellare</t>
  </si>
  <si>
    <t>Stonecat</t>
  </si>
  <si>
    <t>Noturus flavus</t>
  </si>
  <si>
    <t xml:space="preserve">Stripeback darter </t>
  </si>
  <si>
    <t>Percina notogramma</t>
  </si>
  <si>
    <t>Mourning warbler</t>
  </si>
  <si>
    <t>Geothlypis philadelphia</t>
  </si>
  <si>
    <t xml:space="preserve">Loggerhead shrike </t>
  </si>
  <si>
    <t>Lanius ludovicianus</t>
  </si>
  <si>
    <t xml:space="preserve">Royal tern </t>
  </si>
  <si>
    <t>Thalasseus maximus</t>
  </si>
  <si>
    <t xml:space="preserve">Southern rock vole </t>
  </si>
  <si>
    <t>Microtus chrotorrhinus carolinensis</t>
  </si>
  <si>
    <t xml:space="preserve">Southern water shrew </t>
  </si>
  <si>
    <t>Sorex palustris punctulatus</t>
  </si>
  <si>
    <t xml:space="preserve">Nashville warbler </t>
  </si>
  <si>
    <t>Leiothlypis ruficapilla</t>
  </si>
  <si>
    <t xml:space="preserve">Chesapeake logperch </t>
  </si>
  <si>
    <t>Percina bimaculata</t>
  </si>
  <si>
    <t xml:space="preserve">Eastern spiny softshell </t>
  </si>
  <si>
    <t>Flier</t>
  </si>
  <si>
    <t>Centrarchus macropterus</t>
  </si>
  <si>
    <t xml:space="preserve">Striped shiner </t>
  </si>
  <si>
    <t>Luxilus chrysocephalus</t>
  </si>
  <si>
    <t xml:space="preserve">Saltmarsh sparrow </t>
  </si>
  <si>
    <t>Ammospiza caudacuta</t>
  </si>
  <si>
    <t xml:space="preserve">American peregrine falcon </t>
  </si>
  <si>
    <t>Falco peregrinus anatum</t>
  </si>
  <si>
    <t xml:space="preserve">Common gallinule </t>
  </si>
  <si>
    <t>Gallinula galeata</t>
  </si>
  <si>
    <t xml:space="preserve">Coastal Plain swamp sparrow </t>
  </si>
  <si>
    <t>Melospiza georgiana nigrescens</t>
  </si>
  <si>
    <t xml:space="preserve">Least weasel </t>
  </si>
  <si>
    <t>Mustela nivalis</t>
  </si>
  <si>
    <t xml:space="preserve">American Shad </t>
  </si>
  <si>
    <t>Alosa sapidissima</t>
  </si>
  <si>
    <t xml:space="preserve">Rainbow Trout </t>
  </si>
  <si>
    <t xml:space="preserve">Brown Trout </t>
  </si>
  <si>
    <t>Salmo trutta</t>
  </si>
  <si>
    <t xml:space="preserve">Brook Trout </t>
  </si>
  <si>
    <t>Salvelinus fontinalis</t>
  </si>
  <si>
    <t>Red Drum</t>
  </si>
  <si>
    <t>Sciaenops ocellatus</t>
  </si>
  <si>
    <t xml:space="preserve">Argentina or Chaco Tortoise </t>
  </si>
  <si>
    <t>Geochelone chilensis</t>
  </si>
  <si>
    <t xml:space="preserve">Pancake Tortoise </t>
  </si>
  <si>
    <t>Malacochersus tornieri</t>
  </si>
  <si>
    <t>Worm Snakes</t>
  </si>
  <si>
    <t>Family: Typhlopidae</t>
  </si>
  <si>
    <t xml:space="preserve">Thread Snakes </t>
  </si>
  <si>
    <t>Family: Leptotyphlopidae, and Anomalepidae</t>
  </si>
  <si>
    <t xml:space="preserve">Asian Ratsnakes </t>
  </si>
  <si>
    <t>Elaphe spp. and Ptyas spp. and Zaocys spp</t>
  </si>
  <si>
    <t xml:space="preserve">Trans-Pecos Ratsnake </t>
  </si>
  <si>
    <t>Bogetophis spp</t>
  </si>
  <si>
    <t xml:space="preserve">Brown and Redbelly Snakes </t>
  </si>
  <si>
    <t>Storeria spp</t>
  </si>
  <si>
    <t xml:space="preserve">Diadem Snakes </t>
  </si>
  <si>
    <t>Spalerosophis spp</t>
  </si>
  <si>
    <t xml:space="preserve">Garter and Ribbon Snakes </t>
  </si>
  <si>
    <t>Thamnophis spp</t>
  </si>
  <si>
    <t xml:space="preserve">Glossy Snakes </t>
  </si>
  <si>
    <t>Arizona spp</t>
  </si>
  <si>
    <t xml:space="preserve">Gopher and Pine Snakes </t>
  </si>
  <si>
    <t>Pituophis spp</t>
  </si>
  <si>
    <t xml:space="preserve">Green Snakes </t>
  </si>
  <si>
    <t>Opheodrys spp</t>
  </si>
  <si>
    <t xml:space="preserve">Ground Snakes </t>
  </si>
  <si>
    <t>Sonora spp</t>
  </si>
  <si>
    <t xml:space="preserve">Kingsnakes and Milk Snakes </t>
  </si>
  <si>
    <t>Lampropeltis spp</t>
  </si>
  <si>
    <t xml:space="preserve">North American Ratsnakes </t>
  </si>
  <si>
    <t>Pantherophis spp</t>
  </si>
  <si>
    <t>Mole Snake</t>
  </si>
  <si>
    <t>Pseudaspis cana</t>
  </si>
  <si>
    <t>Pseustes spp</t>
  </si>
  <si>
    <t xml:space="preserve">Texas Indigo Snake </t>
  </si>
  <si>
    <t>Drymarchon corais erebenn</t>
  </si>
  <si>
    <t xml:space="preserve">Tropical Rat Snakes </t>
  </si>
  <si>
    <t>Spilotes spp</t>
  </si>
  <si>
    <t xml:space="preserve">Water Snakes </t>
  </si>
  <si>
    <t>Nerodia [Natrix] spp</t>
  </si>
  <si>
    <t>Genus Scincidae</t>
  </si>
  <si>
    <t>Florida Sand Skinks</t>
  </si>
  <si>
    <t>Neoseps spp</t>
  </si>
  <si>
    <t xml:space="preserve">Solomon Island Ground Skink </t>
  </si>
  <si>
    <t>Tribolonotus spp</t>
  </si>
  <si>
    <t xml:space="preserve">False Club-tailed Lizards </t>
  </si>
  <si>
    <t>Pseudocordylus spp</t>
  </si>
  <si>
    <t xml:space="preserve">Girdle-tailed Lizards </t>
  </si>
  <si>
    <t>Cordylus spp</t>
  </si>
  <si>
    <t xml:space="preserve">Plated Lizards </t>
  </si>
  <si>
    <t>Gerrhosaurus spp. and Zonosaurus spp</t>
  </si>
  <si>
    <t xml:space="preserve">Rock Lizards </t>
  </si>
  <si>
    <t>Platysaurus spp</t>
  </si>
  <si>
    <t>Teiids</t>
  </si>
  <si>
    <t>Genus Teiidae</t>
  </si>
  <si>
    <t>Ameiva spp.</t>
  </si>
  <si>
    <t>Tegus</t>
  </si>
  <si>
    <t>Tupinambis spp</t>
  </si>
  <si>
    <t xml:space="preserve">Desert Tegus </t>
  </si>
  <si>
    <t>Dicrodon spp</t>
  </si>
  <si>
    <t xml:space="preserve">Fringe-fingered Lizards </t>
  </si>
  <si>
    <t>Acanthodactylus spp</t>
  </si>
  <si>
    <t xml:space="preserve">Sand Lizards </t>
  </si>
  <si>
    <t>Lacerta spp. and Psammodromus spp</t>
  </si>
  <si>
    <t>Asian Grass Lizards</t>
  </si>
  <si>
    <t>Takydromus spp</t>
  </si>
  <si>
    <t xml:space="preserve">Glass Lizards </t>
  </si>
  <si>
    <t>Ophisaurus spp</t>
  </si>
  <si>
    <t>Slowworm</t>
  </si>
  <si>
    <t>Anguis spp</t>
  </si>
  <si>
    <t xml:space="preserve">European legless lizard </t>
  </si>
  <si>
    <t>Pseudopus apodus</t>
  </si>
  <si>
    <t>Big Bend Gecko</t>
  </si>
  <si>
    <t>Coleonyx reticulatus</t>
  </si>
  <si>
    <t>Basiliscus spp</t>
  </si>
  <si>
    <t xml:space="preserve">Collared and Leopard Lizards </t>
  </si>
  <si>
    <t>Crotaphytus spp</t>
  </si>
  <si>
    <t xml:space="preserve">False or Spring-tailed Iguanas </t>
  </si>
  <si>
    <t>Ctenosaurus spp</t>
  </si>
  <si>
    <t xml:space="preserve">Tree Iguanas </t>
  </si>
  <si>
    <t>Liolaemus spp</t>
  </si>
  <si>
    <t xml:space="preserve">New World Chameleons </t>
  </si>
  <si>
    <t>Anolis spp. and Ctenotus spp</t>
  </si>
  <si>
    <t xml:space="preserve">Spiny Lizards </t>
  </si>
  <si>
    <t>Sceloporus spp</t>
  </si>
  <si>
    <t xml:space="preserve">Tree and Bush Lizards </t>
  </si>
  <si>
    <t>Urosaurus spp</t>
  </si>
  <si>
    <t xml:space="preserve">Diving Lizards </t>
  </si>
  <si>
    <t>Uranoscodon spp</t>
  </si>
  <si>
    <t xml:space="preserve">Zebra-tailed Lizards </t>
  </si>
  <si>
    <t>Callisaurus spp</t>
  </si>
  <si>
    <t xml:space="preserve">Dragon Lizards </t>
  </si>
  <si>
    <t>Amphibolorus spp</t>
  </si>
  <si>
    <t xml:space="preserve">Forest, Garden and Bloodsucker Lizards </t>
  </si>
  <si>
    <t>Calotes spp</t>
  </si>
  <si>
    <t xml:space="preserve">Sailfin Lizards </t>
  </si>
  <si>
    <t>Hydrosaurus spp</t>
  </si>
  <si>
    <t xml:space="preserve">Water Dragon </t>
  </si>
  <si>
    <t>Physignathus spp</t>
  </si>
  <si>
    <t xml:space="preserve">Frilled Lizards </t>
  </si>
  <si>
    <t>Chlamydosaurus spp</t>
  </si>
  <si>
    <t>Uromastyx Lizards</t>
  </si>
  <si>
    <t>Uromastyx spp</t>
  </si>
  <si>
    <t>Xanusidae, Xantusia spp</t>
  </si>
  <si>
    <t xml:space="preserve">Utah Night Lizard </t>
  </si>
  <si>
    <t xml:space="preserve">Monitor Lizards </t>
  </si>
  <si>
    <t>Family: Varanidae</t>
  </si>
  <si>
    <t xml:space="preserve">Spiny-tailed or Ridge-tailed Monitor </t>
  </si>
  <si>
    <t>Varanus acanthurus</t>
  </si>
  <si>
    <t xml:space="preserve">Blue or Button Quail </t>
  </si>
  <si>
    <t>Coturnix chinensis</t>
  </si>
  <si>
    <t>Pigeons and doves</t>
  </si>
  <si>
    <t>Family: Columbidae</t>
  </si>
  <si>
    <t xml:space="preserve">Weaver Finches except the Red-billed, Black- fronted, and Sudan </t>
  </si>
  <si>
    <t>Family: Ploceidae</t>
  </si>
  <si>
    <t>Toucans, Aracaris, and Toucanets</t>
  </si>
  <si>
    <t>Family: Ramphastidae</t>
  </si>
  <si>
    <t>Rose-colored Starling (Pink Starling or Rosy Pastor)</t>
  </si>
  <si>
    <t>Sturnus roseus</t>
  </si>
  <si>
    <t xml:space="preserve">Deer Mouse </t>
  </si>
  <si>
    <t>Peromyscus maniculatus</t>
  </si>
  <si>
    <t xml:space="preserve">White-footed Mouse </t>
  </si>
  <si>
    <t>P. leucopus</t>
  </si>
  <si>
    <t>Octodon degus</t>
  </si>
  <si>
    <t xml:space="preserve">Egyptian Spiny Mouse </t>
  </si>
  <si>
    <t>Acomys cahirinus</t>
  </si>
  <si>
    <t>Jerboas</t>
  </si>
  <si>
    <t>Dipus spp</t>
  </si>
  <si>
    <t>Paca</t>
  </si>
  <si>
    <t>Cuniculus spp</t>
  </si>
  <si>
    <t xml:space="preserve">Striped hamster </t>
  </si>
  <si>
    <t>Cricetulus barabensis</t>
  </si>
  <si>
    <t>Ferrets</t>
  </si>
  <si>
    <t>Mustela furo or Mustela putorius furo</t>
  </si>
  <si>
    <t xml:space="preserve">Domestic ass </t>
  </si>
  <si>
    <t>Equus asinus</t>
  </si>
  <si>
    <t xml:space="preserve">Domestic swine </t>
  </si>
  <si>
    <t>Sus domesticus</t>
  </si>
  <si>
    <t>Zebu</t>
  </si>
  <si>
    <t>Bos indicus</t>
  </si>
  <si>
    <t>Chrosomus eos</t>
  </si>
  <si>
    <t>Couesius plumbeus</t>
  </si>
  <si>
    <t xml:space="preserve">Threespine Stickleback </t>
  </si>
  <si>
    <t>Gasterosteus aculeatus</t>
  </si>
  <si>
    <t xml:space="preserve">Eastern Silvery Minnow </t>
  </si>
  <si>
    <t>Hybognathus regius</t>
  </si>
  <si>
    <t xml:space="preserve">Eastern Ratsnake </t>
  </si>
  <si>
    <t>Patherophis alleghaniensis</t>
  </si>
  <si>
    <t xml:space="preserve">Arctic Tern </t>
  </si>
  <si>
    <t>Sterna paradisaea</t>
  </si>
  <si>
    <t>Sorex dispar</t>
  </si>
  <si>
    <t xml:space="preserve">Water Shrew </t>
  </si>
  <si>
    <t>Sorex palustris</t>
  </si>
  <si>
    <t>Six-lined racerunner</t>
  </si>
  <si>
    <t>Aspidoscelis sexlineata</t>
  </si>
  <si>
    <t>Redside dace</t>
  </si>
  <si>
    <t>Clinostomus elongatus</t>
  </si>
  <si>
    <t>Western creek chubsucker</t>
  </si>
  <si>
    <t>Erimyzon claviformis</t>
  </si>
  <si>
    <t>Northern madtom</t>
  </si>
  <si>
    <t>Noturus stigmosus</t>
  </si>
  <si>
    <t>Channel darter</t>
  </si>
  <si>
    <t>Percina copelandi</t>
  </si>
  <si>
    <t>Phoxinus erythrogaster</t>
  </si>
  <si>
    <t>Siskiwit lake cisco</t>
  </si>
  <si>
    <t>Coregonus bartletti</t>
  </si>
  <si>
    <t>Ives lake cisco</t>
  </si>
  <si>
    <t>Coregonus hubbsi</t>
  </si>
  <si>
    <t>Shortjaw cisco</t>
  </si>
  <si>
    <t>Coregonus zenithicus</t>
  </si>
  <si>
    <t>Mooneye</t>
  </si>
  <si>
    <t>Hiodon tergisus</t>
  </si>
  <si>
    <t>Sauger</t>
  </si>
  <si>
    <t>Sander canadensis</t>
  </si>
  <si>
    <t>Blackfin cisco</t>
  </si>
  <si>
    <t>Coregonus nigripinnis</t>
  </si>
  <si>
    <t>Shortnose cisco</t>
  </si>
  <si>
    <t>Coregonus reighardi</t>
  </si>
  <si>
    <t>Paddlefish</t>
  </si>
  <si>
    <t>Deepwater cisco</t>
  </si>
  <si>
    <t>Coregonus johannae</t>
  </si>
  <si>
    <t>Blue pike</t>
  </si>
  <si>
    <t>Sander glaucus</t>
  </si>
  <si>
    <t>Blanchard's cricket frog</t>
  </si>
  <si>
    <t>Acris crepitans blanchardi</t>
  </si>
  <si>
    <t>Migrant loggerhead shrike</t>
  </si>
  <si>
    <t>Lanius ludovicianus migrans</t>
  </si>
  <si>
    <t>Yellow rail</t>
  </si>
  <si>
    <t>Corturnicops noveboracensis</t>
  </si>
  <si>
    <t>Trumpeter swan</t>
  </si>
  <si>
    <t>Cygnus buccinator</t>
  </si>
  <si>
    <t>Yellow-throated warbler</t>
  </si>
  <si>
    <t>Dendroica dominica</t>
  </si>
  <si>
    <t>Merlin</t>
  </si>
  <si>
    <t>Falco columbarius</t>
  </si>
  <si>
    <t>Caspian tern</t>
  </si>
  <si>
    <t>Sterna caspia</t>
  </si>
  <si>
    <t>Lark sparrow</t>
  </si>
  <si>
    <t xml:space="preserve">Chondestes grammacus </t>
  </si>
  <si>
    <t xml:space="preserve">Lynx canadensis </t>
  </si>
  <si>
    <t>Prairie vole</t>
  </si>
  <si>
    <t xml:space="preserve">Microtus ochrogaster </t>
  </si>
  <si>
    <t>Bitterling</t>
  </si>
  <si>
    <t>Rhodeus sericeus</t>
  </si>
  <si>
    <t>Streptopelia decaocto</t>
  </si>
  <si>
    <t>Alewife</t>
  </si>
  <si>
    <t>Alosa pseudoharengus</t>
  </si>
  <si>
    <t>Cyprinus carpio</t>
  </si>
  <si>
    <t xml:space="preserve">Sichuan pheasant </t>
  </si>
  <si>
    <t>Phasianus colchicus strauchi</t>
  </si>
  <si>
    <t>Northern pocket gopher</t>
  </si>
  <si>
    <t>Thomomys talpoides</t>
  </si>
  <si>
    <t>Moose</t>
  </si>
  <si>
    <t>Alces americanus</t>
  </si>
  <si>
    <t>Big brown bat</t>
  </si>
  <si>
    <t>Eptesicus fuscus</t>
  </si>
  <si>
    <t>Woodland vole</t>
  </si>
  <si>
    <t>Microtus pinetorum</t>
  </si>
  <si>
    <t>Onychomys leucogaster</t>
  </si>
  <si>
    <t>Northern grasshopper mouse</t>
  </si>
  <si>
    <t>Eastern heather vole</t>
  </si>
  <si>
    <t>Phenacomys ungava</t>
  </si>
  <si>
    <t>Western harvest mouse</t>
  </si>
  <si>
    <t>Reithrodontomys megalotis</t>
  </si>
  <si>
    <t>Northern bog lemming</t>
  </si>
  <si>
    <t>Synaptomys borealis</t>
  </si>
  <si>
    <t>Richardson's ground squirrel</t>
  </si>
  <si>
    <t>Urocitellus richardsonii</t>
  </si>
  <si>
    <t>Baird's sparrow</t>
  </si>
  <si>
    <t>Ammodramus bairdii</t>
  </si>
  <si>
    <t>Athene cunicularia</t>
  </si>
  <si>
    <t>Chestnut-collared longspur</t>
  </si>
  <si>
    <t>Calcarius ornatus</t>
  </si>
  <si>
    <t>Wilson's phalarope</t>
  </si>
  <si>
    <t>Phalaropus tricolor</t>
  </si>
  <si>
    <t>Boreal owl</t>
  </si>
  <si>
    <t>Aegolius funereus</t>
  </si>
  <si>
    <t>Nelson's sparrow</t>
  </si>
  <si>
    <t>Ammodramus nelsoni</t>
  </si>
  <si>
    <t>Franklin's gull</t>
  </si>
  <si>
    <t>Leucophaeus pipixcan</t>
  </si>
  <si>
    <t>Marbled godwit</t>
  </si>
  <si>
    <t>Limosa fedoa</t>
  </si>
  <si>
    <t>American white pelican</t>
  </si>
  <si>
    <t>Pelecanus erythrorhynchos</t>
  </si>
  <si>
    <t>Purple martin</t>
  </si>
  <si>
    <t>Progne subis</t>
  </si>
  <si>
    <t>Bell's vireo</t>
  </si>
  <si>
    <t>Vireo bellii</t>
  </si>
  <si>
    <t>Western ratsnake</t>
  </si>
  <si>
    <t>Pantherophis obsoletus</t>
  </si>
  <si>
    <t>Great Plains toad</t>
  </si>
  <si>
    <t>Anaxyrus cognatus</t>
  </si>
  <si>
    <t>Pituophis catenifer</t>
  </si>
  <si>
    <t>Lined snake</t>
  </si>
  <si>
    <t>Tropidoclonion lineatum</t>
  </si>
  <si>
    <t>Skipjack herring</t>
  </si>
  <si>
    <t>Alosa chrysochloris</t>
  </si>
  <si>
    <t>Hybopsis amnis</t>
  </si>
  <si>
    <t>Pallid shiner</t>
  </si>
  <si>
    <t>Slender madtom</t>
  </si>
  <si>
    <t>Noturus exilis</t>
  </si>
  <si>
    <t>Kiyi</t>
  </si>
  <si>
    <t>Coregonus kiyi</t>
  </si>
  <si>
    <t>Nipigon cisco</t>
  </si>
  <si>
    <t>Coregonus Nipigon</t>
  </si>
  <si>
    <t>Mississippi silvery minnow</t>
  </si>
  <si>
    <t>Hybognathus nuchalis</t>
  </si>
  <si>
    <t>Northern brook lamprey</t>
  </si>
  <si>
    <t>Ichthyomyzon fossor</t>
  </si>
  <si>
    <t>Southern brook lamprey</t>
  </si>
  <si>
    <t>Ichthyomyzon gagei</t>
  </si>
  <si>
    <t>Lepomis gulosus</t>
  </si>
  <si>
    <t>Northern longear sunfish</t>
  </si>
  <si>
    <t>Lepomis peltastes</t>
  </si>
  <si>
    <t>Redfin shiner</t>
  </si>
  <si>
    <t>Lythrurus umbratilis</t>
  </si>
  <si>
    <t>Yellow bass</t>
  </si>
  <si>
    <t>Morone mississippiensis</t>
  </si>
  <si>
    <t>Ozark minnow</t>
  </si>
  <si>
    <t>Notropis nubilus</t>
  </si>
  <si>
    <t>Gilt darter</t>
  </si>
  <si>
    <t>Percina evides</t>
  </si>
  <si>
    <t>Pygmy whitefish</t>
  </si>
  <si>
    <t>Prosopium coulterii</t>
  </si>
  <si>
    <t>Western painted turtles</t>
  </si>
  <si>
    <t xml:space="preserve">Bayou Darter </t>
  </si>
  <si>
    <t>Etheostoma rubrum</t>
  </si>
  <si>
    <t>Bigeye Shiner</t>
  </si>
  <si>
    <t>Notropis boops</t>
  </si>
  <si>
    <t xml:space="preserve">Greenside Darter </t>
  </si>
  <si>
    <t>Etheostoma blennioides</t>
  </si>
  <si>
    <t xml:space="preserve">Pearl Darter </t>
  </si>
  <si>
    <t>Percina aurora</t>
  </si>
  <si>
    <t xml:space="preserve">Spring Salamander </t>
  </si>
  <si>
    <t xml:space="preserve">Black-knobbed Sawback </t>
  </si>
  <si>
    <t>Graptemys nigrinoda</t>
  </si>
  <si>
    <t xml:space="preserve">Yellow-blotched Sawback </t>
  </si>
  <si>
    <t>Graptemys flavimaculata</t>
  </si>
  <si>
    <t xml:space="preserve">American Swallow-tailed Kite </t>
  </si>
  <si>
    <t>Elanoides foricatus</t>
  </si>
  <si>
    <t xml:space="preserve">Brown Pelican </t>
  </si>
  <si>
    <t>Pelecanus occidentalis</t>
  </si>
  <si>
    <t xml:space="preserve">Mississippi Sandhill Crane </t>
  </si>
  <si>
    <t>Grus canadensis pulla</t>
  </si>
  <si>
    <t>Greater Sage-Grouse</t>
  </si>
  <si>
    <t>Centrocercus urosianus</t>
  </si>
  <si>
    <t>Gunnison Sage-Grouse</t>
  </si>
  <si>
    <t>Centrocercus minimus</t>
  </si>
  <si>
    <t>Sharp-tailed grouse</t>
  </si>
  <si>
    <t>Tympanuchus sianellus</t>
  </si>
  <si>
    <t>Spruce Grouse</t>
  </si>
  <si>
    <t>Falcipennis canadensis</t>
  </si>
  <si>
    <t>Perdix perdix</t>
  </si>
  <si>
    <t>Rock Ptarmigan</t>
  </si>
  <si>
    <t>Lagopus mutus</t>
  </si>
  <si>
    <t>White-tailed Ptarmingan</t>
  </si>
  <si>
    <t>Lagopus leucurus</t>
  </si>
  <si>
    <t>Willow Ptarmingan</t>
  </si>
  <si>
    <t>Lagopus lagopus</t>
  </si>
  <si>
    <t>Bobwhite Quail</t>
  </si>
  <si>
    <t>Callipepla californica</t>
  </si>
  <si>
    <t>California Quail</t>
  </si>
  <si>
    <t>Mountain Quail</t>
  </si>
  <si>
    <t>Oreortyx pictus</t>
  </si>
  <si>
    <t>Nine-banded Armadillo</t>
  </si>
  <si>
    <t>Badger</t>
  </si>
  <si>
    <t>Taxidea taxus</t>
  </si>
  <si>
    <t>Eastern Chipmunk</t>
  </si>
  <si>
    <t>Tamias striatus</t>
  </si>
  <si>
    <t>Mule Deer</t>
  </si>
  <si>
    <t>Odocoileus hemionus</t>
  </si>
  <si>
    <t>White-tailed deer</t>
  </si>
  <si>
    <t>Odocoileus virginianus</t>
  </si>
  <si>
    <t>Marmota monax</t>
  </si>
  <si>
    <t>Opossum</t>
  </si>
  <si>
    <t>Didelphis virginiana</t>
  </si>
  <si>
    <t>Eastern Cottontail Rabbit</t>
  </si>
  <si>
    <t>Eastern Gray Squirrel</t>
  </si>
  <si>
    <t>Sciurus carolinensis</t>
  </si>
  <si>
    <t>Fox Squirrel</t>
  </si>
  <si>
    <t>Sciurus niger</t>
  </si>
  <si>
    <t>Thirteen-lined ground squirrel</t>
  </si>
  <si>
    <t>Spermophilus tridecemlineatus</t>
  </si>
  <si>
    <t>Mississippi Mud Turtle</t>
  </si>
  <si>
    <t xml:space="preserve">Southern Painted Turtle </t>
  </si>
  <si>
    <t>Chrysemys picta dorsalis</t>
  </si>
  <si>
    <t xml:space="preserve">Three-toed box turtle </t>
  </si>
  <si>
    <t>Terrapene carolina triunguis</t>
  </si>
  <si>
    <t>Eastern Collared Lizard</t>
  </si>
  <si>
    <t>Crotaphytus collaris</t>
  </si>
  <si>
    <t xml:space="preserve">Prairie Fence Lizard </t>
  </si>
  <si>
    <t>Texas horned lizard</t>
  </si>
  <si>
    <t>Phrynosoma cornutum</t>
  </si>
  <si>
    <t xml:space="preserve">Red Milk Snake </t>
  </si>
  <si>
    <t>Lampropeltis triangulum syspila</t>
  </si>
  <si>
    <t xml:space="preserve">Red-sided Garter Snake </t>
  </si>
  <si>
    <t>Thamnophis sirtalis parietalis</t>
  </si>
  <si>
    <t xml:space="preserve">Pygmy Rattlesnake </t>
  </si>
  <si>
    <t>Sistrurus miliarius</t>
  </si>
  <si>
    <t>Western Chicken Turtle</t>
  </si>
  <si>
    <t>Illinois Mud Turtle</t>
  </si>
  <si>
    <t>Mississippi Green Watersnake</t>
  </si>
  <si>
    <t>Taillight Shiner</t>
  </si>
  <si>
    <t>Central Mudminnow</t>
  </si>
  <si>
    <t>Swamp Darter</t>
  </si>
  <si>
    <t>Niangua Darter</t>
  </si>
  <si>
    <t>Sabine Darter</t>
  </si>
  <si>
    <t>Redfin Darter</t>
  </si>
  <si>
    <t>Longnose darter</t>
  </si>
  <si>
    <t>Grotto Sculpin</t>
  </si>
  <si>
    <t xml:space="preserve">Barbary Falcon </t>
  </si>
  <si>
    <t>Falco perigrinoides</t>
  </si>
  <si>
    <t xml:space="preserve">Black-Crowned Crane </t>
  </si>
  <si>
    <t>Balearica pavonina</t>
  </si>
  <si>
    <t xml:space="preserve">Black-necked Crane </t>
  </si>
  <si>
    <t>Grus nigricollis</t>
  </si>
  <si>
    <t xml:space="preserve">Blue Crane </t>
  </si>
  <si>
    <t>Anthropoides paradiseus</t>
  </si>
  <si>
    <t>Brolga</t>
  </si>
  <si>
    <t>Grus rubicunda</t>
  </si>
  <si>
    <t xml:space="preserve">Buff-banded Rail </t>
  </si>
  <si>
    <t>Gallirallus philippensis</t>
  </si>
  <si>
    <t xml:space="preserve">Common Crane </t>
  </si>
  <si>
    <t>Grus grus</t>
  </si>
  <si>
    <t xml:space="preserve">Demoiselle Crane </t>
  </si>
  <si>
    <t>Anthropoides virgo</t>
  </si>
  <si>
    <t xml:space="preserve">Giant Wood Rail </t>
  </si>
  <si>
    <t xml:space="preserve">Grey Crowned Crane </t>
  </si>
  <si>
    <t>Aramides ypecaha</t>
  </si>
  <si>
    <t>Balearica regulorum</t>
  </si>
  <si>
    <t xml:space="preserve">Hooded Crane </t>
  </si>
  <si>
    <t>Grus monacha</t>
  </si>
  <si>
    <t xml:space="preserve">Red-crowned Crane </t>
  </si>
  <si>
    <t>Grus japonensis</t>
  </si>
  <si>
    <t xml:space="preserve">Sarus Crane </t>
  </si>
  <si>
    <t>Grus antigone</t>
  </si>
  <si>
    <t xml:space="preserve">Siberian Crane </t>
  </si>
  <si>
    <t>Grus leucogeranus</t>
  </si>
  <si>
    <t xml:space="preserve">Taita Falcon </t>
  </si>
  <si>
    <t>Falco fasciinucha</t>
  </si>
  <si>
    <t xml:space="preserve">Wattled Crane </t>
  </si>
  <si>
    <t>Grus carunculata</t>
  </si>
  <si>
    <t xml:space="preserve">White-breasted Waterhen </t>
  </si>
  <si>
    <t>Amaurornis phoenicurus</t>
  </si>
  <si>
    <t xml:space="preserve">White-naped Crane </t>
  </si>
  <si>
    <t>Grus vipio</t>
  </si>
  <si>
    <t>Exotic Waterfowl</t>
  </si>
  <si>
    <t>Family: Anatidae</t>
  </si>
  <si>
    <t>Two-toed Sloth</t>
  </si>
  <si>
    <t>Choloepus didoctylus</t>
  </si>
  <si>
    <t xml:space="preserve">Cameroon volcano frog </t>
  </si>
  <si>
    <t>Xenopus amieti</t>
  </si>
  <si>
    <t xml:space="preserve">Eritrea clawed frog </t>
  </si>
  <si>
    <t>Xenopus clivii</t>
  </si>
  <si>
    <t>Family Hyperoliidae</t>
  </si>
  <si>
    <t>Sedge frogs and bush frogs</t>
  </si>
  <si>
    <t>Parrots</t>
  </si>
  <si>
    <t>Clarias batrachus</t>
  </si>
  <si>
    <t xml:space="preserve">Snakehead fish </t>
  </si>
  <si>
    <t xml:space="preserve">Genera Channa and Parachanna </t>
  </si>
  <si>
    <t>Family: Aotidae</t>
  </si>
  <si>
    <t xml:space="preserve">Argali Sheep </t>
  </si>
  <si>
    <t>Ovis ammon</t>
  </si>
  <si>
    <t xml:space="preserve">Family: Atelidae </t>
  </si>
  <si>
    <t>Marmosets and Tamarins</t>
  </si>
  <si>
    <t>Family: Callitrichidae</t>
  </si>
  <si>
    <t>Marmosets (New World Primates)</t>
  </si>
  <si>
    <t>Old World Monkeys</t>
  </si>
  <si>
    <t>Gibbons</t>
  </si>
  <si>
    <t>Family: Hylobatidae</t>
  </si>
  <si>
    <t>Titis and Saki Monkeys</t>
  </si>
  <si>
    <t>Family: Pitheciidae</t>
  </si>
  <si>
    <t>Gibbons, orang-utan, chimpanzees, siamangs, and gorillas (Apes)</t>
  </si>
  <si>
    <t xml:space="preserve">Small spotted genet </t>
  </si>
  <si>
    <t>Genetta genetta</t>
  </si>
  <si>
    <t xml:space="preserve">Transcaspian urial sheep </t>
  </si>
  <si>
    <t>Ovis aries vignei</t>
  </si>
  <si>
    <t>Barbary Sheep (Aoudad)</t>
  </si>
  <si>
    <t xml:space="preserve">Chamois </t>
  </si>
  <si>
    <t>Genus Rupicapra</t>
  </si>
  <si>
    <t>Genus Hemitragus</t>
  </si>
  <si>
    <t xml:space="preserve">Goats </t>
  </si>
  <si>
    <t>Genus Capra</t>
  </si>
  <si>
    <t>Axis Deer</t>
  </si>
  <si>
    <t>Axis axis</t>
  </si>
  <si>
    <t>Red Deer</t>
  </si>
  <si>
    <t>Cervus elaphus elaphus</t>
  </si>
  <si>
    <t>Rusa Deer</t>
  </si>
  <si>
    <t>Cervus timorensis</t>
  </si>
  <si>
    <t>Sambar Deer</t>
  </si>
  <si>
    <t>Cervus unicolor</t>
  </si>
  <si>
    <t>Sika Deer</t>
  </si>
  <si>
    <t>Cervus nippon</t>
  </si>
  <si>
    <t>Roe Deer</t>
  </si>
  <si>
    <t>Capreolus capreolus and Capreolus pygarus</t>
  </si>
  <si>
    <t>Russian boar, European boar</t>
  </si>
  <si>
    <t xml:space="preserve">Family: Suidae </t>
  </si>
  <si>
    <t>Collared Peccary</t>
  </si>
  <si>
    <t>Tayassu tajacu</t>
  </si>
  <si>
    <t xml:space="preserve">Rocky Mountain Wolf </t>
  </si>
  <si>
    <t>Canis lupus irremotus</t>
  </si>
  <si>
    <t>Mustela nigripes</t>
  </si>
  <si>
    <t>Corvus brachyrhynchos</t>
  </si>
  <si>
    <t>Federally Regulated Ducks and Geese</t>
  </si>
  <si>
    <t>Hungarian Partridge</t>
  </si>
  <si>
    <t>Thinhorn Sheep</t>
  </si>
  <si>
    <t xml:space="preserve">Ovis dalli </t>
  </si>
  <si>
    <t>Fox</t>
  </si>
  <si>
    <t>Vulpes spp</t>
  </si>
  <si>
    <t>Capra aegagrus and C. hircus, or Oreamnus americanus</t>
  </si>
  <si>
    <t xml:space="preserve">Wild Goat </t>
  </si>
  <si>
    <t>Greater Jerboa</t>
  </si>
  <si>
    <t>Pere David's Deer</t>
  </si>
  <si>
    <t>Elaphurus davidianus</t>
  </si>
  <si>
    <t>Game Birds</t>
  </si>
  <si>
    <t>Cage and Aviary Birds</t>
  </si>
  <si>
    <t xml:space="preserve">White-tailed jackrabbit </t>
  </si>
  <si>
    <t>Lepus townsendii</t>
  </si>
  <si>
    <t>Lepus californicus</t>
  </si>
  <si>
    <t>Great Plains Narrow-mouthed Toad</t>
  </si>
  <si>
    <t>Gastrophryne olivacea</t>
  </si>
  <si>
    <t xml:space="preserve">Sagebrush Lizard </t>
  </si>
  <si>
    <t>Sceloporus graciosus</t>
  </si>
  <si>
    <t xml:space="preserve">Mountain Short-horned Lizard </t>
  </si>
  <si>
    <t>Phrynosoma hernandesi</t>
  </si>
  <si>
    <t xml:space="preserve">Eastern Glossy Snake </t>
  </si>
  <si>
    <t>Arizona elegans</t>
  </si>
  <si>
    <t>Graham's Crayfish Snake</t>
  </si>
  <si>
    <t>Regina grahamii</t>
  </si>
  <si>
    <t xml:space="preserve">Plains Blackhead Snake </t>
  </si>
  <si>
    <t>Tantilla nigriceps</t>
  </si>
  <si>
    <t xml:space="preserve">Western Ribbon Snake </t>
  </si>
  <si>
    <t>Thamnophis Proximus</t>
  </si>
  <si>
    <t xml:space="preserve">Redbelly Snake </t>
  </si>
  <si>
    <t>Thamnophis elegans</t>
  </si>
  <si>
    <t>Pseudacris maculate</t>
  </si>
  <si>
    <t>Anaxyrus woodhousii</t>
  </si>
  <si>
    <t>Spea bombifrons</t>
  </si>
  <si>
    <t>Sceloporus consobrinus</t>
  </si>
  <si>
    <t>Thamnophis radix</t>
  </si>
  <si>
    <t xml:space="preserve">Common Garter Snake </t>
  </si>
  <si>
    <t>Thamnophis sirtalis</t>
  </si>
  <si>
    <t xml:space="preserve">False Map Turtle </t>
  </si>
  <si>
    <t>Graptemys pseudogeographica</t>
  </si>
  <si>
    <t xml:space="preserve">Northern Prairie Skink </t>
  </si>
  <si>
    <t>Plestiodon septentrionalis</t>
  </si>
  <si>
    <t xml:space="preserve">Many-lined Skink </t>
  </si>
  <si>
    <t>Plestiodon multivirgatus</t>
  </si>
  <si>
    <t xml:space="preserve">Lesser Earless Lizard </t>
  </si>
  <si>
    <t>Holbrookia maculate</t>
  </si>
  <si>
    <t xml:space="preserve">Western Fox Snake </t>
  </si>
  <si>
    <t>Mintonius vulpinus</t>
  </si>
  <si>
    <t xml:space="preserve">Milk Snake </t>
  </si>
  <si>
    <t>Lampropeltis Triangulum</t>
  </si>
  <si>
    <t xml:space="preserve">Brown Snake </t>
  </si>
  <si>
    <t xml:space="preserve">Swift fox </t>
  </si>
  <si>
    <t>Vulpes velox</t>
  </si>
  <si>
    <t xml:space="preserve">Mountain plover </t>
  </si>
  <si>
    <t>Charadrius montanus</t>
  </si>
  <si>
    <t>Thick-billed Longspur</t>
  </si>
  <si>
    <t>Rhynchophanes mccownii</t>
  </si>
  <si>
    <t xml:space="preserve">Finescale dace </t>
  </si>
  <si>
    <t>Chrosomus neogaeus</t>
  </si>
  <si>
    <t>White-winged pheasant</t>
  </si>
  <si>
    <t>Crappie</t>
  </si>
  <si>
    <t>Gila Monster</t>
  </si>
  <si>
    <t>Heloderma suspectum</t>
  </si>
  <si>
    <t>Northern Alligator Lizard</t>
  </si>
  <si>
    <t>Elgaria coerulea</t>
  </si>
  <si>
    <t>Mojave Fringe-toed Lizard</t>
  </si>
  <si>
    <t>Uma scoparia</t>
  </si>
  <si>
    <t>Rosy Boa</t>
  </si>
  <si>
    <t>Lichanura orcutti</t>
  </si>
  <si>
    <t xml:space="preserve">Sonoran Mountain King </t>
  </si>
  <si>
    <t>Lampropeltis pyromelana</t>
  </si>
  <si>
    <t>Western Pond Turtle</t>
  </si>
  <si>
    <t>Actinemys marmorata</t>
  </si>
  <si>
    <t>Hidden Forest Uinta Chipmunk</t>
  </si>
  <si>
    <t>Neotamias umbrinus nevadensis</t>
  </si>
  <si>
    <t>Palmer's Chipmunk</t>
  </si>
  <si>
    <t>Neotamias palmer</t>
  </si>
  <si>
    <t>Humboldt Yellow-pine Chipmunk</t>
  </si>
  <si>
    <t>Neotamias amoenus celeris</t>
  </si>
  <si>
    <t>Sierra Nevada Snowshoe Hare</t>
  </si>
  <si>
    <t>Lepus americanus tahoensis</t>
  </si>
  <si>
    <t>Pacific Marten</t>
  </si>
  <si>
    <t>Martes caurina</t>
  </si>
  <si>
    <t>Dark Kangaroo Mouse</t>
  </si>
  <si>
    <t>Microdipodops megacephalus</t>
  </si>
  <si>
    <t>Pale Kangaroo Mouse</t>
  </si>
  <si>
    <t>Microdipodops pallidus</t>
  </si>
  <si>
    <t>Western Jumping Mouse</t>
  </si>
  <si>
    <t>Zapus princeps</t>
  </si>
  <si>
    <t>Pika</t>
  </si>
  <si>
    <t>Humboldt Flying squirrel</t>
  </si>
  <si>
    <t>Glaucomys oregonensis</t>
  </si>
  <si>
    <t>Western Gray Squirrel</t>
  </si>
  <si>
    <t>Sciurus griseus</t>
  </si>
  <si>
    <t>Ash Meadows Montane Vole</t>
  </si>
  <si>
    <t>Microtus montanus nevadensis</t>
  </si>
  <si>
    <t>Pahranagat Valley Montane Vole</t>
  </si>
  <si>
    <t>Microtus montanus fucosus</t>
  </si>
  <si>
    <t>Sierra Nevada Mountain Beaver</t>
  </si>
  <si>
    <t>Aplodontia rufa californica</t>
  </si>
  <si>
    <t>Yuma Ridgway's Rail</t>
  </si>
  <si>
    <t>Rallus obsoletus yumanensis</t>
  </si>
  <si>
    <t>Empidonax traillii extimus</t>
  </si>
  <si>
    <t>California Spotted Owl</t>
  </si>
  <si>
    <t>Strix occidentalis occidentalis</t>
  </si>
  <si>
    <t>Alvord Chub</t>
  </si>
  <si>
    <t>Siphateles alvordensis</t>
  </si>
  <si>
    <t>Big Smoky Valley Tui Chub</t>
  </si>
  <si>
    <t>Siphateles bicolor ssp</t>
  </si>
  <si>
    <t>Fish Creek Springs Tui Chub</t>
  </si>
  <si>
    <t>Siphateles bicolor euchila</t>
  </si>
  <si>
    <t>Fish Lake Valley Tui Chub</t>
  </si>
  <si>
    <t xml:space="preserve">Siphateles bicolor ssp. </t>
  </si>
  <si>
    <t>Hot Creek Valley Tui Chub</t>
  </si>
  <si>
    <t>Independence Valley Tui Chub</t>
  </si>
  <si>
    <t>Siphateles bicolor isolata</t>
  </si>
  <si>
    <t>Newark Valley Tui Chub</t>
  </si>
  <si>
    <t>Siphateles bicolor newarkensis</t>
  </si>
  <si>
    <t>Pylodictus olivaris</t>
  </si>
  <si>
    <t>Esox lucius</t>
  </si>
  <si>
    <t>Columbia Spotted Frog</t>
  </si>
  <si>
    <t>Rana luteiventris</t>
  </si>
  <si>
    <t>Relict leopard Frog</t>
  </si>
  <si>
    <t>Lithobates onca</t>
  </si>
  <si>
    <t>Amargosa Toad</t>
  </si>
  <si>
    <t>Anaxyrus nelsoni</t>
  </si>
  <si>
    <t>Anaxyrus williamsi</t>
  </si>
  <si>
    <t>Dixie Valley Toad</t>
  </si>
  <si>
    <t>Hot Creek Toad</t>
  </si>
  <si>
    <t>Anaxyrus monfontanus</t>
  </si>
  <si>
    <t>Railroad Valley Toad</t>
  </si>
  <si>
    <t>Anaxyrus nevadensis</t>
  </si>
  <si>
    <t xml:space="preserve">European Whitefish </t>
  </si>
  <si>
    <t>Genus Leuciscus</t>
  </si>
  <si>
    <t xml:space="preserve">Mexican banded tetra </t>
  </si>
  <si>
    <t>Astyanax mexicanus</t>
  </si>
  <si>
    <t xml:space="preserve">South American Parasitic Catfish </t>
  </si>
  <si>
    <t>Families Cetopsidae and Trichomycteridae</t>
  </si>
  <si>
    <t xml:space="preserve">Tiger fish, Tigerfish and Wolf fish </t>
  </si>
  <si>
    <t>Genera Hydrocynus and Hoplias</t>
  </si>
  <si>
    <t>Sticklebacks</t>
  </si>
  <si>
    <t>Genera Apeltes, Eucalia, Gasterosteus and Pungitius</t>
  </si>
  <si>
    <t>Goldeye</t>
  </si>
  <si>
    <t>Genus Hiodon</t>
  </si>
  <si>
    <t>Swamp Eel</t>
  </si>
  <si>
    <t>Genus Monopterus</t>
  </si>
  <si>
    <t>Peacock Bass</t>
  </si>
  <si>
    <t>Genus Cichla</t>
  </si>
  <si>
    <t>Foxes</t>
  </si>
  <si>
    <t>Genera Vulpes, Fennecus, Urocyon, Alopex, Lycalopex and Pseudalopex</t>
  </si>
  <si>
    <t>Skunk</t>
  </si>
  <si>
    <t>Genera Spilogale, Mephitis and Conepatus</t>
  </si>
  <si>
    <t>Reedbucks</t>
  </si>
  <si>
    <t>Genus Redunca</t>
  </si>
  <si>
    <t>Oryx and Gemsbok</t>
  </si>
  <si>
    <t>Genus Damaliscus</t>
  </si>
  <si>
    <t>Hartebeests</t>
  </si>
  <si>
    <t>Genera Alcelaphus and Sigmoceros</t>
  </si>
  <si>
    <t>Genus Connochaetes</t>
  </si>
  <si>
    <t>Chamois</t>
  </si>
  <si>
    <t>Rupicapra rupicapra and R. pyrenaica</t>
  </si>
  <si>
    <t>Tahr</t>
  </si>
  <si>
    <t>Ibex, Wild Goats, Tur and Markh</t>
  </si>
  <si>
    <t xml:space="preserve">Mouflon sheep, Urial, Bighorn and Argali </t>
  </si>
  <si>
    <t>Genus Ovis</t>
  </si>
  <si>
    <t>Ornamental fresh and marine fish</t>
  </si>
  <si>
    <t>Exotic Amphibians</t>
  </si>
  <si>
    <t>Indigenous Amphibians</t>
  </si>
  <si>
    <t>Exotic Reptiles</t>
  </si>
  <si>
    <t>Indigenous Reptiles</t>
  </si>
  <si>
    <t>Psittaciformes</t>
  </si>
  <si>
    <t>Parakeets</t>
  </si>
  <si>
    <t>Budgerigar</t>
  </si>
  <si>
    <t>Estrildidae spp</t>
  </si>
  <si>
    <t xml:space="preserve">Pekin robin </t>
  </si>
  <si>
    <t>Leiothrip lutea</t>
  </si>
  <si>
    <t>Columba domestica and C. livia</t>
  </si>
  <si>
    <t>Exotic Pigeons and Doves</t>
  </si>
  <si>
    <t>Columbiformes</t>
  </si>
  <si>
    <t>Struthis camelus</t>
  </si>
  <si>
    <t>Domesticated Potbelly Pigs</t>
  </si>
  <si>
    <t xml:space="preserve">Tenrec </t>
  </si>
  <si>
    <t>Tenrec ecaudatus</t>
  </si>
  <si>
    <t>Camel</t>
  </si>
  <si>
    <t>Camelus spp</t>
  </si>
  <si>
    <t>Spring Peeper</t>
  </si>
  <si>
    <t>Pseudacris crucifer</t>
  </si>
  <si>
    <t>Mink Frog</t>
  </si>
  <si>
    <t>Rana septentrionalis</t>
  </si>
  <si>
    <t xml:space="preserve">Jefferson X blue-spotted salamander hybrids </t>
  </si>
  <si>
    <t>Ambystoma jeffersonianum X laterale</t>
  </si>
  <si>
    <t>Eastern Red-backed Salamander</t>
  </si>
  <si>
    <t>Black Racer</t>
  </si>
  <si>
    <t>Ribbon Snake</t>
  </si>
  <si>
    <t>Brown Bullhead</t>
  </si>
  <si>
    <t>Ameiurus nebulosus</t>
  </si>
  <si>
    <t>Chain Pickerel</t>
  </si>
  <si>
    <t>Esox niger</t>
  </si>
  <si>
    <t>Ictalurus punctatus</t>
  </si>
  <si>
    <t>Luxilus cornutus</t>
  </si>
  <si>
    <t>Common White Sucker</t>
  </si>
  <si>
    <t>Catostomus commersoni</t>
  </si>
  <si>
    <t>Creek Chub</t>
  </si>
  <si>
    <t>Semotilus atromaculatus</t>
  </si>
  <si>
    <t xml:space="preserve">Eastern Creek Chubsucker </t>
  </si>
  <si>
    <t>Erimyzon oblongus</t>
  </si>
  <si>
    <t xml:space="preserve">Emerald Shiner </t>
  </si>
  <si>
    <t>Notropis atherinoides</t>
  </si>
  <si>
    <t>Fallfish</t>
  </si>
  <si>
    <t>Semotilus corporalis</t>
  </si>
  <si>
    <t xml:space="preserve">Fourspine Stickleback </t>
  </si>
  <si>
    <t>Apeltes quadracus</t>
  </si>
  <si>
    <t>Lake Trout</t>
  </si>
  <si>
    <t>Salvelinus namaycush</t>
  </si>
  <si>
    <t>Lake Whitefish</t>
  </si>
  <si>
    <t>Coregonus clupeaformis</t>
  </si>
  <si>
    <t>Micropterus salmoides</t>
  </si>
  <si>
    <t>Longnose Dace</t>
  </si>
  <si>
    <t>Rhinichthys cataractae</t>
  </si>
  <si>
    <t xml:space="preserve">Margined Madtom </t>
  </si>
  <si>
    <t>Noturus insignis</t>
  </si>
  <si>
    <t>Mummichog</t>
  </si>
  <si>
    <t>Fundulus heteroclitus</t>
  </si>
  <si>
    <t xml:space="preserve">Ninespine Stickleback </t>
  </si>
  <si>
    <t>Pungitius pungitius</t>
  </si>
  <si>
    <t>Pied Crow</t>
  </si>
  <si>
    <t>European Buzzard</t>
  </si>
  <si>
    <t>Lesser Anteater</t>
  </si>
  <si>
    <t>Patagonian Cavy</t>
  </si>
  <si>
    <t>Doli salinicola</t>
  </si>
  <si>
    <t>New England Cottontail</t>
  </si>
  <si>
    <t>Sylvilagus transitionalis</t>
  </si>
  <si>
    <t>Elephant</t>
  </si>
  <si>
    <t xml:space="preserve">Elaphus maximus, Loredomta </t>
  </si>
  <si>
    <t>Lepus americanus</t>
  </si>
  <si>
    <t>Ringtailed Lemur</t>
  </si>
  <si>
    <t>Marten</t>
  </si>
  <si>
    <t>Martes americana</t>
  </si>
  <si>
    <t>Hairy-tailed Mole</t>
  </si>
  <si>
    <t>Parascalops breweri</t>
  </si>
  <si>
    <t>Star-nosed Mole</t>
  </si>
  <si>
    <t>Condylura cristata</t>
  </si>
  <si>
    <t>Mongoose</t>
  </si>
  <si>
    <t>Woodland Mouse</t>
  </si>
  <si>
    <t>Napaeozapus insignis</t>
  </si>
  <si>
    <t>North American Porcupine</t>
  </si>
  <si>
    <t>Erethizon dorsatum</t>
  </si>
  <si>
    <t>Cebus spp</t>
  </si>
  <si>
    <t>Rhesus Monkey</t>
  </si>
  <si>
    <t>Macaca mulatta</t>
  </si>
  <si>
    <t>Long-tailed shrew</t>
  </si>
  <si>
    <t>Masked Shrew</t>
  </si>
  <si>
    <t>Sorex cinereus</t>
  </si>
  <si>
    <t>Pygmy Shrew</t>
  </si>
  <si>
    <t>Sorex hoyi</t>
  </si>
  <si>
    <t>Short-tailed Shrew</t>
  </si>
  <si>
    <t>Red Squirrel</t>
  </si>
  <si>
    <t>Tamiasciurus hudsonicus</t>
  </si>
  <si>
    <t>Meadow Vole</t>
  </si>
  <si>
    <t>Microtus pennsylvanicus</t>
  </si>
  <si>
    <t>Rock Vole</t>
  </si>
  <si>
    <t>Microtus chrotorrhinus</t>
  </si>
  <si>
    <t>Mustela erminea</t>
  </si>
  <si>
    <t>Red-fronted parrot</t>
  </si>
  <si>
    <t>Amazona viridigenalis</t>
  </si>
  <si>
    <t>Yellow-cheeked parrot</t>
  </si>
  <si>
    <t>Amazona a. autumnalis</t>
  </si>
  <si>
    <t>Half-moon conure</t>
  </si>
  <si>
    <t>Aratinga canicularis eburnirostrum</t>
  </si>
  <si>
    <t>African gray parrot</t>
  </si>
  <si>
    <t>Psittacus erithacus</t>
  </si>
  <si>
    <t>Macaws</t>
  </si>
  <si>
    <t>Ara spp. &amp; Anodorhynchus spp</t>
  </si>
  <si>
    <t>Nasua spp</t>
  </si>
  <si>
    <t>Pythons</t>
  </si>
  <si>
    <t>Rat Snakes</t>
  </si>
  <si>
    <t>Elaphe spp</t>
  </si>
  <si>
    <t>Boas</t>
  </si>
  <si>
    <t>Racer</t>
  </si>
  <si>
    <t>Coluber spp</t>
  </si>
  <si>
    <t>Monitor Lizard</t>
  </si>
  <si>
    <t>Varanus spp</t>
  </si>
  <si>
    <t>Chuckwalla</t>
  </si>
  <si>
    <t>Sauromalus obesus</t>
  </si>
  <si>
    <t>Armadillo Lizard</t>
  </si>
  <si>
    <t>Cordylus cataphractus</t>
  </si>
  <si>
    <t>Peafowl</t>
  </si>
  <si>
    <t>Rock Dove</t>
  </si>
  <si>
    <t>Columba livia</t>
  </si>
  <si>
    <t>European Starling</t>
  </si>
  <si>
    <t>Sturnis vulgaris</t>
  </si>
  <si>
    <t>Greater Rhea</t>
  </si>
  <si>
    <t>Rhea americana</t>
  </si>
  <si>
    <t>Lesser Rhea</t>
  </si>
  <si>
    <t>Rhea pennata</t>
  </si>
  <si>
    <t>Meriones mongolinensis</t>
  </si>
  <si>
    <t>Pigmy Goats</t>
  </si>
  <si>
    <t>Carpa hircus</t>
  </si>
  <si>
    <t>American anole</t>
  </si>
  <si>
    <t>Boa Constrictor</t>
  </si>
  <si>
    <t>Constrictor constrictor</t>
  </si>
  <si>
    <t>Fence lizard</t>
  </si>
  <si>
    <t>Sceloporus occidentalis &amp; undulatus</t>
  </si>
  <si>
    <t>Family: Erythrinidae</t>
  </si>
  <si>
    <t>Family: Malapteruridae</t>
  </si>
  <si>
    <t xml:space="preserve">Family: Potamotrygonidae </t>
  </si>
  <si>
    <t>Family: Trachinidae</t>
  </si>
  <si>
    <t>Pikas</t>
  </si>
  <si>
    <t>Family: Ochotonidae</t>
  </si>
  <si>
    <t xml:space="preserve">Marmots </t>
  </si>
  <si>
    <t>Genus Marmota</t>
  </si>
  <si>
    <t>Grouse and ptarmigans</t>
  </si>
  <si>
    <t>Quail, partridges and pheasants</t>
  </si>
  <si>
    <t xml:space="preserve">Wild Turkeys </t>
  </si>
  <si>
    <t>Francolins</t>
  </si>
  <si>
    <t>Cranes</t>
  </si>
  <si>
    <t>Rails, coots and gallinules</t>
  </si>
  <si>
    <t>Plovers, turnstones and surfbirds</t>
  </si>
  <si>
    <t>Shorebirds, snipe, sandpipers and curlews</t>
  </si>
  <si>
    <t>Avocets and stilts</t>
  </si>
  <si>
    <t>Phalaropes</t>
  </si>
  <si>
    <t xml:space="preserve">Catfish </t>
  </si>
  <si>
    <t xml:space="preserve">Family: Ictaluridae </t>
  </si>
  <si>
    <t>Sargo</t>
  </si>
  <si>
    <t xml:space="preserve">Family: Pomadasyidae </t>
  </si>
  <si>
    <t>Corvina, bairdiella and redfish</t>
  </si>
  <si>
    <t xml:space="preserve">Family: Sciaenidae </t>
  </si>
  <si>
    <t>Tilapia</t>
  </si>
  <si>
    <t xml:space="preserve">Genus Oreochromis </t>
  </si>
  <si>
    <t xml:space="preserve">Deepwater sculpin </t>
  </si>
  <si>
    <t>Myoxocephalus thompsoni</t>
  </si>
  <si>
    <t xml:space="preserve">Round whitefish </t>
  </si>
  <si>
    <t>Prosopium cylindraceum</t>
  </si>
  <si>
    <t xml:space="preserve">Spoonhead sculpin </t>
  </si>
  <si>
    <t>Cottus ricei</t>
  </si>
  <si>
    <t>Mud Turtle</t>
  </si>
  <si>
    <t>Kinosternon subrubrum</t>
  </si>
  <si>
    <t>Golden Eagle</t>
  </si>
  <si>
    <t>Aquila chrysaetos</t>
  </si>
  <si>
    <t xml:space="preserve">Lake chubsucker </t>
  </si>
  <si>
    <t>Erimyzon sucetta</t>
  </si>
  <si>
    <t xml:space="preserve">Mud sunfish </t>
  </si>
  <si>
    <t>Acantharchus pomotis</t>
  </si>
  <si>
    <t xml:space="preserve">Longear sunfish </t>
  </si>
  <si>
    <t>Lepomis megalotis</t>
  </si>
  <si>
    <t>Etheostoma fusiforme</t>
  </si>
  <si>
    <t xml:space="preserve">Spotted darter </t>
  </si>
  <si>
    <t>Etheostoma maculatum</t>
  </si>
  <si>
    <t xml:space="preserve">Longhead darter </t>
  </si>
  <si>
    <t>Percina macrocephala</t>
  </si>
  <si>
    <t xml:space="preserve">Mountain brook lamprey </t>
  </si>
  <si>
    <t>Ichthyomyzon greeleyi</t>
  </si>
  <si>
    <t xml:space="preserve">Streamline chub </t>
  </si>
  <si>
    <t>Erimystax dissimilis</t>
  </si>
  <si>
    <t>Worm Snake</t>
  </si>
  <si>
    <t>Carphophis amoenus</t>
  </si>
  <si>
    <t xml:space="preserve">Bicknell's thrush </t>
  </si>
  <si>
    <t>Catharus bicknelli</t>
  </si>
  <si>
    <t>Fennec Fox</t>
  </si>
  <si>
    <t>Vulpes zerda</t>
  </si>
  <si>
    <t>Asiatic monitor, Common water monitor</t>
  </si>
  <si>
    <t xml:space="preserve">Varanus salvator </t>
  </si>
  <si>
    <t>Mole vipers or burrowing asps</t>
  </si>
  <si>
    <t>Attractaspis spp</t>
  </si>
  <si>
    <t>African dwarf garter snakes</t>
  </si>
  <si>
    <t xml:space="preserve">Homoroselaps spp </t>
  </si>
  <si>
    <t>Natal black snake</t>
  </si>
  <si>
    <t xml:space="preserve">Macrelaps microlepidota </t>
  </si>
  <si>
    <t>Montpellier snake</t>
  </si>
  <si>
    <t xml:space="preserve">Malpolon monspessulanus </t>
  </si>
  <si>
    <t>Tiger keelback</t>
  </si>
  <si>
    <t xml:space="preserve">Rhabdophis tigrinus </t>
  </si>
  <si>
    <t>Red-necked keelback</t>
  </si>
  <si>
    <t xml:space="preserve">Rhabdophis subminiatus </t>
  </si>
  <si>
    <t>Lichtenstein's racer</t>
  </si>
  <si>
    <t xml:space="preserve">Philodryas olfersii </t>
  </si>
  <si>
    <t>Patagonian racer</t>
  </si>
  <si>
    <t xml:space="preserve">Philodryas patagoniensis </t>
  </si>
  <si>
    <t>Cuban Treefrog</t>
  </si>
  <si>
    <t>Osteopilus septentrionalis</t>
  </si>
  <si>
    <t xml:space="preserve">Asian Newts </t>
  </si>
  <si>
    <t>Genera Cynops, Pachytriton, Paramesotriton, Laotriton, Tylototriton</t>
  </si>
  <si>
    <t>Brown Anole</t>
  </si>
  <si>
    <t>Anolis sagrei</t>
  </si>
  <si>
    <t>Native Turtles</t>
  </si>
  <si>
    <t>Cape Fear Shiner</t>
  </si>
  <si>
    <t>Notropis mekistocholas</t>
  </si>
  <si>
    <t xml:space="preserve">Roanoke logperch </t>
  </si>
  <si>
    <t>Percina rex</t>
  </si>
  <si>
    <t>Carolina Norther Flying Squirrel</t>
  </si>
  <si>
    <t>Glaucomys sabrinus coloratus</t>
  </si>
  <si>
    <t xml:space="preserve">Virginia big-eared bat </t>
  </si>
  <si>
    <t>Corynorhinus townsendii virginianus</t>
  </si>
  <si>
    <t xml:space="preserve">Hickory Nut Gorge green salamander </t>
  </si>
  <si>
    <t>Aneides caryaenis</t>
  </si>
  <si>
    <t xml:space="preserve">Ornate chorus frog </t>
  </si>
  <si>
    <t>Pseudacris ornata</t>
  </si>
  <si>
    <t xml:space="preserve">Wayne's black-throated green warbler </t>
  </si>
  <si>
    <t>Setophaga virens waynei</t>
  </si>
  <si>
    <t xml:space="preserve">Orangefin madtom </t>
  </si>
  <si>
    <t>Noturus gilberti</t>
  </si>
  <si>
    <t xml:space="preserve">Rustyside sucker </t>
  </si>
  <si>
    <t>Thoburnia hamiltoni</t>
  </si>
  <si>
    <t xml:space="preserve">Sharpnose darter </t>
  </si>
  <si>
    <t>Percina oxyrhyncus</t>
  </si>
  <si>
    <t xml:space="preserve">Waccamaw silverside </t>
  </si>
  <si>
    <t>Menidia extensa</t>
  </si>
  <si>
    <t xml:space="preserve">Junaluska salamander </t>
  </si>
  <si>
    <t>Eurycea junaluska</t>
  </si>
  <si>
    <t xml:space="preserve">Mabee's salamander </t>
  </si>
  <si>
    <t>Ambystoma mabeei</t>
  </si>
  <si>
    <t xml:space="preserve">Bigeye jumprock </t>
  </si>
  <si>
    <t>Moxostoma ariommum</t>
  </si>
  <si>
    <t xml:space="preserve">Carolina madtom </t>
  </si>
  <si>
    <t>Noturus furiosus</t>
  </si>
  <si>
    <t xml:space="preserve">Carolina pygmy sunfish </t>
  </si>
  <si>
    <t>Elassoma boehlkei</t>
  </si>
  <si>
    <t xml:space="preserve">Carolina redhorse </t>
  </si>
  <si>
    <t>Logperch</t>
  </si>
  <si>
    <t>Percina caprodes</t>
  </si>
  <si>
    <t xml:space="preserve">Mimic shiner </t>
  </si>
  <si>
    <t>Notropis volucellus</t>
  </si>
  <si>
    <t xml:space="preserve">Rosyface chub </t>
  </si>
  <si>
    <t>Hybopsis rubrifrons</t>
  </si>
  <si>
    <t xml:space="preserve">Sharphead darter </t>
  </si>
  <si>
    <t>Etheostoma acuticeps</t>
  </si>
  <si>
    <t xml:space="preserve">Turquoise darter </t>
  </si>
  <si>
    <t>Etheostoma inscriptum</t>
  </si>
  <si>
    <t xml:space="preserve">Waccamaw darter </t>
  </si>
  <si>
    <t>Etheostoma perlongum</t>
  </si>
  <si>
    <t xml:space="preserve">Northern pine snake </t>
  </si>
  <si>
    <t>Pituophis melanoleucus melanoleucus</t>
  </si>
  <si>
    <t xml:space="preserve">Crevice salamander </t>
  </si>
  <si>
    <t>Plethodon longicrus</t>
  </si>
  <si>
    <t xml:space="preserve">Dwarf salamander </t>
  </si>
  <si>
    <t>Eurycea quadridigitata</t>
  </si>
  <si>
    <t xml:space="preserve">Dwarf black-bellied salamander </t>
  </si>
  <si>
    <t>Desmognathus folkertsi</t>
  </si>
  <si>
    <t xml:space="preserve">Mountain chorus frog </t>
  </si>
  <si>
    <t>Pseudacris brachyphona</t>
  </si>
  <si>
    <t xml:space="preserve">Neuse River waterdog </t>
  </si>
  <si>
    <t>Necturus lewisi</t>
  </si>
  <si>
    <t xml:space="preserve">Southern chorus frog </t>
  </si>
  <si>
    <t>Pseudacris nigrita</t>
  </si>
  <si>
    <t xml:space="preserve">Southern zigzag salamander </t>
  </si>
  <si>
    <t>Plethodon ventralis</t>
  </si>
  <si>
    <t xml:space="preserve">Weller's salamander </t>
  </si>
  <si>
    <t>Plethodon welleri</t>
  </si>
  <si>
    <t xml:space="preserve">Black-capped chickadee </t>
  </si>
  <si>
    <t>Poecile atricapillus</t>
  </si>
  <si>
    <t xml:space="preserve">Glossy ibis </t>
  </si>
  <si>
    <t>Plegadis falcinellus</t>
  </si>
  <si>
    <t xml:space="preserve">Painted bunting </t>
  </si>
  <si>
    <t>Passerina ciris</t>
  </si>
  <si>
    <t xml:space="preserve">Red crossbill </t>
  </si>
  <si>
    <t>Loxia curvirostra</t>
  </si>
  <si>
    <t xml:space="preserve">Atlantic Highfin carpsucker </t>
  </si>
  <si>
    <t>Carpiodes sp. cf. velifer</t>
  </si>
  <si>
    <t xml:space="preserve">Banded sculpin </t>
  </si>
  <si>
    <t>Cottus carolinae</t>
  </si>
  <si>
    <t xml:space="preserve">Broadtail madtom </t>
  </si>
  <si>
    <t>Noturus sp</t>
  </si>
  <si>
    <t xml:space="preserve">Carolina darter </t>
  </si>
  <si>
    <t>Etheostoma collis</t>
  </si>
  <si>
    <t xml:space="preserve">Cutlip minnow </t>
  </si>
  <si>
    <t>Exoglossum maxillingua</t>
  </si>
  <si>
    <t xml:space="preserve">Kanawha minnow </t>
  </si>
  <si>
    <t>Phenacobius teretulus</t>
  </si>
  <si>
    <t xml:space="preserve">Least killifish </t>
  </si>
  <si>
    <t>Heterandria formosa</t>
  </si>
  <si>
    <t xml:space="preserve">Pinewoods darter </t>
  </si>
  <si>
    <t>Etheostoma mariae</t>
  </si>
  <si>
    <t xml:space="preserve">River carpsucker </t>
  </si>
  <si>
    <t>Carpiodes carpio</t>
  </si>
  <si>
    <t xml:space="preserve">Sandhills chub </t>
  </si>
  <si>
    <t>Semotilus lumbee</t>
  </si>
  <si>
    <t xml:space="preserve">Sickle darter </t>
  </si>
  <si>
    <t>Percina williamsi</t>
  </si>
  <si>
    <t xml:space="preserve">Smoky dace </t>
  </si>
  <si>
    <t>Clinostomus sp</t>
  </si>
  <si>
    <t>Thinlip chub</t>
  </si>
  <si>
    <t>Cyprinella sp. cf. zanema</t>
  </si>
  <si>
    <t xml:space="preserve">Waccamaw killifish </t>
  </si>
  <si>
    <t>Fundulus waccamensis</t>
  </si>
  <si>
    <t xml:space="preserve">Westfall's Darter </t>
  </si>
  <si>
    <t>Percina westfalli</t>
  </si>
  <si>
    <t xml:space="preserve">Yellowfin shiner </t>
  </si>
  <si>
    <t>Notropis lutipinnis</t>
  </si>
  <si>
    <t xml:space="preserve">Buxton Woods white-footed mouse </t>
  </si>
  <si>
    <t>Peromyscus leucopus buxtoni</t>
  </si>
  <si>
    <t xml:space="preserve">Coleman's oldfield mouse </t>
  </si>
  <si>
    <t>Peromyscus polionotus colemani</t>
  </si>
  <si>
    <t xml:space="preserve">Eastern big-eared bat </t>
  </si>
  <si>
    <t>Corynorhinus rafinesquii macrotis</t>
  </si>
  <si>
    <t xml:space="preserve">Florida yellow bat </t>
  </si>
  <si>
    <t>Lasiurus intermedius floridanus</t>
  </si>
  <si>
    <t xml:space="preserve">Pungo white-footed mouse </t>
  </si>
  <si>
    <t>Peromyscus leucopus easti</t>
  </si>
  <si>
    <t xml:space="preserve">Carolina pigmy rattlesnake </t>
  </si>
  <si>
    <t>Sistrurus miliarius miliarius</t>
  </si>
  <si>
    <t>Carolina swamp snake</t>
  </si>
  <si>
    <t>Seminatrix pygaea paludis</t>
  </si>
  <si>
    <t xml:space="preserve">Carolina watersnake </t>
  </si>
  <si>
    <t>Nerodia sipedon williamengelsi</t>
  </si>
  <si>
    <t xml:space="preserve">Cumberland slider </t>
  </si>
  <si>
    <t>Trachemys scripta troostii</t>
  </si>
  <si>
    <t xml:space="preserve">Eastern chicken turtle </t>
  </si>
  <si>
    <t>Deirochelys reticularia reticularia</t>
  </si>
  <si>
    <t xml:space="preserve">Eastern coachwhip </t>
  </si>
  <si>
    <t>Coluber (=Masticophis) flagellum flagellum</t>
  </si>
  <si>
    <t xml:space="preserve">Outer Banks kingsnake </t>
  </si>
  <si>
    <t>Lampropeltis getula sticticeps</t>
  </si>
  <si>
    <t xml:space="preserve">Stripeneck musk turtle </t>
  </si>
  <si>
    <t>Sternotherus minor peltifer</t>
  </si>
  <si>
    <t>Non-domestic Ungulates</t>
  </si>
  <si>
    <t>Non-domestic Cats</t>
  </si>
  <si>
    <t>Otters</t>
  </si>
  <si>
    <t>Painted Desert Sheep</t>
  </si>
  <si>
    <t>Multi-horned Hair sheep</t>
  </si>
  <si>
    <t>New Mexico Dall Sheep</t>
  </si>
  <si>
    <t>Texas Dall Sheep</t>
  </si>
  <si>
    <t>Desert Sand Sheep</t>
  </si>
  <si>
    <t>Big Cats (mountain lion, jaguar, leopard, lion, tiger, and cheetah)</t>
  </si>
  <si>
    <t>Non-domestic sheep and goats</t>
  </si>
  <si>
    <t>Non-venomous, noninjurious reptiles</t>
  </si>
  <si>
    <t>Sea Lamprey</t>
  </si>
  <si>
    <t>Petromyzon marinus</t>
  </si>
  <si>
    <t>Sandhill crane</t>
  </si>
  <si>
    <t>Antigone canadensis</t>
  </si>
  <si>
    <t>Eastern harvest mouse</t>
  </si>
  <si>
    <t>Reithrodontomys humulis</t>
  </si>
  <si>
    <t>Lake Erie watersnake</t>
  </si>
  <si>
    <t>Nerodia sipedon insularum</t>
  </si>
  <si>
    <t>Midland mud salamander</t>
  </si>
  <si>
    <t>Pseudotriton montanus diastictus</t>
  </si>
  <si>
    <t>Greater redhorse</t>
  </si>
  <si>
    <t>Moxostoma valenciennesi</t>
  </si>
  <si>
    <t>Tippecanoe darter</t>
  </si>
  <si>
    <t>Etheostoma Tippecanoe</t>
  </si>
  <si>
    <t>Cattle Egret</t>
  </si>
  <si>
    <t>Bubulcus ibis</t>
  </si>
  <si>
    <t>Shovelnose sturgeon</t>
  </si>
  <si>
    <t>Scaphirhynchus platorynchus</t>
  </si>
  <si>
    <t>Spotted gar</t>
  </si>
  <si>
    <t>Lepisosteus oculatus</t>
  </si>
  <si>
    <t>Scioto madtom</t>
  </si>
  <si>
    <t>Noturus trautmani</t>
  </si>
  <si>
    <t>Shortnose gar</t>
  </si>
  <si>
    <t>Lepisosteus platostomus</t>
  </si>
  <si>
    <t>Iowa darter</t>
  </si>
  <si>
    <t>Etheostoma exile</t>
  </si>
  <si>
    <t>Tonguetied minnow</t>
  </si>
  <si>
    <t>Exoglossum laurae</t>
  </si>
  <si>
    <t>African Wild Dogs</t>
  </si>
  <si>
    <t>Percina nasuta</t>
  </si>
  <si>
    <t xml:space="preserve">Blackside darter </t>
  </si>
  <si>
    <t>Percina maculata</t>
  </si>
  <si>
    <t xml:space="preserve">Long-billed curlew </t>
  </si>
  <si>
    <t>Numenius americanus</t>
  </si>
  <si>
    <t>Buteo regalis</t>
  </si>
  <si>
    <t xml:space="preserve">Prairie falcon </t>
  </si>
  <si>
    <t>Falco mexicanus</t>
  </si>
  <si>
    <t xml:space="preserve">Desert shrew </t>
  </si>
  <si>
    <t>Notiosorex crawfordi</t>
  </si>
  <si>
    <t xml:space="preserve">Golden mouse </t>
  </si>
  <si>
    <t>Ochrotomys nutalli</t>
  </si>
  <si>
    <t xml:space="preserve">Hog-nosed skunk </t>
  </si>
  <si>
    <t>Conepatus mesoleucus</t>
  </si>
  <si>
    <t xml:space="preserve">Long-tailed weasel </t>
  </si>
  <si>
    <t>Mustela frenata</t>
  </si>
  <si>
    <t xml:space="preserve">Seminole bat </t>
  </si>
  <si>
    <t>Lasiurus seminolus</t>
  </si>
  <si>
    <t xml:space="preserve">Texas kangaroo rat </t>
  </si>
  <si>
    <t>Dipodomys elator</t>
  </si>
  <si>
    <t xml:space="preserve">Western big-eared bat </t>
  </si>
  <si>
    <t>Corynorhinus townsendii</t>
  </si>
  <si>
    <t xml:space="preserve">Desert massasauga </t>
  </si>
  <si>
    <t>Sistrurus tergeminus edwardsii</t>
  </si>
  <si>
    <t xml:space="preserve">Gulf swampsnake </t>
  </si>
  <si>
    <t>Liodytes rigida sinicola</t>
  </si>
  <si>
    <t xml:space="preserve">Louisiana milk snake </t>
  </si>
  <si>
    <t>Lampropeltis triangulum amaura</t>
  </si>
  <si>
    <t xml:space="preserve">Round-tailed horned lizard </t>
  </si>
  <si>
    <t>Phrynosoma modestrum</t>
  </si>
  <si>
    <t xml:space="preserve">Texas garter snake </t>
  </si>
  <si>
    <t>Thamnophis sirtalis annectens</t>
  </si>
  <si>
    <t xml:space="preserve">Texas long-nosed snake </t>
  </si>
  <si>
    <t>Rhinocheilus lecontei tessellatus</t>
  </si>
  <si>
    <t xml:space="preserve">Western mud-snake </t>
  </si>
  <si>
    <t>Farancia abacura reinwardtii</t>
  </si>
  <si>
    <t xml:space="preserve">Oklahoma salamander </t>
  </si>
  <si>
    <t>Eurycea tynerensis</t>
  </si>
  <si>
    <t xml:space="preserve">Ouachita dusky salamander </t>
  </si>
  <si>
    <t>Desmognathus brimleyorum</t>
  </si>
  <si>
    <t xml:space="preserve">Rich Mountain salamander </t>
  </si>
  <si>
    <t>Plethodon ouachitae</t>
  </si>
  <si>
    <t xml:space="preserve">Ringed salamander </t>
  </si>
  <si>
    <t>Ambystoma annulatum</t>
  </si>
  <si>
    <t xml:space="preserve">Three-toed amphiuma </t>
  </si>
  <si>
    <t>Amphiuma tridactylum</t>
  </si>
  <si>
    <t xml:space="preserve">Western bird-voiced treefrog </t>
  </si>
  <si>
    <t>Hyla a. avivoca</t>
  </si>
  <si>
    <t xml:space="preserve">Western lesser siren </t>
  </si>
  <si>
    <t>Siren intermedia nettingi</t>
  </si>
  <si>
    <t xml:space="preserve">Alligator gar </t>
  </si>
  <si>
    <t>Atractosteus spathula</t>
  </si>
  <si>
    <t xml:space="preserve">Bluehead shiner </t>
  </si>
  <si>
    <t>Pteronotropis hubbsi</t>
  </si>
  <si>
    <t xml:space="preserve">Bluntface shiner </t>
  </si>
  <si>
    <t>Cyptinella camura</t>
  </si>
  <si>
    <t xml:space="preserve">Colorless shiner </t>
  </si>
  <si>
    <t>Notropis perpallidus</t>
  </si>
  <si>
    <t xml:space="preserve">Kiamichi shiner </t>
  </si>
  <si>
    <t>Notropis ortenburgeri</t>
  </si>
  <si>
    <t xml:space="preserve">Plains topminnow </t>
  </si>
  <si>
    <t>Fundulus sciadicus</t>
  </si>
  <si>
    <t xml:space="preserve">Ribbon shiner </t>
  </si>
  <si>
    <t>Lythurusfumeus</t>
  </si>
  <si>
    <t xml:space="preserve">Shorthead redhorse </t>
  </si>
  <si>
    <t>Moxostoma macrolepidotum</t>
  </si>
  <si>
    <t xml:space="preserve">Spotfin shiner </t>
  </si>
  <si>
    <t>Cyprinella spiloptera</t>
  </si>
  <si>
    <t>Notropis maculatus</t>
  </si>
  <si>
    <t>Geroba</t>
  </si>
  <si>
    <t>Exotic finches</t>
  </si>
  <si>
    <t>Falcons</t>
  </si>
  <si>
    <t>Hawks</t>
  </si>
  <si>
    <t xml:space="preserve">Tiger muskellunge </t>
  </si>
  <si>
    <t>Esox lucius X Esox masquinongy</t>
  </si>
  <si>
    <t>Vicuna</t>
  </si>
  <si>
    <t>Vicugna vicugna</t>
  </si>
  <si>
    <t>Numida meleagris</t>
  </si>
  <si>
    <t xml:space="preserve">Central Asian gazelles </t>
  </si>
  <si>
    <t>Genus Procapra</t>
  </si>
  <si>
    <t>North American Otter</t>
  </si>
  <si>
    <t>Lontra canadensis lataxina</t>
  </si>
  <si>
    <t xml:space="preserve">Asian Small-clawed Otter </t>
  </si>
  <si>
    <t>Lutrinae Aonyx cinerea</t>
  </si>
  <si>
    <t xml:space="preserve">Broad-footed marsupial mice </t>
  </si>
  <si>
    <t>Genus Antechinus</t>
  </si>
  <si>
    <t xml:space="preserve">Brush-tailed marsupial mice </t>
  </si>
  <si>
    <t>Genus Phascogale</t>
  </si>
  <si>
    <t>Dunnant</t>
  </si>
  <si>
    <t>Genus Sminthopsis</t>
  </si>
  <si>
    <t>Common ringtail</t>
  </si>
  <si>
    <t>Pseudocheirus peregrinus</t>
  </si>
  <si>
    <t>Cottontails</t>
  </si>
  <si>
    <t>Genus Sylvilagus</t>
  </si>
  <si>
    <t xml:space="preserve">Argentine Plains viscacha </t>
  </si>
  <si>
    <t>Lagostomus maximus</t>
  </si>
  <si>
    <t xml:space="preserve">Chinese jumping mouse </t>
  </si>
  <si>
    <t>Eozapus setchuanus</t>
  </si>
  <si>
    <t>Desert jerboa</t>
  </si>
  <si>
    <t>Genus Jaculus</t>
  </si>
  <si>
    <t xml:space="preserve">Genus Dipodomys </t>
  </si>
  <si>
    <t xml:space="preserve">Pocket Mice </t>
  </si>
  <si>
    <t xml:space="preserve">Genus Perognathus </t>
  </si>
  <si>
    <t xml:space="preserve">Old world porcupines </t>
  </si>
  <si>
    <t>Hystrix africaeaustralis, H. cristata, and H. indica</t>
  </si>
  <si>
    <t xml:space="preserve">Mouselike hamster </t>
  </si>
  <si>
    <t xml:space="preserve">Genus Calomyscus </t>
  </si>
  <si>
    <t xml:space="preserve">Ratlike hamsters </t>
  </si>
  <si>
    <t>Genus Cricetulus</t>
  </si>
  <si>
    <t xml:space="preserve">Bushy-tailed jird </t>
  </si>
  <si>
    <t>Sekeetamys calurus</t>
  </si>
  <si>
    <t xml:space="preserve">Fat dormouse </t>
  </si>
  <si>
    <t>Glis glis</t>
  </si>
  <si>
    <t xml:space="preserve">Hazel dormouse </t>
  </si>
  <si>
    <t>Muscardinus avellanarius</t>
  </si>
  <si>
    <t xml:space="preserve">Antelope ground squirrels </t>
  </si>
  <si>
    <t>Genus Ammospermophilus</t>
  </si>
  <si>
    <t xml:space="preserve">Tricolored squirrels </t>
  </si>
  <si>
    <t>Genus Callosciurus</t>
  </si>
  <si>
    <t xml:space="preserve">Giant flying squirrel </t>
  </si>
  <si>
    <t xml:space="preserve">Genus Petaurista </t>
  </si>
  <si>
    <t xml:space="preserve">Eurasian red squirrel </t>
  </si>
  <si>
    <t>Sciurus vulgaris</t>
  </si>
  <si>
    <t>Genus Spermophilus</t>
  </si>
  <si>
    <t xml:space="preserve">African ground squirrels </t>
  </si>
  <si>
    <t>Genus Xerus</t>
  </si>
  <si>
    <t xml:space="preserve">Egyptian goose </t>
  </si>
  <si>
    <t>Alopochen aegyptiaca</t>
  </si>
  <si>
    <t xml:space="preserve">Spotted thick-knee </t>
  </si>
  <si>
    <t>Burhinus capensis</t>
  </si>
  <si>
    <t xml:space="preserve">Malachite kingfisher </t>
  </si>
  <si>
    <t>Alcedo cristata</t>
  </si>
  <si>
    <t xml:space="preserve">European greenfinch </t>
  </si>
  <si>
    <t>Carduelis chloris</t>
  </si>
  <si>
    <t>Chaffinch</t>
  </si>
  <si>
    <t>Fringilla coelobs</t>
  </si>
  <si>
    <t>Amphiumas</t>
  </si>
  <si>
    <t>Genus Amphiumidae</t>
  </si>
  <si>
    <t xml:space="preserve">Giant salamanders and Hellbenders </t>
  </si>
  <si>
    <t>Genus Cryptobranchidae</t>
  </si>
  <si>
    <t xml:space="preserve">American giant salamanders </t>
  </si>
  <si>
    <t>Genus Dicamptodontidae</t>
  </si>
  <si>
    <t xml:space="preserve">Asian salamanders </t>
  </si>
  <si>
    <t xml:space="preserve">Genus Ranodon </t>
  </si>
  <si>
    <t xml:space="preserve">Shovel-nosed salamander </t>
  </si>
  <si>
    <t>Leurognathus marmoratus</t>
  </si>
  <si>
    <t>Waterdogs</t>
  </si>
  <si>
    <t>Genus Necturus</t>
  </si>
  <si>
    <t xml:space="preserve">Firebelly newts </t>
  </si>
  <si>
    <t>Genus Cynops</t>
  </si>
  <si>
    <t xml:space="preserve">European Mountain or Brook salamanders </t>
  </si>
  <si>
    <t>Genus Euproctus</t>
  </si>
  <si>
    <t xml:space="preserve">Caucasus or Spine-tailed salamanders </t>
  </si>
  <si>
    <t>Genus Mertensiella</t>
  </si>
  <si>
    <t xml:space="preserve">Chinese newts </t>
  </si>
  <si>
    <t>Genus Pachytriton</t>
  </si>
  <si>
    <t xml:space="preserve">Warty newts </t>
  </si>
  <si>
    <t>Genus Paramesotriton</t>
  </si>
  <si>
    <t>Ribbed newts</t>
  </si>
  <si>
    <t>Genus Pleurodeles</t>
  </si>
  <si>
    <t>Fire salamanders</t>
  </si>
  <si>
    <t>Genus Salamandra</t>
  </si>
  <si>
    <t xml:space="preserve">Alpine newts </t>
  </si>
  <si>
    <t>Genus Triturus</t>
  </si>
  <si>
    <t xml:space="preserve">Crocodile newts </t>
  </si>
  <si>
    <t>Genus Tylotriton</t>
  </si>
  <si>
    <t>Sirens</t>
  </si>
  <si>
    <t>Family Sirenidae</t>
  </si>
  <si>
    <t xml:space="preserve">Fire-bellied toads </t>
  </si>
  <si>
    <t>Genus Bombina</t>
  </si>
  <si>
    <t xml:space="preserve">Midwife toads </t>
  </si>
  <si>
    <t>Genus Alytes</t>
  </si>
  <si>
    <t xml:space="preserve">Painted frogs </t>
  </si>
  <si>
    <t>Genus Discoglossus</t>
  </si>
  <si>
    <t>Cricket frog</t>
  </si>
  <si>
    <t>Genus Acris</t>
  </si>
  <si>
    <t xml:space="preserve">European tree frog </t>
  </si>
  <si>
    <t>Hyla arborea</t>
  </si>
  <si>
    <t xml:space="preserve">Mediterranean tree frog </t>
  </si>
  <si>
    <t>Hyla meridionalis</t>
  </si>
  <si>
    <t xml:space="preserve">Chorus frog </t>
  </si>
  <si>
    <t>Genus Pseudacris</t>
  </si>
  <si>
    <t xml:space="preserve">Australian froglets </t>
  </si>
  <si>
    <t>Genus Crinia</t>
  </si>
  <si>
    <t xml:space="preserve">Australian swamp frogs </t>
  </si>
  <si>
    <t>Genus Limnodynastes</t>
  </si>
  <si>
    <t xml:space="preserve">Barred frogs </t>
  </si>
  <si>
    <t>Genus Mixophyes</t>
  </si>
  <si>
    <t xml:space="preserve">African bull frog </t>
  </si>
  <si>
    <t>Genus Pyxicephalus</t>
  </si>
  <si>
    <t xml:space="preserve">Siberian frog </t>
  </si>
  <si>
    <t>Rana altaica</t>
  </si>
  <si>
    <t xml:space="preserve">Khabarovsk frog </t>
  </si>
  <si>
    <t>Rana amurensis</t>
  </si>
  <si>
    <t xml:space="preserve">Swedish swamp frog </t>
  </si>
  <si>
    <t>Rana arvalis</t>
  </si>
  <si>
    <t xml:space="preserve">Asian frog </t>
  </si>
  <si>
    <t>Rana asiatica</t>
  </si>
  <si>
    <t xml:space="preserve">Rio Grande leopard frog </t>
  </si>
  <si>
    <t>Rana berlandieri</t>
  </si>
  <si>
    <t xml:space="preserve">Caucasus frog </t>
  </si>
  <si>
    <t>Rana camerani</t>
  </si>
  <si>
    <t xml:space="preserve">Inkiapo frog </t>
  </si>
  <si>
    <t>Rana chensinensis</t>
  </si>
  <si>
    <t xml:space="preserve">Toudaohe frog </t>
  </si>
  <si>
    <t>Rana chevronta</t>
  </si>
  <si>
    <t xml:space="preserve">Spring frog </t>
  </si>
  <si>
    <t>Rana dalmatina</t>
  </si>
  <si>
    <t xml:space="preserve">Dybowski's frog </t>
  </si>
  <si>
    <t>Rana dybowskii</t>
  </si>
  <si>
    <t xml:space="preserve">Stream frog </t>
  </si>
  <si>
    <t>Rana graeca</t>
  </si>
  <si>
    <t>Turkish frog</t>
  </si>
  <si>
    <t>Rana holtzi</t>
  </si>
  <si>
    <t xml:space="preserve">Iberian frog </t>
  </si>
  <si>
    <t>Rana iberica</t>
  </si>
  <si>
    <t xml:space="preserve">Agile frog </t>
  </si>
  <si>
    <t>Rana japonica</t>
  </si>
  <si>
    <t xml:space="preserve">Italian agile frog </t>
  </si>
  <si>
    <t>Rana latastei</t>
  </si>
  <si>
    <t xml:space="preserve">Kokarit or Taipa frog </t>
  </si>
  <si>
    <t>Rana longicrus</t>
  </si>
  <si>
    <t xml:space="preserve">Brusa frog </t>
  </si>
  <si>
    <t>Rana macrocnemis</t>
  </si>
  <si>
    <t xml:space="preserve">Nikko frog </t>
  </si>
  <si>
    <t>Rana ornativentris</t>
  </si>
  <si>
    <t xml:space="preserve">Tago frog </t>
  </si>
  <si>
    <t>Rana tagoe</t>
  </si>
  <si>
    <t xml:space="preserve">European common frog </t>
  </si>
  <si>
    <t>Rana temporaria</t>
  </si>
  <si>
    <t xml:space="preserve">Tsushima frog </t>
  </si>
  <si>
    <t>Rana tsushimensis</t>
  </si>
  <si>
    <t xml:space="preserve">Chinese pond turtle </t>
  </si>
  <si>
    <t>Genus Chinemys</t>
  </si>
  <si>
    <t xml:space="preserve">Pond turtle </t>
  </si>
  <si>
    <t>Genus Clemmys</t>
  </si>
  <si>
    <t>Painted turtles</t>
  </si>
  <si>
    <t>Genus Chrysemys</t>
  </si>
  <si>
    <t xml:space="preserve">European pond turtle </t>
  </si>
  <si>
    <t>Emys orbicularis</t>
  </si>
  <si>
    <t>Map turtle</t>
  </si>
  <si>
    <t>Genus Graptemys</t>
  </si>
  <si>
    <t xml:space="preserve">Asian pond turtle </t>
  </si>
  <si>
    <t>Genus Mauremys</t>
  </si>
  <si>
    <t xml:space="preserve">Pond slider </t>
  </si>
  <si>
    <t>Genus Pseudemys and Trachemys</t>
  </si>
  <si>
    <t xml:space="preserve">North American soft shell </t>
  </si>
  <si>
    <t>Genus Apalone</t>
  </si>
  <si>
    <t xml:space="preserve">African soft shell </t>
  </si>
  <si>
    <t>Trionyx triunguis</t>
  </si>
  <si>
    <t xml:space="preserve">Armored Glass lizard </t>
  </si>
  <si>
    <t>Ophisaurus apodus</t>
  </si>
  <si>
    <t xml:space="preserve">Jewelled lizard </t>
  </si>
  <si>
    <t>Lacerta lepida</t>
  </si>
  <si>
    <t xml:space="preserve">Iberian Mountain lizard </t>
  </si>
  <si>
    <t>Lacerta monticola</t>
  </si>
  <si>
    <t xml:space="preserve">Meadow lizard </t>
  </si>
  <si>
    <t>Lacerta praticola</t>
  </si>
  <si>
    <t xml:space="preserve">Iberian Emerald lizard </t>
  </si>
  <si>
    <t>Lacerta schreiberi</t>
  </si>
  <si>
    <t xml:space="preserve">Balkan Emerald lizard </t>
  </si>
  <si>
    <t>Lacerta trilineata</t>
  </si>
  <si>
    <t xml:space="preserve">Emerald lizard </t>
  </si>
  <si>
    <t>Lacerta viridis</t>
  </si>
  <si>
    <t xml:space="preserve">Viviparous lizard </t>
  </si>
  <si>
    <t>Lacerta vivipara</t>
  </si>
  <si>
    <t xml:space="preserve">Erhard's Wall lizard </t>
  </si>
  <si>
    <t>Podarcis erhardi</t>
  </si>
  <si>
    <t xml:space="preserve">Iberian Wall lizard </t>
  </si>
  <si>
    <t>Podarcis hispanica</t>
  </si>
  <si>
    <t xml:space="preserve">Crocodile lizard </t>
  </si>
  <si>
    <t>Shinisaurus crocodilurus</t>
  </si>
  <si>
    <t xml:space="preserve">Black-necked spitting cobra </t>
  </si>
  <si>
    <t>Naja nigricollis</t>
  </si>
  <si>
    <t xml:space="preserve">Cape cobra </t>
  </si>
  <si>
    <t>Naja nivea</t>
  </si>
  <si>
    <t xml:space="preserve">Copperheads and cottonmouths </t>
  </si>
  <si>
    <t>Genus Agkistrodon</t>
  </si>
  <si>
    <t xml:space="preserve">Puff adders </t>
  </si>
  <si>
    <t>Genus Bitis</t>
  </si>
  <si>
    <t>Lanceheads</t>
  </si>
  <si>
    <t>Genus Bothrops</t>
  </si>
  <si>
    <t xml:space="preserve">Palm pit vipers </t>
  </si>
  <si>
    <t xml:space="preserve">Genus Bothriechis </t>
  </si>
  <si>
    <t xml:space="preserve">Mid-east vipers </t>
  </si>
  <si>
    <t>Genus Daboia</t>
  </si>
  <si>
    <t xml:space="preserve">Asian pit vipers </t>
  </si>
  <si>
    <t>Genus Trimeresurus</t>
  </si>
  <si>
    <t xml:space="preserve">Wagler's palm viper </t>
  </si>
  <si>
    <t>Tropidolaemus wagleri</t>
  </si>
  <si>
    <t xml:space="preserve">Sand vipers </t>
  </si>
  <si>
    <t>Genus Vipera</t>
  </si>
  <si>
    <t xml:space="preserve">Oriental weatherfish </t>
  </si>
  <si>
    <t>Misgurnus anguillicaudatus</t>
  </si>
  <si>
    <t xml:space="preserve">Pygmy hippopotamus </t>
  </si>
  <si>
    <t>Hexaprotodon liberiensis</t>
  </si>
  <si>
    <t>Chevrotains</t>
  </si>
  <si>
    <t>Genus Tragulidae</t>
  </si>
  <si>
    <t>Proteles cristatus</t>
  </si>
  <si>
    <t>Olingos</t>
  </si>
  <si>
    <t>Genus Bassaricyon</t>
  </si>
  <si>
    <t>Old World Fruit Bats</t>
  </si>
  <si>
    <t>Genus Pteropodidae</t>
  </si>
  <si>
    <t>Numbat</t>
  </si>
  <si>
    <t>Myrmecobius fasciatus</t>
  </si>
  <si>
    <t xml:space="preserve">Flying lemurs or colugos </t>
  </si>
  <si>
    <t>Family: Cynocephalidae</t>
  </si>
  <si>
    <t xml:space="preserve">Feathertail glider </t>
  </si>
  <si>
    <t>Acrobates pygmaeus</t>
  </si>
  <si>
    <t xml:space="preserve">Striped possums </t>
  </si>
  <si>
    <t>Genus Dactylopsila</t>
  </si>
  <si>
    <t>Cuscuses</t>
  </si>
  <si>
    <t>Genus Phalanger</t>
  </si>
  <si>
    <t xml:space="preserve">Four-toed hedgehog </t>
  </si>
  <si>
    <t>Atelerix albiventris</t>
  </si>
  <si>
    <t>Echidnas</t>
  </si>
  <si>
    <t>Genus Tachyglossidae</t>
  </si>
  <si>
    <t xml:space="preserve">Dry country bandicoots </t>
  </si>
  <si>
    <t>Genus Peramelidae</t>
  </si>
  <si>
    <t xml:space="preserve">Rainforest bandicoots </t>
  </si>
  <si>
    <t xml:space="preserve">Zebra and Asses </t>
  </si>
  <si>
    <t>Genus Equus</t>
  </si>
  <si>
    <t>Pangolins</t>
  </si>
  <si>
    <t>Genus Manidae</t>
  </si>
  <si>
    <t>Three-toed tree sloths</t>
  </si>
  <si>
    <t>Genus Bradypodidae</t>
  </si>
  <si>
    <t xml:space="preserve">Two-toed tree sloths </t>
  </si>
  <si>
    <t>Genus Megalonychidae</t>
  </si>
  <si>
    <t xml:space="preserve">Scaly-tailed squirrels </t>
  </si>
  <si>
    <t>Genus Anomaluridae</t>
  </si>
  <si>
    <t>Genus Capromyidae</t>
  </si>
  <si>
    <t xml:space="preserve">Mara (Patagonian hare) </t>
  </si>
  <si>
    <t>Genus Dolichotis</t>
  </si>
  <si>
    <t xml:space="preserve">Mountain viscachas </t>
  </si>
  <si>
    <t>Genus Lagidium</t>
  </si>
  <si>
    <t>Agoutis</t>
  </si>
  <si>
    <t>Genus Dasyprocta</t>
  </si>
  <si>
    <t>Acouchis</t>
  </si>
  <si>
    <t>Genus Myoprocta</t>
  </si>
  <si>
    <t>Pacarana</t>
  </si>
  <si>
    <t>Dinomys branickii</t>
  </si>
  <si>
    <t xml:space="preserve">Prehensile-tailed Porcupines </t>
  </si>
  <si>
    <t>Genus Coendou</t>
  </si>
  <si>
    <t xml:space="preserve">Spiny mice </t>
  </si>
  <si>
    <t>Genus Acomys</t>
  </si>
  <si>
    <t>Bushy tailed cloud rats</t>
  </si>
  <si>
    <t>Genus Crateromys</t>
  </si>
  <si>
    <t xml:space="preserve">African White-tailed rat </t>
  </si>
  <si>
    <t>Mystromys albicaudatus</t>
  </si>
  <si>
    <t>Slender tailed rats</t>
  </si>
  <si>
    <t>Genus Phloeomys</t>
  </si>
  <si>
    <t xml:space="preserve">South African Springhare </t>
  </si>
  <si>
    <t>Pedetes capensis</t>
  </si>
  <si>
    <t xml:space="preserve">African palm squirrels </t>
  </si>
  <si>
    <t>Genus Epixerus</t>
  </si>
  <si>
    <t xml:space="preserve">Pygmy flying squirrels </t>
  </si>
  <si>
    <t>Genus Petaurillus</t>
  </si>
  <si>
    <t xml:space="preserve">Oil palm squirrels </t>
  </si>
  <si>
    <t>Genus Protoxerus</t>
  </si>
  <si>
    <t>Giant squirrels</t>
  </si>
  <si>
    <t>Genus Ratufa</t>
  </si>
  <si>
    <t>Manatees</t>
  </si>
  <si>
    <t>Aardvark</t>
  </si>
  <si>
    <t>Orycteropus afer</t>
  </si>
  <si>
    <t xml:space="preserve">Senegal thick-knee </t>
  </si>
  <si>
    <t>Burhinus senegalensis</t>
  </si>
  <si>
    <t xml:space="preserve">Water thick-knee </t>
  </si>
  <si>
    <t>Burhinus vermiculatus</t>
  </si>
  <si>
    <t xml:space="preserve">Mousebirds and Collies </t>
  </si>
  <si>
    <t>Family: Coliidae</t>
  </si>
  <si>
    <t xml:space="preserve">Blue-winged kookaburra </t>
  </si>
  <si>
    <t>Dacelo leachii</t>
  </si>
  <si>
    <t xml:space="preserve">Woodland kingfisher </t>
  </si>
  <si>
    <t>Halcyon senegalensis</t>
  </si>
  <si>
    <t xml:space="preserve">African pygmy kingfisher </t>
  </si>
  <si>
    <t>Ispidina picta</t>
  </si>
  <si>
    <t>Rollers</t>
  </si>
  <si>
    <t>Bee-eaters</t>
  </si>
  <si>
    <t>Motmots</t>
  </si>
  <si>
    <t xml:space="preserve">White browed coucal </t>
  </si>
  <si>
    <t>Centropus superciliousus burchelli</t>
  </si>
  <si>
    <t xml:space="preserve">Pheasant coucal </t>
  </si>
  <si>
    <t>Centropus phasianinus</t>
  </si>
  <si>
    <t xml:space="preserve">Senegal coucal </t>
  </si>
  <si>
    <t>Centropus senegalensis</t>
  </si>
  <si>
    <t xml:space="preserve">Greater coucal </t>
  </si>
  <si>
    <t>Centropus sinensis</t>
  </si>
  <si>
    <t xml:space="preserve">Turacos, Plaintain eaters and Go-away birds </t>
  </si>
  <si>
    <t>Family: Musophagidae</t>
  </si>
  <si>
    <t xml:space="preserve">Curassows, guans, and chacalacas </t>
  </si>
  <si>
    <t>Trumpeters</t>
  </si>
  <si>
    <t xml:space="preserve">Buttonquails and hemipodes </t>
  </si>
  <si>
    <t xml:space="preserve">Orange-breasted bunting </t>
  </si>
  <si>
    <t>Passerina leclancherii</t>
  </si>
  <si>
    <t>Cotingas</t>
  </si>
  <si>
    <t xml:space="preserve">Red-crested finch </t>
  </si>
  <si>
    <t>Coryphospingus cucullatus</t>
  </si>
  <si>
    <t xml:space="preserve">Pileated finch </t>
  </si>
  <si>
    <t>Coryphospingus pileatus</t>
  </si>
  <si>
    <t xml:space="preserve">Yellow-breasted bunting </t>
  </si>
  <si>
    <t>Emberiza aureola</t>
  </si>
  <si>
    <t xml:space="preserve">Golden-breasted bunting </t>
  </si>
  <si>
    <t>Emberiza flaviventris</t>
  </si>
  <si>
    <t xml:space="preserve">Cinnamon-breasted bunting </t>
  </si>
  <si>
    <t>Emberiza tahapisi</t>
  </si>
  <si>
    <t xml:space="preserve">Yellow cardinal </t>
  </si>
  <si>
    <t>Gubernatrix cristata</t>
  </si>
  <si>
    <t xml:space="preserve">Black-crested finch </t>
  </si>
  <si>
    <t>Lophospingus pusillus</t>
  </si>
  <si>
    <t xml:space="preserve">Crested bunting </t>
  </si>
  <si>
    <t>Melophus lathami</t>
  </si>
  <si>
    <t xml:space="preserve">Yellow-billed cardinal </t>
  </si>
  <si>
    <t>Paroaria capitata</t>
  </si>
  <si>
    <t xml:space="preserve">Red-crested cardinal </t>
  </si>
  <si>
    <t>Paroaria coronata</t>
  </si>
  <si>
    <t xml:space="preserve">Black-capped warbling finch </t>
  </si>
  <si>
    <t>Poospiza melanoleuca</t>
  </si>
  <si>
    <t xml:space="preserve">Saffron finch </t>
  </si>
  <si>
    <t>Sicalis flaveola</t>
  </si>
  <si>
    <t xml:space="preserve">Double-collared seedeater </t>
  </si>
  <si>
    <t>Sporophila caerulescens</t>
  </si>
  <si>
    <t xml:space="preserve">Rusty-collared seedeater </t>
  </si>
  <si>
    <t>Sporophila collaris</t>
  </si>
  <si>
    <t xml:space="preserve">Parrot-billed seedeater </t>
  </si>
  <si>
    <t>Sporophila peruviana</t>
  </si>
  <si>
    <t xml:space="preserve">Slate-colored seedeater </t>
  </si>
  <si>
    <t>Sporophila schistacea</t>
  </si>
  <si>
    <t xml:space="preserve">Swallow tanager </t>
  </si>
  <si>
    <t>Tersina viridis</t>
  </si>
  <si>
    <t xml:space="preserve">Cuban grassquit </t>
  </si>
  <si>
    <t>Tiaris canorus</t>
  </si>
  <si>
    <t xml:space="preserve">Blue-back grassquit </t>
  </si>
  <si>
    <t>Volatinia jacarina</t>
  </si>
  <si>
    <t xml:space="preserve">Waxbills, mannikins, munias </t>
  </si>
  <si>
    <t xml:space="preserve">Broadbills </t>
  </si>
  <si>
    <t xml:space="preserve">Black siskin </t>
  </si>
  <si>
    <t>Family: Estrilididae</t>
  </si>
  <si>
    <t>Family: Eurylaimidae</t>
  </si>
  <si>
    <t>Family: Cracidae</t>
  </si>
  <si>
    <t>Family: Psophiidae</t>
  </si>
  <si>
    <t>Family: Turnicidae</t>
  </si>
  <si>
    <t>Family: Coraciidae</t>
  </si>
  <si>
    <t>Family: Meropidae</t>
  </si>
  <si>
    <t>Family: Momotidae</t>
  </si>
  <si>
    <t xml:space="preserve">Family: Cotingidae </t>
  </si>
  <si>
    <t>Carduelis atrata</t>
  </si>
  <si>
    <t>Linnet</t>
  </si>
  <si>
    <t>Carduelis cannabina</t>
  </si>
  <si>
    <t xml:space="preserve">European goldfinch </t>
  </si>
  <si>
    <t>Carduelis carduelis</t>
  </si>
  <si>
    <t xml:space="preserve">Red siskin </t>
  </si>
  <si>
    <t>Carduelis cucullata</t>
  </si>
  <si>
    <t xml:space="preserve">Hooded siskin </t>
  </si>
  <si>
    <t>Carduelis magellanica</t>
  </si>
  <si>
    <t>Carduelis spinoides</t>
  </si>
  <si>
    <t xml:space="preserve">Yellow-breasted greenfinch </t>
  </si>
  <si>
    <t xml:space="preserve">European siskin </t>
  </si>
  <si>
    <t>Carduelis spinus</t>
  </si>
  <si>
    <t xml:space="preserve">Yellow-rumped siskin </t>
  </si>
  <si>
    <t>Carduelis uropygialis</t>
  </si>
  <si>
    <t xml:space="preserve">Yellow-bellied siskin </t>
  </si>
  <si>
    <t>Carduelis xanthogastra</t>
  </si>
  <si>
    <t xml:space="preserve">Yellow-billed grosbeak </t>
  </si>
  <si>
    <t>Eophona migratoria</t>
  </si>
  <si>
    <t xml:space="preserve">Japanese grosbeak </t>
  </si>
  <si>
    <t>Eophona personata</t>
  </si>
  <si>
    <t xml:space="preserve">Oriole finch </t>
  </si>
  <si>
    <t>Linurgus olivaceus</t>
  </si>
  <si>
    <t xml:space="preserve">Brown bullfinch </t>
  </si>
  <si>
    <t>Pyrrhula nipalensis</t>
  </si>
  <si>
    <t xml:space="preserve">Eurasian bullfinch </t>
  </si>
  <si>
    <t>Pyrrhula pyrrhula</t>
  </si>
  <si>
    <t xml:space="preserve">Black-throated island canary </t>
  </si>
  <si>
    <t>Serinus atrogularis</t>
  </si>
  <si>
    <t xml:space="preserve">Island canary </t>
  </si>
  <si>
    <t>Serinus canaria</t>
  </si>
  <si>
    <t xml:space="preserve">Yellow crowned canary </t>
  </si>
  <si>
    <t>Serinus flaviventris</t>
  </si>
  <si>
    <t xml:space="preserve">White-rumped seedeater </t>
  </si>
  <si>
    <t>Serinus leucopygius</t>
  </si>
  <si>
    <t xml:space="preserve">Yellow-fronted canary </t>
  </si>
  <si>
    <t>Serinus mozambicus</t>
  </si>
  <si>
    <t xml:space="preserve">European serin </t>
  </si>
  <si>
    <t>Serinus serinus</t>
  </si>
  <si>
    <t xml:space="preserve">Long-tailed rosefinch </t>
  </si>
  <si>
    <t>Uragus sibiricus</t>
  </si>
  <si>
    <t>Genus Icteridae</t>
  </si>
  <si>
    <t xml:space="preserve">Leafbirds and fairy bluebirds </t>
  </si>
  <si>
    <t>Genus Irenidae</t>
  </si>
  <si>
    <t xml:space="preserve">Honeyeaters </t>
  </si>
  <si>
    <t>Genus Meliphagidae</t>
  </si>
  <si>
    <t xml:space="preserve">Old World Flycatchers </t>
  </si>
  <si>
    <t>Genus Copyschus</t>
  </si>
  <si>
    <t>Sunbirds</t>
  </si>
  <si>
    <t xml:space="preserve">Genus Nectariniidae </t>
  </si>
  <si>
    <t xml:space="preserve">Sudan sparrow </t>
  </si>
  <si>
    <t>Passer luteus</t>
  </si>
  <si>
    <t xml:space="preserve">Red-headed weaver </t>
  </si>
  <si>
    <t>Anaplectes rubriceps</t>
  </si>
  <si>
    <t xml:space="preserve">Yellow-crowned bishop </t>
  </si>
  <si>
    <t>Euplectes afer</t>
  </si>
  <si>
    <t xml:space="preserve">Red-collared widowbird </t>
  </si>
  <si>
    <t>Euplectes ardens</t>
  </si>
  <si>
    <t xml:space="preserve">Black-winged bishop </t>
  </si>
  <si>
    <t>Euplectes hordeaceus</t>
  </si>
  <si>
    <t xml:space="preserve">Jackson's widowbird </t>
  </si>
  <si>
    <t>Euplectes jacksoni</t>
  </si>
  <si>
    <t xml:space="preserve">Yellow-shouldered widowbird </t>
  </si>
  <si>
    <t>Euplectes macrourus</t>
  </si>
  <si>
    <t xml:space="preserve">Red bishop </t>
  </si>
  <si>
    <t>Euplectes orix</t>
  </si>
  <si>
    <t xml:space="preserve">Long-tailed widowbird </t>
  </si>
  <si>
    <t>Euplectes progne</t>
  </si>
  <si>
    <t xml:space="preserve">Orange weaver </t>
  </si>
  <si>
    <t>Ploceus aurantius</t>
  </si>
  <si>
    <t xml:space="preserve">Village weaver </t>
  </si>
  <si>
    <t>Ploceus cucullatus</t>
  </si>
  <si>
    <t xml:space="preserve">Lesser masked weaver </t>
  </si>
  <si>
    <t>Ploceus intermedius</t>
  </si>
  <si>
    <t xml:space="preserve">Little weaver </t>
  </si>
  <si>
    <t>Ploceus luteolus</t>
  </si>
  <si>
    <t xml:space="preserve">Baya weaver </t>
  </si>
  <si>
    <t>Ploceus philippinus</t>
  </si>
  <si>
    <t xml:space="preserve">Vitelline-masked weaver </t>
  </si>
  <si>
    <t>Ploceus vitellinus</t>
  </si>
  <si>
    <t xml:space="preserve">Speckle-fronted weaver </t>
  </si>
  <si>
    <t>Sporopipes frontalis</t>
  </si>
  <si>
    <t xml:space="preserve">Scaly weaver </t>
  </si>
  <si>
    <t>Sporopipes squamifrons</t>
  </si>
  <si>
    <t>Sugarbirds</t>
  </si>
  <si>
    <t xml:space="preserve">Family: Promeropidae </t>
  </si>
  <si>
    <t xml:space="preserve">Golden-crested myna </t>
  </si>
  <si>
    <t>Ampeliceps coronatus</t>
  </si>
  <si>
    <t xml:space="preserve">Violet-backed starling </t>
  </si>
  <si>
    <t>Cinnyricinclus leucogaster</t>
  </si>
  <si>
    <t xml:space="preserve">Emerald starling </t>
  </si>
  <si>
    <t>Lamprotornis iris</t>
  </si>
  <si>
    <t xml:space="preserve">Golden-breasted starling </t>
  </si>
  <si>
    <t>Lamprotornis regius</t>
  </si>
  <si>
    <t xml:space="preserve">Long-tailed glossy-starling </t>
  </si>
  <si>
    <t>Lamprotornis caudatus</t>
  </si>
  <si>
    <t xml:space="preserve">Bronze-tailed glossy-starling </t>
  </si>
  <si>
    <t>Lamprotornis chalcurus</t>
  </si>
  <si>
    <t xml:space="preserve">Greater blue-eared glossy-starling </t>
  </si>
  <si>
    <t>Lamprotornis chalybaeus</t>
  </si>
  <si>
    <t xml:space="preserve">Lesser blue-eared glossy-starling </t>
  </si>
  <si>
    <t>Lamprotornis chloropterus</t>
  </si>
  <si>
    <t xml:space="preserve">Hildebrandt's starling </t>
  </si>
  <si>
    <t>Lamprotornis hildebrandti</t>
  </si>
  <si>
    <t xml:space="preserve">Chestnut-bellied starling </t>
  </si>
  <si>
    <t>Lamprotornis pulcher</t>
  </si>
  <si>
    <t xml:space="preserve">Purple-headed glossy-starling </t>
  </si>
  <si>
    <t>Lamprotornis purpureiceps</t>
  </si>
  <si>
    <t xml:space="preserve">Purple glossy-starling </t>
  </si>
  <si>
    <t>Lamprotornis purpureus</t>
  </si>
  <si>
    <t xml:space="preserve">Rueppell's glossy-starling </t>
  </si>
  <si>
    <t>Lamprotornis purpuroptera</t>
  </si>
  <si>
    <t xml:space="preserve">Splendid glossy-starling </t>
  </si>
  <si>
    <t>Lamprotornis splendidus</t>
  </si>
  <si>
    <t>Superb starling</t>
  </si>
  <si>
    <t>Lamprotornis superbus</t>
  </si>
  <si>
    <t>Golden myna</t>
  </si>
  <si>
    <t>Mino anais</t>
  </si>
  <si>
    <t xml:space="preserve">Yellow-faced myna </t>
  </si>
  <si>
    <t>Mino dumontii</t>
  </si>
  <si>
    <t>Troupials</t>
  </si>
  <si>
    <t>Tanagers</t>
  </si>
  <si>
    <t>Family: Thraupidae</t>
  </si>
  <si>
    <t>Babblers</t>
  </si>
  <si>
    <t>Family: Timaliidae</t>
  </si>
  <si>
    <t xml:space="preserve">White-eyes </t>
  </si>
  <si>
    <t>Family: Zosteropidae</t>
  </si>
  <si>
    <t>Barbets</t>
  </si>
  <si>
    <t>Family: Capitonidae</t>
  </si>
  <si>
    <t>Family: Spheniscidae</t>
  </si>
  <si>
    <t xml:space="preserve">Family: Phalaropodidae </t>
  </si>
  <si>
    <t>Tinamous</t>
  </si>
  <si>
    <t>Family: Tinamidae</t>
  </si>
  <si>
    <t>Trogons</t>
  </si>
  <si>
    <t>Family: Trogonidae</t>
  </si>
  <si>
    <t xml:space="preserve">Allophrynid tree frog </t>
  </si>
  <si>
    <t>Genus Allophryne</t>
  </si>
  <si>
    <t xml:space="preserve">Hairy frogs </t>
  </si>
  <si>
    <t>Genus Trichobatrachus</t>
  </si>
  <si>
    <t xml:space="preserve">African tree toads </t>
  </si>
  <si>
    <t>Genus Nectophryne</t>
  </si>
  <si>
    <t xml:space="preserve">Live-bearing toads </t>
  </si>
  <si>
    <t>Genus Nectophrynoides</t>
  </si>
  <si>
    <t>Ghost frogs</t>
  </si>
  <si>
    <t>Genus Heleophryne</t>
  </si>
  <si>
    <t xml:space="preserve">Shovel-nosed frogs </t>
  </si>
  <si>
    <t>Genus Hemisus</t>
  </si>
  <si>
    <t xml:space="preserve">Leaf frogs </t>
  </si>
  <si>
    <t>Genus Agalychnis</t>
  </si>
  <si>
    <t xml:space="preserve">Casque-headed frogs </t>
  </si>
  <si>
    <t>Genus Aparashpenodon</t>
  </si>
  <si>
    <t xml:space="preserve">Water-holding frogs </t>
  </si>
  <si>
    <t>Genus Cyclorana</t>
  </si>
  <si>
    <t xml:space="preserve">Marsupial frogs </t>
  </si>
  <si>
    <t>Genus Gastrotheca</t>
  </si>
  <si>
    <t xml:space="preserve">Marbled tree frogs </t>
  </si>
  <si>
    <t>Hyla marmorata</t>
  </si>
  <si>
    <t xml:space="preserve">Australian giant tree frogs </t>
  </si>
  <si>
    <t>Litoria chlorus and L. infrafrenata</t>
  </si>
  <si>
    <t xml:space="preserve">Slender-legged tree frogs </t>
  </si>
  <si>
    <t>Genus Osteocephalus</t>
  </si>
  <si>
    <t xml:space="preserve">White's tree frog </t>
  </si>
  <si>
    <t>Pelodryas caerulea</t>
  </si>
  <si>
    <t xml:space="preserve">Golden-eyed tree frogs </t>
  </si>
  <si>
    <t>Genus Phrynohyas</t>
  </si>
  <si>
    <t xml:space="preserve">Monkey frogs </t>
  </si>
  <si>
    <t>Genus Phyllomedusa</t>
  </si>
  <si>
    <t xml:space="preserve">Burrowing frogs </t>
  </si>
  <si>
    <t>Genus Pternohyla</t>
  </si>
  <si>
    <t xml:space="preserve">Casque-headed tree frogs </t>
  </si>
  <si>
    <t>Genus Trachycephalus</t>
  </si>
  <si>
    <t xml:space="preserve">Shovel-headed tree frogs </t>
  </si>
  <si>
    <t>Genus Triprion</t>
  </si>
  <si>
    <t xml:space="preserve">Banana frogs </t>
  </si>
  <si>
    <t>Genus Afrixalas</t>
  </si>
  <si>
    <t xml:space="preserve">Reed frogs </t>
  </si>
  <si>
    <t>Genus Hyperolius</t>
  </si>
  <si>
    <t xml:space="preserve">Running frogs </t>
  </si>
  <si>
    <t>Genus Kassina</t>
  </si>
  <si>
    <t xml:space="preserve">Forest tree frogs </t>
  </si>
  <si>
    <t>Genus Leptopelis</t>
  </si>
  <si>
    <t xml:space="preserve">New Zealand frogs </t>
  </si>
  <si>
    <t>Genus Leiopelma</t>
  </si>
  <si>
    <t>Common horned frogs</t>
  </si>
  <si>
    <t>Genus Ceratophrys</t>
  </si>
  <si>
    <t xml:space="preserve">Rain or robber frogs </t>
  </si>
  <si>
    <t>Genus Eleutherodactylus</t>
  </si>
  <si>
    <t xml:space="preserve">Paraguay horned toads </t>
  </si>
  <si>
    <t>Genus Lepidobatrachus</t>
  </si>
  <si>
    <t xml:space="preserve">Asian horned toad </t>
  </si>
  <si>
    <t>Megophrys montana (nasuta)</t>
  </si>
  <si>
    <t xml:space="preserve">Tomato frogs </t>
  </si>
  <si>
    <t>Genus Dyscophus</t>
  </si>
  <si>
    <t xml:space="preserve">Narrow-mouthed frogs </t>
  </si>
  <si>
    <t>Genus Gastrophryne</t>
  </si>
  <si>
    <t xml:space="preserve">Sheep frogs </t>
  </si>
  <si>
    <t>Genus Hypopachus</t>
  </si>
  <si>
    <t xml:space="preserve">Malaysian narrowmouth toad </t>
  </si>
  <si>
    <t>Kaloula pulchra</t>
  </si>
  <si>
    <t xml:space="preserve">Tusked frog </t>
  </si>
  <si>
    <t>Adelotus brevis</t>
  </si>
  <si>
    <t xml:space="preserve">Pouched frog </t>
  </si>
  <si>
    <t>Assa darlingtoni</t>
  </si>
  <si>
    <t xml:space="preserve">Giant burrowing frogs </t>
  </si>
  <si>
    <t>Genus Heleioporus</t>
  </si>
  <si>
    <t xml:space="preserve">Cannibal frogs </t>
  </si>
  <si>
    <t>Genus Lechriodus</t>
  </si>
  <si>
    <t xml:space="preserve">Turtle frog </t>
  </si>
  <si>
    <t>Myobatrachus gouldii</t>
  </si>
  <si>
    <t xml:space="preserve">Australian spadefoot toads </t>
  </si>
  <si>
    <t>Genus Notaden</t>
  </si>
  <si>
    <t xml:space="preserve">Crowned toadlets </t>
  </si>
  <si>
    <t>Genus Pseudophryne</t>
  </si>
  <si>
    <t xml:space="preserve">Gastric brooding frog </t>
  </si>
  <si>
    <t>Genus Rheobatrachus</t>
  </si>
  <si>
    <t xml:space="preserve">Torrent frogs </t>
  </si>
  <si>
    <t>Genus Taudactylus</t>
  </si>
  <si>
    <t xml:space="preserve">Australian toadlets </t>
  </si>
  <si>
    <t>Genus Uperoleia</t>
  </si>
  <si>
    <t xml:space="preserve">Parsley frogs </t>
  </si>
  <si>
    <t>Genus Pelodytes</t>
  </si>
  <si>
    <t xml:space="preserve">Dwarf clawed frogs </t>
  </si>
  <si>
    <t>Genus Hymenochirus</t>
  </si>
  <si>
    <t xml:space="preserve">Mantella frogs </t>
  </si>
  <si>
    <t>Genus Mantella</t>
  </si>
  <si>
    <t xml:space="preserve">Foam nest tree frogs </t>
  </si>
  <si>
    <t>Genus Chiromantis</t>
  </si>
  <si>
    <t xml:space="preserve">Gliding or flying frogs </t>
  </si>
  <si>
    <t>Genus Rhacophorus</t>
  </si>
  <si>
    <t xml:space="preserve">Tonkin Bug-eyed frog </t>
  </si>
  <si>
    <t>Theloderma corticale</t>
  </si>
  <si>
    <t xml:space="preserve">Mexican burrowing frog </t>
  </si>
  <si>
    <t>Rhinophrynus dorsalis</t>
  </si>
  <si>
    <t xml:space="preserve">Seychelles frogs </t>
  </si>
  <si>
    <t xml:space="preserve">Gold-striped salamander </t>
  </si>
  <si>
    <t>Chioglossa lusitanica</t>
  </si>
  <si>
    <t xml:space="preserve">Black-spotted and striped newts </t>
  </si>
  <si>
    <t>Notophthalmus meridionalis and N. perstriatus</t>
  </si>
  <si>
    <t xml:space="preserve">Spectacled salamander </t>
  </si>
  <si>
    <t>Salamandrina teridgitata</t>
  </si>
  <si>
    <t>Pricklenapes</t>
  </si>
  <si>
    <t>Genus Acanthosaura</t>
  </si>
  <si>
    <t xml:space="preserve">Common or rainbow agama </t>
  </si>
  <si>
    <t>Agama agama</t>
  </si>
  <si>
    <t xml:space="preserve">Frilled dragon </t>
  </si>
  <si>
    <t>Chlamydosaurus kingii</t>
  </si>
  <si>
    <t xml:space="preserve">Humphead forest dragons </t>
  </si>
  <si>
    <t>Genus Gonocephalus</t>
  </si>
  <si>
    <t xml:space="preserve">Splendid Japalure </t>
  </si>
  <si>
    <t>Japalura splendida</t>
  </si>
  <si>
    <t xml:space="preserve">Mastigures </t>
  </si>
  <si>
    <t>Genus Uromastyx</t>
  </si>
  <si>
    <t xml:space="preserve">Strange Agamas </t>
  </si>
  <si>
    <t>Genus Xenagama</t>
  </si>
  <si>
    <t xml:space="preserve">Flat lizards </t>
  </si>
  <si>
    <t>Genus Platysaurus</t>
  </si>
  <si>
    <t xml:space="preserve">American knob-scaled lizards </t>
  </si>
  <si>
    <t>Genus Xenosaurus</t>
  </si>
  <si>
    <t xml:space="preserve">Milk, Pine, Corn, Rat, Garter snakes </t>
  </si>
  <si>
    <t xml:space="preserve">Egyptian cobra </t>
  </si>
  <si>
    <t>Naja haje</t>
  </si>
  <si>
    <t xml:space="preserve">Black &amp; white cobra </t>
  </si>
  <si>
    <t>Naja melanoleuca</t>
  </si>
  <si>
    <t xml:space="preserve">Indian cobra </t>
  </si>
  <si>
    <t>Naja naja</t>
  </si>
  <si>
    <t xml:space="preserve">Red spitting cobra </t>
  </si>
  <si>
    <t>Naja pallida</t>
  </si>
  <si>
    <t xml:space="preserve">King cobra </t>
  </si>
  <si>
    <t>Ophiophagus hannah</t>
  </si>
  <si>
    <t xml:space="preserve">Bush vipers </t>
  </si>
  <si>
    <t>Genus Atheris</t>
  </si>
  <si>
    <t xml:space="preserve">Gaboon viper </t>
  </si>
  <si>
    <t>Bitis gabonica</t>
  </si>
  <si>
    <t xml:space="preserve">Rhinoceros viper </t>
  </si>
  <si>
    <t>Bitis nasicornis</t>
  </si>
  <si>
    <t xml:space="preserve">Horned vipers </t>
  </si>
  <si>
    <t>Genus Cerastes</t>
  </si>
  <si>
    <t>Crotalus aquilus</t>
  </si>
  <si>
    <t>C. basiliscus</t>
  </si>
  <si>
    <t>C. durissus</t>
  </si>
  <si>
    <t>C. intermedius</t>
  </si>
  <si>
    <t>C. polystictus</t>
  </si>
  <si>
    <t>C. pusillus</t>
  </si>
  <si>
    <t>C. tortugensis</t>
  </si>
  <si>
    <t>C. triseriatus</t>
  </si>
  <si>
    <t>C. unicolor</t>
  </si>
  <si>
    <t>C. vegrandis</t>
  </si>
  <si>
    <t xml:space="preserve">Saw-scaled vipers </t>
  </si>
  <si>
    <t>Genus Echis</t>
  </si>
  <si>
    <t>Bushmaster</t>
  </si>
  <si>
    <t>Lachesis muta</t>
  </si>
  <si>
    <t xml:space="preserve">False horned vipers </t>
  </si>
  <si>
    <t>Genus Pseudocerastes</t>
  </si>
  <si>
    <t>Pignose turtle</t>
  </si>
  <si>
    <t>Family: Chelidae</t>
  </si>
  <si>
    <t xml:space="preserve">Marine turtles </t>
  </si>
  <si>
    <t>Family: Cheloniidae</t>
  </si>
  <si>
    <t xml:space="preserve">Leatherback turtles </t>
  </si>
  <si>
    <t>Family: Dermochelyidae</t>
  </si>
  <si>
    <t xml:space="preserve">Pond and box turtles </t>
  </si>
  <si>
    <t>Family: Emydidae</t>
  </si>
  <si>
    <t xml:space="preserve">Afro-American side-necked turtles </t>
  </si>
  <si>
    <t xml:space="preserve">Austro-American side-necked turtles </t>
  </si>
  <si>
    <t xml:space="preserve">Family: Pelomedusidae </t>
  </si>
  <si>
    <t xml:space="preserve">Bighead turtles </t>
  </si>
  <si>
    <t>Family: Platysternidae</t>
  </si>
  <si>
    <t xml:space="preserve">Oregon lakes tui chub </t>
  </si>
  <si>
    <t>Siphateles bicolor oregonensis</t>
  </si>
  <si>
    <t xml:space="preserve">Sheldon tui chub </t>
  </si>
  <si>
    <t>Siphateles bicolor eurysomus</t>
  </si>
  <si>
    <t xml:space="preserve">Oregon chub </t>
  </si>
  <si>
    <t>Oregonichthys crameri</t>
  </si>
  <si>
    <t xml:space="preserve">Goose Lake tui chub </t>
  </si>
  <si>
    <t>Siphateles bicolor thalassinus</t>
  </si>
  <si>
    <t xml:space="preserve">Northern pit roach </t>
  </si>
  <si>
    <t>Hesperoleucus symmetricus mitrulus</t>
  </si>
  <si>
    <t xml:space="preserve">Millicoma longnose dace </t>
  </si>
  <si>
    <t>Rhinichthys cataractae ssp</t>
  </si>
  <si>
    <t xml:space="preserve">Lahonton redside shiner </t>
  </si>
  <si>
    <t>Richardsonius egregius</t>
  </si>
  <si>
    <t xml:space="preserve">Goose Lake sucker </t>
  </si>
  <si>
    <t>Catostomus occidentalis lacusanserinus</t>
  </si>
  <si>
    <t xml:space="preserve">Klamath smallscale sucker, Jenny Creek population </t>
  </si>
  <si>
    <t>Catostomus rimiculus</t>
  </si>
  <si>
    <t xml:space="preserve">Tahoe sucker </t>
  </si>
  <si>
    <t>Catostomus tahoensis</t>
  </si>
  <si>
    <t xml:space="preserve">Malheur sculpin </t>
  </si>
  <si>
    <t>Cottus bendirei</t>
  </si>
  <si>
    <t xml:space="preserve">Margined sculpin </t>
  </si>
  <si>
    <t>Cottus marginatus</t>
  </si>
  <si>
    <t xml:space="preserve">Pit sculpin </t>
  </si>
  <si>
    <t>Cottus pitensis</t>
  </si>
  <si>
    <t xml:space="preserve">Western river lamprey </t>
  </si>
  <si>
    <t>Lampetra ayresii</t>
  </si>
  <si>
    <t xml:space="preserve">Western brook lamprey </t>
  </si>
  <si>
    <t>Lampetra richardsoni</t>
  </si>
  <si>
    <t xml:space="preserve">Miller Lake lamprey </t>
  </si>
  <si>
    <t>Entosphenus minimus</t>
  </si>
  <si>
    <t xml:space="preserve">Klamath River lamprey </t>
  </si>
  <si>
    <t>Entosphenus similis</t>
  </si>
  <si>
    <t xml:space="preserve">Pit-Klamath brook lamprey </t>
  </si>
  <si>
    <t>Entosphenus lethophagus</t>
  </si>
  <si>
    <t xml:space="preserve">Goose Lake lamprey </t>
  </si>
  <si>
    <t>Entosphenus spp</t>
  </si>
  <si>
    <t xml:space="preserve">Cope's giant salamander </t>
  </si>
  <si>
    <t>Dicamptodon copei</t>
  </si>
  <si>
    <t xml:space="preserve">Clouded salamander </t>
  </si>
  <si>
    <t>Aneides ferreus</t>
  </si>
  <si>
    <t xml:space="preserve">Black salamander </t>
  </si>
  <si>
    <t>Aneides flavipunctatus</t>
  </si>
  <si>
    <t xml:space="preserve">California slender salamander </t>
  </si>
  <si>
    <t>Batrachoseps attenuatus</t>
  </si>
  <si>
    <t xml:space="preserve">Oregon slender salamander </t>
  </si>
  <si>
    <t>Batrachoseps wrightorum</t>
  </si>
  <si>
    <t xml:space="preserve">Del Norte salamander </t>
  </si>
  <si>
    <t xml:space="preserve">Larch Mountain salamander </t>
  </si>
  <si>
    <t xml:space="preserve">Blotched tiger salamander </t>
  </si>
  <si>
    <t xml:space="preserve">Dunn's salamander </t>
  </si>
  <si>
    <t xml:space="preserve">Southern torrent salamander </t>
  </si>
  <si>
    <t xml:space="preserve">Columbia torrent salamander </t>
  </si>
  <si>
    <t xml:space="preserve">Cascade torrent salamander </t>
  </si>
  <si>
    <t>Plethodon elongatus</t>
  </si>
  <si>
    <t>Plethodon larselli</t>
  </si>
  <si>
    <t>Ambystoma mavortium melanostictum</t>
  </si>
  <si>
    <t>Plethodon dunni</t>
  </si>
  <si>
    <t>Rhyacotriton variegatus</t>
  </si>
  <si>
    <t>Rhyacotriton kezeri</t>
  </si>
  <si>
    <t>Rhyacotriton cascadae</t>
  </si>
  <si>
    <t xml:space="preserve">Crater lake Newt </t>
  </si>
  <si>
    <t>Taricha granulosa mazamae</t>
  </si>
  <si>
    <t xml:space="preserve">Rocky Mountain tailed frog </t>
  </si>
  <si>
    <t>Ascaphus montanus</t>
  </si>
  <si>
    <t xml:space="preserve">Coastal tailed frog </t>
  </si>
  <si>
    <t>Ascaphus truei</t>
  </si>
  <si>
    <t xml:space="preserve">Cascades frog </t>
  </si>
  <si>
    <t>Rana cascadae</t>
  </si>
  <si>
    <t xml:space="preserve">Oregon spotted frog </t>
  </si>
  <si>
    <t>Rana pretiosa</t>
  </si>
  <si>
    <t xml:space="preserve">Western toad </t>
  </si>
  <si>
    <t>Bufo boreas</t>
  </si>
  <si>
    <t xml:space="preserve">Great Basin spadefoot </t>
  </si>
  <si>
    <t>Spea intermontana</t>
  </si>
  <si>
    <t xml:space="preserve">Great Basin collared lizard </t>
  </si>
  <si>
    <t>Crotaphytus bicinctores</t>
  </si>
  <si>
    <t xml:space="preserve">Long-nosed leopard lizard </t>
  </si>
  <si>
    <t>Gambelia wislizenii</t>
  </si>
  <si>
    <t xml:space="preserve">Pygmy short-horned lizard </t>
  </si>
  <si>
    <t>Phyrnosoma douglassi</t>
  </si>
  <si>
    <t xml:space="preserve">Desert horned lizard </t>
  </si>
  <si>
    <t>Phrynosoma platyrhinos</t>
  </si>
  <si>
    <t xml:space="preserve">Sharp-tailed snake </t>
  </si>
  <si>
    <t>Contia tenuis</t>
  </si>
  <si>
    <t xml:space="preserve">Common kingsnake </t>
  </si>
  <si>
    <t>Lampropeltis getula</t>
  </si>
  <si>
    <t xml:space="preserve">California mountain kingsnake </t>
  </si>
  <si>
    <t>Lampropeltis zonata</t>
  </si>
  <si>
    <t xml:space="preserve">Western ground snake </t>
  </si>
  <si>
    <t>Sonora semiannulata</t>
  </si>
  <si>
    <t xml:space="preserve">Night snake </t>
  </si>
  <si>
    <t>Hypsiglena chlorophaea</t>
  </si>
  <si>
    <t xml:space="preserve">Striped Whip snake </t>
  </si>
  <si>
    <t>Coluber taeniatus</t>
  </si>
  <si>
    <t xml:space="preserve">Pacific coast aquatic garter snake </t>
  </si>
  <si>
    <t>Thamnophis atratus</t>
  </si>
  <si>
    <t xml:space="preserve">Western whiptail </t>
  </si>
  <si>
    <t>Aspidoscelis tigris</t>
  </si>
  <si>
    <t xml:space="preserve">Pygmy rabbit </t>
  </si>
  <si>
    <t>Brachylagus idahoensis</t>
  </si>
  <si>
    <t xml:space="preserve">White-tailed antelope squirrel </t>
  </si>
  <si>
    <t>Ammospermophilus leucurus</t>
  </si>
  <si>
    <t xml:space="preserve">White-footed vole </t>
  </si>
  <si>
    <t>Arborimus albipes</t>
  </si>
  <si>
    <t xml:space="preserve">Red Tree Vole </t>
  </si>
  <si>
    <t>Arborimus longicaudus</t>
  </si>
  <si>
    <t>Marine Mammals</t>
  </si>
  <si>
    <t xml:space="preserve">Northwestern Salamander </t>
  </si>
  <si>
    <t>Ambystoma gracile</t>
  </si>
  <si>
    <t xml:space="preserve">Long-toed Salamander </t>
  </si>
  <si>
    <t>Ambystoma macrodacytlum</t>
  </si>
  <si>
    <t xml:space="preserve">Pacific (Coastal) Giant Salamander </t>
  </si>
  <si>
    <t>Dicamptodon tenebrosus</t>
  </si>
  <si>
    <t>Ensatina</t>
  </si>
  <si>
    <t>Ensatina eschscholtzii</t>
  </si>
  <si>
    <t xml:space="preserve">Western Red-Backed Salamander </t>
  </si>
  <si>
    <t>Plethodon vehiculum</t>
  </si>
  <si>
    <t xml:space="preserve">Southern Alligator Lizard </t>
  </si>
  <si>
    <t>Elgaria multicarinata</t>
  </si>
  <si>
    <t xml:space="preserve">Western Skink </t>
  </si>
  <si>
    <t>Plestiodon skiltonianus</t>
  </si>
  <si>
    <t xml:space="preserve">Northern Sagebrush Lizard </t>
  </si>
  <si>
    <t>Sceloporus graciosus graciosus</t>
  </si>
  <si>
    <t xml:space="preserve">Western Fence Lizard </t>
  </si>
  <si>
    <t>Sceloporus occidentalis</t>
  </si>
  <si>
    <t xml:space="preserve">Common Side-Blotched Lizard </t>
  </si>
  <si>
    <t>Uta stansburiana</t>
  </si>
  <si>
    <t xml:space="preserve">Western Rattlesnake </t>
  </si>
  <si>
    <t>Crotalus oreganus</t>
  </si>
  <si>
    <t xml:space="preserve">Pacific Gopher Snake </t>
  </si>
  <si>
    <t xml:space="preserve">Western Terrestrial Garter Snake </t>
  </si>
  <si>
    <t xml:space="preserve">Northwestern Garter Snake </t>
  </si>
  <si>
    <t>Thamnophis ordinoides</t>
  </si>
  <si>
    <t xml:space="preserve">Long-Tailed Vole </t>
  </si>
  <si>
    <t>Microtus longicaudus</t>
  </si>
  <si>
    <t xml:space="preserve">Montane Vole </t>
  </si>
  <si>
    <t>Microtus montanus</t>
  </si>
  <si>
    <t xml:space="preserve">Creeping vole </t>
  </si>
  <si>
    <t>Microtus oregoni</t>
  </si>
  <si>
    <t>Ermine</t>
  </si>
  <si>
    <t xml:space="preserve">Bushy-Tailed Woodrat </t>
  </si>
  <si>
    <t>Neotoma cinerea</t>
  </si>
  <si>
    <t xml:space="preserve">Dusky-footed woodrat </t>
  </si>
  <si>
    <t>Neotoma fuscipes</t>
  </si>
  <si>
    <t xml:space="preserve">Great basin pocket mouse </t>
  </si>
  <si>
    <t>Perognathus parvus</t>
  </si>
  <si>
    <t xml:space="preserve">Coast Mole </t>
  </si>
  <si>
    <t>Scapanus Orarius</t>
  </si>
  <si>
    <t xml:space="preserve">California Ground Squirrel </t>
  </si>
  <si>
    <t>Spermophilus beecheyi</t>
  </si>
  <si>
    <t xml:space="preserve">Belding's Ground Squirrel </t>
  </si>
  <si>
    <t>Spermophilus beldingi</t>
  </si>
  <si>
    <t xml:space="preserve">Brush Rabbit </t>
  </si>
  <si>
    <t>Sylvilagus bachmani</t>
  </si>
  <si>
    <t xml:space="preserve">Douglas's Squirrel </t>
  </si>
  <si>
    <t>Tamiasciurus douglasii</t>
  </si>
  <si>
    <t xml:space="preserve">Hutton Spring Tui Chub </t>
  </si>
  <si>
    <t xml:space="preserve">Warner Sucker </t>
  </si>
  <si>
    <t>Catostomus warnerensis</t>
  </si>
  <si>
    <t xml:space="preserve">Lahontan Cutthroat Trout </t>
  </si>
  <si>
    <t>Oncorhynchus clarkii henshawi</t>
  </si>
  <si>
    <t xml:space="preserve">Lower Columbia River Coho Salmon </t>
  </si>
  <si>
    <t>Snake River Spring/Summer Chinook Salmon</t>
  </si>
  <si>
    <t>Oncorhynchus kisutch</t>
  </si>
  <si>
    <t xml:space="preserve">Short-tailed Albatross </t>
  </si>
  <si>
    <t>Phoebastria albatrus</t>
  </si>
  <si>
    <t xml:space="preserve">California Brown Pelican </t>
  </si>
  <si>
    <t>Pelecanus occidentalis californicus</t>
  </si>
  <si>
    <t xml:space="preserve">Western Snowy Plover </t>
  </si>
  <si>
    <t>Charadrius nivosus nivosus</t>
  </si>
  <si>
    <t xml:space="preserve">California Least Tern </t>
  </si>
  <si>
    <t>Sternula antillarum browni</t>
  </si>
  <si>
    <t xml:space="preserve">Marbled Murrelet </t>
  </si>
  <si>
    <t xml:space="preserve">Gray Whale </t>
  </si>
  <si>
    <t>Eschrichtius robustus</t>
  </si>
  <si>
    <t>North Pacific Right Whale</t>
  </si>
  <si>
    <t>Eubalaena japonica</t>
  </si>
  <si>
    <t>Vulpes macrotis</t>
  </si>
  <si>
    <t xml:space="preserve">Sea Otter </t>
  </si>
  <si>
    <t>Enhydra lutris</t>
  </si>
  <si>
    <t xml:space="preserve">Washington Ground Squirrel </t>
  </si>
  <si>
    <t>Urocitellus washingtoni</t>
  </si>
  <si>
    <t>Spotted sucker</t>
  </si>
  <si>
    <t>Minytrema melanops</t>
  </si>
  <si>
    <t>Brindled madtom</t>
  </si>
  <si>
    <t>Noturus miurus</t>
  </si>
  <si>
    <t>Hickory shad</t>
  </si>
  <si>
    <t>Alosa mediocris</t>
  </si>
  <si>
    <t>River Shiner</t>
  </si>
  <si>
    <t>Notropis blennius</t>
  </si>
  <si>
    <t>Ghost shiner</t>
  </si>
  <si>
    <t>Notropis buchanani</t>
  </si>
  <si>
    <t>Tadpole madtom</t>
  </si>
  <si>
    <t>Noturus gyrinus</t>
  </si>
  <si>
    <t>Northern Rough Greensnake</t>
  </si>
  <si>
    <t>Opheodrys aestivus aestivus</t>
  </si>
  <si>
    <t>Coastal Plain Leopard Frog</t>
  </si>
  <si>
    <t>Lithobates sphenocephalus/L. kauffeldi</t>
  </si>
  <si>
    <t>Eastern Cricket Frog</t>
  </si>
  <si>
    <t>Acris crepitans</t>
  </si>
  <si>
    <t>Brook stickleback</t>
  </si>
  <si>
    <t>Culaea inconstans</t>
  </si>
  <si>
    <t xml:space="preserve">Emerald Tree Boa </t>
  </si>
  <si>
    <t>Corallus caninus</t>
  </si>
  <si>
    <t xml:space="preserve">Green Tree Python </t>
  </si>
  <si>
    <t>Chondropython spp</t>
  </si>
  <si>
    <t xml:space="preserve">Bird Snake or Puffing Snake </t>
  </si>
  <si>
    <t xml:space="preserve">Allegheny Rat Snake </t>
  </si>
  <si>
    <t>P. alleghaniensis</t>
  </si>
  <si>
    <t>Brown Water Teiids</t>
  </si>
  <si>
    <t>Neusticurus spp</t>
  </si>
  <si>
    <t xml:space="preserve">Earless Teiids </t>
  </si>
  <si>
    <t>Bachia spp</t>
  </si>
  <si>
    <t>Rough Teiids</t>
  </si>
  <si>
    <t>Echinosaura spp</t>
  </si>
  <si>
    <t xml:space="preserve">Snake Teiids </t>
  </si>
  <si>
    <t>Ophiognomon spp</t>
  </si>
  <si>
    <t xml:space="preserve">Spectacled Teiids </t>
  </si>
  <si>
    <t>Gymnophthalmus spp</t>
  </si>
  <si>
    <t xml:space="preserve">Worm Teiids </t>
  </si>
  <si>
    <t>Scolacosaurus spp</t>
  </si>
  <si>
    <t>Agamid Lizards</t>
  </si>
  <si>
    <t xml:space="preserve">Old World Chameleons </t>
  </si>
  <si>
    <t>Family: Chameleonidae</t>
  </si>
  <si>
    <t>Family: Fringillidae</t>
  </si>
  <si>
    <t xml:space="preserve">Eastern Mole </t>
  </si>
  <si>
    <t>Scalopus aquaticus</t>
  </si>
  <si>
    <t>Myotis septentrionalis</t>
  </si>
  <si>
    <t xml:space="preserve">Silver-haired Bat </t>
  </si>
  <si>
    <t xml:space="preserve">Snowshoe Hare </t>
  </si>
  <si>
    <t xml:space="preserve">Common Ground Dove </t>
  </si>
  <si>
    <t>Columbina passerina</t>
  </si>
  <si>
    <t xml:space="preserve">Dwarf Siren </t>
  </si>
  <si>
    <t>Pseudobranchus striatus</t>
  </si>
  <si>
    <t xml:space="preserve">Bowhead Whale </t>
  </si>
  <si>
    <t>Balaena mysticetus</t>
  </si>
  <si>
    <t xml:space="preserve">Florida Manatee </t>
  </si>
  <si>
    <t>Trichechus manatus</t>
  </si>
  <si>
    <t xml:space="preserve">Carolina Gopher Frog </t>
  </si>
  <si>
    <t>Rana c. capito</t>
  </si>
  <si>
    <t xml:space="preserve">Webster's Salamander </t>
  </si>
  <si>
    <t>Plethodon websteri</t>
  </si>
  <si>
    <t xml:space="preserve">Black and White Tegu </t>
  </si>
  <si>
    <t xml:space="preserve">Salvator merianae </t>
  </si>
  <si>
    <t xml:space="preserve">Florida cooter </t>
  </si>
  <si>
    <t>Pseudemys floridana</t>
  </si>
  <si>
    <t>Deirochelys reticularia</t>
  </si>
  <si>
    <t xml:space="preserve">Chicken turtle </t>
  </si>
  <si>
    <t xml:space="preserve">Florida softshell turtle </t>
  </si>
  <si>
    <t>Apalone ferox</t>
  </si>
  <si>
    <t xml:space="preserve">Striped mud turtle </t>
  </si>
  <si>
    <t>Kinosternon bauri</t>
  </si>
  <si>
    <t xml:space="preserve">Yellow-bellied slider </t>
  </si>
  <si>
    <t>Large Wild Cat</t>
  </si>
  <si>
    <t>Furbearer</t>
  </si>
  <si>
    <t xml:space="preserve">Carnero or candiru catfish </t>
  </si>
  <si>
    <t>Vandellia cirrhosa</t>
  </si>
  <si>
    <t>American dipper</t>
  </si>
  <si>
    <t>Cinclus mexicanus</t>
  </si>
  <si>
    <t>Northern pearl dace</t>
  </si>
  <si>
    <t>Margariscus nachtriebi</t>
  </si>
  <si>
    <t>Non-native game spp</t>
  </si>
  <si>
    <t xml:space="preserve">Naked Sand Darter </t>
  </si>
  <si>
    <t>Ammocrypta beanii</t>
  </si>
  <si>
    <t xml:space="preserve">Highfin Carpsucker </t>
  </si>
  <si>
    <t>Carpiodes velifer</t>
  </si>
  <si>
    <t>Clinch Dace</t>
  </si>
  <si>
    <t>Chrosomus sp. cf. saylori</t>
  </si>
  <si>
    <t xml:space="preserve">Emerald Darter </t>
  </si>
  <si>
    <t>Etheostoma baileyi</t>
  </si>
  <si>
    <t xml:space="preserve">Teardrop Darter </t>
  </si>
  <si>
    <t>Etheostoma barbourin</t>
  </si>
  <si>
    <t xml:space="preserve">Splendid Darter </t>
  </si>
  <si>
    <t>Etheostoma barrenense</t>
  </si>
  <si>
    <t xml:space="preserve">Orangefin Darter </t>
  </si>
  <si>
    <t>Etheostoma bellum</t>
  </si>
  <si>
    <t xml:space="preserve">Chickasaw Darter </t>
  </si>
  <si>
    <t>Etheostoma cervus</t>
  </si>
  <si>
    <t xml:space="preserve">Golden Darter </t>
  </si>
  <si>
    <t>Etheostoma denoncourti</t>
  </si>
  <si>
    <t xml:space="preserve">Redband Darter </t>
  </si>
  <si>
    <t>Etheostoma luteovinctum</t>
  </si>
  <si>
    <t xml:space="preserve">Smallscale Darter </t>
  </si>
  <si>
    <t>Etheostoma microlepidum</t>
  </si>
  <si>
    <t xml:space="preserve">Sooty Darter </t>
  </si>
  <si>
    <t>Etheostoma olivaceum</t>
  </si>
  <si>
    <t xml:space="preserve">Firebelly Darter </t>
  </si>
  <si>
    <t>Etheostoma pyrrhogaster</t>
  </si>
  <si>
    <t xml:space="preserve">Arrow Darter </t>
  </si>
  <si>
    <t>Etheostoma sagitta</t>
  </si>
  <si>
    <t xml:space="preserve">Golden Topminnow </t>
  </si>
  <si>
    <t>Fundulus chrysotus</t>
  </si>
  <si>
    <t xml:space="preserve">Silver Lamprey </t>
  </si>
  <si>
    <t>Ichthyomyzon unicuspis</t>
  </si>
  <si>
    <t xml:space="preserve">Rainbow Shiner </t>
  </si>
  <si>
    <t>Notropis chrosomus</t>
  </si>
  <si>
    <t xml:space="preserve">Bedrock Shiner </t>
  </si>
  <si>
    <t>Notropis rupestris</t>
  </si>
  <si>
    <t xml:space="preserve">Piebald Madtom </t>
  </si>
  <si>
    <t>Noturus gladiator</t>
  </si>
  <si>
    <t xml:space="preserve">Frecklebelly Darter </t>
  </si>
  <si>
    <t>Percina stictogaster</t>
  </si>
  <si>
    <t xml:space="preserve">Riffle Minnow </t>
  </si>
  <si>
    <t>Phenacobius catostomus</t>
  </si>
  <si>
    <t xml:space="preserve">Blackfin Sucker </t>
  </si>
  <si>
    <t>Thoburnia atripinnis</t>
  </si>
  <si>
    <t xml:space="preserve">Cumberland Dusky Salamander </t>
  </si>
  <si>
    <t>Desmognathus abditus</t>
  </si>
  <si>
    <t xml:space="preserve">Northern Pygmy Salamander </t>
  </si>
  <si>
    <t>Desmognathus organi</t>
  </si>
  <si>
    <t xml:space="preserve">Black Mountain Salamander </t>
  </si>
  <si>
    <t>Desmognathus welteri</t>
  </si>
  <si>
    <t xml:space="preserve">Pygmy Salamander </t>
  </si>
  <si>
    <t>Desmognathus wright</t>
  </si>
  <si>
    <t xml:space="preserve">Yonahlossee Salamander </t>
  </si>
  <si>
    <t>Plethodon yonahlossee</t>
  </si>
  <si>
    <t>Nerodia cyclopion</t>
  </si>
  <si>
    <t xml:space="preserve">Southern Appalachian Woodrat </t>
  </si>
  <si>
    <t>Neotoma floridana haematoreia</t>
  </si>
  <si>
    <t xml:space="preserve">Ashy Darter </t>
  </si>
  <si>
    <t>Etheostoma cinereum</t>
  </si>
  <si>
    <t xml:space="preserve">Crown Darter </t>
  </si>
  <si>
    <t>Etheostoma corona</t>
  </si>
  <si>
    <t xml:space="preserve">Barrens Darter </t>
  </si>
  <si>
    <t>Etheostoma forbesi</t>
  </si>
  <si>
    <t xml:space="preserve">Tuckasegee Darter </t>
  </si>
  <si>
    <t>Etheostoma gutselli</t>
  </si>
  <si>
    <t xml:space="preserve">Egg-mimic Darter </t>
  </si>
  <si>
    <t>Etheostoma pseudovulatum</t>
  </si>
  <si>
    <t xml:space="preserve">Barrens Topminnow </t>
  </si>
  <si>
    <t>Fundulus julisia</t>
  </si>
  <si>
    <t xml:space="preserve">Silverjaw minnow </t>
  </si>
  <si>
    <t>Notropis buccatus</t>
  </si>
  <si>
    <t xml:space="preserve">Streamside Salamander </t>
  </si>
  <si>
    <t>Ambystoma barbourin</t>
  </si>
  <si>
    <t xml:space="preserve">Coppercheek Darter </t>
  </si>
  <si>
    <t>Etheostoma aquali</t>
  </si>
  <si>
    <t xml:space="preserve">Redlips Darter </t>
  </si>
  <si>
    <t>Etheostoma maydeni</t>
  </si>
  <si>
    <t xml:space="preserve">Striated Darter </t>
  </si>
  <si>
    <t>Etheostoma striatulum</t>
  </si>
  <si>
    <t xml:space="preserve">Saddled Madtom </t>
  </si>
  <si>
    <t>Noturus fasciatus</t>
  </si>
  <si>
    <t xml:space="preserve">Tennessee Logperch </t>
  </si>
  <si>
    <t>Percina apina</t>
  </si>
  <si>
    <t xml:space="preserve">Berry Cave Salamander </t>
  </si>
  <si>
    <t>Gyrinophilus gulolineatus</t>
  </si>
  <si>
    <t xml:space="preserve">Big Mouth Cave Salamander </t>
  </si>
  <si>
    <t>Gyrinophilus palleucus necturoides</t>
  </si>
  <si>
    <t xml:space="preserve">Pale Salamander </t>
  </si>
  <si>
    <t>Gyrinophilus palleucus palleucus</t>
  </si>
  <si>
    <t xml:space="preserve">Western Pygmy Rattlesnake </t>
  </si>
  <si>
    <t>Sistrurus miliarius streckeri</t>
  </si>
  <si>
    <t>Snakes</t>
  </si>
  <si>
    <t>Order: serpentes</t>
  </si>
  <si>
    <t>South American pike characoids</t>
  </si>
  <si>
    <t>Genus Acestrorhynchus</t>
  </si>
  <si>
    <t>Dourados</t>
  </si>
  <si>
    <t>Genus Salminus</t>
  </si>
  <si>
    <t>African lute fishes</t>
  </si>
  <si>
    <t>Genera Belonophago, Euganthichthys, Ichthyborus, Mesoborus, Phago, and Paraphago;</t>
  </si>
  <si>
    <t>South American pike characids</t>
  </si>
  <si>
    <t>Genera Ctenolucius and Boulengerella;</t>
  </si>
  <si>
    <t>Dogtooth characins: payara and vampire tetras</t>
  </si>
  <si>
    <t>Genera Cynodon, Hydrolycus, and Rhaphiodon</t>
  </si>
  <si>
    <t>Asps</t>
  </si>
  <si>
    <t>Genera Aspius, Aspiolucius, and Pseudaspius</t>
  </si>
  <si>
    <t>Old World breams</t>
  </si>
  <si>
    <t>Genera Abramis, Blicca, Megalobrama, and Parabramis</t>
  </si>
  <si>
    <t>Bighead, silver, and largescale carp</t>
  </si>
  <si>
    <t>Genus Hypophthalmichthys</t>
  </si>
  <si>
    <t>European daces</t>
  </si>
  <si>
    <t>Barbs and mahseers</t>
  </si>
  <si>
    <t>Genera Tor and Neolissochilus</t>
  </si>
  <si>
    <t>Roaches</t>
  </si>
  <si>
    <t>Genus Rutilus</t>
  </si>
  <si>
    <t>Rudds</t>
  </si>
  <si>
    <t>Genus Scardinius</t>
  </si>
  <si>
    <t>Yellowcheek</t>
  </si>
  <si>
    <t>Genus Elopichthys</t>
  </si>
  <si>
    <t>Giant barb</t>
  </si>
  <si>
    <t>Genus Catlocarpio</t>
  </si>
  <si>
    <t>Sharkminnows</t>
  </si>
  <si>
    <t xml:space="preserve">Genus Labeo </t>
  </si>
  <si>
    <t>African pike fishes</t>
  </si>
  <si>
    <t>Asian pikeheads</t>
  </si>
  <si>
    <t>Genus Luciocephalus</t>
  </si>
  <si>
    <t>Arapaima</t>
  </si>
  <si>
    <t>Genus Arapaima</t>
  </si>
  <si>
    <t>Temperate perches</t>
  </si>
  <si>
    <t xml:space="preserve">Family: Percichthyidae </t>
  </si>
  <si>
    <t>Pikeperches</t>
  </si>
  <si>
    <t xml:space="preserve">Genus Sander </t>
  </si>
  <si>
    <t>European ruffes</t>
  </si>
  <si>
    <t>Genus Gymnocephalus</t>
  </si>
  <si>
    <t>Seatrouts and corvinas</t>
  </si>
  <si>
    <t xml:space="preserve">Genus Cynoscion </t>
  </si>
  <si>
    <t>Marine stonefishes</t>
  </si>
  <si>
    <t>Genera Choridactylus, Dampierosa, Erosa, Inimicus, Leptosynanceia, Minous, Pseudosynanceia, Synanceia, and Trachicephalus</t>
  </si>
  <si>
    <t>Swamp eels, rice eels, or one-gilled eels</t>
  </si>
  <si>
    <t>South American parasitic Candiru catfishes</t>
  </si>
  <si>
    <t>Spotted Bat</t>
  </si>
  <si>
    <t>Euderma maculatum</t>
  </si>
  <si>
    <t>Coues' Rice Rat</t>
  </si>
  <si>
    <t>Oryzomys couesi</t>
  </si>
  <si>
    <t>Palo Durp Mouse</t>
  </si>
  <si>
    <t>Peromyscus truei comanche</t>
  </si>
  <si>
    <t>Tawny-bellied Cotton rat</t>
  </si>
  <si>
    <t>Sigmodon fulviventer</t>
  </si>
  <si>
    <t>Gervais' Beaked Whale</t>
  </si>
  <si>
    <t>Mesoplodon europaeus</t>
  </si>
  <si>
    <t xml:space="preserve">Goose-Beaked Whale </t>
  </si>
  <si>
    <t>Ziphius cavirostris</t>
  </si>
  <si>
    <t>Dwarf Sperm Whale</t>
  </si>
  <si>
    <t>Kogia simus</t>
  </si>
  <si>
    <t>Atlantic Spotted Dolphin</t>
  </si>
  <si>
    <t>Stenella frontalis</t>
  </si>
  <si>
    <t>Common Black-hawk</t>
  </si>
  <si>
    <t>Buteogallus anthracinus</t>
  </si>
  <si>
    <t>Gray Hawk</t>
  </si>
  <si>
    <t>Buteo plagiatus</t>
  </si>
  <si>
    <t>White-tailed hawk</t>
  </si>
  <si>
    <t>Buteo albicaudatus</t>
  </si>
  <si>
    <t>Zone-tailed Hawk</t>
  </si>
  <si>
    <t>Buteo albonotatus</t>
  </si>
  <si>
    <t>Cactus Ferruginous Pygmy-Owl</t>
  </si>
  <si>
    <t>Glaucidium brasilianum cactorum</t>
  </si>
  <si>
    <t>Strix occidentalis lucida</t>
  </si>
  <si>
    <t>White-face ibis</t>
  </si>
  <si>
    <t>Plegadis chihi</t>
  </si>
  <si>
    <t>Sooty Tern</t>
  </si>
  <si>
    <t>Onychoprion fuscatus</t>
  </si>
  <si>
    <t>Northern Beardless-tyrannulet</t>
  </si>
  <si>
    <t>Camptostoma imberbe</t>
  </si>
  <si>
    <t>Rose-throated becard</t>
  </si>
  <si>
    <t>Pachyramphus aglaiae</t>
  </si>
  <si>
    <t>Tropical Parula</t>
  </si>
  <si>
    <t>Setophaga pitiayumi</t>
  </si>
  <si>
    <t>Texas Botteri's Sparrow</t>
  </si>
  <si>
    <t>Peucaea botterii texana</t>
  </si>
  <si>
    <t>Arizona Botteri's Sparrow</t>
  </si>
  <si>
    <t>Peucaea botterii arizonae</t>
  </si>
  <si>
    <t>Mound-builders</t>
  </si>
  <si>
    <t xml:space="preserve">Family: Megapodiidae </t>
  </si>
  <si>
    <t>Indigobirds and Whydahs</t>
  </si>
  <si>
    <t>Genus Estrildidae</t>
  </si>
  <si>
    <t>Ocellated turkey</t>
  </si>
  <si>
    <t>Meleagris ocellata</t>
  </si>
  <si>
    <t>Killifish</t>
  </si>
  <si>
    <t xml:space="preserve">Family: Fundulidae </t>
  </si>
  <si>
    <t>Gila cypha</t>
  </si>
  <si>
    <t>Least chub</t>
  </si>
  <si>
    <t>Iotichthys phlegethontis</t>
  </si>
  <si>
    <t>Redside shiner</t>
  </si>
  <si>
    <t>Richardsonius balteatus</t>
  </si>
  <si>
    <t>Roundtail chub</t>
  </si>
  <si>
    <t>Gila robusta</t>
  </si>
  <si>
    <t>Sand shiner</t>
  </si>
  <si>
    <t>Notropis stramineus</t>
  </si>
  <si>
    <t>Southern leatherside chub</t>
  </si>
  <si>
    <t>Lepidomeda aliciae</t>
  </si>
  <si>
    <t>Utah chub</t>
  </si>
  <si>
    <t>Gila atraria</t>
  </si>
  <si>
    <t>Virgin River chub</t>
  </si>
  <si>
    <t>Gila seminuda</t>
  </si>
  <si>
    <t>Virgin spinedace</t>
  </si>
  <si>
    <t>Lepidomeda mollispinis</t>
  </si>
  <si>
    <t>Woundfin</t>
  </si>
  <si>
    <t>Plagopterus argentissimus</t>
  </si>
  <si>
    <t>Flannelmouth sucker</t>
  </si>
  <si>
    <t>Catostomus latipinnis</t>
  </si>
  <si>
    <t>June sucker</t>
  </si>
  <si>
    <t>Chasmistes liorus</t>
  </si>
  <si>
    <t>Utah sucker</t>
  </si>
  <si>
    <t>Catostomus ardens</t>
  </si>
  <si>
    <t>Cutthroat trout</t>
  </si>
  <si>
    <t>Oncorhynchus clarki</t>
  </si>
  <si>
    <t>Bull shark</t>
  </si>
  <si>
    <t>Carcharhinus leucas</t>
  </si>
  <si>
    <t>Jaguar guapote</t>
  </si>
  <si>
    <t>Cichlasoma managuense</t>
  </si>
  <si>
    <t xml:space="preserve">Monotremes (platypus and spiny anteaters) </t>
  </si>
  <si>
    <t xml:space="preserve">Families Ornithorhynchidae and Tachyglossidae </t>
  </si>
  <si>
    <t xml:space="preserve">Tree shrews </t>
  </si>
  <si>
    <t xml:space="preserve">Family: Tupalidae </t>
  </si>
  <si>
    <t xml:space="preserve">Elephant shrews </t>
  </si>
  <si>
    <t xml:space="preserve">Family: Macroscelididae </t>
  </si>
  <si>
    <t>Grasshopper mice</t>
  </si>
  <si>
    <t>Onychomys spp</t>
  </si>
  <si>
    <t>Vole</t>
  </si>
  <si>
    <t>Family: Muridae</t>
  </si>
  <si>
    <t>Abert's squirrel</t>
  </si>
  <si>
    <t>Sciurus aberti</t>
  </si>
  <si>
    <t>Gunnison's prairie dog</t>
  </si>
  <si>
    <t>Cynomys gunnisoni</t>
  </si>
  <si>
    <t>Utah prairie dog</t>
  </si>
  <si>
    <t>Cynomys parvidens</t>
  </si>
  <si>
    <t>White-tailed prairie dog</t>
  </si>
  <si>
    <t>Cynomys leucurus</t>
  </si>
  <si>
    <t>Rocky Mountain goat</t>
  </si>
  <si>
    <t>Oreamnos americanus</t>
  </si>
  <si>
    <t>Lontra canadensis</t>
  </si>
  <si>
    <t>Western spotted skunk</t>
  </si>
  <si>
    <t>Spilogale gracilis</t>
  </si>
  <si>
    <t>Lemurs</t>
  </si>
  <si>
    <t xml:space="preserve">Family: Lemuridae </t>
  </si>
  <si>
    <t>Dwarf and mouse lemurs</t>
  </si>
  <si>
    <t xml:space="preserve">Family: Cheirogaleidae </t>
  </si>
  <si>
    <t>Indri and sifakas</t>
  </si>
  <si>
    <t xml:space="preserve">Family: Indriidae </t>
  </si>
  <si>
    <t>Aye aye</t>
  </si>
  <si>
    <t>Daubentonia madagasciensis</t>
  </si>
  <si>
    <t>Bush babies, pottos and lorises</t>
  </si>
  <si>
    <t>Family: Lorisidae</t>
  </si>
  <si>
    <t>Tarsiers</t>
  </si>
  <si>
    <t xml:space="preserve">Family: Tarsiidae </t>
  </si>
  <si>
    <t xml:space="preserve">Eastern Whip-poor-will </t>
  </si>
  <si>
    <t>Antrostomus vociferus</t>
  </si>
  <si>
    <t xml:space="preserve">Rusty Blackbird </t>
  </si>
  <si>
    <t>Euphagus carolinus</t>
  </si>
  <si>
    <t>African dwarf frog</t>
  </si>
  <si>
    <t>Pseudohymenochiris merlini</t>
  </si>
  <si>
    <t>Santa Ana sucker</t>
  </si>
  <si>
    <t xml:space="preserve">Catostomus santaanae </t>
  </si>
  <si>
    <t>Smallmouth buffalo</t>
  </si>
  <si>
    <t xml:space="preserve">Ictiobus bubalus </t>
  </si>
  <si>
    <t>Laurel dace</t>
  </si>
  <si>
    <t xml:space="preserve">Chrosomus saylori </t>
  </si>
  <si>
    <t>Beautiful shiner</t>
  </si>
  <si>
    <t xml:space="preserve">Cyprinella Formosa </t>
  </si>
  <si>
    <t>Pecos bluntnose shiner</t>
  </si>
  <si>
    <t xml:space="preserve">Notropis simus pecosensis </t>
  </si>
  <si>
    <t>Blackside dace</t>
  </si>
  <si>
    <t xml:space="preserve">Phoxinus cumberlandensis </t>
  </si>
  <si>
    <t>Independence Valley speckled dace</t>
  </si>
  <si>
    <t xml:space="preserve">Rhinichthys osculus lethoporus </t>
  </si>
  <si>
    <t>Ash Meadows speckled dace</t>
  </si>
  <si>
    <t xml:space="preserve">Rhinichthys osculus nevadensis </t>
  </si>
  <si>
    <t>Clover Valley speckled dace</t>
  </si>
  <si>
    <t xml:space="preserve">Rhinichthys osculus oligoporus </t>
  </si>
  <si>
    <t>Foskett speckled dace</t>
  </si>
  <si>
    <t>Rhinichthys osculus ssp</t>
  </si>
  <si>
    <t>Kendall Warm Springs dace</t>
  </si>
  <si>
    <t xml:space="preserve">Rhinichthys osculus thermalis </t>
  </si>
  <si>
    <t>Big Bend gambusia</t>
  </si>
  <si>
    <t>San Marcos gambusia</t>
  </si>
  <si>
    <t xml:space="preserve">Gambusia gaigei </t>
  </si>
  <si>
    <t xml:space="preserve">Gambusia georgei </t>
  </si>
  <si>
    <t>Clear Creek gambusia</t>
  </si>
  <si>
    <t xml:space="preserve">Gambusia heterochir </t>
  </si>
  <si>
    <t>Pecos gambusia</t>
  </si>
  <si>
    <t xml:space="preserve">Gambusia nobilis </t>
  </si>
  <si>
    <t>Gila topminnow</t>
  </si>
  <si>
    <t xml:space="preserve">Peociliopsis occidentalis </t>
  </si>
  <si>
    <t>Alabama bass</t>
  </si>
  <si>
    <t xml:space="preserve">Micropterus henshalli </t>
  </si>
  <si>
    <t>Diamond darter</t>
  </si>
  <si>
    <t xml:space="preserve">Crystallaria cincotta </t>
  </si>
  <si>
    <t xml:space="preserve">Etheostoma chienense </t>
  </si>
  <si>
    <t>Relict darter</t>
  </si>
  <si>
    <t>Fountain darter</t>
  </si>
  <si>
    <t xml:space="preserve">Etheostoma fonticola </t>
  </si>
  <si>
    <t>Niangua darter</t>
  </si>
  <si>
    <t xml:space="preserve">Etheostoma nianguae </t>
  </si>
  <si>
    <t>Bluemask (= jewel) darter</t>
  </si>
  <si>
    <t>Etheostoma sp</t>
  </si>
  <si>
    <t>Cumberland darter</t>
  </si>
  <si>
    <t xml:space="preserve">Etheostoma susanae </t>
  </si>
  <si>
    <t>Smoky madtom</t>
  </si>
  <si>
    <t xml:space="preserve">Noturus baileyi </t>
  </si>
  <si>
    <t>Chucky madtom</t>
  </si>
  <si>
    <t xml:space="preserve">Noturus crypticus </t>
  </si>
  <si>
    <t>Pygmy madtom</t>
  </si>
  <si>
    <t xml:space="preserve">Noturus stanauli </t>
  </si>
  <si>
    <t xml:space="preserve">Sylvilagus bachmani riparius </t>
  </si>
  <si>
    <t>Lower Keys marsh rabbit</t>
  </si>
  <si>
    <t xml:space="preserve">Sylvilagus palustris hefneri </t>
  </si>
  <si>
    <t>Hualapai Mexican vole</t>
  </si>
  <si>
    <t xml:space="preserve">Microtus mexicanus hualpaiensis </t>
  </si>
  <si>
    <t>Riparian (= San Joaquin Valley) woodrat</t>
  </si>
  <si>
    <t xml:space="preserve">Neotoma fuscipes riparia </t>
  </si>
  <si>
    <t>San Bernadino Merriam's kangaroo rat</t>
  </si>
  <si>
    <t xml:space="preserve">Dipodomys merriami parvus </t>
  </si>
  <si>
    <t>Pacific pocket mouse</t>
  </si>
  <si>
    <t xml:space="preserve">Perognathus longimembris pacificus </t>
  </si>
  <si>
    <t>Mount Graham red squirrel</t>
  </si>
  <si>
    <t xml:space="preserve">Tamiasciurus hudsonicus grahamensis </t>
  </si>
  <si>
    <t>Buena Vista Lake ornate shrew</t>
  </si>
  <si>
    <t xml:space="preserve">Sorex ornatus relictus </t>
  </si>
  <si>
    <t>Varigate Darter</t>
  </si>
  <si>
    <t>Etheostoma variatum</t>
  </si>
  <si>
    <t>Steelcolor Shiner</t>
  </si>
  <si>
    <t>Cyprinella whipplei</t>
  </si>
  <si>
    <t>Notropis alborus</t>
  </si>
  <si>
    <t>Whitemouth Shiner</t>
  </si>
  <si>
    <t>Mabee's Salamander</t>
  </si>
  <si>
    <t xml:space="preserve">Oregon vesper sparrow </t>
  </si>
  <si>
    <t>Pooecetes gramineus affinis</t>
  </si>
  <si>
    <t xml:space="preserve">Columbian sharp-tailed grouse </t>
  </si>
  <si>
    <t>Tympanuchus phasianellus columbianus</t>
  </si>
  <si>
    <t>Spotted Owl</t>
  </si>
  <si>
    <t>Strix occidentalis</t>
  </si>
  <si>
    <t xml:space="preserve">Tufted puffin </t>
  </si>
  <si>
    <t>Fratercula cirrhata</t>
  </si>
  <si>
    <t xml:space="preserve">Streaked horned lark </t>
  </si>
  <si>
    <t>Eremophila alpestris strigata</t>
  </si>
  <si>
    <t xml:space="preserve">Taylor's checkerspot </t>
  </si>
  <si>
    <t>Euphydryas editha taylori</t>
  </si>
  <si>
    <t xml:space="preserve">Ferruginous hawk </t>
  </si>
  <si>
    <t xml:space="preserve">Columbian white-tailed deer </t>
  </si>
  <si>
    <t>Odocoileus virginianus leucurus</t>
  </si>
  <si>
    <t>Desmognathus quadramaculatus</t>
  </si>
  <si>
    <t xml:space="preserve">Black-bellied salamander </t>
  </si>
  <si>
    <t xml:space="preserve">Kentucky spring salamander </t>
  </si>
  <si>
    <t>Gyrinophilus p. duryi</t>
  </si>
  <si>
    <t>Eurycea cirrigera</t>
  </si>
  <si>
    <t xml:space="preserve">Southern two-lined salamander </t>
  </si>
  <si>
    <t xml:space="preserve">Eastern long-tailed salamander </t>
  </si>
  <si>
    <t>Eurycea I. longicauda</t>
  </si>
  <si>
    <t xml:space="preserve">gray ratsnakes </t>
  </si>
  <si>
    <t xml:space="preserve">Pantherophis spiloides </t>
  </si>
  <si>
    <t xml:space="preserve">Kentucky Warbler </t>
  </si>
  <si>
    <t>Geothlypis formosa</t>
  </si>
  <si>
    <t>Porcupines</t>
  </si>
  <si>
    <t>Anser anser</t>
  </si>
  <si>
    <t xml:space="preserve">Greylag goose </t>
  </si>
  <si>
    <t>Anser cygnoides</t>
  </si>
  <si>
    <t xml:space="preserve">Swan goose </t>
  </si>
  <si>
    <t>Wyoming Toad</t>
  </si>
  <si>
    <t>Anaxyrus baxteri</t>
  </si>
  <si>
    <t>Northern Tree Lizard</t>
  </si>
  <si>
    <t>Urosaurus ornate wright</t>
  </si>
  <si>
    <t xml:space="preserve">Great Basin Gopher Snake </t>
  </si>
  <si>
    <t>Pituophis catenifer deserticola</t>
  </si>
  <si>
    <t xml:space="preserve">Midget Faded Rattlesnake </t>
  </si>
  <si>
    <t>Crotalus oreganus concolor</t>
  </si>
  <si>
    <t xml:space="preserve">Black Hills Red-bellied Snake </t>
  </si>
  <si>
    <t>Storeria occipitomaculata pahasapae</t>
  </si>
  <si>
    <t xml:space="preserve">Northern Rubber Boa </t>
  </si>
  <si>
    <t>Charina bottae</t>
  </si>
  <si>
    <t xml:space="preserve">Pale Milksnake </t>
  </si>
  <si>
    <t>Lampropeltis triangulum multistriata</t>
  </si>
  <si>
    <t xml:space="preserve">Plains Box Turtle </t>
  </si>
  <si>
    <t>Terrapene ornate ornate</t>
  </si>
  <si>
    <t xml:space="preserve">Least Chipmunk </t>
  </si>
  <si>
    <t>Tamias minimus</t>
  </si>
  <si>
    <t>Cyprinodon radiosus</t>
  </si>
  <si>
    <t>Gila bicolor mohavensis</t>
  </si>
  <si>
    <t>Felis catus</t>
  </si>
  <si>
    <t>Leopardus colocola</t>
  </si>
  <si>
    <t>Leopardus geoffroyi</t>
  </si>
  <si>
    <t>Leopardus guigna</t>
  </si>
  <si>
    <t>Leopardus jacobita</t>
  </si>
  <si>
    <t>Gato Andino</t>
  </si>
  <si>
    <t>Leopardus pardalis</t>
  </si>
  <si>
    <t>Leopardus tigrinus</t>
  </si>
  <si>
    <t>Leopardus wiedii</t>
  </si>
  <si>
    <t>Puma yagouaroundi</t>
  </si>
  <si>
    <t>Geomys pinetis</t>
  </si>
  <si>
    <t>Lasiurus intermedius</t>
  </si>
  <si>
    <t>Lynx rufus</t>
  </si>
  <si>
    <t>Myotis austroriparius </t>
  </si>
  <si>
    <t>Myotis grisescens </t>
  </si>
  <si>
    <t>Myotis leibii </t>
  </si>
  <si>
    <t>Myotis lucifugus</t>
  </si>
  <si>
    <t>Mus musculus Var.</t>
  </si>
  <si>
    <t>Myotis sodalis</t>
  </si>
  <si>
    <t>Neogale frenata</t>
  </si>
  <si>
    <t>Neotoma floridana</t>
  </si>
  <si>
    <t>Family: Accipitridae</t>
  </si>
  <si>
    <t>Family: Bucerotidae</t>
  </si>
  <si>
    <t>Family: Casuariidae</t>
  </si>
  <si>
    <t xml:space="preserve">Family: Charadriidae </t>
  </si>
  <si>
    <t>Family: Ciconiidae</t>
  </si>
  <si>
    <t>Family: Corvidae</t>
  </si>
  <si>
    <t>Family: Cuculidae</t>
  </si>
  <si>
    <t xml:space="preserve">Family: Falconidae </t>
  </si>
  <si>
    <t xml:space="preserve">Family: Gruidae </t>
  </si>
  <si>
    <t xml:space="preserve">Family: Meleagridae </t>
  </si>
  <si>
    <t xml:space="preserve">Family: Perdicidae </t>
  </si>
  <si>
    <t xml:space="preserve">Family: Phasianidae </t>
  </si>
  <si>
    <t xml:space="preserve">Family: Ploceidae </t>
  </si>
  <si>
    <t>Family: Psittacidae</t>
  </si>
  <si>
    <t>Family: Pycnonotidae</t>
  </si>
  <si>
    <t xml:space="preserve">Family: Rallidae </t>
  </si>
  <si>
    <t xml:space="preserve">Family: Recurvirostridae </t>
  </si>
  <si>
    <t xml:space="preserve">Family: Scolopacidae </t>
  </si>
  <si>
    <t>Family: Sturnidae</t>
  </si>
  <si>
    <t xml:space="preserve">Family: Tetraonidae </t>
  </si>
  <si>
    <t>Family: Turdidae</t>
  </si>
  <si>
    <t>Family: Turnicidae in order Gruiformes</t>
  </si>
  <si>
    <t>Mexican West-Coast Rattlesnake</t>
  </si>
  <si>
    <t>South American rattlesnake</t>
  </si>
  <si>
    <t>Mexican small-headed rattlesnake</t>
  </si>
  <si>
    <t>Mexican lance-headed rattlesnake</t>
  </si>
  <si>
    <t>Tancitaran Dusky Rattlesnake</t>
  </si>
  <si>
    <t>Tortuga Island Rattlesnake</t>
  </si>
  <si>
    <t>Dusky rattlesnake</t>
  </si>
  <si>
    <t>Aruba island rattlesnake</t>
  </si>
  <si>
    <t>Uracoan Rattlesnake</t>
  </si>
  <si>
    <t>Adders and true vipers, including rattlesnakes</t>
  </si>
  <si>
    <t xml:space="preserve">Jungle-Runners </t>
  </si>
  <si>
    <t>Cemophora coccinea copei</t>
  </si>
  <si>
    <t>Chrysemys picta bellii</t>
  </si>
  <si>
    <t xml:space="preserve">Family: Boidae </t>
  </si>
  <si>
    <t>Family: Boiga</t>
  </si>
  <si>
    <t>Family: Crocodylidae</t>
  </si>
  <si>
    <t>Family: Pythonidae</t>
  </si>
  <si>
    <t>Kinosternon subrubrum hippocrepis</t>
  </si>
  <si>
    <t>Lampropeltis triangulum</t>
  </si>
  <si>
    <t>Pituophis catenifer catenifer</t>
  </si>
  <si>
    <t>Sceloporus consobrinus (undulates)</t>
  </si>
  <si>
    <t>Trachemys scripta scripta</t>
  </si>
  <si>
    <t>Trachemys scripta elegans</t>
  </si>
  <si>
    <t>Xantusia vigilis utahensis</t>
  </si>
  <si>
    <t>Ambystoma macrodactylum croceum</t>
  </si>
  <si>
    <t>Family Sooglossidae</t>
  </si>
  <si>
    <t>Haideotriton wallace</t>
  </si>
  <si>
    <t>Notophthalmus viridescens louisianensis</t>
  </si>
  <si>
    <t>Cyprinus rubrofuscus</t>
  </si>
  <si>
    <t xml:space="preserve">Family: Trichomycteridae </t>
  </si>
  <si>
    <t xml:space="preserve">Family: Synbranchidae </t>
  </si>
  <si>
    <t xml:space="preserve">Family: Hepsetidae </t>
  </si>
  <si>
    <t>Genus Astyanax</t>
  </si>
  <si>
    <t>Order: Carcharhiniformes</t>
  </si>
  <si>
    <t>Order: Heterodontiformes</t>
  </si>
  <si>
    <t>Order: Hexanchiformes</t>
  </si>
  <si>
    <t>Order: Lamniformes</t>
  </si>
  <si>
    <t>Order: Orectolobiformes</t>
  </si>
  <si>
    <t>Order: Pristiophoriformes</t>
  </si>
  <si>
    <t>Order: Squaliformes</t>
  </si>
  <si>
    <t>Order: Squatiniformes</t>
  </si>
  <si>
    <t>Ground sharks</t>
  </si>
  <si>
    <t>Bullhead sharks, horn sharks, port jackson sharks</t>
  </si>
  <si>
    <t>Cow sharks, frilled sharks</t>
  </si>
  <si>
    <t>Mackerel sharks</t>
  </si>
  <si>
    <t>Carpet shark</t>
  </si>
  <si>
    <t xml:space="preserve">Saw shark </t>
  </si>
  <si>
    <t>Sleeper and dogfish sharks</t>
  </si>
  <si>
    <t>Angelsharks</t>
  </si>
  <si>
    <t>Tropical species of ornamental marine or freshwater fish</t>
  </si>
  <si>
    <t>Freshwater Turtles</t>
  </si>
  <si>
    <t>Querétaro dusky rattlesnake</t>
  </si>
  <si>
    <t>Poisonous snakes</t>
  </si>
  <si>
    <t>Spring Lizards</t>
  </si>
  <si>
    <t>Frogs</t>
  </si>
  <si>
    <t>Exotic Fish</t>
  </si>
  <si>
    <t>Free-ranging, native reptiles</t>
  </si>
  <si>
    <t xml:space="preserve">Free-ranging, native amphibians </t>
  </si>
  <si>
    <t>Endangered or Threatened amphibian</t>
  </si>
  <si>
    <t>TOTALS</t>
  </si>
  <si>
    <t>BL TOTAL</t>
  </si>
  <si>
    <t>WL TOTAL</t>
  </si>
  <si>
    <t>BLS</t>
  </si>
  <si>
    <t>WLS</t>
  </si>
  <si>
    <t>WL(Permit required)</t>
  </si>
  <si>
    <t>WL(With Aquaculture Permit)</t>
  </si>
  <si>
    <t>WL(For human consumption)</t>
  </si>
  <si>
    <t>BL(Except with permit)</t>
  </si>
  <si>
    <t>BL(Outside state)</t>
  </si>
  <si>
    <t>American BLack bear</t>
  </si>
  <si>
    <t>BLack bear</t>
  </si>
  <si>
    <t>BLack Hawaiian Corsican</t>
  </si>
  <si>
    <t>BLack Spotted Jaguar</t>
  </si>
  <si>
    <t xml:space="preserve">BLack-footed cat </t>
  </si>
  <si>
    <t>BLack-tailed jackrabbit</t>
  </si>
  <si>
    <t>BLack-tailed prairie dog</t>
  </si>
  <si>
    <t>BLackbuck antelope</t>
  </si>
  <si>
    <t xml:space="preserve">BLesbok, Topi and Bontebok </t>
  </si>
  <si>
    <t>BLue Whale</t>
  </si>
  <si>
    <t>Jaculus BLandfordi</t>
  </si>
  <si>
    <t xml:space="preserve">MarBLed cat </t>
  </si>
  <si>
    <t>AmBLoynx cinerea</t>
  </si>
  <si>
    <t>PreBLe's Meadow Jumping mouse</t>
  </si>
  <si>
    <t xml:space="preserve">Zapus hudsonius preBLei </t>
  </si>
  <si>
    <t xml:space="preserve">SaBLe </t>
  </si>
  <si>
    <t>BLarina shermani</t>
  </si>
  <si>
    <t>BLarina brevicauda</t>
  </si>
  <si>
    <t>BL(Except with legal possession before 1/1/18)</t>
  </si>
  <si>
    <t>BL(Except with permit or per regulation)</t>
  </si>
  <si>
    <t>BL(taken from wild for personal use unless with permit)</t>
  </si>
  <si>
    <t>BL(Except black bears)</t>
  </si>
  <si>
    <t>BL(Non-native spp, Except with legal possession before 1/1/18)</t>
  </si>
  <si>
    <t>BL(No imporation into state)</t>
  </si>
  <si>
    <t>BL(Only AZA accredited facility)</t>
  </si>
  <si>
    <t>BL(after Jan 31, 2010)</t>
  </si>
  <si>
    <t>BL(all spp not domestic or livestock)</t>
  </si>
  <si>
    <t>BL(All non-native spp)</t>
  </si>
  <si>
    <t>BL(exept coyote (Canis latrans); Chrysocyon brachyurus (maned wolf); Cuon alpinus (red dog or dhole); Lycaon pictus (African hunting dog))</t>
  </si>
  <si>
    <t>BL(Unless sexually neutered)</t>
  </si>
  <si>
    <t>BL(A ferret under 6 weeks of age shall not be imported into this state unless it is accompanied by its natural mother. A ferret over 6 weeks of age needs record of a CDV vaccine. Over 12 weeks needs record of a rabies vaccine)</t>
  </si>
  <si>
    <t>BL(Prohibited for pet shop sales)</t>
  </si>
  <si>
    <t>BL(except domestic horses)</t>
  </si>
  <si>
    <t>BL(except aardwolves)</t>
  </si>
  <si>
    <t>BL(any species)</t>
  </si>
  <si>
    <t>BL(captured in the wild from Arizona, California, Colorado, Idaho, Montana, Nebraska, Nevada, North Dakota, Oklahoma, Oregon, Texas, Utah, or Wyoming)</t>
  </si>
  <si>
    <t>BL(except Ondatra zibethica (Muskrats) are not restricted)</t>
  </si>
  <si>
    <t>BL(Except guinea pigs and chinchillas)</t>
  </si>
  <si>
    <t>BL(Including hybrids, only AZA accredited facility)</t>
  </si>
  <si>
    <t>BL(Unless under 30 lbs)</t>
  </si>
  <si>
    <t>BL(if F1)</t>
  </si>
  <si>
    <t>WL(For game purposes)</t>
  </si>
  <si>
    <t>WL(No permit required)</t>
  </si>
  <si>
    <t>WL(including hybrids)</t>
  </si>
  <si>
    <t>WL(native, hand-captured, no more than 6)</t>
  </si>
  <si>
    <t>WL(may be taken for personal use on a noncommercial basis)</t>
  </si>
  <si>
    <t>WL(With enclosure requirements)</t>
  </si>
  <si>
    <t>WL(If legally held before 1/20/17)</t>
  </si>
  <si>
    <t>WL(except feral and wild)</t>
  </si>
  <si>
    <t>African claWLess otter</t>
  </si>
  <si>
    <t>WL(No Permit required)</t>
  </si>
  <si>
    <t>WL(Except native cats and bears)</t>
  </si>
  <si>
    <t>WL(With permit and facility requirements)</t>
  </si>
  <si>
    <t>WL(native, hand-captured, no more than 6); BL(originate from or have lived in Alaska, Idaho, Illinois, Indiana, Iowa, Minnesota, Missouri, Montana, Nebraska, North Dakota, Ohio, South Dakota, Texas, Wisconsin, Wyoming, or Canada)</t>
  </si>
  <si>
    <t>WL(native, hand-captured prior to July 1, 2012, no more than 6)</t>
  </si>
  <si>
    <t>WL(Except coyotes and native foxes)</t>
  </si>
  <si>
    <t xml:space="preserve">WL(except feral and wild) </t>
  </si>
  <si>
    <t>WL(Maintained in state)</t>
  </si>
  <si>
    <t>WL(commerical purposes)</t>
  </si>
  <si>
    <t>WL(Captive Bred)</t>
  </si>
  <si>
    <t>Giant LoWLand streaked tenrec</t>
  </si>
  <si>
    <t>WL(native, hand-captured, no more than 6); BL(originate or have lived in Alaska, Arizona, Idaho, Illinois, Indiana, Iowa, Minnesota, Missouri, Montana, Nebraska, New Hampshire, New York, North Dakota, Ohio, South Dakota, Texas, Vermont, Wisconsin, Wyoming, or Canada)</t>
  </si>
  <si>
    <t>HoWLer Monkey</t>
  </si>
  <si>
    <t>HoWLers and Spider Monkeys</t>
  </si>
  <si>
    <t>WL(If domesticated and adults heavier than 1.15 kg, or fur color is distiguished from wild mink)</t>
  </si>
  <si>
    <t>Night and OWLMonkeys</t>
  </si>
  <si>
    <t xml:space="preserve">WL(except feral) </t>
  </si>
  <si>
    <t>WL(excluding game and furbearing; may be taken for personal use on a noncommercial basis)</t>
  </si>
  <si>
    <t>WL(No permit neeeded)</t>
  </si>
  <si>
    <t>WL(If legally held before 12/31/09)</t>
  </si>
  <si>
    <t>WL(Domesticated)</t>
  </si>
  <si>
    <t>BL(except game birds)</t>
  </si>
  <si>
    <t>BL(Except native species)</t>
  </si>
  <si>
    <t>BL(only in game management units)</t>
  </si>
  <si>
    <t>BL(Except with Permit)</t>
  </si>
  <si>
    <t>BL(Nonnative spp)</t>
  </si>
  <si>
    <t>BL(wintering populations)</t>
  </si>
  <si>
    <t>BL(except Passer domesticus (English house sparrow) is not restricted.)</t>
  </si>
  <si>
    <t>BL(except domestic pigeons)</t>
  </si>
  <si>
    <t>BL(except Sturnus vulgaris (Starling), Gracula religiosa or Eulabes religiosa (Hill mynahs), and Leucopsar rothschildi (Rothchild's mynah) are not restricted)</t>
  </si>
  <si>
    <t>BL(except for indian hill mynahs)</t>
  </si>
  <si>
    <t>BL(Outside State)</t>
  </si>
  <si>
    <t>WL(Permit needed)</t>
  </si>
  <si>
    <t>WL(non-Holarctic origin)</t>
  </si>
  <si>
    <t>WL(No permit needed)</t>
  </si>
  <si>
    <t>WL(All spp)</t>
  </si>
  <si>
    <t>Double Barred Finch (OWLFinch)</t>
  </si>
  <si>
    <t>Elf oWL</t>
  </si>
  <si>
    <t>WL(Except Mute Swans)</t>
  </si>
  <si>
    <t>Guinea foWL</t>
  </si>
  <si>
    <t>GuineafoWLspp</t>
  </si>
  <si>
    <t>Migratory WaterfoWL(duck, goose, swan, etc)</t>
  </si>
  <si>
    <t>WL(If males are neutered and all individuals are surgically pinioned)</t>
  </si>
  <si>
    <t>Northern Spotted OWL</t>
  </si>
  <si>
    <t>WL(except macaw)</t>
  </si>
  <si>
    <t>WL(Non-native spp)</t>
  </si>
  <si>
    <t>PeafoWLspp</t>
  </si>
  <si>
    <t>WL(All Spp)</t>
  </si>
  <si>
    <t>WL(non-native to North America)</t>
  </si>
  <si>
    <t>WL(non-nearctic origin)</t>
  </si>
  <si>
    <t>BL(except native species)</t>
  </si>
  <si>
    <t>WL(Non-naitve spp)</t>
  </si>
  <si>
    <t>BL(venomous spp)</t>
  </si>
  <si>
    <t>BL(All Non-native spp)</t>
  </si>
  <si>
    <t>BL(No more than 3 without permit)</t>
  </si>
  <si>
    <t>BL(8 feet or greater)</t>
  </si>
  <si>
    <t>BL(at lest 5 feet long, Except interstate commerce to be sold outside Indiana)</t>
  </si>
  <si>
    <t>BL(No take from the wild)</t>
  </si>
  <si>
    <t>BL(Permit needed)</t>
  </si>
  <si>
    <t>BL(spp non-native to state)</t>
  </si>
  <si>
    <t>BL(All poisonous spp)</t>
  </si>
  <si>
    <t>BL(Except hognose snakes)</t>
  </si>
  <si>
    <t>BL(Medically significant spp)</t>
  </si>
  <si>
    <t>BL(Except interstate commerce to be sold outside Indiana)</t>
  </si>
  <si>
    <t>WL(4 per year, no more than 12 at a time)</t>
  </si>
  <si>
    <t>WL(Up to 1 individual without permit)</t>
  </si>
  <si>
    <t>BL(If taken within state boarders, WLup to 2 if legally obtaine outside of state)</t>
  </si>
  <si>
    <t>WL(Up to 3 individuals)</t>
  </si>
  <si>
    <t>WL(Up to 10 individuals)</t>
  </si>
  <si>
    <t>WL(No more than 5)</t>
  </si>
  <si>
    <t>WL(Except venomous spp)</t>
  </si>
  <si>
    <t>WL(No more than 10 at a time)</t>
  </si>
  <si>
    <t>WL(Approved for aquaculture)</t>
  </si>
  <si>
    <t>WL(No more than 2)</t>
  </si>
  <si>
    <t>WL(Up to 2)</t>
  </si>
  <si>
    <t>WL(Captive-Bred)</t>
  </si>
  <si>
    <t>WL(An individual may take not more than four (4) turtles per day, singly or in aggregate)</t>
  </si>
  <si>
    <t>WL(Except spp native to state)</t>
  </si>
  <si>
    <t>WL(Up to 1 individal without permit)</t>
  </si>
  <si>
    <t>WL(Up to 2 individuals)</t>
  </si>
  <si>
    <t>WL(Except native spp)</t>
  </si>
  <si>
    <t>WL(individual must not take more than two (2) per day and not more than four (4) from April 1 through March 31 of the following year of any one (1) species of reptile or amphibian native to Indiana)</t>
  </si>
  <si>
    <t>WL(No more than 10 in aggregate)</t>
  </si>
  <si>
    <t>WL(Except common snapping turtles and softshelled turtles; may be taken for personal use on a noncommercial basis)</t>
  </si>
  <si>
    <t>WL(Except Willamette Valley populations)</t>
  </si>
  <si>
    <t>WL(may take not more than twenty-five (25) frogs per day, singly or in aggregate)</t>
  </si>
  <si>
    <t>WL(except bullfrogs; may be taken for personal use on a noncommercial basis)</t>
  </si>
  <si>
    <t>WL(For fishing bait, no more than 10)</t>
  </si>
  <si>
    <t>WL(acquired out of state or commerical)</t>
  </si>
  <si>
    <t>WL(Up to 5)</t>
  </si>
  <si>
    <t>WL(Up to 5 individuals)</t>
  </si>
  <si>
    <t>WL(With permit)</t>
  </si>
  <si>
    <t>WL(No more than 3 at a time)</t>
  </si>
  <si>
    <t>WL(For bait)</t>
  </si>
  <si>
    <t>BL(public waters)</t>
  </si>
  <si>
    <t>BL(Except bullfrogs possessed under A.R.S. § 17-102.)</t>
  </si>
  <si>
    <t>BL(except with permit or per regulation)</t>
  </si>
  <si>
    <t>BL(in Smith Watershed)</t>
  </si>
  <si>
    <t>BL(Except family Brachaeluridae, Hemiscylliidae, Parascylliidae, and Orectolobidae)</t>
  </si>
  <si>
    <t>BL(south of Punta Gorda (Humboldt County))</t>
  </si>
  <si>
    <t>BL(non-native to state)</t>
  </si>
  <si>
    <t>BL(For use in outdoor ponds)</t>
  </si>
  <si>
    <t>BL(except family Triakidae and Scyliorhinidae)</t>
  </si>
  <si>
    <t>BL(except Threadfin shad)</t>
  </si>
  <si>
    <t>BL(Commercial)</t>
  </si>
  <si>
    <t>BL(Sacramento River drainage)</t>
  </si>
  <si>
    <t>BL(spp not utilized for human consumption or bait purposes)</t>
  </si>
  <si>
    <t>WL(Commercial)</t>
  </si>
  <si>
    <t>WL(Aquaculture controlled)</t>
  </si>
  <si>
    <t>WL(For game)</t>
  </si>
  <si>
    <t>WL(Commerical)</t>
  </si>
  <si>
    <t>WL(as baitfish only)</t>
  </si>
  <si>
    <t>WL(spp not native to Georgia, provided they are held in “aquaria or tanks” meaning containers for holding fish from which no water is discharged, except during periodic cleaning, and which discharged water is passed through a filtering system capable of removing all fish and fish eggs and is disposed of only in a septic tank permitted by the county or in a waste-water treatment system permitted by the Environmental Protection Division of the department)</t>
  </si>
  <si>
    <t>WL(except Inyo, Mono, San Bernardino, Riverside and Imperial counties)</t>
  </si>
  <si>
    <t>WL(Kept in a closed system)</t>
  </si>
  <si>
    <t>WL(Aquaculture only)</t>
  </si>
  <si>
    <t>WL(not exceed 8 " in length)</t>
  </si>
  <si>
    <t>WL(Native to state waters)</t>
  </si>
  <si>
    <t>WL(except feral)</t>
  </si>
  <si>
    <t>Python brongersmai</t>
  </si>
  <si>
    <t>Black-footed ferret</t>
  </si>
  <si>
    <t>Malayopython reticulatus, P. bivittatus, P. molurus, P. natalensis, P. sebae</t>
  </si>
  <si>
    <t>Salamanders</t>
  </si>
  <si>
    <t>Genus Amphiuma</t>
  </si>
  <si>
    <t>Greater Siren</t>
  </si>
  <si>
    <t xml:space="preserve">Siren intermedia </t>
  </si>
  <si>
    <t>Lesser Siren</t>
  </si>
  <si>
    <t>Siren lacertina</t>
  </si>
  <si>
    <t>Genus Phyllobates</t>
  </si>
  <si>
    <t>Nicaraguan Freshwater shark</t>
  </si>
  <si>
    <t>Carcharhinus nicaraguensis</t>
  </si>
  <si>
    <t>Wobbegong</t>
  </si>
  <si>
    <t>Orectolobus maculatus</t>
  </si>
  <si>
    <t>Banded Carpet Shark</t>
  </si>
  <si>
    <t>Orectolobus ornatus</t>
  </si>
  <si>
    <t>Hardhead Silverside</t>
  </si>
  <si>
    <t>Atherinomorus stipes</t>
  </si>
  <si>
    <t>Needlefishes</t>
  </si>
  <si>
    <t>Family: Belonidae</t>
  </si>
  <si>
    <t>Halfbeaks</t>
  </si>
  <si>
    <t>Family: Hemirhamphidae except Dermogenys pusillus and Nomorhampus celebensis</t>
  </si>
  <si>
    <t>Pike Topminnow</t>
  </si>
  <si>
    <t>Electric eels</t>
  </si>
  <si>
    <t>Lizard Fishes</t>
  </si>
  <si>
    <t>Genus synodus</t>
  </si>
  <si>
    <t>Pirarucu</t>
  </si>
  <si>
    <t>Pike Cichlid</t>
  </si>
  <si>
    <t>Genera Batrachops and Crenicichla</t>
  </si>
  <si>
    <t>Spotted Sleeper</t>
  </si>
  <si>
    <t>Dormitator maculatus</t>
  </si>
  <si>
    <t>Sleepers</t>
  </si>
  <si>
    <t>Genus eleotris</t>
  </si>
  <si>
    <t>Purple striped gudgeon</t>
  </si>
  <si>
    <t>mogurnda mogurnda</t>
  </si>
  <si>
    <t>Black Drum</t>
  </si>
  <si>
    <t>Pogonias cromis</t>
  </si>
  <si>
    <t>Red Sea Bream</t>
  </si>
  <si>
    <t>Pagrus major</t>
  </si>
  <si>
    <t>Bichir Fishes</t>
  </si>
  <si>
    <t>Family: Polypteridae</t>
  </si>
  <si>
    <t>Rouge Fish</t>
  </si>
  <si>
    <t>Amblyapistus taenianotus</t>
  </si>
  <si>
    <t>Zebra Lion Fish</t>
  </si>
  <si>
    <t>Dendrochirus zebra</t>
  </si>
  <si>
    <t>Popeyed Sea Goblin</t>
  </si>
  <si>
    <t>Inimicus didactylum</t>
  </si>
  <si>
    <t>Wispy scorpion fish</t>
  </si>
  <si>
    <t>paracentropogon longispinis</t>
  </si>
  <si>
    <t>Lion fishes</t>
  </si>
  <si>
    <t>Genus Pterois</t>
  </si>
  <si>
    <t>Scorpion fishes</t>
  </si>
  <si>
    <t>Genus Scorpaena and Scorpaenodes</t>
  </si>
  <si>
    <t>Sailfin leaf fish</t>
  </si>
  <si>
    <t>Taenianotus</t>
  </si>
  <si>
    <t>Garpikes</t>
  </si>
  <si>
    <t>Famil: Lepisosteidae</t>
  </si>
  <si>
    <t>Ariid Catffishes</t>
  </si>
  <si>
    <t>Family: Ariidae</t>
  </si>
  <si>
    <t>Black Lancer Catfish</t>
  </si>
  <si>
    <t>Bagrichthys hypselopterus</t>
  </si>
  <si>
    <t>Clarotes Catfishes</t>
  </si>
  <si>
    <t>Genus Clarotes</t>
  </si>
  <si>
    <t>Catfishes</t>
  </si>
  <si>
    <t>Family: Clariidae except Clarias fuscus</t>
  </si>
  <si>
    <t>Doradid Catfishes</t>
  </si>
  <si>
    <t>Family: Doradidae</t>
  </si>
  <si>
    <t>Redtailed Catfish</t>
  </si>
  <si>
    <t>Pharactocephalus hemiliopterus</t>
  </si>
  <si>
    <t>Peruvian Mottled catfish</t>
  </si>
  <si>
    <t>Pseudopimelodus transmontanus</t>
  </si>
  <si>
    <t>Tiger shovelnose catfish</t>
  </si>
  <si>
    <t>Pseudoplatystoma fasciatum</t>
  </si>
  <si>
    <t>catfish eels</t>
  </si>
  <si>
    <t>Family: Plotosidae</t>
  </si>
  <si>
    <t>Helicopter catfish</t>
  </si>
  <si>
    <t>Wallago attu</t>
  </si>
  <si>
    <t>Candiru</t>
  </si>
  <si>
    <t>Freshwater Moray</t>
  </si>
  <si>
    <t>Genus Synbrachus</t>
  </si>
  <si>
    <t>Hummingbirds</t>
  </si>
  <si>
    <t>Family: Trochilidae</t>
  </si>
  <si>
    <t>Fruit Pigeons and Doves</t>
  </si>
  <si>
    <t>Genera: Alcetroenas, Cryptophaps, Drepanopila, Gymnophaps, Hemiphaga, Lopholamius, Phapiteron, Sphenurus, and Treron</t>
  </si>
  <si>
    <t>Crested Curassow</t>
  </si>
  <si>
    <t>Crax alector</t>
  </si>
  <si>
    <t>Greater Curassow</t>
  </si>
  <si>
    <t>Crax Rubra</t>
  </si>
  <si>
    <t>Honeycreepers</t>
  </si>
  <si>
    <t>Family: Coerebidae</t>
  </si>
  <si>
    <t>Common Crow</t>
  </si>
  <si>
    <t>Hooded Crow</t>
  </si>
  <si>
    <t>Corvus cornix</t>
  </si>
  <si>
    <t>Carrion Crow</t>
  </si>
  <si>
    <t>Corvus corone</t>
  </si>
  <si>
    <t>Rook Crow</t>
  </si>
  <si>
    <t>Corvus frugilegus</t>
  </si>
  <si>
    <t>Magpies</t>
  </si>
  <si>
    <t>Genus Pica</t>
  </si>
  <si>
    <t>Flowerpeckers</t>
  </si>
  <si>
    <t>Genus Dicaeum</t>
  </si>
  <si>
    <t>Sydney Waxbill Finch</t>
  </si>
  <si>
    <t>Aegintha temporalis</t>
  </si>
  <si>
    <t>Hardwick's chloropsis</t>
  </si>
  <si>
    <t>Chloropsis hardwickii</t>
  </si>
  <si>
    <t>Goldbrested Finch</t>
  </si>
  <si>
    <t>Estrilda subflava</t>
  </si>
  <si>
    <t>Blackbellied Fire finch</t>
  </si>
  <si>
    <t>Lagonosticta rara</t>
  </si>
  <si>
    <t>Chestnut breasted finch</t>
  </si>
  <si>
    <t>Lonchura castaneothorax</t>
  </si>
  <si>
    <t>Striated Mannikin</t>
  </si>
  <si>
    <t xml:space="preserve">Lonchura striata </t>
  </si>
  <si>
    <t>Parson Blackthroated finch</t>
  </si>
  <si>
    <t>Poephila cincta cincta</t>
  </si>
  <si>
    <t>Masked finch</t>
  </si>
  <si>
    <t>Poephila personata</t>
  </si>
  <si>
    <t>Bluebill finch</t>
  </si>
  <si>
    <t>Spermophaga haematina</t>
  </si>
  <si>
    <t>Diamond Finch</t>
  </si>
  <si>
    <t>Steganopleura guttata</t>
  </si>
  <si>
    <t>Vermilion Cardinal</t>
  </si>
  <si>
    <t>Cardinalis phoeniceus</t>
  </si>
  <si>
    <t>Seedcraker finch</t>
  </si>
  <si>
    <t>Pyrenestes sanguineus</t>
  </si>
  <si>
    <t>Common bullfinch</t>
  </si>
  <si>
    <t>Pyrrhula pyrrhula europosa</t>
  </si>
  <si>
    <t>Whitecollared finch</t>
  </si>
  <si>
    <t>Sporophila torqueola</t>
  </si>
  <si>
    <t>Firetail finch</t>
  </si>
  <si>
    <t>Zonaeginthus bellus</t>
  </si>
  <si>
    <t>Northern South American oriole</t>
  </si>
  <si>
    <t>Gymnomystax melanicterus</t>
  </si>
  <si>
    <t>Madagascar Fody Weaver</t>
  </si>
  <si>
    <t>Foudia madagascariensis</t>
  </si>
  <si>
    <t>House Sparrow</t>
  </si>
  <si>
    <t>Blacknecked Myna</t>
  </si>
  <si>
    <t>Gracupica nigricollis</t>
  </si>
  <si>
    <t>Genus sturnus</t>
  </si>
  <si>
    <t>Family: Loriidae</t>
  </si>
  <si>
    <t>Aztec dwarf parrot</t>
  </si>
  <si>
    <t>Aratinga nana astec</t>
  </si>
  <si>
    <t>Guaiabero Parakeet</t>
  </si>
  <si>
    <t>Bolbopsittacus lunulatus</t>
  </si>
  <si>
    <t>Goldenwinged Parakeet</t>
  </si>
  <si>
    <t>Brotogeris chrysopterus</t>
  </si>
  <si>
    <t>Greycheeked Parakeet</t>
  </si>
  <si>
    <t>Brotogeris pyrrhopterus</t>
  </si>
  <si>
    <t>Bee Bee Parrot</t>
  </si>
  <si>
    <t>Brotogeris sanctitomae</t>
  </si>
  <si>
    <t>Canarywinged Parakeet</t>
  </si>
  <si>
    <t>Brotogeris versicolorus</t>
  </si>
  <si>
    <t>Parrolets</t>
  </si>
  <si>
    <t>Genus Forpus</t>
  </si>
  <si>
    <t>Genus Loriculus</t>
  </si>
  <si>
    <t>Pygmy Parrots</t>
  </si>
  <si>
    <t>Genus Micropsitta</t>
  </si>
  <si>
    <t>Fig Parrots</t>
  </si>
  <si>
    <t>Genus Opopsitta</t>
  </si>
  <si>
    <t>Whitebellied Caique</t>
  </si>
  <si>
    <t>Pionites leucogaster</t>
  </si>
  <si>
    <t>Blackheaded Caique</t>
  </si>
  <si>
    <t>Pionites melanocephala</t>
  </si>
  <si>
    <t>Hybrid animals</t>
  </si>
  <si>
    <t>Cat Hybrids</t>
  </si>
  <si>
    <t>Canis familiaris crosses with wolf, coyote, dingo, jackal, fox, dhole, African wild dog, raccon dog, bush dog, etc.</t>
  </si>
  <si>
    <t xml:space="preserve">Felis catus crossed with lynx, ocelot, margay, puma, jaguarandi, bobcat, leopard cat, wild cat, etc. </t>
  </si>
  <si>
    <t>Wild Hares</t>
  </si>
  <si>
    <t xml:space="preserve">Gerbils </t>
  </si>
  <si>
    <t>Family: Cricetidae</t>
  </si>
  <si>
    <t>Thin-spined porcupine</t>
  </si>
  <si>
    <t>Chaetomys subspinosus</t>
  </si>
  <si>
    <t>Porcupine</t>
  </si>
  <si>
    <t>Echinoprocta rufescens</t>
  </si>
  <si>
    <t>African Porcupines</t>
  </si>
  <si>
    <t>Genus Hystrix</t>
  </si>
  <si>
    <t>Genus Thecurus</t>
  </si>
  <si>
    <t>Long-tailed Porcupines</t>
  </si>
  <si>
    <t>Genus Trichys</t>
  </si>
  <si>
    <t>BL (Over 12 ft)</t>
  </si>
  <si>
    <t>Carpet or Diamond Pythons</t>
  </si>
  <si>
    <t>Morelia Spilota</t>
  </si>
  <si>
    <t>Papuan Python</t>
  </si>
  <si>
    <t>Apodora Papuna</t>
  </si>
  <si>
    <t>State</t>
  </si>
  <si>
    <t>Hybrid</t>
  </si>
  <si>
    <t>Alabama </t>
  </si>
  <si>
    <t>AL ADC 220-2-.26; AL ADC 220-2-.92</t>
  </si>
  <si>
    <t>AL ADC 220-2-.92</t>
  </si>
  <si>
    <t>Alaska </t>
  </si>
  <si>
    <t>5 AK ADC 92.029; 5 AK ADC 92.030</t>
  </si>
  <si>
    <t>5 AK ADC 92.029</t>
  </si>
  <si>
    <t>5 AK ADC 41.075</t>
  </si>
  <si>
    <t>Arizona </t>
  </si>
  <si>
    <t>AZ ADC R12-4-406; AZ ADC R12-4-426</t>
  </si>
  <si>
    <t>AZ ADC R12-4-406</t>
  </si>
  <si>
    <t>AZ ADC R12-4-406; AZ ADC R12-4-314</t>
  </si>
  <si>
    <t>Arkansas </t>
  </si>
  <si>
    <t>AR ADC 002.01.1-09.14; AR ADC 002.01.1-P1.01; AR ADC 002.01.1-R1.03; AR ADC 002.01.1-R1.01</t>
  </si>
  <si>
    <t>AR ADC 002.01.1-09.14; AR ADC 002.01.1-09.17; AR ADC 002.01.1-P1.01; AR ADC 002.01.1-R1.03; AR ADC 002.01.1-R1.01</t>
  </si>
  <si>
    <t>AR ADC 002.01.1-09.14; AR ADC 002.01.1-26.26; AR ADC 002.01.1-P1.01; AR ADC 002.01.1-R1.03</t>
  </si>
  <si>
    <t>AR ADC 002.01.1-26.26; AR ADC 002.01.1-P1.01; AR ADC 002.01.1-R1.03</t>
  </si>
  <si>
    <t>AR ADC 002.01.1-R1.01</t>
  </si>
  <si>
    <t>California </t>
  </si>
  <si>
    <t>14 CA ADC § 671; 17 CA ADC § 30072; 14 CA ADC § 670.5</t>
  </si>
  <si>
    <t>14 CA ADC § 671; 14 CA ADC § 670.5</t>
  </si>
  <si>
    <t>14 CA ADC § 671; 14 CA ADC § 227; 14 CA ADC § 670.5</t>
  </si>
  <si>
    <t>14 CA ADC § 671</t>
  </si>
  <si>
    <t>Colorado </t>
  </si>
  <si>
    <t>2 CO ADC 406-11:1103; 2 CO ADC 406-10:1002; 2 CO ADC 406-10:1003; 2 CO ADC 406-10:1000; 2 CO ADC 406-0:008</t>
  </si>
  <si>
    <t>2 CO ADC 406-11:1103; 2 CO ADC 406-10:1000</t>
  </si>
  <si>
    <t>2 CO ADC 406-11:1103; 2 CO ADC 406-10:1002; 2 CO ADC 406-10:1000; 2 CO ADC 406-0:012</t>
  </si>
  <si>
    <t>2 CO ADC 406-11:1103; 2 CO ADC 406-10:1002; 2 CO ADC 406-10:1003; 2 CO ADC 406-10:1000; 2 CO ADC 406-0:012</t>
  </si>
  <si>
    <t>2 CO ADC 406-11:1103</t>
  </si>
  <si>
    <t>Connecticut </t>
  </si>
  <si>
    <t>CT ADC § 26-55-6; CT ADC § 26-306-4; CT ADC § 26-306-6; CT ADC § 22-344-50; CT ST § 26-55; CT ST § 26-40a</t>
  </si>
  <si>
    <t>CT ADC § 26-55-6; CT ADC § 26-306-5; CT ADC § 26-306-4; CT ADC § 26-306-6; CT ADC § 22-344-50; CT ST § 26-55</t>
  </si>
  <si>
    <t>CT ADC § 26-55-6; CT ADC § 26-55-3; CT ADC § 26-306-5; CT ADC § 26-306-4; CT ADC § 26-306-6; CT ADC § 22-344-50; CT ST § 26-55</t>
  </si>
  <si>
    <t>CT ADC § 26-55-1; CT ADC § 26-306-4; CT ADC § 26-306-6; CT ST § 26-55</t>
  </si>
  <si>
    <t>CT ADC § 26-55-6; CT ST § 26-40a</t>
  </si>
  <si>
    <t>DC ST § 8-1808</t>
  </si>
  <si>
    <t>25-J DC ADC § 310; DC ST § 8-1808</t>
  </si>
  <si>
    <t>Delaware </t>
  </si>
  <si>
    <t xml:space="preserve">3 DE ADC 903-6.0; 7 DE ADC 3900-16.0; 7 DE ADC 3900-15.0; DE ST TI 3 § 7201 </t>
  </si>
  <si>
    <t>7 DE ADC 3900-16.0</t>
  </si>
  <si>
    <t xml:space="preserve">3 DE ADC 903-6.0; 7 DE ADC 3900-15.0; 7 DE ADC 3900-16.0; DE ST TI 3 § 7201 </t>
  </si>
  <si>
    <t>7 DE ADC 3900-15.0; 7 DE ADC 3900-16.0</t>
  </si>
  <si>
    <t xml:space="preserve">DE ST TI 3 § 7201 </t>
  </si>
  <si>
    <t>Florida </t>
  </si>
  <si>
    <t>68 FL ADC 68A-6.003; 68 FL ADC 68A-6.002; 68 FL ADC 68A-27.0031; 68 FL ADC 68A-27.003; 68 FL ADC 68-5.006</t>
  </si>
  <si>
    <t>68 FL ADC 68A-6.003; 68 FL ADC 68A-27.003; 68 FL ADC 68-5.003; 68 FL ADC 68-5.006</t>
  </si>
  <si>
    <t>68 FL ADC 68A-6.017; 68 FL ADC 68A-27.0031; 68 FL ADC 68A-27.003; 68 FL ADC 68-5.003; 68 FL ADC 68-5.007; 68 FL ADC 68-5.006</t>
  </si>
  <si>
    <t>68 FL ADC 68A-6.002;  68 FL ADC 68A-27.003; 68 FL ADC 68-5.003</t>
  </si>
  <si>
    <t>68 FL ADC 68A-27.0031; 68 FL ADC 68A-27.003; 68 FL ADC 68-5.003; 68 FL ADC 68-5.006</t>
  </si>
  <si>
    <t>68 FL ADC 68A-6.002</t>
  </si>
  <si>
    <t>Georgia </t>
  </si>
  <si>
    <t>GA ADC 391-4-10-.09; GA ST § 27-1-28; GA ST § 27-5-5</t>
  </si>
  <si>
    <t>GA ADC 391-4-10-.09; GA ST § 27-5-5</t>
  </si>
  <si>
    <t>GA ADC 391-4-10-.09; GA ST § 27-1-28</t>
  </si>
  <si>
    <t>GA ST § 27-5-5</t>
  </si>
  <si>
    <t>Hawaii </t>
  </si>
  <si>
    <t>HI ADC § 13-124-6; HI ADC § 13-124 Exhibit 1; HI ADC § 4-71 Attachment 3</t>
  </si>
  <si>
    <t>HI ADC § 13-124 Exhibit 3; HI ADC § 13-124-6; HI ADC § 13-124 Exhibit 1; HI ADC § 4-71 Attachment 3</t>
  </si>
  <si>
    <t>HI ADC § 13-124 Exhibit 3; HI ADC § 13-124 Exhibit 1; HI ADC § 4-71 Attachment 3</t>
  </si>
  <si>
    <t>HI ADC § 4-71 Attachment 3</t>
  </si>
  <si>
    <t>HI ADC § 4-71 Attachment 1</t>
  </si>
  <si>
    <t>Idaho </t>
  </si>
  <si>
    <t>ID ADC 13.01.10.100; ID ADC 02.06.09.145; ID ADC 13.01.06.200; ID ADC 02.04.27.402; ID ADC 02.04.27.403; ID ADC 02.04.27.404; ID ADC 02.04.27.405; ID ADC 02.04.27.406; ID ADC 02.04.27.407; ID ADC 02.04.27.408; ID ADC 02.04.27.409; ID ADC 02.04.27.410; ID ADC 02.04.27.411; ID ADC 02.04.27.412</t>
  </si>
  <si>
    <t>ID ADC 13.01.10.100; ID ADC 02.06.09.144; ID ADC 13.01.06.200; ID ADC 02.04.27.401</t>
  </si>
  <si>
    <t>ID ADC 13.01.10.100; ID ADC 02.06.09.143; ID ADC 13.01.06.200</t>
  </si>
  <si>
    <t>ID ADC 13.01.10.100; ID ADC 02.06.09.142; ID ADC 13.01.06.200</t>
  </si>
  <si>
    <t>ID ADC 02.06.09.141; ID ADC 13.01.06.200</t>
  </si>
  <si>
    <t>ID ADC § 02.04.27.401-412</t>
  </si>
  <si>
    <t>8 IL ADC 25.110; 17 IL ADC 805.20; 17 IL ADC 1010.30; IL ST CH 510 § 68/10-20</t>
  </si>
  <si>
    <t>17 IL ADC 805.20; 17 IL ADC 1010.30</t>
  </si>
  <si>
    <t>8 IL ADC 25.110; 17 IL ADC 805.20; 17 IL ADC 885.40; 17 IL ADC 1010.30; 17 IL ADC 870.50; IL ST CH 510 § 68/10-5; IL ST CH 510 § 68/10-20</t>
  </si>
  <si>
    <t>17 IL ADC 805.20; 17 IL ADC 885.40; 17 IL ADC 1010.30</t>
  </si>
  <si>
    <t>17 IL ADC 805.20; 17 IL ADC 1010.30; 17 IL ADC 870.50</t>
  </si>
  <si>
    <t xml:space="preserve"> 8 IL ADC § 25.110</t>
  </si>
  <si>
    <t>312 IN ADC 9-3-18.5; 312 IN ADC 9-11-6; 312 IN ADC 9-11-7; 312 IN ADC 9-11-8; 312 IN ADC 9-11-9</t>
  </si>
  <si>
    <t>312 IN ADC 9-5-8; 312 IN ADC 9-5-6; 312 IN ADC 9-5-4; 312 IN ADC 9-11-8</t>
  </si>
  <si>
    <t>312 IN ADC 9-5-8; 312 IN ADC 9-5-6; 312 IN ADC 9-5-4</t>
  </si>
  <si>
    <t>312 IN ADC 9-6-7; 312 IN ADC 9-10-15</t>
  </si>
  <si>
    <t>312 IN ADC § 9-3-18.5; 312 IN ADC § 9-11-7</t>
  </si>
  <si>
    <t>Iowa </t>
  </si>
  <si>
    <t>IA ADC 21-65.3(163); IA ADC 571-77.2(481B)</t>
  </si>
  <si>
    <t>IA ADC 21-65.3(163); IA ADC 571-77.2(481B); IA ADC 571-76.1(481A)</t>
  </si>
  <si>
    <t>IA ADC 571-77.2(481B); IA ADC 571-76.1(481A); IA ADC 571-89.1(481A)</t>
  </si>
  <si>
    <t>IA ADC 571-77.2(481B); IA ADC 571-89.1(481A)</t>
  </si>
  <si>
    <t>IA ADC 571-77.2(481B); IA ADC 571-90.2(456A); IA ADC 571-89.1(481A)</t>
  </si>
  <si>
    <t>IA ADC 21-77.1(717F)</t>
  </si>
  <si>
    <t>Kansas </t>
  </si>
  <si>
    <t>KS ADC 115-20-2; KS ADC 115-15-1</t>
  </si>
  <si>
    <t>KS ADC 115-15-1</t>
  </si>
  <si>
    <t>KS ADC 115-20-5</t>
  </si>
  <si>
    <t>Kentucky </t>
  </si>
  <si>
    <t>301 KY ADC 2:082</t>
  </si>
  <si>
    <t>301 KY ADC § 2:082</t>
  </si>
  <si>
    <t>Louisiana </t>
  </si>
  <si>
    <t>76 LA ADC Pt V, § 115; 76 LA ADC Pt I, § 317</t>
  </si>
  <si>
    <t>76 LA ADC Pt I, § 317</t>
  </si>
  <si>
    <t>76 LA ADC Pt I, § 317; LA R.S. 56:632.5.1</t>
  </si>
  <si>
    <t>76 LA ADC Pt VII, § 199; 76 LA ADC Pt I, § 317; 76 LA ADC Pt VII, § 915; LA R.S. 56:319</t>
  </si>
  <si>
    <t>76 LA ADC Pt V, § 115</t>
  </si>
  <si>
    <t>Maine </t>
  </si>
  <si>
    <t>ME ADC 09-137 Ch. 7, § 7.18</t>
  </si>
  <si>
    <t>ME ST T. 12 § 12609-A</t>
  </si>
  <si>
    <t>ME ADC 09-137 Ch. 7, § 7.12; ME ST T. 7 § 3921-B; ME ADC 01-001 Ch. 721, § 1</t>
  </si>
  <si>
    <t>Maryland </t>
  </si>
  <si>
    <t>MD ADC 08.03.08.04; MD ADC 08.03.08.07; MD ADC 08.03.08.09; MD CRIM LAW § 10-621</t>
  </si>
  <si>
    <t>MD ADC 08.03.08.04; MD ADC 08.03.08.07; MD ADC 08.03.08.09</t>
  </si>
  <si>
    <t>MD ADC 08.03.11.03; MD ADC 08.03.08.04; MD ADC 08.03.08.07; MD ADC 08.03.08.09; MD CRIM LAW § 10-621</t>
  </si>
  <si>
    <t>MD ADC 08.03.11.03; MD ADC 08.03.08.04; MD ADC 08.03.08.09</t>
  </si>
  <si>
    <t>MD ADC 08.03.08.04; MD ADC 08.03.08.07; MD ADC 08.03.08.09; MD ADC 08.02.14.07</t>
  </si>
  <si>
    <t>MD CRIM LAW § 10-621</t>
  </si>
  <si>
    <t>Massachusetts </t>
  </si>
  <si>
    <t>321 MA ADC 9.01; 321 MA ADC 9.02; 321 MA ADC 10.90</t>
  </si>
  <si>
    <t>321 MA ADC 9.01; 321 MA ADC 10.90</t>
  </si>
  <si>
    <t>321 MA ADC 9.02</t>
  </si>
  <si>
    <t>Michigan </t>
  </si>
  <si>
    <t>MI ADC R 299.1021-1027; MI ST 287.895; MI ST 287.1003; MI ST 287.1102; MI ST 324.41301</t>
  </si>
  <si>
    <t>MI ADC R 299.1021-1027</t>
  </si>
  <si>
    <t>MI ADC R 299.1021-1027; MI ADC R 299.1052; MI ADC R 299.1051; MI ST 324.41301</t>
  </si>
  <si>
    <t>MI ST 287.1102</t>
  </si>
  <si>
    <t>Minnesota </t>
  </si>
  <si>
    <t>MN ADC 6134.0200</t>
  </si>
  <si>
    <t>MN ADC 6216.0260; MN ADC 6134.0200</t>
  </si>
  <si>
    <t>MN ADC 6216.0260; MN ADC 6134.0200; MN ST § 97C.611</t>
  </si>
  <si>
    <t>MN ST § 97B.645</t>
  </si>
  <si>
    <t>Mississippi </t>
  </si>
  <si>
    <t>MS ADC 40-5:2.3; MS ADC 40-5:2.4; MS ADC 40-2:8.3</t>
  </si>
  <si>
    <t>MS ADC 40-5:2.4</t>
  </si>
  <si>
    <t>MS ADC 40-5:2.3; MS ADC 40-5:2.4</t>
  </si>
  <si>
    <t>MS ADC 40-2:8.3</t>
  </si>
  <si>
    <t>Missouri </t>
  </si>
  <si>
    <t>3 MO ADC 10-9.105; 3 MO ADC 10-9.240; 3 MO ADC 10-9.230; 3 MO ADC 10-9.250; 3 MO ADC 10-4.111; 3 MO ADC 10-4.117; MO ST 578.023</t>
  </si>
  <si>
    <t>3 MO ADC 10-9.105; 3 MO ADC 10-9.230; 3 MO ADC 10-4.111; 3 MO ADC 10-4.117</t>
  </si>
  <si>
    <t>3 MO ADC 10-9.105; 3 MO ADC 10-9.240; 3 MO ADC 10-9.230; 3 MO ADC 10-4.111; MO ST 578.023</t>
  </si>
  <si>
    <t>3 MO ADC 10-9.105; 3 MO ADC 10-9.230; 3 MO ADC 10-4.111</t>
  </si>
  <si>
    <t>3 MO ADC 10-4.111; 3 MO ADC 10-4.117</t>
  </si>
  <si>
    <t>3 MO ADC 10-9.105; 3 MO ADC 10-9.240</t>
  </si>
  <si>
    <t>MT ADC 12.6.2208; MT ADC 12.6.2205; MT ADC 12.6.2215; MT ADC 12.6.1540; MT ADC 12.5.201</t>
  </si>
  <si>
    <t>MT ADC 12.6.2208; MT ADC 12.6.2215; MT ADC 12.5.201</t>
  </si>
  <si>
    <t>MT ADC 12.6.2215</t>
  </si>
  <si>
    <t>MT ADC 12.6.2205; MT ADC 12.6.2215</t>
  </si>
  <si>
    <t>MT ADC 12.6.2208; MT ADC 12.6.2215</t>
  </si>
  <si>
    <t>MT ADC 12.6.1901</t>
  </si>
  <si>
    <t>Nebraska </t>
  </si>
  <si>
    <t>163 NE ADC Ch. 4, § 008; 163 NE ADC Ch. 4, § 010; 163 NE ADC Ch. 4, § 004</t>
  </si>
  <si>
    <t>163 NE ADC Ch. 4, § 008; 163 NE ADC Ch. 4, § 004</t>
  </si>
  <si>
    <t>163 NE ADC Ch. 4, § 010; 163 NE ADC Ch. 4, § 004</t>
  </si>
  <si>
    <t>163 NE ADC Ch. 4, § 010</t>
  </si>
  <si>
    <t>163 NE ADC Ch. 2, § 012; 163 NE ADC Ch. 4, § 004</t>
  </si>
  <si>
    <t>163 NE ADC Ch. 4, § 008</t>
  </si>
  <si>
    <t>Nevada </t>
  </si>
  <si>
    <t>NV ADC 503.030; NV ADC 503.035; NV ADC 503.110</t>
  </si>
  <si>
    <t>NV ADC 504.459; NV ADC 503.050; NV ADC 503.110</t>
  </si>
  <si>
    <t>NV ADC 503.080; NV ADC 503.110</t>
  </si>
  <si>
    <t>NV ADC 503.072; NV ADC 503.075; NV ADC 503.110</t>
  </si>
  <si>
    <t>NV ADC 504.4595; NV ADC 503.065; NV ADC 503.072; NV ADC 503.110</t>
  </si>
  <si>
    <t>NV ADC 503.140</t>
  </si>
  <si>
    <t>New Hampshire </t>
  </si>
  <si>
    <t>NH ADC Fis 804.02; NH ADC Fis 804.05; NH ADC Fis 805.01; NH ADC Fis 803.03; NH ADC Fis 803.04; NH ADC Fis 803.06; NH ST § 466-A:3</t>
  </si>
  <si>
    <t>NH ADC Fis 804.02; NH ADC Fis 804.05; NH ADC Fis 805.01; NH ADC Fis 805.011; NH ADC Fis 803.03; NH ADC Fis 803.06</t>
  </si>
  <si>
    <t>NH ADC Fis 804.02; NH ADC Fis 804.05; NH ADC Fis 805.01; NH ADC Fis 803.03; NH ADC Fis 803.06; NH ADC Fis 811.01</t>
  </si>
  <si>
    <t>NH ADC Fis 804.02; NH ADC Fis 804.03; NH ADC Fis 804.05; NH ADC Fis 805.01; NH ADC Fis 803.03; NH ADC Fis 803.04; NH ADC Fis 803.06</t>
  </si>
  <si>
    <t>NH ST § 466-A:3</t>
  </si>
  <si>
    <t>New Jersey </t>
  </si>
  <si>
    <t>NJ ADC 7:25–4.3; NJ ADC 7:25–4.4; NJ ADC 7:25–4.13</t>
  </si>
  <si>
    <t>NJ ADC 7:25–4.4; NJ ADC 7:25–4.13</t>
  </si>
  <si>
    <t>NJ ADC 7:25–4.13</t>
  </si>
  <si>
    <t>NJ ST 4:19-18</t>
  </si>
  <si>
    <t>New Mexico </t>
  </si>
  <si>
    <t>NM ADC 19.35.9.8; NM ST § 17-2-3</t>
  </si>
  <si>
    <t>NM ST § 17-2-4.2; NM ADC 19.35.10.7</t>
  </si>
  <si>
    <t>NM ADC 19.35.9.8; NM ADC 19.35.7.14 ; NM ST § 17-2-3</t>
  </si>
  <si>
    <t>New York </t>
  </si>
  <si>
    <t>6 NY ADC 182.5; 6 NY ADC 180.1</t>
  </si>
  <si>
    <t>6 NY ADC 182.5</t>
  </si>
  <si>
    <t>6 NY ADC 182.5; 6 NY ADC 3.4; 6 NY ADC 3.3; 6 NY ADC 3.2; 6 NY ADC 180.1</t>
  </si>
  <si>
    <t>6 NY ADC 182.5; 6 NY ADC 3.5; 6 NY ADC 3.6</t>
  </si>
  <si>
    <t>6 NY ADC 180.1</t>
  </si>
  <si>
    <t>North Carolina </t>
  </si>
  <si>
    <t>15A NC ADC 10I.0103; 15A NC ADC 10I.0104; 15A NC ADC 10I.0105; 2 NC ADC 52B.0212</t>
  </si>
  <si>
    <t>15A NC ADC 10I.0103; 15A NC ADC 10I.0104; 15A NC ADC 10I.0105</t>
  </si>
  <si>
    <t>15A NC ADC 10B.0123; 15A NC ADC 10H.1302; 10A NC ADC 41A.0302; 15A NC ADC 10I.0103; 15A NC ADC 10I.0104; 15A NC ADC 10I.0105; NC ST § 14-417.1; NC ST § 14-417; NC ST § 14-417.2</t>
  </si>
  <si>
    <t>15A NC ADC 10B.0123; 15A NC ADC 10H.1302; 15A NC ADC 10I.0105</t>
  </si>
  <si>
    <t xml:space="preserve">2 NC ADC 52B.0212 </t>
  </si>
  <si>
    <t>North Dakota </t>
  </si>
  <si>
    <t>ND ADC 48.1-09-01-02</t>
  </si>
  <si>
    <t>ND ADC 48.1-09-01-02; ND ST 36-01-31</t>
  </si>
  <si>
    <t>Ohio </t>
  </si>
  <si>
    <t>OH ADC 1501:31-19-01; OH ADC 1501:31-23-02; OH ADC 1501:31-23-01; OH ST § 935.01</t>
  </si>
  <si>
    <t>OH ADC 1501:31-23-02; OH ADC 1501:31-23-01</t>
  </si>
  <si>
    <t>OH ADC 1501:31-25-04; OH ADC 1501:31-23-02; OH ADC 1501:31-23-01; OH ST § 935.01</t>
  </si>
  <si>
    <t>OH ADC 1501:31-25-04; OH ADC 1501:31-23-02; OH ADC 1501:31-23-01</t>
  </si>
  <si>
    <t>OH ADC 1501:31-19-01; OH ADC 1501:31-23-02; OH ADC 1501:31-23-01</t>
  </si>
  <si>
    <t>OH ST § 935.01</t>
  </si>
  <si>
    <t>Oklahoma </t>
  </si>
  <si>
    <t>OK ADC 800:25-19-6; OK ADC 800:25-25-3</t>
  </si>
  <si>
    <t>OK ADC 800:25-7-7; OK ADC 800:25-7-8; OK ADC 800:25-19-6; OK ADC 800:25-25-3</t>
  </si>
  <si>
    <t>OK ADC 800:25-7-7; OK ADC 800:25-7-8; OK ADC 800:25-7-9; OK ADC 800:25-19-6; OK ADC 800:25-25-3</t>
  </si>
  <si>
    <t>OK ADC 310:599-3-9</t>
  </si>
  <si>
    <t>Oregon </t>
  </si>
  <si>
    <t>OR ADC 603-011-0725; OR ADC 603-011-0710; OR ADC 635-044-0470; OR ADC 635-056-0020; OR ADC 635-056-0050; OR ADC 635-056-0060; OR ADC 635-044-0430; OR ADC 635-044-0480; OR ADC 635-100-0125; OR ST § 609.305</t>
  </si>
  <si>
    <t>OR ADC 635-056-0070; OR ADC 635-056-0020; OR ADC 635-056-0050; OR ADC 635-056-0060; OR ADC 635-044-0430; OR ADC 635-100-0125</t>
  </si>
  <si>
    <t>OR ADC 603-011-0706; OR ADC 635-056-0070; OR ADC 635-056-0050; OR ADC 635-056-0060; OR ADC 635-044-0430; OR ADC 635-044-0480; OR ADC 635-100-0125</t>
  </si>
  <si>
    <t>OR ADC 635-056-0070; OR ADC 635-056-0050; OR ADC 635-056-0060; OR ADC 635-044-0430; OR ADC 635-044-0480</t>
  </si>
  <si>
    <t>OR ADC 635-056-0075; OR ADC 635-056-0050; OR ADC 635-056-0060; OR ADC 635-044-0430; OR ADC 635-100-0125</t>
  </si>
  <si>
    <t>OR ADC 603-011-0710</t>
  </si>
  <si>
    <t>Pennsylvania</t>
  </si>
  <si>
    <t>58 PA ADC § 137.1; PA ST 34 Pa.C.S.A. § 2961</t>
  </si>
  <si>
    <t>58 PA ADC § 137.1</t>
  </si>
  <si>
    <t>58 PA ADC § 75.2; 58 PA ADC § 75.1; 58 PA ADC § 75.3</t>
  </si>
  <si>
    <t>58 PA ADC § 75.2; 58 PA ADC § 75.1</t>
  </si>
  <si>
    <t>58 PA ADC § 147.285</t>
  </si>
  <si>
    <t>Rhode Island </t>
  </si>
  <si>
    <t>250 RI ADC 40-05-3.17; RI ST § 20-16-1</t>
  </si>
  <si>
    <t>250 RI ADC 40-05-3.17</t>
  </si>
  <si>
    <t>250 RI ADC 40-05-3.17; 250 RI ADC 60-00-9.15</t>
  </si>
  <si>
    <t>250 RI ADC 40-05-11.5</t>
  </si>
  <si>
    <t>South Carolina </t>
  </si>
  <si>
    <t>SC ADC 123-150.2; SC ADC 123-150; SC ST § 47-2-30; SC ST § 50-16-60; SC ST § 50-16-20; SC ST § 47-5-50</t>
  </si>
  <si>
    <t>SC ADC 123-150.2; SC ADC 123-150; SC ST § 50-16-60</t>
  </si>
  <si>
    <t>SC ADC 123-150.2; SC ADC 123-150; SC ADC 123-150.1; SC ADC 123-152; SC ADC 123-151.3; SC ADC 123-151.4; SC ST § 50-16-60; SC ST § 50-15-70</t>
  </si>
  <si>
    <t>SC ADC 123-150.2; SC ADC 123-150; SC ADC 123-151.3; SC ADC 123-151.4; SC ST § 50-16-60</t>
  </si>
  <si>
    <t>SC ADC 123-150.2; SC ADC 123-150; SC ST § 50-16-60; SC ST § 50-16-20; SC ST § 50-13-1630</t>
  </si>
  <si>
    <t>SC ST § 47-5-20</t>
  </si>
  <si>
    <t>South Dakota </t>
  </si>
  <si>
    <t>SD ADC 41:10:02:04; SD ADC 41:10:02:03; SD ADC 12:68:18:03.02; SD ADC 12:68:18:03.01; SD ADC 12:68:18:03</t>
  </si>
  <si>
    <t>SD ADC 41:10:02:02; SD ADC 41:10:02:01; SD ADC 41:10:02:19</t>
  </si>
  <si>
    <t>SD ADC 41:10:02:08; SD ADC 41:10:02:07</t>
  </si>
  <si>
    <t>SD ADC 41:10:02:06; SD ADC 41:10:02:05</t>
  </si>
  <si>
    <t>SD ADC 12:68:18:03</t>
  </si>
  <si>
    <t>Tennessee </t>
  </si>
  <si>
    <t>TN ADC 1660-01-18-.03; TN ADC 1660-01-18-.01; TN ADC 1660-01-32-.03; TN ADC 1660-01-32-.02; TN ST § 70-4-403</t>
  </si>
  <si>
    <t>TN ADC 1660-01-18-.02; TN ADC 1660-01-18-.03; TN ADC 1660-01-18-.01; TN ADC 1660-01-32-.03; TN ADC 1660-01-32-.02; TN ST § 70-4-403</t>
  </si>
  <si>
    <t>TN ADC 1200-14-01-.36; TN ADC 1660-01-18-.02; TN ADC 1660-01-18-.03; TN ADC 1660-01-32-.03; TN ADC 1660-01-32-.02; TN ST § 70-4-403; TN ST § 70-4-119</t>
  </si>
  <si>
    <t>TN ADC 1660-01-18-.02; TN ADC 1660-01-18-.03; TN ADC 1660-01-32-.03; TN ADC 1660-01-32-.02; TN ST § 70-4-403</t>
  </si>
  <si>
    <t>TN ADC 1660-01-18-.02; TN ADC 1660-01-18-.03; TN ADC 1660-01-18-.01; TN ADC 1660-01-32-.03; TN ADC 1660-01-32-.02; TN ST § 70-4-403; TN ST § 70-4-119</t>
  </si>
  <si>
    <t>TN ST § 70-4-403</t>
  </si>
  <si>
    <t>Texas </t>
  </si>
  <si>
    <t>31 TX ADC § 65.175; 31 TX ADC § 65.176; 25 TX ADC § 169.131; TX PARKS &amp; WILD § 62.101; TX HEALTH &amp; S § 822.101</t>
  </si>
  <si>
    <t>31 TX ADC § 65.175; 31 TX ADC § 65.176</t>
  </si>
  <si>
    <t>31 TX ADC § 55.651; 31 TX ADC § 55.652; 31 TX ADC § 65.175; 31 TX ADC § 65.176; TX PARKS &amp; WILD § 43.851</t>
  </si>
  <si>
    <t>31 TX ADC § 57.112; 31 TX ADC § 65.175; 31 TX ADC § 65.176</t>
  </si>
  <si>
    <t>25 TX ADC § 169.131; TX PARKS &amp; WILD § 62.101; TX HEALTH &amp; S § 822.101</t>
  </si>
  <si>
    <t>Utah </t>
  </si>
  <si>
    <t>UT ADC R58-1-13; UT ADC R657-3-24</t>
  </si>
  <si>
    <t>UT ADC R58-1-13; UT ADC R657-3-21</t>
  </si>
  <si>
    <t>UT ADC R58-1-13; UT ADC R657-53-4; UT ADC R657-53-12</t>
  </si>
  <si>
    <t>UT ADC R58-1-13; UT ADC R657-53-4</t>
  </si>
  <si>
    <t>UT ADC R58-1-13; UT ADC R657-3-23</t>
  </si>
  <si>
    <t>UT ADC R657-3-24</t>
  </si>
  <si>
    <t>Vermont </t>
  </si>
  <si>
    <t>VT ADC 16-4-116:3.0; VT ADC 16-4-100:6.0</t>
  </si>
  <si>
    <t>VT ADC 16-4-100:6.0</t>
  </si>
  <si>
    <t xml:space="preserve">VT ADC 16-4-116:3.0 </t>
  </si>
  <si>
    <t>Virginia </t>
  </si>
  <si>
    <t>4 VA ADC 15-20-50; 4 VA ADC 15-30-40; 4 VA ADC 15-20-130; VA ST § 29.1-542</t>
  </si>
  <si>
    <t>4 VA ADC 15-20-50; 4 VA ADC 15-30-40; 4 VA ADC 15-20-130</t>
  </si>
  <si>
    <t>4 VA ADC 15-20-50; 4 VA ADC 15-30-40; 4 VA ADC 15-30-30; 4 VA ADC 15-360-10; 4 VA ADC 15-20-130; VA ST § 29.1-569</t>
  </si>
  <si>
    <t>4 VA ADC 15-20-50; 4 VA ADC 15-30-40; 4 VA ADC 15-30-30; 4 VA ADC 15-360-10; 4 VA ADC 15-20-130; 4 VA ADC 15-360-60</t>
  </si>
  <si>
    <t>4 VA ADC 15-20-50; 4 VA ADC 15-30-40; 4 VA ADC 15-360-10; 4 VA ADC 15-20-130; 4 VA ADC 15-20-210</t>
  </si>
  <si>
    <t>4 VA ADC 15-20-50; 4 VA ADC 15-30-40</t>
  </si>
  <si>
    <t>Washington </t>
  </si>
  <si>
    <t>WA ADC 220-640-200; WA ADC 220-640-050; WA ADC 220-640-200; WA ADC 220-610-010</t>
  </si>
  <si>
    <t>WA ADC 220-640-200; WA ADC 220-640-200; WA ADC 220-610-010</t>
  </si>
  <si>
    <t>WA ADC 220-640-050; WA ADC 220-610-010</t>
  </si>
  <si>
    <t>WA ADC 220-640-050; WA ADC 220-640-030; WA ADC 220-640-060; WA ADC 220-640-070; WA ADC 220-640-080</t>
  </si>
  <si>
    <t>WA ADC 246-100-197</t>
  </si>
  <si>
    <t>West Virginia </t>
  </si>
  <si>
    <t>WV ADC § 74-1-2; WV ADC § 74-1-3</t>
  </si>
  <si>
    <t>WV ADC § 74-1-2</t>
  </si>
  <si>
    <t>WV ADC § 74-1-2; WV ADC § 74-1-3; WV ADC § 58-73-3; WV ADC § 58-73-4</t>
  </si>
  <si>
    <t>WV ADC § 74-1-2; WV ADC § 58-73-3; WV ADC § 58-73-4</t>
  </si>
  <si>
    <t>Wisconsin </t>
  </si>
  <si>
    <t>WI ADC § NR 16.11; WI ADC § NR 16.15; WI ADC § NR 27.03; WI ST 169.04</t>
  </si>
  <si>
    <t>WI ADC § NR 16.15; WI ADC § NR 27.03; WI ST 169.04</t>
  </si>
  <si>
    <t>WI ADC § NR 16.12; WI ADC § NR 16.13; WI ADC § NR 27.03; WI ST 169.12</t>
  </si>
  <si>
    <t>WI ADC § NR 27.03; WI ADC § ATCP 10.62; WI ADC § NR 40.04</t>
  </si>
  <si>
    <t>WI ADC § NR 16.11; WI ADC § NR 16.15</t>
  </si>
  <si>
    <t>WY ADC 040.0001.10 § 3; WY ADC 040.0001.52 § 9</t>
  </si>
  <si>
    <t>WY ADC 040.0001.10 § 3; WY ADC 040.0001.52 § 6</t>
  </si>
  <si>
    <t>WY ADC 040.0001.10 § 3; WY ADC 040.0001.52 § 5</t>
  </si>
  <si>
    <t>WY ADC 040.0001.10 § 3; WY ADC 040.0001.52 § 8; WY ADC 040.0001.62 § 2</t>
  </si>
  <si>
    <t>WY ADC 040.0001.10 §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</si>
</sst>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font>
      <sz val="12"/>
      <color theme="1"/>
      <name val="Calibri"/>
      <family val="2"/>
      <scheme val="minor"/>
    </font>
    <font>
      <b/>
      <sz val="12"/>
      <color theme="1"/>
      <name val="Calibri"/>
      <family val="2"/>
      <scheme val="minor"/>
    </font>
    <font>
      <sz val="12"/>
      <name val="Calibri"/>
      <family val="2"/>
      <scheme val="minor"/>
    </font>
    <font>
      <sz val="12"/>
      <name val="Calibri (Body)"/>
    </font>
    <font>
      <u/>
      <sz val="12"/>
      <color theme="10"/>
      <name val="Calibri"/>
      <family val="2"/>
      <scheme val="minor"/>
    </font>
    <font>
      <b/>
      <sz val="12"/>
      <name val="Calibri"/>
      <family val="2"/>
      <scheme val="minor"/>
    </font>
    <font>
      <b/>
      <sz val="10"/>
      <name val="Calibri"/>
      <family val="2"/>
      <scheme val="minor"/>
    </font>
    <font>
      <sz val="10"/>
      <name val="Calibri"/>
      <family val="2"/>
      <scheme val="minor"/>
    </font>
    <font>
      <sz val="10"/>
      <name val="Arial"/>
      <family val="2"/>
    </font>
  </fonts>
  <fills count="2">
    <fill>
      <patternFill patternType="none"/>
    </fill>
    <fill>
      <patternFill patternType="gray125"/>
    </fill>
  </fills>
  <borders count="1">
    <border>
      <left/>
      <right/>
      <top/>
      <bottom/>
      <diagonal/>
    </border>
  </borders>
  <cellStyleXfs count="2">
    <xf numFmtId="0" fontId="0" fillId="0" borderId="0"/>
    <xf numFmtId="0" fontId="4" fillId="0" borderId="0" applyNumberFormat="0" applyFill="0" applyBorder="0" applyAlignment="0" applyProtection="0"/>
  </cellStyleXfs>
  <cellXfs count="17">
    <xf numFmtId="0" fontId="0" fillId="0" borderId="0" xfId="0"/>
    <xf numFmtId="0" fontId="5" fillId="0" borderId="0" xfId="0" applyFont="1" applyFill="1"/>
    <xf numFmtId="0" fontId="2" fillId="0" borderId="0" xfId="0" applyFont="1" applyFill="1"/>
    <xf numFmtId="0" fontId="2" fillId="0" borderId="0" xfId="0" applyFont="1" applyFill="1" applyAlignment="1">
      <alignment horizontal="left" vertical="center" indent="15"/>
    </xf>
    <xf numFmtId="0" fontId="3" fillId="0" borderId="0" xfId="0" applyFont="1" applyFill="1"/>
    <xf numFmtId="0" fontId="1" fillId="0" borderId="0" xfId="0" applyFont="1" applyFill="1"/>
    <xf numFmtId="0" fontId="0" fillId="0" borderId="0" xfId="0" applyFill="1"/>
    <xf numFmtId="0" fontId="5" fillId="0" borderId="0" xfId="0" applyFont="1" applyFill="1" applyAlignment="1">
      <alignment horizontal="left"/>
    </xf>
    <xf numFmtId="0" fontId="2" fillId="0" borderId="0" xfId="0" applyFont="1" applyFill="1" applyAlignment="1">
      <alignment horizontal="left"/>
    </xf>
    <xf numFmtId="0" fontId="3" fillId="0" borderId="0" xfId="0" applyFont="1" applyFill="1" applyAlignment="1">
      <alignment horizontal="left"/>
    </xf>
    <xf numFmtId="0" fontId="6" fillId="0" borderId="0" xfId="0" applyFont="1" applyFill="1" applyAlignment="1">
      <alignment vertical="top" wrapText="1"/>
    </xf>
    <xf numFmtId="0" fontId="6" fillId="0" borderId="0" xfId="0" applyFont="1" applyFill="1"/>
    <xf numFmtId="0" fontId="7" fillId="0" borderId="0" xfId="0" applyFont="1" applyFill="1" applyAlignment="1">
      <alignment vertical="top" wrapText="1"/>
    </xf>
    <xf numFmtId="0" fontId="7" fillId="0" borderId="0" xfId="0" applyFont="1" applyFill="1"/>
    <xf numFmtId="0" fontId="7" fillId="0" borderId="0" xfId="1" applyFont="1" applyFill="1" applyAlignment="1">
      <alignment vertical="top" wrapText="1"/>
    </xf>
    <xf numFmtId="0" fontId="8" fillId="0" borderId="0" xfId="0" applyFont="1" applyFill="1" applyAlignment="1">
      <alignment vertical="top" wrapText="1"/>
    </xf>
    <xf numFmtId="0" fontId="7" fillId="0" borderId="0" xfId="0" applyFont="1" applyFill="1" applyAlignment="1">
      <alignment wrapText="1"/>
    </xf>
  </cellXfs>
  <cellStyles count="2">
    <cellStyle name="Hyperlink" xfId="1" builtinId="8"/>
    <cellStyle name="Normal" xfId="0" builtinId="0"/>
  </cellStyles>
  <dxfs count="0"/>
  <tableStyles count="0" defaultTableStyle="TableStyleMedium2" defaultPivotStyle="PivotStyleLight16"/>
  <colors>
    <mruColors>
      <color rgb="FFFF2F92"/>
      <color rgb="FFA0137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B9CDC-C19F-FD43-9210-CF7FA3E652C9}">
  <dimension ref="A1:BA8"/>
  <sheetViews>
    <sheetView workbookViewId="0"/>
  </sheetViews>
  <sheetFormatPr defaultColWidth="10.75" defaultRowHeight="15.75"/>
  <cols>
    <col min="1" max="1" width="43.125" style="6" bestFit="1" customWidth="1"/>
    <col min="2" max="22" width="10.75" style="6"/>
    <col min="23" max="23" width="13.375" style="6" bestFit="1" customWidth="1"/>
    <col min="24" max="16384" width="10.75" style="6"/>
  </cols>
  <sheetData>
    <row r="1" spans="1:53" s="5" customFormat="1">
      <c r="A1" s="5" t="s">
        <v>0</v>
      </c>
      <c r="B1" s="5" t="s">
        <v>1</v>
      </c>
      <c r="C1" s="5" t="s">
        <v>21</v>
      </c>
      <c r="D1" s="5" t="s">
        <v>39</v>
      </c>
      <c r="E1" s="5" t="s">
        <v>40</v>
      </c>
      <c r="F1" s="5" t="s">
        <v>41</v>
      </c>
      <c r="G1" s="5" t="s">
        <v>42</v>
      </c>
      <c r="H1" s="5" t="s">
        <v>43</v>
      </c>
      <c r="I1" s="5" t="s">
        <v>44</v>
      </c>
      <c r="J1" s="5" t="s">
        <v>45</v>
      </c>
      <c r="K1" s="5" t="s">
        <v>46</v>
      </c>
      <c r="L1" s="5" t="s">
        <v>47</v>
      </c>
      <c r="M1" s="5" t="s">
        <v>48</v>
      </c>
      <c r="N1" s="5" t="s">
        <v>49</v>
      </c>
      <c r="O1" s="5" t="s">
        <v>50</v>
      </c>
      <c r="P1" s="5" t="s">
        <v>51</v>
      </c>
      <c r="Q1" s="5" t="s">
        <v>52</v>
      </c>
      <c r="R1" s="5" t="s">
        <v>53</v>
      </c>
      <c r="S1" s="5" t="s">
        <v>54</v>
      </c>
      <c r="T1" s="5" t="s">
        <v>55</v>
      </c>
      <c r="U1" s="5" t="s">
        <v>56</v>
      </c>
      <c r="V1" s="5" t="s">
        <v>57</v>
      </c>
      <c r="W1" s="5" t="s">
        <v>58</v>
      </c>
      <c r="X1" s="5" t="s">
        <v>59</v>
      </c>
      <c r="Y1" s="5" t="s">
        <v>60</v>
      </c>
      <c r="Z1" s="5" t="s">
        <v>61</v>
      </c>
      <c r="AA1" s="5" t="s">
        <v>62</v>
      </c>
      <c r="AB1" s="5" t="s">
        <v>63</v>
      </c>
      <c r="AC1" s="5" t="s">
        <v>64</v>
      </c>
      <c r="AD1" s="5" t="s">
        <v>65</v>
      </c>
      <c r="AE1" s="5" t="s">
        <v>66</v>
      </c>
      <c r="AF1" s="5" t="s">
        <v>67</v>
      </c>
      <c r="AG1" s="5" t="s">
        <v>68</v>
      </c>
      <c r="AH1" s="5" t="s">
        <v>69</v>
      </c>
      <c r="AI1" s="5" t="s">
        <v>70</v>
      </c>
      <c r="AJ1" s="5" t="s">
        <v>71</v>
      </c>
      <c r="AK1" s="5" t="s">
        <v>72</v>
      </c>
      <c r="AL1" s="5" t="s">
        <v>73</v>
      </c>
      <c r="AM1" s="5" t="s">
        <v>74</v>
      </c>
      <c r="AN1" s="5" t="s">
        <v>75</v>
      </c>
      <c r="AO1" s="5" t="s">
        <v>76</v>
      </c>
      <c r="AP1" s="5" t="s">
        <v>77</v>
      </c>
      <c r="AQ1" s="5" t="s">
        <v>78</v>
      </c>
      <c r="AR1" s="5" t="s">
        <v>79</v>
      </c>
      <c r="AS1" s="5" t="s">
        <v>80</v>
      </c>
      <c r="AT1" s="5" t="s">
        <v>81</v>
      </c>
      <c r="AU1" s="5" t="s">
        <v>82</v>
      </c>
      <c r="AV1" s="5" t="s">
        <v>83</v>
      </c>
      <c r="AW1" s="5" t="s">
        <v>84</v>
      </c>
      <c r="AX1" s="5" t="s">
        <v>85</v>
      </c>
      <c r="AY1" s="5" t="s">
        <v>86</v>
      </c>
      <c r="AZ1" s="5" t="s">
        <v>87</v>
      </c>
      <c r="BA1" s="5" t="s">
        <v>5689</v>
      </c>
    </row>
    <row r="2" spans="1:53">
      <c r="A2" s="6" t="s">
        <v>2</v>
      </c>
      <c r="B2" s="6" t="s">
        <v>363</v>
      </c>
      <c r="E2" s="6" t="s">
        <v>363</v>
      </c>
      <c r="J2" s="6" t="s">
        <v>363</v>
      </c>
      <c r="K2" s="6" t="s">
        <v>363</v>
      </c>
      <c r="N2" s="6" t="s">
        <v>363</v>
      </c>
      <c r="O2" s="6" t="s">
        <v>363</v>
      </c>
      <c r="P2" s="6" t="s">
        <v>363</v>
      </c>
      <c r="S2" s="6" t="s">
        <v>363</v>
      </c>
      <c r="V2" s="6" t="s">
        <v>363</v>
      </c>
      <c r="AA2" s="6" t="s">
        <v>363</v>
      </c>
      <c r="AH2" s="6" t="s">
        <v>363</v>
      </c>
      <c r="AL2" s="6" t="s">
        <v>363</v>
      </c>
      <c r="AO2" s="6" t="s">
        <v>363</v>
      </c>
      <c r="AP2" s="6" t="s">
        <v>363</v>
      </c>
      <c r="AR2" s="6" t="s">
        <v>363</v>
      </c>
      <c r="AT2" s="6" t="s">
        <v>363</v>
      </c>
      <c r="AU2" s="6" t="s">
        <v>363</v>
      </c>
      <c r="AV2" s="6" t="s">
        <v>363</v>
      </c>
      <c r="BA2" s="6">
        <f>COUNTIF(B2:AZ2, "X")</f>
        <v>18</v>
      </c>
    </row>
    <row r="3" spans="1:53">
      <c r="A3" s="6" t="s">
        <v>3</v>
      </c>
      <c r="G3" s="6" t="s">
        <v>363</v>
      </c>
      <c r="J3" s="6" t="s">
        <v>363</v>
      </c>
      <c r="N3" s="6" t="s">
        <v>363</v>
      </c>
      <c r="P3" s="6" t="s">
        <v>363</v>
      </c>
      <c r="S3" s="6" t="s">
        <v>363</v>
      </c>
      <c r="T3" s="6" t="s">
        <v>363</v>
      </c>
      <c r="W3" s="6" t="s">
        <v>363</v>
      </c>
      <c r="AB3" s="6" t="s">
        <v>363</v>
      </c>
      <c r="AE3" s="6" t="s">
        <v>363</v>
      </c>
      <c r="AF3" s="6" t="s">
        <v>363</v>
      </c>
      <c r="AI3" s="6" t="s">
        <v>363</v>
      </c>
      <c r="AM3" s="6" t="s">
        <v>363</v>
      </c>
      <c r="AN3" s="6" t="s">
        <v>363</v>
      </c>
      <c r="AO3" s="6" t="s">
        <v>363</v>
      </c>
      <c r="AR3" s="6" t="s">
        <v>363</v>
      </c>
      <c r="AS3" s="6" t="s">
        <v>363</v>
      </c>
      <c r="AT3" s="6" t="s">
        <v>363</v>
      </c>
      <c r="AV3" s="6" t="s">
        <v>363</v>
      </c>
      <c r="AW3" s="6" t="s">
        <v>363</v>
      </c>
      <c r="BA3" s="6">
        <f t="shared" ref="BA3:BA8" si="0">COUNTIF(B3:AZ3, "X")</f>
        <v>19</v>
      </c>
    </row>
    <row r="4" spans="1:53">
      <c r="A4" s="6" t="s">
        <v>4</v>
      </c>
      <c r="B4" s="6" t="s">
        <v>363</v>
      </c>
      <c r="F4" s="6" t="s">
        <v>363</v>
      </c>
      <c r="G4" s="6" t="s">
        <v>363</v>
      </c>
      <c r="J4" s="6" t="s">
        <v>363</v>
      </c>
      <c r="K4" s="6" t="s">
        <v>363</v>
      </c>
      <c r="AM4" s="6" t="s">
        <v>363</v>
      </c>
      <c r="AP4" s="6" t="s">
        <v>363</v>
      </c>
      <c r="AR4" s="6" t="s">
        <v>363</v>
      </c>
      <c r="AV4" s="6" t="s">
        <v>363</v>
      </c>
      <c r="AW4" s="6" t="s">
        <v>363</v>
      </c>
      <c r="BA4" s="6">
        <f t="shared" si="0"/>
        <v>10</v>
      </c>
    </row>
    <row r="5" spans="1:53">
      <c r="A5" s="6" t="s">
        <v>5</v>
      </c>
      <c r="B5" s="6" t="s">
        <v>363</v>
      </c>
      <c r="M5" s="6" t="s">
        <v>363</v>
      </c>
      <c r="O5" s="6" t="s">
        <v>363</v>
      </c>
      <c r="S5" s="6" t="s">
        <v>363</v>
      </c>
      <c r="U5" s="6" t="s">
        <v>363</v>
      </c>
      <c r="AD5" s="6" t="s">
        <v>363</v>
      </c>
      <c r="AJ5" s="6" t="s">
        <v>363</v>
      </c>
      <c r="BA5" s="6">
        <f t="shared" si="0"/>
        <v>7</v>
      </c>
    </row>
    <row r="6" spans="1:53">
      <c r="A6" s="6" t="s">
        <v>31</v>
      </c>
      <c r="C6" s="6" t="s">
        <v>363</v>
      </c>
      <c r="J6" s="6" t="s">
        <v>363</v>
      </c>
      <c r="N6" s="6" t="s">
        <v>363</v>
      </c>
      <c r="Q6" s="6" t="s">
        <v>363</v>
      </c>
      <c r="Y6" s="6" t="s">
        <v>363</v>
      </c>
      <c r="AC6" s="6" t="s">
        <v>363</v>
      </c>
      <c r="AK6" s="6" t="s">
        <v>363</v>
      </c>
      <c r="AT6" s="6" t="s">
        <v>363</v>
      </c>
      <c r="AW6" s="6" t="s">
        <v>363</v>
      </c>
      <c r="AY6" s="6" t="s">
        <v>363</v>
      </c>
      <c r="AZ6" s="6" t="s">
        <v>363</v>
      </c>
      <c r="BA6" s="6">
        <f t="shared" si="0"/>
        <v>11</v>
      </c>
    </row>
    <row r="7" spans="1:53">
      <c r="A7" s="6" t="s">
        <v>571</v>
      </c>
      <c r="E7" s="6" t="s">
        <v>363</v>
      </c>
      <c r="K7" s="6" t="s">
        <v>363</v>
      </c>
      <c r="Z7" s="6" t="s">
        <v>363</v>
      </c>
      <c r="AG7" s="6" t="s">
        <v>363</v>
      </c>
      <c r="AY7" s="6" t="s">
        <v>363</v>
      </c>
      <c r="BA7" s="6">
        <f t="shared" si="0"/>
        <v>5</v>
      </c>
    </row>
    <row r="8" spans="1:53">
      <c r="A8" s="6" t="s">
        <v>576</v>
      </c>
      <c r="E8" s="6" t="s">
        <v>363</v>
      </c>
      <c r="F8" s="6" t="s">
        <v>363</v>
      </c>
      <c r="G8" s="6" t="s">
        <v>363</v>
      </c>
      <c r="H8" s="6" t="s">
        <v>363</v>
      </c>
      <c r="J8" s="6" t="s">
        <v>363</v>
      </c>
      <c r="K8" s="6" t="s">
        <v>363</v>
      </c>
      <c r="L8" s="6" t="s">
        <v>363</v>
      </c>
      <c r="M8" s="6" t="s">
        <v>363</v>
      </c>
      <c r="O8" s="6" t="s">
        <v>363</v>
      </c>
      <c r="P8" s="6" t="s">
        <v>363</v>
      </c>
      <c r="Q8" s="6" t="s">
        <v>363</v>
      </c>
      <c r="R8" s="6" t="s">
        <v>363</v>
      </c>
      <c r="T8" s="6" t="s">
        <v>363</v>
      </c>
      <c r="V8" s="6" t="s">
        <v>363</v>
      </c>
      <c r="W8" s="6" t="s">
        <v>363</v>
      </c>
      <c r="X8" s="6" t="s">
        <v>363</v>
      </c>
      <c r="Y8" s="6" t="s">
        <v>363</v>
      </c>
      <c r="Z8" s="6" t="s">
        <v>363</v>
      </c>
      <c r="AA8" s="6" t="s">
        <v>363</v>
      </c>
      <c r="AB8" s="6" t="s">
        <v>363</v>
      </c>
      <c r="AC8" s="6" t="s">
        <v>363</v>
      </c>
      <c r="AD8" s="6" t="s">
        <v>363</v>
      </c>
      <c r="AF8" s="6" t="s">
        <v>363</v>
      </c>
      <c r="AH8" s="6" t="s">
        <v>363</v>
      </c>
      <c r="AI8" s="6" t="s">
        <v>363</v>
      </c>
      <c r="AK8" s="6" t="s">
        <v>363</v>
      </c>
      <c r="AL8" s="6" t="s">
        <v>363</v>
      </c>
      <c r="AN8" s="6" t="s">
        <v>363</v>
      </c>
      <c r="AP8" s="6" t="s">
        <v>363</v>
      </c>
      <c r="AQ8" s="6" t="s">
        <v>363</v>
      </c>
      <c r="AR8" s="6" t="s">
        <v>363</v>
      </c>
      <c r="AS8" s="6" t="s">
        <v>363</v>
      </c>
      <c r="AU8" s="6" t="s">
        <v>363</v>
      </c>
      <c r="AV8" s="6" t="s">
        <v>363</v>
      </c>
      <c r="BA8" s="6">
        <f t="shared" si="0"/>
        <v>34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B724A-2154-5C4E-92CF-8866B0118356}">
  <dimension ref="A1:BR738"/>
  <sheetViews>
    <sheetView zoomScale="107" workbookViewId="0"/>
  </sheetViews>
  <sheetFormatPr defaultColWidth="10.75" defaultRowHeight="15.75"/>
  <cols>
    <col min="1" max="1" width="43" style="8" customWidth="1"/>
    <col min="2" max="2" width="22.375" style="8" bestFit="1" customWidth="1"/>
    <col min="3" max="3" width="15.625" style="2" bestFit="1" customWidth="1"/>
    <col min="4" max="4" width="14" style="2" customWidth="1"/>
    <col min="5" max="5" width="10.75" style="2"/>
    <col min="6" max="6" width="15.375" style="2" customWidth="1"/>
    <col min="7" max="57" width="10.75" style="2"/>
    <col min="58" max="58" width="20.875" style="2" bestFit="1" customWidth="1"/>
    <col min="59" max="59" width="18.625" style="2" bestFit="1" customWidth="1"/>
    <col min="60" max="61" width="21.625" style="2" bestFit="1" customWidth="1"/>
    <col min="62" max="62" width="19.625" style="2" bestFit="1" customWidth="1"/>
    <col min="63" max="63" width="17.875" style="2" customWidth="1"/>
    <col min="64" max="16384" width="10.75" style="2"/>
  </cols>
  <sheetData>
    <row r="1" spans="1:70" s="1" customFormat="1">
      <c r="A1" s="7" t="s">
        <v>6</v>
      </c>
      <c r="B1" s="7" t="s">
        <v>91</v>
      </c>
      <c r="C1" s="1" t="s">
        <v>1</v>
      </c>
      <c r="D1" s="1" t="s">
        <v>21</v>
      </c>
      <c r="E1" s="1" t="s">
        <v>39</v>
      </c>
      <c r="F1" s="1" t="s">
        <v>40</v>
      </c>
      <c r="G1" s="1" t="s">
        <v>41</v>
      </c>
      <c r="H1" s="1" t="s">
        <v>42</v>
      </c>
      <c r="I1" s="1" t="s">
        <v>43</v>
      </c>
      <c r="J1" s="1" t="s">
        <v>44</v>
      </c>
      <c r="K1" s="1" t="s">
        <v>45</v>
      </c>
      <c r="L1" s="1" t="s">
        <v>46</v>
      </c>
      <c r="M1" s="1" t="s">
        <v>47</v>
      </c>
      <c r="N1" s="1" t="s">
        <v>48</v>
      </c>
      <c r="O1" s="1" t="s">
        <v>49</v>
      </c>
      <c r="P1" s="1" t="s">
        <v>50</v>
      </c>
      <c r="Q1" s="1" t="s">
        <v>51</v>
      </c>
      <c r="R1" s="1" t="s">
        <v>52</v>
      </c>
      <c r="S1" s="1" t="s">
        <v>53</v>
      </c>
      <c r="T1" s="1" t="s">
        <v>54</v>
      </c>
      <c r="U1" s="1" t="s">
        <v>55</v>
      </c>
      <c r="V1" s="1" t="s">
        <v>56</v>
      </c>
      <c r="W1" s="1" t="s">
        <v>57</v>
      </c>
      <c r="X1" s="1" t="s">
        <v>58</v>
      </c>
      <c r="Y1" s="1" t="s">
        <v>59</v>
      </c>
      <c r="Z1" s="1" t="s">
        <v>60</v>
      </c>
      <c r="AA1" s="1" t="s">
        <v>61</v>
      </c>
      <c r="AB1" s="1" t="s">
        <v>62</v>
      </c>
      <c r="AC1" s="1" t="s">
        <v>63</v>
      </c>
      <c r="AD1" s="1" t="s">
        <v>64</v>
      </c>
      <c r="AE1" s="1" t="s">
        <v>65</v>
      </c>
      <c r="AF1" s="1" t="s">
        <v>66</v>
      </c>
      <c r="AG1" s="1" t="s">
        <v>67</v>
      </c>
      <c r="AH1" s="1" t="s">
        <v>68</v>
      </c>
      <c r="AI1" s="1" t="s">
        <v>69</v>
      </c>
      <c r="AJ1" s="1" t="s">
        <v>70</v>
      </c>
      <c r="AK1" s="1" t="s">
        <v>71</v>
      </c>
      <c r="AL1" s="1" t="s">
        <v>72</v>
      </c>
      <c r="AM1" s="1" t="s">
        <v>73</v>
      </c>
      <c r="AN1" s="1" t="s">
        <v>74</v>
      </c>
      <c r="AO1" s="1" t="s">
        <v>75</v>
      </c>
      <c r="AP1" s="1" t="s">
        <v>76</v>
      </c>
      <c r="AQ1" s="1" t="s">
        <v>77</v>
      </c>
      <c r="AR1" s="1" t="s">
        <v>78</v>
      </c>
      <c r="AS1" s="1" t="s">
        <v>79</v>
      </c>
      <c r="AT1" s="1" t="s">
        <v>80</v>
      </c>
      <c r="AU1" s="1" t="s">
        <v>81</v>
      </c>
      <c r="AV1" s="1" t="s">
        <v>82</v>
      </c>
      <c r="AW1" s="1" t="s">
        <v>83</v>
      </c>
      <c r="AX1" s="1" t="s">
        <v>84</v>
      </c>
      <c r="AY1" s="1" t="s">
        <v>85</v>
      </c>
      <c r="AZ1" s="1" t="s">
        <v>86</v>
      </c>
      <c r="BA1" s="1" t="s">
        <v>87</v>
      </c>
      <c r="BB1" s="1" t="s">
        <v>5690</v>
      </c>
      <c r="BC1" s="1" t="s">
        <v>5691</v>
      </c>
      <c r="BD1" s="1" t="s">
        <v>5692</v>
      </c>
      <c r="BE1" s="1" t="s">
        <v>5693</v>
      </c>
      <c r="BF1" s="1" t="s">
        <v>5697</v>
      </c>
      <c r="BG1" s="1" t="s">
        <v>5694</v>
      </c>
      <c r="BH1" s="1" t="s">
        <v>5740</v>
      </c>
      <c r="BI1" s="1" t="s">
        <v>5741</v>
      </c>
      <c r="BJ1" s="1" t="s">
        <v>5742</v>
      </c>
      <c r="BK1" s="1" t="s">
        <v>5743</v>
      </c>
      <c r="BL1" s="1" t="s">
        <v>5744</v>
      </c>
      <c r="BM1" s="1" t="s">
        <v>5745</v>
      </c>
      <c r="BN1" s="1" t="s">
        <v>5746</v>
      </c>
      <c r="BO1" s="1" t="s">
        <v>5747</v>
      </c>
      <c r="BP1" s="1" t="s">
        <v>5698</v>
      </c>
      <c r="BQ1" s="1" t="s">
        <v>5723</v>
      </c>
      <c r="BR1" s="1" t="s">
        <v>5867</v>
      </c>
    </row>
    <row r="2" spans="1:70">
      <c r="A2" s="8" t="s">
        <v>966</v>
      </c>
      <c r="B2" s="8" t="s">
        <v>967</v>
      </c>
      <c r="G2" s="2" t="s">
        <v>121</v>
      </c>
      <c r="L2" s="2" t="s">
        <v>105</v>
      </c>
      <c r="M2" s="2" t="s">
        <v>5694</v>
      </c>
      <c r="O2" s="2" t="s">
        <v>5723</v>
      </c>
      <c r="P2" s="2" t="s">
        <v>105</v>
      </c>
      <c r="T2" s="2" t="s">
        <v>105</v>
      </c>
      <c r="U2" s="2" t="s">
        <v>105</v>
      </c>
      <c r="Y2" s="2" t="s">
        <v>105</v>
      </c>
      <c r="AA2" s="2" t="s">
        <v>5697</v>
      </c>
      <c r="AB2" s="2" t="s">
        <v>105</v>
      </c>
      <c r="AL2" s="2" t="s">
        <v>105</v>
      </c>
      <c r="AY2" s="2" t="s">
        <v>105</v>
      </c>
      <c r="BB2" s="2">
        <f t="shared" ref="BB2:BB48" si="0">SUM(BD2+BF2+BP2+BQ2)</f>
        <v>9</v>
      </c>
      <c r="BC2" s="2">
        <f t="shared" ref="BC2:BC48" si="1">SUM(BE2+BG2+BH2+BI2+BJ2+BK2+BL2+BM2+BN2+BO2+BR2)</f>
        <v>2</v>
      </c>
      <c r="BD2" s="2">
        <f t="shared" ref="BD2:BD48" si="2">COUNTIF(C2:BA2,"BL")</f>
        <v>8</v>
      </c>
      <c r="BE2" s="2">
        <f t="shared" ref="BE2:BE48" si="3">COUNTIF(C2:BA2,"WL")</f>
        <v>1</v>
      </c>
      <c r="BF2" s="2">
        <f t="shared" ref="BF2:BF48" si="4">COUNTIF(C2:BA2, "BL(Except with permit)")</f>
        <v>1</v>
      </c>
      <c r="BG2" s="2">
        <f t="shared" ref="BG2:BG48" si="5">COUNTIF(C2:BA2, "WL(Permit required)")</f>
        <v>1</v>
      </c>
      <c r="BH2" s="2">
        <f t="shared" ref="BH2:BH48" si="6">COUNTIF(C2:BA2, "WL(For game purposes)")</f>
        <v>0</v>
      </c>
      <c r="BI2" s="2">
        <f t="shared" ref="BI2:BI48" si="7">COUNTIF(C2:BA2, "WL(No permit required)")</f>
        <v>0</v>
      </c>
      <c r="BJ2" s="2">
        <f t="shared" ref="BJ2:BJ48" si="8">COUNTIF(C2:BA2, "WL(including hybrids)")</f>
        <v>0</v>
      </c>
      <c r="BK2" s="2">
        <f t="shared" ref="BK2:BK48" si="9">COUNTIF(C2:BA2, "WL(native, hand-captured, no more than 6)")</f>
        <v>0</v>
      </c>
      <c r="BL2" s="2">
        <f t="shared" ref="BL2:BL48" si="10">COUNTIF(C2:BA2, "WL(may be taken for personal use on a noncommercial basis)")</f>
        <v>0</v>
      </c>
      <c r="BM2" s="2">
        <f t="shared" ref="BM2:BM48" si="11">COUNTIF(C2:BA2, "WL(With enclosure requirements)")</f>
        <v>0</v>
      </c>
      <c r="BN2" s="2">
        <f t="shared" ref="BN2:BN48" si="12">COUNTIF(C2:BA2, "WL(If legally held before 1/20/17)")</f>
        <v>0</v>
      </c>
      <c r="BO2" s="2">
        <f t="shared" ref="BO2:BO48" si="13">COUNTIF(C2:BA2, "WL(except feral and wild)")</f>
        <v>0</v>
      </c>
      <c r="BP2" s="2">
        <f t="shared" ref="BP2:BP48" si="14">COUNTIF(C2:BA2, "BL(Outside State)")</f>
        <v>0</v>
      </c>
      <c r="BQ2" s="2">
        <f>COUNTIF(C2:BA2, "BL(Only AZA accredited facility)")</f>
        <v>0</v>
      </c>
      <c r="BR2" s="2">
        <f>COUNTIF(C2:BA2, "WL(except feral)")</f>
        <v>0</v>
      </c>
    </row>
    <row r="3" spans="1:70">
      <c r="A3" s="2" t="s">
        <v>3291</v>
      </c>
      <c r="B3" s="2" t="s">
        <v>3292</v>
      </c>
      <c r="X3" s="2" t="s">
        <v>121</v>
      </c>
      <c r="AP3" s="2" t="s">
        <v>121</v>
      </c>
      <c r="BB3" s="2">
        <f t="shared" si="0"/>
        <v>0</v>
      </c>
      <c r="BC3" s="2">
        <f t="shared" si="1"/>
        <v>2</v>
      </c>
      <c r="BD3" s="2">
        <f t="shared" si="2"/>
        <v>0</v>
      </c>
      <c r="BE3" s="2">
        <f t="shared" si="3"/>
        <v>2</v>
      </c>
      <c r="BF3" s="2">
        <f t="shared" si="4"/>
        <v>0</v>
      </c>
      <c r="BG3" s="2">
        <f t="shared" si="5"/>
        <v>0</v>
      </c>
      <c r="BH3" s="2">
        <f t="shared" si="6"/>
        <v>0</v>
      </c>
      <c r="BI3" s="2">
        <f t="shared" si="7"/>
        <v>0</v>
      </c>
      <c r="BJ3" s="2">
        <f t="shared" si="8"/>
        <v>0</v>
      </c>
      <c r="BK3" s="2">
        <f t="shared" si="9"/>
        <v>0</v>
      </c>
      <c r="BL3" s="2">
        <f t="shared" si="10"/>
        <v>0</v>
      </c>
      <c r="BM3" s="2">
        <f t="shared" si="11"/>
        <v>0</v>
      </c>
      <c r="BN3" s="2">
        <f t="shared" si="12"/>
        <v>0</v>
      </c>
      <c r="BO3" s="2">
        <f t="shared" si="13"/>
        <v>0</v>
      </c>
      <c r="BP3" s="2">
        <f t="shared" si="14"/>
        <v>0</v>
      </c>
      <c r="BQ3" s="2">
        <f t="shared" ref="BQ3:BQ66" si="15">COUNTIF(C3:BA3, "BL(Only AZA accredited facility)")</f>
        <v>0</v>
      </c>
      <c r="BR3" s="2">
        <f t="shared" ref="BR3:BR66" si="16">COUNTIF(C3:BA3, "WL(except feral)")</f>
        <v>0</v>
      </c>
    </row>
    <row r="4" spans="1:70">
      <c r="A4" s="2" t="s">
        <v>4493</v>
      </c>
      <c r="B4" s="2" t="s">
        <v>4494</v>
      </c>
      <c r="AN4" s="2" t="s">
        <v>121</v>
      </c>
      <c r="BB4" s="2">
        <f t="shared" si="0"/>
        <v>0</v>
      </c>
      <c r="BC4" s="2">
        <f t="shared" si="1"/>
        <v>1</v>
      </c>
      <c r="BD4" s="2">
        <f t="shared" si="2"/>
        <v>0</v>
      </c>
      <c r="BE4" s="2">
        <f t="shared" si="3"/>
        <v>1</v>
      </c>
      <c r="BF4" s="2">
        <f t="shared" si="4"/>
        <v>0</v>
      </c>
      <c r="BG4" s="2">
        <f t="shared" si="5"/>
        <v>0</v>
      </c>
      <c r="BH4" s="2">
        <f t="shared" si="6"/>
        <v>0</v>
      </c>
      <c r="BI4" s="2">
        <f t="shared" si="7"/>
        <v>0</v>
      </c>
      <c r="BJ4" s="2">
        <f t="shared" si="8"/>
        <v>0</v>
      </c>
      <c r="BK4" s="2">
        <f t="shared" si="9"/>
        <v>0</v>
      </c>
      <c r="BL4" s="2">
        <f t="shared" si="10"/>
        <v>0</v>
      </c>
      <c r="BM4" s="2">
        <f t="shared" si="11"/>
        <v>0</v>
      </c>
      <c r="BN4" s="2">
        <f t="shared" si="12"/>
        <v>0</v>
      </c>
      <c r="BO4" s="2">
        <f t="shared" si="13"/>
        <v>0</v>
      </c>
      <c r="BP4" s="2">
        <f t="shared" si="14"/>
        <v>0</v>
      </c>
      <c r="BQ4" s="2">
        <f t="shared" si="15"/>
        <v>0</v>
      </c>
      <c r="BR4" s="2">
        <f t="shared" si="16"/>
        <v>0</v>
      </c>
    </row>
    <row r="5" spans="1:70">
      <c r="A5" s="8" t="s">
        <v>2416</v>
      </c>
      <c r="B5" s="2" t="s">
        <v>2417</v>
      </c>
      <c r="M5" s="2" t="s">
        <v>5694</v>
      </c>
      <c r="AC5" s="2" t="s">
        <v>105</v>
      </c>
      <c r="AE5" s="2" t="s">
        <v>105</v>
      </c>
      <c r="BB5" s="2">
        <f t="shared" si="0"/>
        <v>2</v>
      </c>
      <c r="BC5" s="2">
        <f t="shared" si="1"/>
        <v>1</v>
      </c>
      <c r="BD5" s="2">
        <f t="shared" si="2"/>
        <v>2</v>
      </c>
      <c r="BE5" s="2">
        <f t="shared" si="3"/>
        <v>0</v>
      </c>
      <c r="BF5" s="2">
        <f t="shared" si="4"/>
        <v>0</v>
      </c>
      <c r="BG5" s="2">
        <f t="shared" si="5"/>
        <v>1</v>
      </c>
      <c r="BH5" s="2">
        <f t="shared" si="6"/>
        <v>0</v>
      </c>
      <c r="BI5" s="2">
        <f t="shared" si="7"/>
        <v>0</v>
      </c>
      <c r="BJ5" s="2">
        <f t="shared" si="8"/>
        <v>0</v>
      </c>
      <c r="BK5" s="2">
        <f t="shared" si="9"/>
        <v>0</v>
      </c>
      <c r="BL5" s="2">
        <f t="shared" si="10"/>
        <v>0</v>
      </c>
      <c r="BM5" s="2">
        <f t="shared" si="11"/>
        <v>0</v>
      </c>
      <c r="BN5" s="2">
        <f t="shared" si="12"/>
        <v>0</v>
      </c>
      <c r="BO5" s="2">
        <f t="shared" si="13"/>
        <v>0</v>
      </c>
      <c r="BP5" s="2">
        <f t="shared" si="14"/>
        <v>0</v>
      </c>
      <c r="BQ5" s="2">
        <f t="shared" si="15"/>
        <v>0</v>
      </c>
      <c r="BR5" s="2">
        <f t="shared" si="16"/>
        <v>0</v>
      </c>
    </row>
    <row r="6" spans="1:70">
      <c r="A6" s="8" t="s">
        <v>2538</v>
      </c>
      <c r="B6" s="2" t="s">
        <v>2539</v>
      </c>
      <c r="N6" s="2" t="s">
        <v>105</v>
      </c>
      <c r="BB6" s="2">
        <f t="shared" si="0"/>
        <v>1</v>
      </c>
      <c r="BC6" s="2">
        <f t="shared" si="1"/>
        <v>0</v>
      </c>
      <c r="BD6" s="2">
        <f t="shared" si="2"/>
        <v>1</v>
      </c>
      <c r="BE6" s="2">
        <f t="shared" si="3"/>
        <v>0</v>
      </c>
      <c r="BF6" s="2">
        <f t="shared" si="4"/>
        <v>0</v>
      </c>
      <c r="BG6" s="2">
        <f t="shared" si="5"/>
        <v>0</v>
      </c>
      <c r="BH6" s="2">
        <f t="shared" si="6"/>
        <v>0</v>
      </c>
      <c r="BI6" s="2">
        <f t="shared" si="7"/>
        <v>0</v>
      </c>
      <c r="BJ6" s="2">
        <f t="shared" si="8"/>
        <v>0</v>
      </c>
      <c r="BK6" s="2">
        <f t="shared" si="9"/>
        <v>0</v>
      </c>
      <c r="BL6" s="2">
        <f t="shared" si="10"/>
        <v>0</v>
      </c>
      <c r="BM6" s="2">
        <f t="shared" si="11"/>
        <v>0</v>
      </c>
      <c r="BN6" s="2">
        <f t="shared" si="12"/>
        <v>0</v>
      </c>
      <c r="BO6" s="2">
        <f t="shared" si="13"/>
        <v>0</v>
      </c>
      <c r="BP6" s="2">
        <f t="shared" si="14"/>
        <v>0</v>
      </c>
      <c r="BQ6" s="2">
        <f t="shared" si="15"/>
        <v>0</v>
      </c>
      <c r="BR6" s="2">
        <f t="shared" si="16"/>
        <v>0</v>
      </c>
    </row>
    <row r="7" spans="1:70">
      <c r="A7" s="8" t="s">
        <v>974</v>
      </c>
      <c r="B7" s="2" t="s">
        <v>975</v>
      </c>
      <c r="G7" s="2" t="s">
        <v>121</v>
      </c>
      <c r="BB7" s="2">
        <f t="shared" si="0"/>
        <v>0</v>
      </c>
      <c r="BC7" s="2">
        <f t="shared" si="1"/>
        <v>1</v>
      </c>
      <c r="BD7" s="2">
        <f t="shared" si="2"/>
        <v>0</v>
      </c>
      <c r="BE7" s="2">
        <f t="shared" si="3"/>
        <v>1</v>
      </c>
      <c r="BF7" s="2">
        <f t="shared" si="4"/>
        <v>0</v>
      </c>
      <c r="BG7" s="2">
        <f t="shared" si="5"/>
        <v>0</v>
      </c>
      <c r="BH7" s="2">
        <f t="shared" si="6"/>
        <v>0</v>
      </c>
      <c r="BI7" s="2">
        <f t="shared" si="7"/>
        <v>0</v>
      </c>
      <c r="BJ7" s="2">
        <f t="shared" si="8"/>
        <v>0</v>
      </c>
      <c r="BK7" s="2">
        <f t="shared" si="9"/>
        <v>0</v>
      </c>
      <c r="BL7" s="2">
        <f t="shared" si="10"/>
        <v>0</v>
      </c>
      <c r="BM7" s="2">
        <f t="shared" si="11"/>
        <v>0</v>
      </c>
      <c r="BN7" s="2">
        <f t="shared" si="12"/>
        <v>0</v>
      </c>
      <c r="BO7" s="2">
        <f t="shared" si="13"/>
        <v>0</v>
      </c>
      <c r="BP7" s="2">
        <f t="shared" si="14"/>
        <v>0</v>
      </c>
      <c r="BQ7" s="2">
        <f t="shared" si="15"/>
        <v>0</v>
      </c>
      <c r="BR7" s="2">
        <f t="shared" si="16"/>
        <v>0</v>
      </c>
    </row>
    <row r="8" spans="1:70">
      <c r="A8" s="8" t="s">
        <v>976</v>
      </c>
      <c r="B8" s="8" t="s">
        <v>977</v>
      </c>
      <c r="G8" s="2" t="s">
        <v>121</v>
      </c>
      <c r="BB8" s="2">
        <f t="shared" si="0"/>
        <v>0</v>
      </c>
      <c r="BC8" s="2">
        <f t="shared" si="1"/>
        <v>1</v>
      </c>
      <c r="BD8" s="2">
        <f t="shared" si="2"/>
        <v>0</v>
      </c>
      <c r="BE8" s="2">
        <f t="shared" si="3"/>
        <v>1</v>
      </c>
      <c r="BF8" s="2">
        <f t="shared" si="4"/>
        <v>0</v>
      </c>
      <c r="BG8" s="2">
        <f t="shared" si="5"/>
        <v>0</v>
      </c>
      <c r="BH8" s="2">
        <f t="shared" si="6"/>
        <v>0</v>
      </c>
      <c r="BI8" s="2">
        <f t="shared" si="7"/>
        <v>0</v>
      </c>
      <c r="BJ8" s="2">
        <f t="shared" si="8"/>
        <v>0</v>
      </c>
      <c r="BK8" s="2">
        <f t="shared" si="9"/>
        <v>0</v>
      </c>
      <c r="BL8" s="2">
        <f t="shared" si="10"/>
        <v>0</v>
      </c>
      <c r="BM8" s="2">
        <f t="shared" si="11"/>
        <v>0</v>
      </c>
      <c r="BN8" s="2">
        <f t="shared" si="12"/>
        <v>0</v>
      </c>
      <c r="BO8" s="2">
        <f t="shared" si="13"/>
        <v>0</v>
      </c>
      <c r="BP8" s="2">
        <f t="shared" si="14"/>
        <v>0</v>
      </c>
      <c r="BQ8" s="2">
        <f t="shared" si="15"/>
        <v>0</v>
      </c>
      <c r="BR8" s="2">
        <f t="shared" si="16"/>
        <v>0</v>
      </c>
    </row>
    <row r="9" spans="1:70">
      <c r="A9" s="8" t="s">
        <v>3379</v>
      </c>
      <c r="B9" s="2" t="s">
        <v>3380</v>
      </c>
      <c r="Z9" s="2" t="s">
        <v>105</v>
      </c>
      <c r="AF9" s="2" t="s">
        <v>5697</v>
      </c>
      <c r="AP9" s="2" t="s">
        <v>105</v>
      </c>
      <c r="AU9" s="2" t="s">
        <v>105</v>
      </c>
      <c r="BB9" s="2">
        <f t="shared" si="0"/>
        <v>4</v>
      </c>
      <c r="BC9" s="2">
        <f t="shared" si="1"/>
        <v>0</v>
      </c>
      <c r="BD9" s="2">
        <f t="shared" si="2"/>
        <v>3</v>
      </c>
      <c r="BE9" s="2">
        <f t="shared" si="3"/>
        <v>0</v>
      </c>
      <c r="BF9" s="2">
        <f t="shared" si="4"/>
        <v>1</v>
      </c>
      <c r="BG9" s="2">
        <f t="shared" si="5"/>
        <v>0</v>
      </c>
      <c r="BH9" s="2">
        <f t="shared" si="6"/>
        <v>0</v>
      </c>
      <c r="BI9" s="2">
        <f t="shared" si="7"/>
        <v>0</v>
      </c>
      <c r="BJ9" s="2">
        <f t="shared" si="8"/>
        <v>0</v>
      </c>
      <c r="BK9" s="2">
        <f t="shared" si="9"/>
        <v>0</v>
      </c>
      <c r="BL9" s="2">
        <f t="shared" si="10"/>
        <v>0</v>
      </c>
      <c r="BM9" s="2">
        <f t="shared" si="11"/>
        <v>0</v>
      </c>
      <c r="BN9" s="2">
        <f t="shared" si="12"/>
        <v>0</v>
      </c>
      <c r="BO9" s="2">
        <f t="shared" si="13"/>
        <v>0</v>
      </c>
      <c r="BP9" s="2">
        <f t="shared" si="14"/>
        <v>0</v>
      </c>
      <c r="BQ9" s="2">
        <f t="shared" si="15"/>
        <v>0</v>
      </c>
      <c r="BR9" s="2">
        <f t="shared" si="16"/>
        <v>0</v>
      </c>
    </row>
    <row r="10" spans="1:70">
      <c r="A10" s="2" t="s">
        <v>984</v>
      </c>
      <c r="B10" s="2" t="s">
        <v>5711</v>
      </c>
      <c r="G10" s="2" t="s">
        <v>121</v>
      </c>
      <c r="BB10" s="2">
        <f t="shared" si="0"/>
        <v>0</v>
      </c>
      <c r="BC10" s="2">
        <f t="shared" si="1"/>
        <v>1</v>
      </c>
      <c r="BD10" s="2">
        <f t="shared" si="2"/>
        <v>0</v>
      </c>
      <c r="BE10" s="2">
        <f t="shared" si="3"/>
        <v>1</v>
      </c>
      <c r="BF10" s="2">
        <f t="shared" si="4"/>
        <v>0</v>
      </c>
      <c r="BG10" s="2">
        <f t="shared" si="5"/>
        <v>0</v>
      </c>
      <c r="BH10" s="2">
        <f t="shared" si="6"/>
        <v>0</v>
      </c>
      <c r="BI10" s="2">
        <f t="shared" si="7"/>
        <v>0</v>
      </c>
      <c r="BJ10" s="2">
        <f t="shared" si="8"/>
        <v>0</v>
      </c>
      <c r="BK10" s="2">
        <f t="shared" si="9"/>
        <v>0</v>
      </c>
      <c r="BL10" s="2">
        <f t="shared" si="10"/>
        <v>0</v>
      </c>
      <c r="BM10" s="2">
        <f t="shared" si="11"/>
        <v>0</v>
      </c>
      <c r="BN10" s="2">
        <f t="shared" si="12"/>
        <v>0</v>
      </c>
      <c r="BO10" s="2">
        <f t="shared" si="13"/>
        <v>0</v>
      </c>
      <c r="BP10" s="2">
        <f t="shared" si="14"/>
        <v>0</v>
      </c>
      <c r="BQ10" s="2">
        <f t="shared" si="15"/>
        <v>0</v>
      </c>
      <c r="BR10" s="2">
        <f t="shared" si="16"/>
        <v>0</v>
      </c>
    </row>
    <row r="11" spans="1:70">
      <c r="A11" s="2" t="s">
        <v>5039</v>
      </c>
      <c r="B11" s="2" t="s">
        <v>5040</v>
      </c>
      <c r="AN11" s="2" t="s">
        <v>105</v>
      </c>
      <c r="BB11" s="2">
        <f t="shared" si="0"/>
        <v>1</v>
      </c>
      <c r="BC11" s="2">
        <f t="shared" si="1"/>
        <v>0</v>
      </c>
      <c r="BD11" s="2">
        <f t="shared" si="2"/>
        <v>1</v>
      </c>
      <c r="BE11" s="2">
        <f t="shared" si="3"/>
        <v>0</v>
      </c>
      <c r="BF11" s="2">
        <f t="shared" si="4"/>
        <v>0</v>
      </c>
      <c r="BG11" s="2">
        <f t="shared" si="5"/>
        <v>0</v>
      </c>
      <c r="BH11" s="2">
        <f t="shared" si="6"/>
        <v>0</v>
      </c>
      <c r="BI11" s="2">
        <f t="shared" si="7"/>
        <v>0</v>
      </c>
      <c r="BJ11" s="2">
        <f t="shared" si="8"/>
        <v>0</v>
      </c>
      <c r="BK11" s="2">
        <f t="shared" si="9"/>
        <v>0</v>
      </c>
      <c r="BL11" s="2">
        <f t="shared" si="10"/>
        <v>0</v>
      </c>
      <c r="BM11" s="2">
        <f t="shared" si="11"/>
        <v>0</v>
      </c>
      <c r="BN11" s="2">
        <f t="shared" si="12"/>
        <v>0</v>
      </c>
      <c r="BO11" s="2">
        <f t="shared" si="13"/>
        <v>0</v>
      </c>
      <c r="BP11" s="2">
        <f t="shared" si="14"/>
        <v>0</v>
      </c>
      <c r="BQ11" s="2">
        <f t="shared" si="15"/>
        <v>0</v>
      </c>
      <c r="BR11" s="2">
        <f t="shared" si="16"/>
        <v>0</v>
      </c>
    </row>
    <row r="12" spans="1:70">
      <c r="A12" s="8" t="s">
        <v>1312</v>
      </c>
      <c r="B12" s="8" t="s">
        <v>1313</v>
      </c>
      <c r="G12" s="2" t="s">
        <v>105</v>
      </c>
      <c r="BB12" s="2">
        <f t="shared" si="0"/>
        <v>1</v>
      </c>
      <c r="BC12" s="2">
        <f t="shared" si="1"/>
        <v>0</v>
      </c>
      <c r="BD12" s="2">
        <f t="shared" si="2"/>
        <v>1</v>
      </c>
      <c r="BE12" s="2">
        <f t="shared" si="3"/>
        <v>0</v>
      </c>
      <c r="BF12" s="2">
        <f t="shared" si="4"/>
        <v>0</v>
      </c>
      <c r="BG12" s="2">
        <f t="shared" si="5"/>
        <v>0</v>
      </c>
      <c r="BH12" s="2">
        <f t="shared" si="6"/>
        <v>0</v>
      </c>
      <c r="BI12" s="2">
        <f t="shared" si="7"/>
        <v>0</v>
      </c>
      <c r="BJ12" s="2">
        <f t="shared" si="8"/>
        <v>0</v>
      </c>
      <c r="BK12" s="2">
        <f t="shared" si="9"/>
        <v>0</v>
      </c>
      <c r="BL12" s="2">
        <f t="shared" si="10"/>
        <v>0</v>
      </c>
      <c r="BM12" s="2">
        <f t="shared" si="11"/>
        <v>0</v>
      </c>
      <c r="BN12" s="2">
        <f t="shared" si="12"/>
        <v>0</v>
      </c>
      <c r="BO12" s="2">
        <f t="shared" si="13"/>
        <v>0</v>
      </c>
      <c r="BP12" s="2">
        <f t="shared" si="14"/>
        <v>0</v>
      </c>
      <c r="BQ12" s="2">
        <f t="shared" si="15"/>
        <v>0</v>
      </c>
      <c r="BR12" s="2">
        <f t="shared" si="16"/>
        <v>0</v>
      </c>
    </row>
    <row r="13" spans="1:70">
      <c r="A13" s="8" t="s">
        <v>3605</v>
      </c>
      <c r="B13" s="2" t="s">
        <v>624</v>
      </c>
      <c r="F13" s="2" t="s">
        <v>105</v>
      </c>
      <c r="N13" s="2" t="s">
        <v>105</v>
      </c>
      <c r="O13" s="2" t="s">
        <v>105</v>
      </c>
      <c r="AC13" s="2" t="s">
        <v>105</v>
      </c>
      <c r="AD13" s="2" t="s">
        <v>121</v>
      </c>
      <c r="AE13" s="2" t="s">
        <v>105</v>
      </c>
      <c r="AF13" s="2" t="s">
        <v>5697</v>
      </c>
      <c r="AH13" s="2" t="s">
        <v>5740</v>
      </c>
      <c r="AU13" s="2" t="s">
        <v>105</v>
      </c>
      <c r="BB13" s="2">
        <f t="shared" si="0"/>
        <v>7</v>
      </c>
      <c r="BC13" s="2">
        <f t="shared" si="1"/>
        <v>2</v>
      </c>
      <c r="BD13" s="2">
        <f t="shared" si="2"/>
        <v>6</v>
      </c>
      <c r="BE13" s="2">
        <f t="shared" si="3"/>
        <v>1</v>
      </c>
      <c r="BF13" s="2">
        <f t="shared" si="4"/>
        <v>1</v>
      </c>
      <c r="BG13" s="2">
        <f t="shared" si="5"/>
        <v>0</v>
      </c>
      <c r="BH13" s="2">
        <f t="shared" si="6"/>
        <v>1</v>
      </c>
      <c r="BI13" s="2">
        <f t="shared" si="7"/>
        <v>0</v>
      </c>
      <c r="BJ13" s="2">
        <f t="shared" si="8"/>
        <v>0</v>
      </c>
      <c r="BK13" s="2">
        <f t="shared" si="9"/>
        <v>0</v>
      </c>
      <c r="BL13" s="2">
        <f t="shared" si="10"/>
        <v>0</v>
      </c>
      <c r="BM13" s="2">
        <f t="shared" si="11"/>
        <v>0</v>
      </c>
      <c r="BN13" s="2">
        <f t="shared" si="12"/>
        <v>0</v>
      </c>
      <c r="BO13" s="2">
        <f t="shared" si="13"/>
        <v>0</v>
      </c>
      <c r="BP13" s="2">
        <f t="shared" si="14"/>
        <v>0</v>
      </c>
      <c r="BQ13" s="2">
        <f t="shared" si="15"/>
        <v>0</v>
      </c>
      <c r="BR13" s="2">
        <f t="shared" si="16"/>
        <v>0</v>
      </c>
    </row>
    <row r="14" spans="1:70">
      <c r="A14" s="8" t="s">
        <v>5706</v>
      </c>
      <c r="B14" s="2" t="s">
        <v>619</v>
      </c>
      <c r="F14" s="2" t="s">
        <v>105</v>
      </c>
      <c r="N14" s="2" t="s">
        <v>105</v>
      </c>
      <c r="AD14" s="2" t="s">
        <v>121</v>
      </c>
      <c r="BB14" s="2">
        <f t="shared" si="0"/>
        <v>2</v>
      </c>
      <c r="BC14" s="2">
        <f t="shared" si="1"/>
        <v>1</v>
      </c>
      <c r="BD14" s="2">
        <f t="shared" si="2"/>
        <v>2</v>
      </c>
      <c r="BE14" s="2">
        <f t="shared" si="3"/>
        <v>1</v>
      </c>
      <c r="BF14" s="2">
        <f t="shared" si="4"/>
        <v>0</v>
      </c>
      <c r="BG14" s="2">
        <f t="shared" si="5"/>
        <v>0</v>
      </c>
      <c r="BH14" s="2">
        <f t="shared" si="6"/>
        <v>0</v>
      </c>
      <c r="BI14" s="2">
        <f t="shared" si="7"/>
        <v>0</v>
      </c>
      <c r="BJ14" s="2">
        <f t="shared" si="8"/>
        <v>0</v>
      </c>
      <c r="BK14" s="2">
        <f t="shared" si="9"/>
        <v>0</v>
      </c>
      <c r="BL14" s="2">
        <f t="shared" si="10"/>
        <v>0</v>
      </c>
      <c r="BM14" s="2">
        <f t="shared" si="11"/>
        <v>0</v>
      </c>
      <c r="BN14" s="2">
        <f t="shared" si="12"/>
        <v>0</v>
      </c>
      <c r="BO14" s="2">
        <f t="shared" si="13"/>
        <v>0</v>
      </c>
      <c r="BP14" s="2">
        <f t="shared" si="14"/>
        <v>0</v>
      </c>
      <c r="BQ14" s="2">
        <f t="shared" si="15"/>
        <v>0</v>
      </c>
      <c r="BR14" s="2">
        <f t="shared" si="16"/>
        <v>0</v>
      </c>
    </row>
    <row r="15" spans="1:70">
      <c r="A15" s="2" t="s">
        <v>5748</v>
      </c>
      <c r="B15" s="8" t="s">
        <v>985</v>
      </c>
      <c r="G15" s="2" t="s">
        <v>121</v>
      </c>
      <c r="BB15" s="2">
        <f t="shared" si="0"/>
        <v>0</v>
      </c>
      <c r="BC15" s="2">
        <f t="shared" si="1"/>
        <v>1</v>
      </c>
      <c r="BD15" s="2">
        <f t="shared" si="2"/>
        <v>0</v>
      </c>
      <c r="BE15" s="2">
        <f t="shared" si="3"/>
        <v>1</v>
      </c>
      <c r="BF15" s="2">
        <f t="shared" si="4"/>
        <v>0</v>
      </c>
      <c r="BG15" s="2">
        <f t="shared" si="5"/>
        <v>0</v>
      </c>
      <c r="BH15" s="2">
        <f t="shared" si="6"/>
        <v>0</v>
      </c>
      <c r="BI15" s="2">
        <f t="shared" si="7"/>
        <v>0</v>
      </c>
      <c r="BJ15" s="2">
        <f t="shared" si="8"/>
        <v>0</v>
      </c>
      <c r="BK15" s="2">
        <f t="shared" si="9"/>
        <v>0</v>
      </c>
      <c r="BL15" s="2">
        <f t="shared" si="10"/>
        <v>0</v>
      </c>
      <c r="BM15" s="2">
        <f t="shared" si="11"/>
        <v>0</v>
      </c>
      <c r="BN15" s="2">
        <f t="shared" si="12"/>
        <v>0</v>
      </c>
      <c r="BO15" s="2">
        <f t="shared" si="13"/>
        <v>0</v>
      </c>
      <c r="BP15" s="2">
        <f t="shared" si="14"/>
        <v>0</v>
      </c>
      <c r="BQ15" s="2">
        <f t="shared" si="15"/>
        <v>0</v>
      </c>
      <c r="BR15" s="2">
        <f t="shared" si="16"/>
        <v>0</v>
      </c>
    </row>
    <row r="16" spans="1:70">
      <c r="A16" s="8" t="s">
        <v>3730</v>
      </c>
      <c r="B16" s="2" t="s">
        <v>3731</v>
      </c>
      <c r="AE16" s="2" t="s">
        <v>105</v>
      </c>
      <c r="BB16" s="2">
        <f t="shared" si="0"/>
        <v>1</v>
      </c>
      <c r="BC16" s="2">
        <f t="shared" si="1"/>
        <v>0</v>
      </c>
      <c r="BD16" s="2">
        <f t="shared" si="2"/>
        <v>1</v>
      </c>
      <c r="BE16" s="2">
        <f t="shared" si="3"/>
        <v>0</v>
      </c>
      <c r="BF16" s="2">
        <f t="shared" si="4"/>
        <v>0</v>
      </c>
      <c r="BG16" s="2">
        <f t="shared" si="5"/>
        <v>0</v>
      </c>
      <c r="BH16" s="2">
        <f t="shared" si="6"/>
        <v>0</v>
      </c>
      <c r="BI16" s="2">
        <f t="shared" si="7"/>
        <v>0</v>
      </c>
      <c r="BJ16" s="2">
        <f t="shared" si="8"/>
        <v>0</v>
      </c>
      <c r="BK16" s="2">
        <f t="shared" si="9"/>
        <v>0</v>
      </c>
      <c r="BL16" s="2">
        <f t="shared" si="10"/>
        <v>0</v>
      </c>
      <c r="BM16" s="2">
        <f t="shared" si="11"/>
        <v>0</v>
      </c>
      <c r="BN16" s="2">
        <f t="shared" si="12"/>
        <v>0</v>
      </c>
      <c r="BO16" s="2">
        <f t="shared" si="13"/>
        <v>0</v>
      </c>
      <c r="BP16" s="2">
        <f t="shared" si="14"/>
        <v>0</v>
      </c>
      <c r="BQ16" s="2">
        <f t="shared" si="15"/>
        <v>0</v>
      </c>
      <c r="BR16" s="2">
        <f t="shared" si="16"/>
        <v>0</v>
      </c>
    </row>
    <row r="17" spans="1:70" ht="18" customHeight="1">
      <c r="A17" s="2" t="s">
        <v>5041</v>
      </c>
      <c r="B17" s="2" t="s">
        <v>5042</v>
      </c>
      <c r="AN17" s="2" t="s">
        <v>105</v>
      </c>
      <c r="BB17" s="2">
        <f t="shared" si="0"/>
        <v>1</v>
      </c>
      <c r="BC17" s="2">
        <f t="shared" si="1"/>
        <v>0</v>
      </c>
      <c r="BD17" s="2">
        <f t="shared" si="2"/>
        <v>1</v>
      </c>
      <c r="BE17" s="2">
        <f t="shared" si="3"/>
        <v>0</v>
      </c>
      <c r="BF17" s="2">
        <f t="shared" si="4"/>
        <v>0</v>
      </c>
      <c r="BG17" s="2">
        <f t="shared" si="5"/>
        <v>0</v>
      </c>
      <c r="BH17" s="2">
        <f t="shared" si="6"/>
        <v>0</v>
      </c>
      <c r="BI17" s="2">
        <f t="shared" si="7"/>
        <v>0</v>
      </c>
      <c r="BJ17" s="2">
        <f t="shared" si="8"/>
        <v>0</v>
      </c>
      <c r="BK17" s="2">
        <f t="shared" si="9"/>
        <v>0</v>
      </c>
      <c r="BL17" s="2">
        <f t="shared" si="10"/>
        <v>0</v>
      </c>
      <c r="BM17" s="2">
        <f t="shared" si="11"/>
        <v>0</v>
      </c>
      <c r="BN17" s="2">
        <f t="shared" si="12"/>
        <v>0</v>
      </c>
      <c r="BO17" s="2">
        <f t="shared" si="13"/>
        <v>0</v>
      </c>
      <c r="BP17" s="2">
        <f t="shared" si="14"/>
        <v>0</v>
      </c>
      <c r="BQ17" s="2">
        <f t="shared" si="15"/>
        <v>0</v>
      </c>
      <c r="BR17" s="2">
        <f t="shared" si="16"/>
        <v>0</v>
      </c>
    </row>
    <row r="18" spans="1:70">
      <c r="A18" s="2" t="s">
        <v>5043</v>
      </c>
      <c r="B18" s="2" t="s">
        <v>5044</v>
      </c>
      <c r="AN18" s="2" t="s">
        <v>105</v>
      </c>
      <c r="BB18" s="2">
        <f t="shared" si="0"/>
        <v>1</v>
      </c>
      <c r="BC18" s="2">
        <f t="shared" si="1"/>
        <v>0</v>
      </c>
      <c r="BD18" s="2">
        <f t="shared" si="2"/>
        <v>1</v>
      </c>
      <c r="BE18" s="2">
        <f t="shared" si="3"/>
        <v>0</v>
      </c>
      <c r="BF18" s="2">
        <f t="shared" si="4"/>
        <v>0</v>
      </c>
      <c r="BG18" s="2">
        <f t="shared" si="5"/>
        <v>0</v>
      </c>
      <c r="BH18" s="2">
        <f t="shared" si="6"/>
        <v>0</v>
      </c>
      <c r="BI18" s="2">
        <f t="shared" si="7"/>
        <v>0</v>
      </c>
      <c r="BJ18" s="2">
        <f t="shared" si="8"/>
        <v>0</v>
      </c>
      <c r="BK18" s="2">
        <f t="shared" si="9"/>
        <v>0</v>
      </c>
      <c r="BL18" s="2">
        <f t="shared" si="10"/>
        <v>0</v>
      </c>
      <c r="BM18" s="2">
        <f t="shared" si="11"/>
        <v>0</v>
      </c>
      <c r="BN18" s="2">
        <f t="shared" si="12"/>
        <v>0</v>
      </c>
      <c r="BO18" s="2">
        <f t="shared" si="13"/>
        <v>0</v>
      </c>
      <c r="BP18" s="2">
        <f t="shared" si="14"/>
        <v>0</v>
      </c>
      <c r="BQ18" s="2">
        <f t="shared" si="15"/>
        <v>0</v>
      </c>
      <c r="BR18" s="2">
        <f t="shared" si="16"/>
        <v>0</v>
      </c>
    </row>
    <row r="19" spans="1:70">
      <c r="A19" s="8" t="s">
        <v>2103</v>
      </c>
      <c r="B19" s="2" t="s">
        <v>2104</v>
      </c>
      <c r="L19" s="2" t="s">
        <v>5694</v>
      </c>
      <c r="V19" s="2" t="s">
        <v>105</v>
      </c>
      <c r="AF19" s="2" t="s">
        <v>5697</v>
      </c>
      <c r="AN19" s="2" t="s">
        <v>121</v>
      </c>
      <c r="BB19" s="2">
        <f t="shared" si="0"/>
        <v>2</v>
      </c>
      <c r="BC19" s="2">
        <f t="shared" si="1"/>
        <v>2</v>
      </c>
      <c r="BD19" s="2">
        <f t="shared" si="2"/>
        <v>1</v>
      </c>
      <c r="BE19" s="2">
        <f t="shared" si="3"/>
        <v>1</v>
      </c>
      <c r="BF19" s="2">
        <f t="shared" si="4"/>
        <v>1</v>
      </c>
      <c r="BG19" s="2">
        <f t="shared" si="5"/>
        <v>1</v>
      </c>
      <c r="BH19" s="2">
        <f t="shared" si="6"/>
        <v>0</v>
      </c>
      <c r="BI19" s="2">
        <f t="shared" si="7"/>
        <v>0</v>
      </c>
      <c r="BJ19" s="2">
        <f t="shared" si="8"/>
        <v>0</v>
      </c>
      <c r="BK19" s="2">
        <f t="shared" si="9"/>
        <v>0</v>
      </c>
      <c r="BL19" s="2">
        <f t="shared" si="10"/>
        <v>0</v>
      </c>
      <c r="BM19" s="2">
        <f t="shared" si="11"/>
        <v>0</v>
      </c>
      <c r="BN19" s="2">
        <f t="shared" si="12"/>
        <v>0</v>
      </c>
      <c r="BO19" s="2">
        <f t="shared" si="13"/>
        <v>0</v>
      </c>
      <c r="BP19" s="2">
        <f t="shared" si="14"/>
        <v>0</v>
      </c>
      <c r="BQ19" s="2">
        <f t="shared" si="15"/>
        <v>0</v>
      </c>
      <c r="BR19" s="2">
        <f t="shared" si="16"/>
        <v>0</v>
      </c>
    </row>
    <row r="20" spans="1:70">
      <c r="A20" s="8" t="s">
        <v>1324</v>
      </c>
      <c r="B20" s="8" t="s">
        <v>1325</v>
      </c>
      <c r="G20" s="2" t="s">
        <v>105</v>
      </c>
      <c r="BB20" s="2">
        <f t="shared" si="0"/>
        <v>1</v>
      </c>
      <c r="BC20" s="2">
        <f t="shared" si="1"/>
        <v>0</v>
      </c>
      <c r="BD20" s="2">
        <f t="shared" si="2"/>
        <v>1</v>
      </c>
      <c r="BE20" s="2">
        <f t="shared" si="3"/>
        <v>0</v>
      </c>
      <c r="BF20" s="2">
        <f t="shared" si="4"/>
        <v>0</v>
      </c>
      <c r="BG20" s="2">
        <f t="shared" si="5"/>
        <v>0</v>
      </c>
      <c r="BH20" s="2">
        <f t="shared" si="6"/>
        <v>0</v>
      </c>
      <c r="BI20" s="2">
        <f t="shared" si="7"/>
        <v>0</v>
      </c>
      <c r="BJ20" s="2">
        <f t="shared" si="8"/>
        <v>0</v>
      </c>
      <c r="BK20" s="2">
        <f t="shared" si="9"/>
        <v>0</v>
      </c>
      <c r="BL20" s="2">
        <f t="shared" si="10"/>
        <v>0</v>
      </c>
      <c r="BM20" s="2">
        <f t="shared" si="11"/>
        <v>0</v>
      </c>
      <c r="BN20" s="2">
        <f t="shared" si="12"/>
        <v>0</v>
      </c>
      <c r="BO20" s="2">
        <f t="shared" si="13"/>
        <v>0</v>
      </c>
      <c r="BP20" s="2">
        <f t="shared" si="14"/>
        <v>0</v>
      </c>
      <c r="BQ20" s="2">
        <f t="shared" si="15"/>
        <v>0</v>
      </c>
      <c r="BR20" s="2">
        <f t="shared" si="16"/>
        <v>0</v>
      </c>
    </row>
    <row r="21" spans="1:70">
      <c r="A21" s="2" t="s">
        <v>4499</v>
      </c>
      <c r="B21" s="2" t="s">
        <v>4500</v>
      </c>
      <c r="AN21" s="2" t="s">
        <v>121</v>
      </c>
      <c r="BB21" s="2">
        <f t="shared" si="0"/>
        <v>0</v>
      </c>
      <c r="BC21" s="2">
        <f t="shared" si="1"/>
        <v>1</v>
      </c>
      <c r="BD21" s="2">
        <f t="shared" si="2"/>
        <v>0</v>
      </c>
      <c r="BE21" s="2">
        <f t="shared" si="3"/>
        <v>1</v>
      </c>
      <c r="BF21" s="2">
        <f t="shared" si="4"/>
        <v>0</v>
      </c>
      <c r="BG21" s="2">
        <f t="shared" si="5"/>
        <v>0</v>
      </c>
      <c r="BH21" s="2">
        <f t="shared" si="6"/>
        <v>0</v>
      </c>
      <c r="BI21" s="2">
        <f t="shared" si="7"/>
        <v>0</v>
      </c>
      <c r="BJ21" s="2">
        <f t="shared" si="8"/>
        <v>0</v>
      </c>
      <c r="BK21" s="2">
        <f t="shared" si="9"/>
        <v>0</v>
      </c>
      <c r="BL21" s="2">
        <f t="shared" si="10"/>
        <v>0</v>
      </c>
      <c r="BM21" s="2">
        <f t="shared" si="11"/>
        <v>0</v>
      </c>
      <c r="BN21" s="2">
        <f t="shared" si="12"/>
        <v>0</v>
      </c>
      <c r="BO21" s="2">
        <f t="shared" si="13"/>
        <v>0</v>
      </c>
      <c r="BP21" s="2">
        <f t="shared" si="14"/>
        <v>0</v>
      </c>
      <c r="BQ21" s="2">
        <f t="shared" si="15"/>
        <v>0</v>
      </c>
      <c r="BR21" s="2">
        <f t="shared" si="16"/>
        <v>0</v>
      </c>
    </row>
    <row r="22" spans="1:70">
      <c r="A22" s="8" t="s">
        <v>1519</v>
      </c>
      <c r="B22" s="2" t="s">
        <v>1520</v>
      </c>
      <c r="H22" s="2" t="s">
        <v>105</v>
      </c>
      <c r="N22" s="2" t="s">
        <v>105</v>
      </c>
      <c r="O22" s="2" t="s">
        <v>105</v>
      </c>
      <c r="R22" s="2" t="s">
        <v>5722</v>
      </c>
      <c r="AN22" s="2" t="s">
        <v>121</v>
      </c>
      <c r="BA22" s="2" t="s">
        <v>105</v>
      </c>
      <c r="BB22" s="2">
        <f t="shared" si="0"/>
        <v>4</v>
      </c>
      <c r="BC22" s="2">
        <f t="shared" si="1"/>
        <v>1</v>
      </c>
      <c r="BD22" s="2">
        <f t="shared" si="2"/>
        <v>4</v>
      </c>
      <c r="BE22" s="2">
        <f t="shared" si="3"/>
        <v>1</v>
      </c>
      <c r="BF22" s="2">
        <f t="shared" si="4"/>
        <v>0</v>
      </c>
      <c r="BG22" s="2">
        <f t="shared" si="5"/>
        <v>0</v>
      </c>
      <c r="BH22" s="2">
        <f t="shared" si="6"/>
        <v>0</v>
      </c>
      <c r="BI22" s="2">
        <f t="shared" si="7"/>
        <v>0</v>
      </c>
      <c r="BJ22" s="2">
        <f t="shared" si="8"/>
        <v>0</v>
      </c>
      <c r="BK22" s="2">
        <f t="shared" si="9"/>
        <v>0</v>
      </c>
      <c r="BL22" s="2">
        <f t="shared" si="10"/>
        <v>0</v>
      </c>
      <c r="BM22" s="2">
        <f t="shared" si="11"/>
        <v>0</v>
      </c>
      <c r="BN22" s="2">
        <f t="shared" si="12"/>
        <v>0</v>
      </c>
      <c r="BO22" s="2">
        <f t="shared" si="13"/>
        <v>0</v>
      </c>
      <c r="BP22" s="2">
        <f t="shared" si="14"/>
        <v>0</v>
      </c>
      <c r="BQ22" s="2">
        <f t="shared" si="15"/>
        <v>0</v>
      </c>
      <c r="BR22" s="2">
        <f t="shared" si="16"/>
        <v>0</v>
      </c>
    </row>
    <row r="23" spans="1:70">
      <c r="A23" s="8" t="s">
        <v>3611</v>
      </c>
      <c r="B23" s="8" t="s">
        <v>3612</v>
      </c>
      <c r="AC23" s="2" t="s">
        <v>105</v>
      </c>
      <c r="AU23" s="2" t="s">
        <v>105</v>
      </c>
      <c r="AX23" s="2" t="s">
        <v>105</v>
      </c>
      <c r="BB23" s="2">
        <f t="shared" si="0"/>
        <v>3</v>
      </c>
      <c r="BC23" s="2">
        <f t="shared" si="1"/>
        <v>0</v>
      </c>
      <c r="BD23" s="2">
        <f t="shared" si="2"/>
        <v>3</v>
      </c>
      <c r="BE23" s="2">
        <f t="shared" si="3"/>
        <v>0</v>
      </c>
      <c r="BF23" s="2">
        <f t="shared" si="4"/>
        <v>0</v>
      </c>
      <c r="BG23" s="2">
        <f t="shared" si="5"/>
        <v>0</v>
      </c>
      <c r="BH23" s="2">
        <f t="shared" si="6"/>
        <v>0</v>
      </c>
      <c r="BI23" s="2">
        <f t="shared" si="7"/>
        <v>0</v>
      </c>
      <c r="BJ23" s="2">
        <f t="shared" si="8"/>
        <v>0</v>
      </c>
      <c r="BK23" s="2">
        <f t="shared" si="9"/>
        <v>0</v>
      </c>
      <c r="BL23" s="2">
        <f t="shared" si="10"/>
        <v>0</v>
      </c>
      <c r="BM23" s="2">
        <f t="shared" si="11"/>
        <v>0</v>
      </c>
      <c r="BN23" s="2">
        <f t="shared" si="12"/>
        <v>0</v>
      </c>
      <c r="BO23" s="2">
        <f t="shared" si="13"/>
        <v>0</v>
      </c>
      <c r="BP23" s="2">
        <f t="shared" si="14"/>
        <v>0</v>
      </c>
      <c r="BQ23" s="2">
        <f t="shared" si="15"/>
        <v>0</v>
      </c>
      <c r="BR23" s="2">
        <f t="shared" si="16"/>
        <v>0</v>
      </c>
    </row>
    <row r="24" spans="1:70">
      <c r="A24" s="8" t="s">
        <v>99</v>
      </c>
      <c r="B24" s="8" t="s">
        <v>98</v>
      </c>
      <c r="C24" s="2" t="s">
        <v>121</v>
      </c>
      <c r="D24" s="2" t="s">
        <v>5747</v>
      </c>
      <c r="E24" s="2" t="s">
        <v>121</v>
      </c>
      <c r="F24" s="2" t="s">
        <v>121</v>
      </c>
      <c r="G24" s="2" t="s">
        <v>121</v>
      </c>
      <c r="H24" s="2" t="s">
        <v>5742</v>
      </c>
      <c r="M24" s="2" t="s">
        <v>5749</v>
      </c>
      <c r="N24" s="2" t="s">
        <v>105</v>
      </c>
      <c r="T24" s="2" t="s">
        <v>121</v>
      </c>
      <c r="X24" s="2" t="s">
        <v>121</v>
      </c>
      <c r="AF24" s="2" t="s">
        <v>121</v>
      </c>
      <c r="AG24" s="2" t="s">
        <v>121</v>
      </c>
      <c r="AH24" s="2" t="s">
        <v>5740</v>
      </c>
      <c r="AM24" s="2" t="s">
        <v>121</v>
      </c>
      <c r="AN24" s="2" t="s">
        <v>121</v>
      </c>
      <c r="AS24" s="2" t="s">
        <v>121</v>
      </c>
      <c r="AU24" s="2" t="s">
        <v>105</v>
      </c>
      <c r="BA24" s="2" t="s">
        <v>121</v>
      </c>
      <c r="BB24" s="2">
        <f t="shared" si="0"/>
        <v>2</v>
      </c>
      <c r="BC24" s="2">
        <f t="shared" si="1"/>
        <v>16</v>
      </c>
      <c r="BD24" s="2">
        <f t="shared" si="2"/>
        <v>2</v>
      </c>
      <c r="BE24" s="2">
        <f t="shared" si="3"/>
        <v>12</v>
      </c>
      <c r="BF24" s="2">
        <f t="shared" si="4"/>
        <v>0</v>
      </c>
      <c r="BG24" s="2">
        <f t="shared" si="5"/>
        <v>0</v>
      </c>
      <c r="BH24" s="2">
        <f t="shared" si="6"/>
        <v>1</v>
      </c>
      <c r="BI24" s="2">
        <f t="shared" si="7"/>
        <v>1</v>
      </c>
      <c r="BJ24" s="2">
        <f t="shared" si="8"/>
        <v>1</v>
      </c>
      <c r="BK24" s="2">
        <f t="shared" si="9"/>
        <v>0</v>
      </c>
      <c r="BL24" s="2">
        <f t="shared" si="10"/>
        <v>0</v>
      </c>
      <c r="BM24" s="2">
        <f t="shared" si="11"/>
        <v>0</v>
      </c>
      <c r="BN24" s="2">
        <f t="shared" si="12"/>
        <v>0</v>
      </c>
      <c r="BO24" s="2">
        <f t="shared" si="13"/>
        <v>1</v>
      </c>
      <c r="BP24" s="2">
        <f t="shared" si="14"/>
        <v>0</v>
      </c>
      <c r="BQ24" s="2">
        <f t="shared" si="15"/>
        <v>0</v>
      </c>
      <c r="BR24" s="2">
        <f t="shared" si="16"/>
        <v>0</v>
      </c>
    </row>
    <row r="25" spans="1:70">
      <c r="A25" s="8" t="s">
        <v>371</v>
      </c>
      <c r="B25" s="8" t="s">
        <v>1003</v>
      </c>
      <c r="D25" s="2" t="s">
        <v>121</v>
      </c>
      <c r="G25" s="2" t="s">
        <v>121</v>
      </c>
      <c r="H25" s="2" t="s">
        <v>121</v>
      </c>
      <c r="X25" s="2" t="s">
        <v>121</v>
      </c>
      <c r="AM25" s="2" t="s">
        <v>121</v>
      </c>
      <c r="AN25" s="2" t="s">
        <v>121</v>
      </c>
      <c r="BA25" s="2" t="s">
        <v>121</v>
      </c>
      <c r="BB25" s="2">
        <f t="shared" si="0"/>
        <v>0</v>
      </c>
      <c r="BC25" s="2">
        <f t="shared" si="1"/>
        <v>7</v>
      </c>
      <c r="BD25" s="2">
        <f t="shared" si="2"/>
        <v>0</v>
      </c>
      <c r="BE25" s="2">
        <f t="shared" si="3"/>
        <v>7</v>
      </c>
      <c r="BF25" s="2">
        <f t="shared" si="4"/>
        <v>0</v>
      </c>
      <c r="BG25" s="2">
        <f t="shared" si="5"/>
        <v>0</v>
      </c>
      <c r="BH25" s="2">
        <f t="shared" si="6"/>
        <v>0</v>
      </c>
      <c r="BI25" s="2">
        <f t="shared" si="7"/>
        <v>0</v>
      </c>
      <c r="BJ25" s="2">
        <f t="shared" si="8"/>
        <v>0</v>
      </c>
      <c r="BK25" s="2">
        <f t="shared" si="9"/>
        <v>0</v>
      </c>
      <c r="BL25" s="2">
        <f t="shared" si="10"/>
        <v>0</v>
      </c>
      <c r="BM25" s="2">
        <f t="shared" si="11"/>
        <v>0</v>
      </c>
      <c r="BN25" s="2">
        <f t="shared" si="12"/>
        <v>0</v>
      </c>
      <c r="BO25" s="2">
        <f t="shared" si="13"/>
        <v>0</v>
      </c>
      <c r="BP25" s="2">
        <f t="shared" si="14"/>
        <v>0</v>
      </c>
      <c r="BQ25" s="2">
        <f t="shared" si="15"/>
        <v>0</v>
      </c>
      <c r="BR25" s="2">
        <f t="shared" si="16"/>
        <v>0</v>
      </c>
    </row>
    <row r="26" spans="1:70">
      <c r="A26" s="2" t="s">
        <v>5173</v>
      </c>
      <c r="B26" s="2" t="s">
        <v>5174</v>
      </c>
      <c r="AQ26" s="2" t="s">
        <v>105</v>
      </c>
      <c r="BB26" s="2">
        <f t="shared" si="0"/>
        <v>1</v>
      </c>
      <c r="BC26" s="2">
        <f t="shared" si="1"/>
        <v>0</v>
      </c>
      <c r="BD26" s="2">
        <f t="shared" si="2"/>
        <v>1</v>
      </c>
      <c r="BE26" s="2">
        <f t="shared" si="3"/>
        <v>0</v>
      </c>
      <c r="BF26" s="2">
        <f t="shared" si="4"/>
        <v>0</v>
      </c>
      <c r="BG26" s="2">
        <f t="shared" si="5"/>
        <v>0</v>
      </c>
      <c r="BH26" s="2">
        <f t="shared" si="6"/>
        <v>0</v>
      </c>
      <c r="BI26" s="2">
        <f t="shared" si="7"/>
        <v>0</v>
      </c>
      <c r="BJ26" s="2">
        <f t="shared" si="8"/>
        <v>0</v>
      </c>
      <c r="BK26" s="2">
        <f t="shared" si="9"/>
        <v>0</v>
      </c>
      <c r="BL26" s="2">
        <f t="shared" si="10"/>
        <v>0</v>
      </c>
      <c r="BM26" s="2">
        <f t="shared" si="11"/>
        <v>0</v>
      </c>
      <c r="BN26" s="2">
        <f t="shared" si="12"/>
        <v>0</v>
      </c>
      <c r="BO26" s="2">
        <f t="shared" si="13"/>
        <v>0</v>
      </c>
      <c r="BP26" s="2">
        <f t="shared" si="14"/>
        <v>0</v>
      </c>
      <c r="BQ26" s="2">
        <f t="shared" si="15"/>
        <v>0</v>
      </c>
      <c r="BR26" s="2">
        <f t="shared" si="16"/>
        <v>0</v>
      </c>
    </row>
    <row r="27" spans="1:70">
      <c r="A27" s="8" t="s">
        <v>2475</v>
      </c>
      <c r="B27" s="2" t="s">
        <v>2476</v>
      </c>
      <c r="N27" s="2" t="s">
        <v>105</v>
      </c>
      <c r="BB27" s="2">
        <f t="shared" si="0"/>
        <v>1</v>
      </c>
      <c r="BC27" s="2">
        <f t="shared" si="1"/>
        <v>0</v>
      </c>
      <c r="BD27" s="2">
        <f t="shared" si="2"/>
        <v>1</v>
      </c>
      <c r="BE27" s="2">
        <f t="shared" si="3"/>
        <v>0</v>
      </c>
      <c r="BF27" s="2">
        <f t="shared" si="4"/>
        <v>0</v>
      </c>
      <c r="BG27" s="2">
        <f t="shared" si="5"/>
        <v>0</v>
      </c>
      <c r="BH27" s="2">
        <f t="shared" si="6"/>
        <v>0</v>
      </c>
      <c r="BI27" s="2">
        <f t="shared" si="7"/>
        <v>0</v>
      </c>
      <c r="BJ27" s="2">
        <f t="shared" si="8"/>
        <v>0</v>
      </c>
      <c r="BK27" s="2">
        <f t="shared" si="9"/>
        <v>0</v>
      </c>
      <c r="BL27" s="2">
        <f t="shared" si="10"/>
        <v>0</v>
      </c>
      <c r="BM27" s="2">
        <f t="shared" si="11"/>
        <v>0</v>
      </c>
      <c r="BN27" s="2">
        <f t="shared" si="12"/>
        <v>0</v>
      </c>
      <c r="BO27" s="2">
        <f t="shared" si="13"/>
        <v>0</v>
      </c>
      <c r="BP27" s="2">
        <f t="shared" si="14"/>
        <v>0</v>
      </c>
      <c r="BQ27" s="2">
        <f t="shared" si="15"/>
        <v>0</v>
      </c>
      <c r="BR27" s="2">
        <f t="shared" si="16"/>
        <v>0</v>
      </c>
    </row>
    <row r="28" spans="1:70">
      <c r="A28" s="8" t="s">
        <v>2041</v>
      </c>
      <c r="B28" s="2" t="s">
        <v>2042</v>
      </c>
      <c r="K28" s="2" t="s">
        <v>105</v>
      </c>
      <c r="L28" s="2" t="s">
        <v>105</v>
      </c>
      <c r="W28" s="2" t="s">
        <v>105</v>
      </c>
      <c r="X28" s="2" t="s">
        <v>105</v>
      </c>
      <c r="AG28" s="2" t="s">
        <v>105</v>
      </c>
      <c r="AI28" s="2" t="s">
        <v>105</v>
      </c>
      <c r="AN28" s="2" t="s">
        <v>105</v>
      </c>
      <c r="AQ28" s="2" t="s">
        <v>105</v>
      </c>
      <c r="AX28" s="2" t="s">
        <v>105</v>
      </c>
      <c r="BB28" s="2">
        <f t="shared" si="0"/>
        <v>9</v>
      </c>
      <c r="BC28" s="2">
        <f t="shared" si="1"/>
        <v>0</v>
      </c>
      <c r="BD28" s="2">
        <f t="shared" si="2"/>
        <v>9</v>
      </c>
      <c r="BE28" s="2">
        <f t="shared" si="3"/>
        <v>0</v>
      </c>
      <c r="BF28" s="2">
        <f t="shared" si="4"/>
        <v>0</v>
      </c>
      <c r="BG28" s="2">
        <f t="shared" si="5"/>
        <v>0</v>
      </c>
      <c r="BH28" s="2">
        <f t="shared" si="6"/>
        <v>0</v>
      </c>
      <c r="BI28" s="2">
        <f t="shared" si="7"/>
        <v>0</v>
      </c>
      <c r="BJ28" s="2">
        <f t="shared" si="8"/>
        <v>0</v>
      </c>
      <c r="BK28" s="2">
        <f t="shared" si="9"/>
        <v>0</v>
      </c>
      <c r="BL28" s="2">
        <f t="shared" si="10"/>
        <v>0</v>
      </c>
      <c r="BM28" s="2">
        <f t="shared" si="11"/>
        <v>0</v>
      </c>
      <c r="BN28" s="2">
        <f t="shared" si="12"/>
        <v>0</v>
      </c>
      <c r="BO28" s="2">
        <f t="shared" si="13"/>
        <v>0</v>
      </c>
      <c r="BP28" s="2">
        <f t="shared" si="14"/>
        <v>0</v>
      </c>
      <c r="BQ28" s="2">
        <f t="shared" si="15"/>
        <v>0</v>
      </c>
      <c r="BR28" s="2">
        <f t="shared" si="16"/>
        <v>0</v>
      </c>
    </row>
    <row r="29" spans="1:70">
      <c r="A29" s="8" t="s">
        <v>2160</v>
      </c>
      <c r="B29" s="2" t="s">
        <v>2161</v>
      </c>
      <c r="L29" s="2" t="s">
        <v>105</v>
      </c>
      <c r="BB29" s="2">
        <f t="shared" si="0"/>
        <v>1</v>
      </c>
      <c r="BC29" s="2">
        <f t="shared" si="1"/>
        <v>0</v>
      </c>
      <c r="BD29" s="2">
        <f t="shared" si="2"/>
        <v>1</v>
      </c>
      <c r="BE29" s="2">
        <f t="shared" si="3"/>
        <v>0</v>
      </c>
      <c r="BF29" s="2">
        <f t="shared" si="4"/>
        <v>0</v>
      </c>
      <c r="BG29" s="2">
        <f t="shared" si="5"/>
        <v>0</v>
      </c>
      <c r="BH29" s="2">
        <f t="shared" si="6"/>
        <v>0</v>
      </c>
      <c r="BI29" s="2">
        <f t="shared" si="7"/>
        <v>0</v>
      </c>
      <c r="BJ29" s="2">
        <f t="shared" si="8"/>
        <v>0</v>
      </c>
      <c r="BK29" s="2">
        <f t="shared" si="9"/>
        <v>0</v>
      </c>
      <c r="BL29" s="2">
        <f t="shared" si="10"/>
        <v>0</v>
      </c>
      <c r="BM29" s="2">
        <f t="shared" si="11"/>
        <v>0</v>
      </c>
      <c r="BN29" s="2">
        <f t="shared" si="12"/>
        <v>0</v>
      </c>
      <c r="BO29" s="2">
        <f t="shared" si="13"/>
        <v>0</v>
      </c>
      <c r="BP29" s="2">
        <f t="shared" si="14"/>
        <v>0</v>
      </c>
      <c r="BQ29" s="2">
        <f t="shared" si="15"/>
        <v>0</v>
      </c>
      <c r="BR29" s="2">
        <f t="shared" si="16"/>
        <v>0</v>
      </c>
    </row>
    <row r="30" spans="1:70">
      <c r="A30" s="8" t="s">
        <v>5708</v>
      </c>
      <c r="B30" s="2" t="s">
        <v>2034</v>
      </c>
      <c r="K30" s="2" t="s">
        <v>105</v>
      </c>
      <c r="W30" s="2" t="s">
        <v>105</v>
      </c>
      <c r="X30" s="2" t="s">
        <v>105</v>
      </c>
      <c r="AG30" s="2" t="s">
        <v>105</v>
      </c>
      <c r="AI30" s="2" t="s">
        <v>105</v>
      </c>
      <c r="AN30" s="2" t="s">
        <v>105</v>
      </c>
      <c r="AQ30" s="2" t="s">
        <v>105</v>
      </c>
      <c r="AX30" s="2" t="s">
        <v>105</v>
      </c>
      <c r="BB30" s="2">
        <f t="shared" si="0"/>
        <v>8</v>
      </c>
      <c r="BC30" s="2">
        <f t="shared" si="1"/>
        <v>0</v>
      </c>
      <c r="BD30" s="2">
        <f t="shared" si="2"/>
        <v>8</v>
      </c>
      <c r="BE30" s="2">
        <f t="shared" si="3"/>
        <v>0</v>
      </c>
      <c r="BF30" s="2">
        <f t="shared" si="4"/>
        <v>0</v>
      </c>
      <c r="BG30" s="2">
        <f t="shared" si="5"/>
        <v>0</v>
      </c>
      <c r="BH30" s="2">
        <f t="shared" si="6"/>
        <v>0</v>
      </c>
      <c r="BI30" s="2">
        <f t="shared" si="7"/>
        <v>0</v>
      </c>
      <c r="BJ30" s="2">
        <f t="shared" si="8"/>
        <v>0</v>
      </c>
      <c r="BK30" s="2">
        <f t="shared" si="9"/>
        <v>0</v>
      </c>
      <c r="BL30" s="2">
        <f t="shared" si="10"/>
        <v>0</v>
      </c>
      <c r="BM30" s="2">
        <f t="shared" si="11"/>
        <v>0</v>
      </c>
      <c r="BN30" s="2">
        <f t="shared" si="12"/>
        <v>0</v>
      </c>
      <c r="BO30" s="2">
        <f t="shared" si="13"/>
        <v>0</v>
      </c>
      <c r="BP30" s="2">
        <f t="shared" si="14"/>
        <v>0</v>
      </c>
      <c r="BQ30" s="2">
        <f t="shared" si="15"/>
        <v>0</v>
      </c>
      <c r="BR30" s="2">
        <f t="shared" si="16"/>
        <v>0</v>
      </c>
    </row>
    <row r="31" spans="1:70">
      <c r="A31" s="8" t="s">
        <v>2035</v>
      </c>
      <c r="B31" s="2" t="s">
        <v>2036</v>
      </c>
      <c r="K31" s="2" t="s">
        <v>105</v>
      </c>
      <c r="L31" s="2" t="s">
        <v>105</v>
      </c>
      <c r="N31" s="2" t="s">
        <v>105</v>
      </c>
      <c r="W31" s="2" t="s">
        <v>105</v>
      </c>
      <c r="X31" s="2" t="s">
        <v>105</v>
      </c>
      <c r="AG31" s="2" t="s">
        <v>105</v>
      </c>
      <c r="AI31" s="2" t="s">
        <v>105</v>
      </c>
      <c r="AN31" s="2" t="s">
        <v>105</v>
      </c>
      <c r="AQ31" s="2" t="s">
        <v>105</v>
      </c>
      <c r="AX31" s="2" t="s">
        <v>105</v>
      </c>
      <c r="BB31" s="2">
        <f t="shared" si="0"/>
        <v>10</v>
      </c>
      <c r="BC31" s="2">
        <f t="shared" si="1"/>
        <v>0</v>
      </c>
      <c r="BD31" s="2">
        <f t="shared" si="2"/>
        <v>10</v>
      </c>
      <c r="BE31" s="2">
        <f t="shared" si="3"/>
        <v>0</v>
      </c>
      <c r="BF31" s="2">
        <f t="shared" si="4"/>
        <v>0</v>
      </c>
      <c r="BG31" s="2">
        <f t="shared" si="5"/>
        <v>0</v>
      </c>
      <c r="BH31" s="2">
        <f t="shared" si="6"/>
        <v>0</v>
      </c>
      <c r="BI31" s="2">
        <f t="shared" si="7"/>
        <v>0</v>
      </c>
      <c r="BJ31" s="2">
        <f t="shared" si="8"/>
        <v>0</v>
      </c>
      <c r="BK31" s="2">
        <f t="shared" si="9"/>
        <v>0</v>
      </c>
      <c r="BL31" s="2">
        <f t="shared" si="10"/>
        <v>0</v>
      </c>
      <c r="BM31" s="2">
        <f t="shared" si="11"/>
        <v>0</v>
      </c>
      <c r="BN31" s="2">
        <f t="shared" si="12"/>
        <v>0</v>
      </c>
      <c r="BO31" s="2">
        <f t="shared" si="13"/>
        <v>0</v>
      </c>
      <c r="BP31" s="2">
        <f t="shared" si="14"/>
        <v>0</v>
      </c>
      <c r="BQ31" s="2">
        <f t="shared" si="15"/>
        <v>0</v>
      </c>
      <c r="BR31" s="2">
        <f t="shared" si="16"/>
        <v>0</v>
      </c>
    </row>
    <row r="32" spans="1:70">
      <c r="A32" s="8" t="s">
        <v>978</v>
      </c>
      <c r="B32" s="8" t="s">
        <v>979</v>
      </c>
      <c r="G32" s="2" t="s">
        <v>121</v>
      </c>
      <c r="AM32" s="2" t="s">
        <v>105</v>
      </c>
      <c r="AN32" s="2" t="s">
        <v>105</v>
      </c>
      <c r="AU32" s="2" t="s">
        <v>105</v>
      </c>
      <c r="BB32" s="2">
        <f t="shared" si="0"/>
        <v>3</v>
      </c>
      <c r="BC32" s="2">
        <f t="shared" si="1"/>
        <v>1</v>
      </c>
      <c r="BD32" s="2">
        <f t="shared" si="2"/>
        <v>3</v>
      </c>
      <c r="BE32" s="2">
        <f t="shared" si="3"/>
        <v>1</v>
      </c>
      <c r="BF32" s="2">
        <f t="shared" si="4"/>
        <v>0</v>
      </c>
      <c r="BG32" s="2">
        <f t="shared" si="5"/>
        <v>0</v>
      </c>
      <c r="BH32" s="2">
        <f t="shared" si="6"/>
        <v>0</v>
      </c>
      <c r="BI32" s="2">
        <f t="shared" si="7"/>
        <v>0</v>
      </c>
      <c r="BJ32" s="2">
        <f t="shared" si="8"/>
        <v>0</v>
      </c>
      <c r="BK32" s="2">
        <f t="shared" si="9"/>
        <v>0</v>
      </c>
      <c r="BL32" s="2">
        <f t="shared" si="10"/>
        <v>0</v>
      </c>
      <c r="BM32" s="2">
        <f t="shared" si="11"/>
        <v>0</v>
      </c>
      <c r="BN32" s="2">
        <f t="shared" si="12"/>
        <v>0</v>
      </c>
      <c r="BO32" s="2">
        <f t="shared" si="13"/>
        <v>0</v>
      </c>
      <c r="BP32" s="2">
        <f t="shared" si="14"/>
        <v>0</v>
      </c>
      <c r="BQ32" s="2">
        <f t="shared" si="15"/>
        <v>0</v>
      </c>
      <c r="BR32" s="2">
        <f t="shared" si="16"/>
        <v>0</v>
      </c>
    </row>
    <row r="33" spans="1:70">
      <c r="A33" s="8" t="s">
        <v>3887</v>
      </c>
      <c r="B33" s="2" t="s">
        <v>5716</v>
      </c>
      <c r="AF33" s="2" t="s">
        <v>5697</v>
      </c>
      <c r="BB33" s="2">
        <f t="shared" si="0"/>
        <v>1</v>
      </c>
      <c r="BC33" s="2">
        <f t="shared" si="1"/>
        <v>0</v>
      </c>
      <c r="BD33" s="2">
        <f t="shared" si="2"/>
        <v>0</v>
      </c>
      <c r="BE33" s="2">
        <f t="shared" si="3"/>
        <v>0</v>
      </c>
      <c r="BF33" s="2">
        <f t="shared" si="4"/>
        <v>1</v>
      </c>
      <c r="BG33" s="2">
        <f t="shared" si="5"/>
        <v>0</v>
      </c>
      <c r="BH33" s="2">
        <f t="shared" si="6"/>
        <v>0</v>
      </c>
      <c r="BI33" s="2">
        <f t="shared" si="7"/>
        <v>0</v>
      </c>
      <c r="BJ33" s="2">
        <f t="shared" si="8"/>
        <v>0</v>
      </c>
      <c r="BK33" s="2">
        <f t="shared" si="9"/>
        <v>0</v>
      </c>
      <c r="BL33" s="2">
        <f t="shared" si="10"/>
        <v>0</v>
      </c>
      <c r="BM33" s="2">
        <f t="shared" si="11"/>
        <v>0</v>
      </c>
      <c r="BN33" s="2">
        <f t="shared" si="12"/>
        <v>0</v>
      </c>
      <c r="BO33" s="2">
        <f t="shared" si="13"/>
        <v>0</v>
      </c>
      <c r="BP33" s="2">
        <f t="shared" si="14"/>
        <v>0</v>
      </c>
      <c r="BQ33" s="2">
        <f t="shared" si="15"/>
        <v>0</v>
      </c>
      <c r="BR33" s="2">
        <f t="shared" si="16"/>
        <v>0</v>
      </c>
    </row>
    <row r="34" spans="1:70">
      <c r="A34" s="8" t="s">
        <v>2224</v>
      </c>
      <c r="B34" s="2" t="s">
        <v>5715</v>
      </c>
      <c r="L34" s="2" t="s">
        <v>105</v>
      </c>
      <c r="BB34" s="2">
        <f t="shared" si="0"/>
        <v>1</v>
      </c>
      <c r="BC34" s="2">
        <f t="shared" si="1"/>
        <v>0</v>
      </c>
      <c r="BD34" s="2">
        <f t="shared" si="2"/>
        <v>1</v>
      </c>
      <c r="BE34" s="2">
        <f t="shared" si="3"/>
        <v>0</v>
      </c>
      <c r="BF34" s="2">
        <f t="shared" si="4"/>
        <v>0</v>
      </c>
      <c r="BG34" s="2">
        <f t="shared" si="5"/>
        <v>0</v>
      </c>
      <c r="BH34" s="2">
        <f t="shared" si="6"/>
        <v>0</v>
      </c>
      <c r="BI34" s="2">
        <f t="shared" si="7"/>
        <v>0</v>
      </c>
      <c r="BJ34" s="2">
        <f t="shared" si="8"/>
        <v>0</v>
      </c>
      <c r="BK34" s="2">
        <f t="shared" si="9"/>
        <v>0</v>
      </c>
      <c r="BL34" s="2">
        <f t="shared" si="10"/>
        <v>0</v>
      </c>
      <c r="BM34" s="2">
        <f t="shared" si="11"/>
        <v>0</v>
      </c>
      <c r="BN34" s="2">
        <f t="shared" si="12"/>
        <v>0</v>
      </c>
      <c r="BO34" s="2">
        <f t="shared" si="13"/>
        <v>0</v>
      </c>
      <c r="BP34" s="2">
        <f t="shared" si="14"/>
        <v>0</v>
      </c>
      <c r="BQ34" s="2">
        <f t="shared" si="15"/>
        <v>0</v>
      </c>
      <c r="BR34" s="2">
        <f t="shared" si="16"/>
        <v>0</v>
      </c>
    </row>
    <row r="35" spans="1:70">
      <c r="A35" s="8" t="s">
        <v>1004</v>
      </c>
      <c r="B35" s="8" t="s">
        <v>1005</v>
      </c>
      <c r="G35" s="2" t="s">
        <v>121</v>
      </c>
      <c r="H35" s="2" t="s">
        <v>121</v>
      </c>
      <c r="T35" s="2" t="s">
        <v>5769</v>
      </c>
      <c r="X35" s="2" t="s">
        <v>121</v>
      </c>
      <c r="AF35" s="2" t="s">
        <v>121</v>
      </c>
      <c r="AN35" s="2" t="s">
        <v>121</v>
      </c>
      <c r="BA35" s="2" t="s">
        <v>121</v>
      </c>
      <c r="BB35" s="2">
        <f t="shared" si="0"/>
        <v>0</v>
      </c>
      <c r="BC35" s="2">
        <f t="shared" si="1"/>
        <v>6</v>
      </c>
      <c r="BD35" s="2">
        <f t="shared" si="2"/>
        <v>0</v>
      </c>
      <c r="BE35" s="2">
        <f t="shared" si="3"/>
        <v>6</v>
      </c>
      <c r="BF35" s="2">
        <f t="shared" si="4"/>
        <v>0</v>
      </c>
      <c r="BG35" s="2">
        <f t="shared" si="5"/>
        <v>0</v>
      </c>
      <c r="BH35" s="2">
        <f t="shared" si="6"/>
        <v>0</v>
      </c>
      <c r="BI35" s="2">
        <f t="shared" si="7"/>
        <v>0</v>
      </c>
      <c r="BJ35" s="2">
        <f t="shared" si="8"/>
        <v>0</v>
      </c>
      <c r="BK35" s="2">
        <f t="shared" si="9"/>
        <v>0</v>
      </c>
      <c r="BL35" s="2">
        <f t="shared" si="10"/>
        <v>0</v>
      </c>
      <c r="BM35" s="2">
        <f t="shared" si="11"/>
        <v>0</v>
      </c>
      <c r="BN35" s="2">
        <f t="shared" si="12"/>
        <v>0</v>
      </c>
      <c r="BO35" s="2">
        <f t="shared" si="13"/>
        <v>0</v>
      </c>
      <c r="BP35" s="2">
        <f t="shared" si="14"/>
        <v>0</v>
      </c>
      <c r="BQ35" s="2">
        <f t="shared" si="15"/>
        <v>0</v>
      </c>
      <c r="BR35" s="2">
        <f t="shared" si="16"/>
        <v>0</v>
      </c>
    </row>
    <row r="36" spans="1:70">
      <c r="A36" s="2" t="s">
        <v>3305</v>
      </c>
      <c r="B36" s="2" t="s">
        <v>3306</v>
      </c>
      <c r="X36" s="2" t="s">
        <v>121</v>
      </c>
      <c r="BB36" s="2">
        <f t="shared" si="0"/>
        <v>0</v>
      </c>
      <c r="BC36" s="2">
        <f t="shared" si="1"/>
        <v>1</v>
      </c>
      <c r="BD36" s="2">
        <f t="shared" si="2"/>
        <v>0</v>
      </c>
      <c r="BE36" s="2">
        <f t="shared" si="3"/>
        <v>1</v>
      </c>
      <c r="BF36" s="2">
        <f t="shared" si="4"/>
        <v>0</v>
      </c>
      <c r="BG36" s="2">
        <f t="shared" si="5"/>
        <v>0</v>
      </c>
      <c r="BH36" s="2">
        <f t="shared" si="6"/>
        <v>0</v>
      </c>
      <c r="BI36" s="2">
        <f t="shared" si="7"/>
        <v>0</v>
      </c>
      <c r="BJ36" s="2">
        <f t="shared" si="8"/>
        <v>0</v>
      </c>
      <c r="BK36" s="2">
        <f t="shared" si="9"/>
        <v>0</v>
      </c>
      <c r="BL36" s="2">
        <f t="shared" si="10"/>
        <v>0</v>
      </c>
      <c r="BM36" s="2">
        <f t="shared" si="11"/>
        <v>0</v>
      </c>
      <c r="BN36" s="2">
        <f t="shared" si="12"/>
        <v>0</v>
      </c>
      <c r="BO36" s="2">
        <f t="shared" si="13"/>
        <v>0</v>
      </c>
      <c r="BP36" s="2">
        <f t="shared" si="14"/>
        <v>0</v>
      </c>
      <c r="BQ36" s="2">
        <f t="shared" si="15"/>
        <v>0</v>
      </c>
      <c r="BR36" s="2">
        <f t="shared" si="16"/>
        <v>0</v>
      </c>
    </row>
    <row r="37" spans="1:70">
      <c r="A37" s="8" t="s">
        <v>2409</v>
      </c>
      <c r="B37" s="2" t="s">
        <v>2410</v>
      </c>
      <c r="M37" s="2" t="s">
        <v>5694</v>
      </c>
      <c r="BB37" s="2">
        <f t="shared" si="0"/>
        <v>0</v>
      </c>
      <c r="BC37" s="2">
        <f t="shared" si="1"/>
        <v>1</v>
      </c>
      <c r="BD37" s="2">
        <f t="shared" si="2"/>
        <v>0</v>
      </c>
      <c r="BE37" s="2">
        <f t="shared" si="3"/>
        <v>0</v>
      </c>
      <c r="BF37" s="2">
        <f t="shared" si="4"/>
        <v>0</v>
      </c>
      <c r="BG37" s="2">
        <f t="shared" si="5"/>
        <v>1</v>
      </c>
      <c r="BH37" s="2">
        <f t="shared" si="6"/>
        <v>0</v>
      </c>
      <c r="BI37" s="2">
        <f t="shared" si="7"/>
        <v>0</v>
      </c>
      <c r="BJ37" s="2">
        <f t="shared" si="8"/>
        <v>0</v>
      </c>
      <c r="BK37" s="2">
        <f t="shared" si="9"/>
        <v>0</v>
      </c>
      <c r="BL37" s="2">
        <f t="shared" si="10"/>
        <v>0</v>
      </c>
      <c r="BM37" s="2">
        <f t="shared" si="11"/>
        <v>0</v>
      </c>
      <c r="BN37" s="2">
        <f t="shared" si="12"/>
        <v>0</v>
      </c>
      <c r="BO37" s="2">
        <f t="shared" si="13"/>
        <v>0</v>
      </c>
      <c r="BP37" s="2">
        <f t="shared" si="14"/>
        <v>0</v>
      </c>
      <c r="BQ37" s="2">
        <f t="shared" si="15"/>
        <v>0</v>
      </c>
      <c r="BR37" s="2">
        <f t="shared" si="16"/>
        <v>0</v>
      </c>
    </row>
    <row r="38" spans="1:70">
      <c r="A38" s="8" t="s">
        <v>372</v>
      </c>
      <c r="B38" s="8" t="s">
        <v>373</v>
      </c>
      <c r="D38" s="2" t="s">
        <v>121</v>
      </c>
      <c r="BB38" s="2">
        <f t="shared" si="0"/>
        <v>0</v>
      </c>
      <c r="BC38" s="2">
        <f t="shared" si="1"/>
        <v>1</v>
      </c>
      <c r="BD38" s="2">
        <f t="shared" si="2"/>
        <v>0</v>
      </c>
      <c r="BE38" s="2">
        <f t="shared" si="3"/>
        <v>1</v>
      </c>
      <c r="BF38" s="2">
        <f t="shared" si="4"/>
        <v>0</v>
      </c>
      <c r="BG38" s="2">
        <f t="shared" si="5"/>
        <v>0</v>
      </c>
      <c r="BH38" s="2">
        <f t="shared" si="6"/>
        <v>0</v>
      </c>
      <c r="BI38" s="2">
        <f t="shared" si="7"/>
        <v>0</v>
      </c>
      <c r="BJ38" s="2">
        <f t="shared" si="8"/>
        <v>0</v>
      </c>
      <c r="BK38" s="2">
        <f t="shared" si="9"/>
        <v>0</v>
      </c>
      <c r="BL38" s="2">
        <f t="shared" si="10"/>
        <v>0</v>
      </c>
      <c r="BM38" s="2">
        <f t="shared" si="11"/>
        <v>0</v>
      </c>
      <c r="BN38" s="2">
        <f t="shared" si="12"/>
        <v>0</v>
      </c>
      <c r="BO38" s="2">
        <f t="shared" si="13"/>
        <v>0</v>
      </c>
      <c r="BP38" s="2">
        <f t="shared" si="14"/>
        <v>0</v>
      </c>
      <c r="BQ38" s="2">
        <f t="shared" si="15"/>
        <v>0</v>
      </c>
      <c r="BR38" s="2">
        <f t="shared" si="16"/>
        <v>0</v>
      </c>
    </row>
    <row r="39" spans="1:70">
      <c r="A39" s="8" t="s">
        <v>100</v>
      </c>
      <c r="B39" s="2" t="s">
        <v>623</v>
      </c>
      <c r="F39" s="2" t="s">
        <v>105</v>
      </c>
      <c r="M39" s="2" t="s">
        <v>5694</v>
      </c>
      <c r="BB39" s="2">
        <f t="shared" si="0"/>
        <v>1</v>
      </c>
      <c r="BC39" s="2">
        <f t="shared" si="1"/>
        <v>1</v>
      </c>
      <c r="BD39" s="2">
        <f t="shared" si="2"/>
        <v>1</v>
      </c>
      <c r="BE39" s="2">
        <f t="shared" si="3"/>
        <v>0</v>
      </c>
      <c r="BF39" s="2">
        <f t="shared" si="4"/>
        <v>0</v>
      </c>
      <c r="BG39" s="2">
        <f t="shared" si="5"/>
        <v>1</v>
      </c>
      <c r="BH39" s="2">
        <f t="shared" si="6"/>
        <v>0</v>
      </c>
      <c r="BI39" s="2">
        <f t="shared" si="7"/>
        <v>0</v>
      </c>
      <c r="BJ39" s="2">
        <f t="shared" si="8"/>
        <v>0</v>
      </c>
      <c r="BK39" s="2">
        <f t="shared" si="9"/>
        <v>0</v>
      </c>
      <c r="BL39" s="2">
        <f t="shared" si="10"/>
        <v>0</v>
      </c>
      <c r="BM39" s="2">
        <f t="shared" si="11"/>
        <v>0</v>
      </c>
      <c r="BN39" s="2">
        <f t="shared" si="12"/>
        <v>0</v>
      </c>
      <c r="BO39" s="2">
        <f t="shared" si="13"/>
        <v>0</v>
      </c>
      <c r="BP39" s="2">
        <f t="shared" si="14"/>
        <v>0</v>
      </c>
      <c r="BQ39" s="2">
        <f t="shared" si="15"/>
        <v>0</v>
      </c>
      <c r="BR39" s="2">
        <f t="shared" si="16"/>
        <v>0</v>
      </c>
    </row>
    <row r="40" spans="1:70">
      <c r="A40" s="2" t="s">
        <v>5037</v>
      </c>
      <c r="B40" s="2" t="s">
        <v>5038</v>
      </c>
      <c r="AN40" s="2" t="s">
        <v>105</v>
      </c>
      <c r="AU40" s="2" t="s">
        <v>105</v>
      </c>
      <c r="AW40" s="2" t="s">
        <v>5694</v>
      </c>
      <c r="AX40" s="2" t="s">
        <v>105</v>
      </c>
      <c r="BB40" s="2">
        <f t="shared" si="0"/>
        <v>3</v>
      </c>
      <c r="BC40" s="2">
        <f t="shared" si="1"/>
        <v>1</v>
      </c>
      <c r="BD40" s="2">
        <f t="shared" si="2"/>
        <v>3</v>
      </c>
      <c r="BE40" s="2">
        <f t="shared" si="3"/>
        <v>0</v>
      </c>
      <c r="BF40" s="2">
        <f t="shared" si="4"/>
        <v>0</v>
      </c>
      <c r="BG40" s="2">
        <f t="shared" si="5"/>
        <v>1</v>
      </c>
      <c r="BH40" s="2">
        <f t="shared" si="6"/>
        <v>0</v>
      </c>
      <c r="BI40" s="2">
        <f t="shared" si="7"/>
        <v>0</v>
      </c>
      <c r="BJ40" s="2">
        <f t="shared" si="8"/>
        <v>0</v>
      </c>
      <c r="BK40" s="2">
        <f t="shared" si="9"/>
        <v>0</v>
      </c>
      <c r="BL40" s="2">
        <f t="shared" si="10"/>
        <v>0</v>
      </c>
      <c r="BM40" s="2">
        <f t="shared" si="11"/>
        <v>0</v>
      </c>
      <c r="BN40" s="2">
        <f t="shared" si="12"/>
        <v>0</v>
      </c>
      <c r="BO40" s="2">
        <f t="shared" si="13"/>
        <v>0</v>
      </c>
      <c r="BP40" s="2">
        <f t="shared" si="14"/>
        <v>0</v>
      </c>
      <c r="BQ40" s="2">
        <f t="shared" si="15"/>
        <v>0</v>
      </c>
      <c r="BR40" s="2">
        <f t="shared" si="16"/>
        <v>0</v>
      </c>
    </row>
    <row r="41" spans="1:70">
      <c r="A41" s="8" t="s">
        <v>1006</v>
      </c>
      <c r="B41" s="8" t="s">
        <v>1007</v>
      </c>
      <c r="G41" s="2" t="s">
        <v>121</v>
      </c>
      <c r="H41" s="2" t="s">
        <v>121</v>
      </c>
      <c r="X41" s="2" t="s">
        <v>121</v>
      </c>
      <c r="AF41" s="2" t="s">
        <v>121</v>
      </c>
      <c r="BB41" s="2">
        <f t="shared" si="0"/>
        <v>0</v>
      </c>
      <c r="BC41" s="2">
        <f t="shared" si="1"/>
        <v>4</v>
      </c>
      <c r="BD41" s="2">
        <f t="shared" si="2"/>
        <v>0</v>
      </c>
      <c r="BE41" s="2">
        <f t="shared" si="3"/>
        <v>4</v>
      </c>
      <c r="BF41" s="2">
        <f t="shared" si="4"/>
        <v>0</v>
      </c>
      <c r="BG41" s="2">
        <f t="shared" si="5"/>
        <v>0</v>
      </c>
      <c r="BH41" s="2">
        <f t="shared" si="6"/>
        <v>0</v>
      </c>
      <c r="BI41" s="2">
        <f t="shared" si="7"/>
        <v>0</v>
      </c>
      <c r="BJ41" s="2">
        <f t="shared" si="8"/>
        <v>0</v>
      </c>
      <c r="BK41" s="2">
        <f t="shared" si="9"/>
        <v>0</v>
      </c>
      <c r="BL41" s="2">
        <f t="shared" si="10"/>
        <v>0</v>
      </c>
      <c r="BM41" s="2">
        <f t="shared" si="11"/>
        <v>0</v>
      </c>
      <c r="BN41" s="2">
        <f t="shared" si="12"/>
        <v>0</v>
      </c>
      <c r="BO41" s="2">
        <f t="shared" si="13"/>
        <v>0</v>
      </c>
      <c r="BP41" s="2">
        <f t="shared" si="14"/>
        <v>0</v>
      </c>
      <c r="BQ41" s="2">
        <f t="shared" si="15"/>
        <v>0</v>
      </c>
      <c r="BR41" s="2">
        <f t="shared" si="16"/>
        <v>0</v>
      </c>
    </row>
    <row r="42" spans="1:70">
      <c r="A42" s="8" t="s">
        <v>366</v>
      </c>
      <c r="B42" s="8" t="s">
        <v>364</v>
      </c>
      <c r="D42" s="2" t="s">
        <v>121</v>
      </c>
      <c r="G42" s="2" t="s">
        <v>121</v>
      </c>
      <c r="H42" s="2" t="s">
        <v>121</v>
      </c>
      <c r="J42" s="2" t="s">
        <v>121</v>
      </c>
      <c r="W42" s="2" t="s">
        <v>121</v>
      </c>
      <c r="X42" s="2" t="s">
        <v>121</v>
      </c>
      <c r="AI42" s="2" t="s">
        <v>121</v>
      </c>
      <c r="AN42" s="2" t="s">
        <v>121</v>
      </c>
      <c r="AW42" s="2" t="s">
        <v>121</v>
      </c>
      <c r="BB42" s="2">
        <f t="shared" si="0"/>
        <v>0</v>
      </c>
      <c r="BC42" s="2">
        <f t="shared" si="1"/>
        <v>9</v>
      </c>
      <c r="BD42" s="2">
        <f t="shared" si="2"/>
        <v>0</v>
      </c>
      <c r="BE42" s="2">
        <f t="shared" si="3"/>
        <v>9</v>
      </c>
      <c r="BF42" s="2">
        <f t="shared" si="4"/>
        <v>0</v>
      </c>
      <c r="BG42" s="2">
        <f t="shared" si="5"/>
        <v>0</v>
      </c>
      <c r="BH42" s="2">
        <f t="shared" si="6"/>
        <v>0</v>
      </c>
      <c r="BI42" s="2">
        <f t="shared" si="7"/>
        <v>0</v>
      </c>
      <c r="BJ42" s="2">
        <f t="shared" si="8"/>
        <v>0</v>
      </c>
      <c r="BK42" s="2">
        <f t="shared" si="9"/>
        <v>0</v>
      </c>
      <c r="BL42" s="2">
        <f t="shared" si="10"/>
        <v>0</v>
      </c>
      <c r="BM42" s="2">
        <f t="shared" si="11"/>
        <v>0</v>
      </c>
      <c r="BN42" s="2">
        <f t="shared" si="12"/>
        <v>0</v>
      </c>
      <c r="BO42" s="2">
        <f t="shared" si="13"/>
        <v>0</v>
      </c>
      <c r="BP42" s="2">
        <f t="shared" si="14"/>
        <v>0</v>
      </c>
      <c r="BQ42" s="2">
        <f t="shared" si="15"/>
        <v>0</v>
      </c>
      <c r="BR42" s="2">
        <f t="shared" si="16"/>
        <v>0</v>
      </c>
    </row>
    <row r="43" spans="1:70">
      <c r="A43" s="8" t="s">
        <v>368</v>
      </c>
      <c r="B43" s="9" t="s">
        <v>369</v>
      </c>
      <c r="D43" s="2" t="s">
        <v>121</v>
      </c>
      <c r="G43" s="2" t="s">
        <v>121</v>
      </c>
      <c r="H43" s="2" t="s">
        <v>121</v>
      </c>
      <c r="T43" s="2" t="s">
        <v>121</v>
      </c>
      <c r="X43" s="2" t="s">
        <v>121</v>
      </c>
      <c r="AC43" s="2" t="s">
        <v>121</v>
      </c>
      <c r="AM43" s="2" t="s">
        <v>121</v>
      </c>
      <c r="AN43" s="2" t="s">
        <v>121</v>
      </c>
      <c r="AS43" s="2" t="s">
        <v>121</v>
      </c>
      <c r="AW43" s="2" t="s">
        <v>121</v>
      </c>
      <c r="BA43" s="2" t="s">
        <v>121</v>
      </c>
      <c r="BB43" s="2">
        <f t="shared" si="0"/>
        <v>0</v>
      </c>
      <c r="BC43" s="2">
        <f t="shared" si="1"/>
        <v>11</v>
      </c>
      <c r="BD43" s="2">
        <f t="shared" si="2"/>
        <v>0</v>
      </c>
      <c r="BE43" s="2">
        <f t="shared" si="3"/>
        <v>11</v>
      </c>
      <c r="BF43" s="2">
        <f t="shared" si="4"/>
        <v>0</v>
      </c>
      <c r="BG43" s="2">
        <f t="shared" si="5"/>
        <v>0</v>
      </c>
      <c r="BH43" s="2">
        <f t="shared" si="6"/>
        <v>0</v>
      </c>
      <c r="BI43" s="2">
        <f t="shared" si="7"/>
        <v>0</v>
      </c>
      <c r="BJ43" s="2">
        <f t="shared" si="8"/>
        <v>0</v>
      </c>
      <c r="BK43" s="2">
        <f t="shared" si="9"/>
        <v>0</v>
      </c>
      <c r="BL43" s="2">
        <f t="shared" si="10"/>
        <v>0</v>
      </c>
      <c r="BM43" s="2">
        <f t="shared" si="11"/>
        <v>0</v>
      </c>
      <c r="BN43" s="2">
        <f t="shared" si="12"/>
        <v>0</v>
      </c>
      <c r="BO43" s="2">
        <f t="shared" si="13"/>
        <v>0</v>
      </c>
      <c r="BP43" s="2">
        <f t="shared" si="14"/>
        <v>0</v>
      </c>
      <c r="BQ43" s="2">
        <f t="shared" si="15"/>
        <v>0</v>
      </c>
      <c r="BR43" s="2">
        <f t="shared" si="16"/>
        <v>0</v>
      </c>
    </row>
    <row r="44" spans="1:70">
      <c r="A44" s="2" t="s">
        <v>2988</v>
      </c>
      <c r="B44" s="2" t="s">
        <v>2989</v>
      </c>
      <c r="V44" s="2" t="s">
        <v>105</v>
      </c>
      <c r="AN44" s="2" t="s">
        <v>121</v>
      </c>
      <c r="BB44" s="2">
        <f t="shared" si="0"/>
        <v>1</v>
      </c>
      <c r="BC44" s="2">
        <f t="shared" si="1"/>
        <v>1</v>
      </c>
      <c r="BD44" s="2">
        <f t="shared" si="2"/>
        <v>1</v>
      </c>
      <c r="BE44" s="2">
        <f t="shared" si="3"/>
        <v>1</v>
      </c>
      <c r="BF44" s="2">
        <f t="shared" si="4"/>
        <v>0</v>
      </c>
      <c r="BG44" s="2">
        <f t="shared" si="5"/>
        <v>0</v>
      </c>
      <c r="BH44" s="2">
        <f t="shared" si="6"/>
        <v>0</v>
      </c>
      <c r="BI44" s="2">
        <f t="shared" si="7"/>
        <v>0</v>
      </c>
      <c r="BJ44" s="2">
        <f t="shared" si="8"/>
        <v>0</v>
      </c>
      <c r="BK44" s="2">
        <f t="shared" si="9"/>
        <v>0</v>
      </c>
      <c r="BL44" s="2">
        <f t="shared" si="10"/>
        <v>0</v>
      </c>
      <c r="BM44" s="2">
        <f t="shared" si="11"/>
        <v>0</v>
      </c>
      <c r="BN44" s="2">
        <f t="shared" si="12"/>
        <v>0</v>
      </c>
      <c r="BO44" s="2">
        <f t="shared" si="13"/>
        <v>0</v>
      </c>
      <c r="BP44" s="2">
        <f t="shared" si="14"/>
        <v>0</v>
      </c>
      <c r="BQ44" s="2">
        <f t="shared" si="15"/>
        <v>0</v>
      </c>
      <c r="BR44" s="2">
        <f t="shared" si="16"/>
        <v>0</v>
      </c>
    </row>
    <row r="45" spans="1:70">
      <c r="A45" s="2" t="s">
        <v>2576</v>
      </c>
      <c r="B45" s="2" t="s">
        <v>2577</v>
      </c>
      <c r="O45" s="2" t="s">
        <v>105</v>
      </c>
      <c r="AN45" s="2" t="s">
        <v>105</v>
      </c>
      <c r="BB45" s="2">
        <f t="shared" si="0"/>
        <v>2</v>
      </c>
      <c r="BC45" s="2">
        <f t="shared" si="1"/>
        <v>0</v>
      </c>
      <c r="BD45" s="2">
        <f t="shared" si="2"/>
        <v>2</v>
      </c>
      <c r="BE45" s="2">
        <f t="shared" si="3"/>
        <v>0</v>
      </c>
      <c r="BF45" s="2">
        <f t="shared" si="4"/>
        <v>0</v>
      </c>
      <c r="BG45" s="2">
        <f t="shared" si="5"/>
        <v>0</v>
      </c>
      <c r="BH45" s="2">
        <f t="shared" si="6"/>
        <v>0</v>
      </c>
      <c r="BI45" s="2">
        <f t="shared" si="7"/>
        <v>0</v>
      </c>
      <c r="BJ45" s="2">
        <f t="shared" si="8"/>
        <v>0</v>
      </c>
      <c r="BK45" s="2">
        <f t="shared" si="9"/>
        <v>0</v>
      </c>
      <c r="BL45" s="2">
        <f t="shared" si="10"/>
        <v>0</v>
      </c>
      <c r="BM45" s="2">
        <f t="shared" si="11"/>
        <v>0</v>
      </c>
      <c r="BN45" s="2">
        <f t="shared" si="12"/>
        <v>0</v>
      </c>
      <c r="BO45" s="2">
        <f t="shared" si="13"/>
        <v>0</v>
      </c>
      <c r="BP45" s="2">
        <f t="shared" si="14"/>
        <v>0</v>
      </c>
      <c r="BQ45" s="2">
        <f t="shared" si="15"/>
        <v>0</v>
      </c>
      <c r="BR45" s="2">
        <f t="shared" si="16"/>
        <v>0</v>
      </c>
    </row>
    <row r="46" spans="1:70">
      <c r="A46" s="8" t="s">
        <v>658</v>
      </c>
      <c r="B46" s="2" t="s">
        <v>659</v>
      </c>
      <c r="F46" s="2" t="s">
        <v>121</v>
      </c>
      <c r="G46" s="2" t="s">
        <v>121</v>
      </c>
      <c r="H46" s="2" t="s">
        <v>121</v>
      </c>
      <c r="T46" s="2" t="s">
        <v>121</v>
      </c>
      <c r="AN46" s="2" t="s">
        <v>121</v>
      </c>
      <c r="AW46" s="2" t="s">
        <v>121</v>
      </c>
      <c r="BA46" s="2" t="s">
        <v>121</v>
      </c>
      <c r="BB46" s="2">
        <f t="shared" si="0"/>
        <v>0</v>
      </c>
      <c r="BC46" s="2">
        <f t="shared" si="1"/>
        <v>7</v>
      </c>
      <c r="BD46" s="2">
        <f t="shared" si="2"/>
        <v>0</v>
      </c>
      <c r="BE46" s="2">
        <f t="shared" si="3"/>
        <v>7</v>
      </c>
      <c r="BF46" s="2">
        <f t="shared" si="4"/>
        <v>0</v>
      </c>
      <c r="BG46" s="2">
        <f t="shared" si="5"/>
        <v>0</v>
      </c>
      <c r="BH46" s="2">
        <f t="shared" si="6"/>
        <v>0</v>
      </c>
      <c r="BI46" s="2">
        <f t="shared" si="7"/>
        <v>0</v>
      </c>
      <c r="BJ46" s="2">
        <f t="shared" si="8"/>
        <v>0</v>
      </c>
      <c r="BK46" s="2">
        <f t="shared" si="9"/>
        <v>0</v>
      </c>
      <c r="BL46" s="2">
        <f t="shared" si="10"/>
        <v>0</v>
      </c>
      <c r="BM46" s="2">
        <f t="shared" si="11"/>
        <v>0</v>
      </c>
      <c r="BN46" s="2">
        <f t="shared" si="12"/>
        <v>0</v>
      </c>
      <c r="BO46" s="2">
        <f t="shared" si="13"/>
        <v>0</v>
      </c>
      <c r="BP46" s="2">
        <f t="shared" si="14"/>
        <v>0</v>
      </c>
      <c r="BQ46" s="2">
        <f t="shared" si="15"/>
        <v>0</v>
      </c>
      <c r="BR46" s="2">
        <f t="shared" si="16"/>
        <v>0</v>
      </c>
    </row>
    <row r="47" spans="1:70">
      <c r="A47" s="8" t="s">
        <v>661</v>
      </c>
      <c r="B47" s="2" t="s">
        <v>660</v>
      </c>
      <c r="D47" s="2" t="s">
        <v>121</v>
      </c>
      <c r="F47" s="2" t="s">
        <v>121</v>
      </c>
      <c r="G47" s="2" t="s">
        <v>121</v>
      </c>
      <c r="H47" s="2" t="s">
        <v>121</v>
      </c>
      <c r="T47" s="2" t="s">
        <v>121</v>
      </c>
      <c r="AD47" s="2" t="s">
        <v>121</v>
      </c>
      <c r="AN47" s="2" t="s">
        <v>121</v>
      </c>
      <c r="AW47" s="2" t="s">
        <v>121</v>
      </c>
      <c r="BA47" s="2" t="s">
        <v>121</v>
      </c>
      <c r="BB47" s="2">
        <f t="shared" si="0"/>
        <v>0</v>
      </c>
      <c r="BC47" s="2">
        <f t="shared" si="1"/>
        <v>9</v>
      </c>
      <c r="BD47" s="2">
        <f t="shared" si="2"/>
        <v>0</v>
      </c>
      <c r="BE47" s="2">
        <f t="shared" si="3"/>
        <v>9</v>
      </c>
      <c r="BF47" s="2">
        <f t="shared" si="4"/>
        <v>0</v>
      </c>
      <c r="BG47" s="2">
        <f t="shared" si="5"/>
        <v>0</v>
      </c>
      <c r="BH47" s="2">
        <f t="shared" si="6"/>
        <v>0</v>
      </c>
      <c r="BI47" s="2">
        <f t="shared" si="7"/>
        <v>0</v>
      </c>
      <c r="BJ47" s="2">
        <f t="shared" si="8"/>
        <v>0</v>
      </c>
      <c r="BK47" s="2">
        <f t="shared" si="9"/>
        <v>0</v>
      </c>
      <c r="BL47" s="2">
        <f t="shared" si="10"/>
        <v>0</v>
      </c>
      <c r="BM47" s="2">
        <f t="shared" si="11"/>
        <v>0</v>
      </c>
      <c r="BN47" s="2">
        <f t="shared" si="12"/>
        <v>0</v>
      </c>
      <c r="BO47" s="2">
        <f t="shared" si="13"/>
        <v>0</v>
      </c>
      <c r="BP47" s="2">
        <f t="shared" si="14"/>
        <v>0</v>
      </c>
      <c r="BQ47" s="2">
        <f t="shared" si="15"/>
        <v>0</v>
      </c>
      <c r="BR47" s="2">
        <f t="shared" si="16"/>
        <v>0</v>
      </c>
    </row>
    <row r="48" spans="1:70">
      <c r="A48" s="8" t="s">
        <v>3815</v>
      </c>
      <c r="B48" s="2" t="s">
        <v>3816</v>
      </c>
      <c r="AF48" s="2" t="s">
        <v>121</v>
      </c>
      <c r="AM48" s="2" t="s">
        <v>121</v>
      </c>
      <c r="AS48" s="2" t="s">
        <v>121</v>
      </c>
      <c r="BB48" s="2">
        <f t="shared" si="0"/>
        <v>0</v>
      </c>
      <c r="BC48" s="2">
        <f t="shared" si="1"/>
        <v>3</v>
      </c>
      <c r="BD48" s="2">
        <f t="shared" si="2"/>
        <v>0</v>
      </c>
      <c r="BE48" s="2">
        <f t="shared" si="3"/>
        <v>3</v>
      </c>
      <c r="BF48" s="2">
        <f t="shared" si="4"/>
        <v>0</v>
      </c>
      <c r="BG48" s="2">
        <f t="shared" si="5"/>
        <v>0</v>
      </c>
      <c r="BH48" s="2">
        <f t="shared" si="6"/>
        <v>0</v>
      </c>
      <c r="BI48" s="2">
        <f t="shared" si="7"/>
        <v>0</v>
      </c>
      <c r="BJ48" s="2">
        <f t="shared" si="8"/>
        <v>0</v>
      </c>
      <c r="BK48" s="2">
        <f t="shared" si="9"/>
        <v>0</v>
      </c>
      <c r="BL48" s="2">
        <f t="shared" si="10"/>
        <v>0</v>
      </c>
      <c r="BM48" s="2">
        <f t="shared" si="11"/>
        <v>0</v>
      </c>
      <c r="BN48" s="2">
        <f t="shared" si="12"/>
        <v>0</v>
      </c>
      <c r="BO48" s="2">
        <f t="shared" si="13"/>
        <v>0</v>
      </c>
      <c r="BP48" s="2">
        <f t="shared" si="14"/>
        <v>0</v>
      </c>
      <c r="BQ48" s="2">
        <f t="shared" si="15"/>
        <v>0</v>
      </c>
      <c r="BR48" s="2">
        <f t="shared" si="16"/>
        <v>0</v>
      </c>
    </row>
    <row r="49" spans="1:70">
      <c r="A49" s="8" t="s">
        <v>1963</v>
      </c>
      <c r="B49" s="8" t="s">
        <v>6033</v>
      </c>
      <c r="N49" s="2" t="s">
        <v>105</v>
      </c>
      <c r="BQ49" s="2">
        <f t="shared" si="15"/>
        <v>0</v>
      </c>
      <c r="BR49" s="2">
        <f t="shared" si="16"/>
        <v>0</v>
      </c>
    </row>
    <row r="50" spans="1:70">
      <c r="A50" s="8" t="s">
        <v>1256</v>
      </c>
      <c r="B50" s="8" t="s">
        <v>1257</v>
      </c>
      <c r="G50" s="2" t="s">
        <v>105</v>
      </c>
      <c r="H50" s="2" t="s">
        <v>121</v>
      </c>
      <c r="I50" s="2" t="s">
        <v>105</v>
      </c>
      <c r="L50" s="2" t="s">
        <v>105</v>
      </c>
      <c r="P50" s="2" t="s">
        <v>105</v>
      </c>
      <c r="U50" s="2" t="s">
        <v>105</v>
      </c>
      <c r="AB50" s="2" t="s">
        <v>5694</v>
      </c>
      <c r="AF50" s="2" t="s">
        <v>5697</v>
      </c>
      <c r="AI50" s="2" t="s">
        <v>105</v>
      </c>
      <c r="AL50" s="2" t="s">
        <v>105</v>
      </c>
      <c r="AU50" s="2" t="s">
        <v>105</v>
      </c>
      <c r="AX50" s="2" t="s">
        <v>105</v>
      </c>
      <c r="AY50" s="2" t="s">
        <v>105</v>
      </c>
      <c r="BB50" s="2">
        <f t="shared" ref="BB50:BB69" si="17">SUM(BD50+BF50+BP50+BQ50)</f>
        <v>11</v>
      </c>
      <c r="BC50" s="2">
        <f t="shared" ref="BC50:BC69" si="18">SUM(BE50+BG50+BH50+BI50+BJ50+BK50+BL50+BM50+BN50+BO50+BR50)</f>
        <v>2</v>
      </c>
      <c r="BD50" s="2">
        <f t="shared" ref="BD50:BD69" si="19">COUNTIF(C50:BA50,"BL")</f>
        <v>10</v>
      </c>
      <c r="BE50" s="2">
        <f t="shared" ref="BE50:BE69" si="20">COUNTIF(C50:BA50,"WL")</f>
        <v>1</v>
      </c>
      <c r="BF50" s="2">
        <f t="shared" ref="BF50:BF69" si="21">COUNTIF(C50:BA50, "BL(Except with permit)")</f>
        <v>1</v>
      </c>
      <c r="BG50" s="2">
        <f t="shared" ref="BG50:BG69" si="22">COUNTIF(C50:BA50, "WL(Permit required)")</f>
        <v>1</v>
      </c>
      <c r="BH50" s="2">
        <f t="shared" ref="BH50:BH69" si="23">COUNTIF(C50:BA50, "WL(For game purposes)")</f>
        <v>0</v>
      </c>
      <c r="BI50" s="2">
        <f t="shared" ref="BI50:BI69" si="24">COUNTIF(C50:BA50, "WL(No permit required)")</f>
        <v>0</v>
      </c>
      <c r="BJ50" s="2">
        <f t="shared" ref="BJ50:BJ69" si="25">COUNTIF(C50:BA50, "WL(including hybrids)")</f>
        <v>0</v>
      </c>
      <c r="BK50" s="2">
        <f t="shared" ref="BK50:BK69" si="26">COUNTIF(C50:BA50, "WL(native, hand-captured, no more than 6)")</f>
        <v>0</v>
      </c>
      <c r="BL50" s="2">
        <f t="shared" ref="BL50:BL69" si="27">COUNTIF(C50:BA50, "WL(may be taken for personal use on a noncommercial basis)")</f>
        <v>0</v>
      </c>
      <c r="BM50" s="2">
        <f t="shared" ref="BM50:BM69" si="28">COUNTIF(C50:BA50, "WL(With enclosure requirements)")</f>
        <v>0</v>
      </c>
      <c r="BN50" s="2">
        <f t="shared" ref="BN50:BN69" si="29">COUNTIF(C50:BA50, "WL(If legally held before 1/20/17)")</f>
        <v>0</v>
      </c>
      <c r="BO50" s="2">
        <f t="shared" ref="BO50:BO69" si="30">COUNTIF(C50:BA50, "WL(except feral and wild)")</f>
        <v>0</v>
      </c>
      <c r="BP50" s="2">
        <f t="shared" ref="BP50:BP69" si="31">COUNTIF(C50:BA50, "BL(Outside State)")</f>
        <v>0</v>
      </c>
      <c r="BQ50" s="2">
        <f t="shared" si="15"/>
        <v>0</v>
      </c>
      <c r="BR50" s="2">
        <f t="shared" si="16"/>
        <v>0</v>
      </c>
    </row>
    <row r="51" spans="1:70">
      <c r="A51" s="8" t="s">
        <v>3627</v>
      </c>
      <c r="B51" s="2" t="s">
        <v>3628</v>
      </c>
      <c r="AC51" s="2" t="s">
        <v>105</v>
      </c>
      <c r="BB51" s="2">
        <f t="shared" si="17"/>
        <v>1</v>
      </c>
      <c r="BC51" s="2">
        <f t="shared" si="18"/>
        <v>0</v>
      </c>
      <c r="BD51" s="2">
        <f t="shared" si="19"/>
        <v>1</v>
      </c>
      <c r="BE51" s="2">
        <f t="shared" si="20"/>
        <v>0</v>
      </c>
      <c r="BF51" s="2">
        <f t="shared" si="21"/>
        <v>0</v>
      </c>
      <c r="BG51" s="2">
        <f t="shared" si="22"/>
        <v>0</v>
      </c>
      <c r="BH51" s="2">
        <f t="shared" si="23"/>
        <v>0</v>
      </c>
      <c r="BI51" s="2">
        <f t="shared" si="24"/>
        <v>0</v>
      </c>
      <c r="BJ51" s="2">
        <f t="shared" si="25"/>
        <v>0</v>
      </c>
      <c r="BK51" s="2">
        <f t="shared" si="26"/>
        <v>0</v>
      </c>
      <c r="BL51" s="2">
        <f t="shared" si="27"/>
        <v>0</v>
      </c>
      <c r="BM51" s="2">
        <f t="shared" si="28"/>
        <v>0</v>
      </c>
      <c r="BN51" s="2">
        <f t="shared" si="29"/>
        <v>0</v>
      </c>
      <c r="BO51" s="2">
        <f t="shared" si="30"/>
        <v>0</v>
      </c>
      <c r="BP51" s="2">
        <f t="shared" si="31"/>
        <v>0</v>
      </c>
      <c r="BQ51" s="2">
        <f t="shared" si="15"/>
        <v>0</v>
      </c>
      <c r="BR51" s="2">
        <f t="shared" si="16"/>
        <v>0</v>
      </c>
    </row>
    <row r="52" spans="1:70">
      <c r="A52" s="8" t="s">
        <v>2174</v>
      </c>
      <c r="B52" s="2" t="s">
        <v>2175</v>
      </c>
      <c r="L52" s="2" t="s">
        <v>105</v>
      </c>
      <c r="U52" s="2" t="s">
        <v>105</v>
      </c>
      <c r="AJ52" s="2" t="s">
        <v>105</v>
      </c>
      <c r="BA52" s="2" t="s">
        <v>105</v>
      </c>
      <c r="BB52" s="2">
        <f t="shared" si="17"/>
        <v>4</v>
      </c>
      <c r="BC52" s="2">
        <f t="shared" si="18"/>
        <v>0</v>
      </c>
      <c r="BD52" s="2">
        <f t="shared" si="19"/>
        <v>4</v>
      </c>
      <c r="BE52" s="2">
        <f t="shared" si="20"/>
        <v>0</v>
      </c>
      <c r="BF52" s="2">
        <f t="shared" si="21"/>
        <v>0</v>
      </c>
      <c r="BG52" s="2">
        <f t="shared" si="22"/>
        <v>0</v>
      </c>
      <c r="BH52" s="2">
        <f t="shared" si="23"/>
        <v>0</v>
      </c>
      <c r="BI52" s="2">
        <f t="shared" si="24"/>
        <v>0</v>
      </c>
      <c r="BJ52" s="2">
        <f t="shared" si="25"/>
        <v>0</v>
      </c>
      <c r="BK52" s="2">
        <f t="shared" si="26"/>
        <v>0</v>
      </c>
      <c r="BL52" s="2">
        <f t="shared" si="27"/>
        <v>0</v>
      </c>
      <c r="BM52" s="2">
        <f t="shared" si="28"/>
        <v>0</v>
      </c>
      <c r="BN52" s="2">
        <f t="shared" si="29"/>
        <v>0</v>
      </c>
      <c r="BO52" s="2">
        <f t="shared" si="30"/>
        <v>0</v>
      </c>
      <c r="BP52" s="2">
        <f t="shared" si="31"/>
        <v>0</v>
      </c>
      <c r="BQ52" s="2">
        <f t="shared" si="15"/>
        <v>0</v>
      </c>
      <c r="BR52" s="2">
        <f t="shared" si="16"/>
        <v>0</v>
      </c>
    </row>
    <row r="53" spans="1:70">
      <c r="A53" s="8" t="s">
        <v>3638</v>
      </c>
      <c r="B53" s="2" t="s">
        <v>3637</v>
      </c>
      <c r="AD53" s="2" t="s">
        <v>121</v>
      </c>
      <c r="BB53" s="2">
        <f t="shared" si="17"/>
        <v>0</v>
      </c>
      <c r="BC53" s="2">
        <f t="shared" si="18"/>
        <v>1</v>
      </c>
      <c r="BD53" s="2">
        <f t="shared" si="19"/>
        <v>0</v>
      </c>
      <c r="BE53" s="2">
        <f t="shared" si="20"/>
        <v>1</v>
      </c>
      <c r="BF53" s="2">
        <f t="shared" si="21"/>
        <v>0</v>
      </c>
      <c r="BG53" s="2">
        <f t="shared" si="22"/>
        <v>0</v>
      </c>
      <c r="BH53" s="2">
        <f t="shared" si="23"/>
        <v>0</v>
      </c>
      <c r="BI53" s="2">
        <f t="shared" si="24"/>
        <v>0</v>
      </c>
      <c r="BJ53" s="2">
        <f t="shared" si="25"/>
        <v>0</v>
      </c>
      <c r="BK53" s="2">
        <f t="shared" si="26"/>
        <v>0</v>
      </c>
      <c r="BL53" s="2">
        <f t="shared" si="27"/>
        <v>0</v>
      </c>
      <c r="BM53" s="2">
        <f t="shared" si="28"/>
        <v>0</v>
      </c>
      <c r="BN53" s="2">
        <f t="shared" si="29"/>
        <v>0</v>
      </c>
      <c r="BO53" s="2">
        <f t="shared" si="30"/>
        <v>0</v>
      </c>
      <c r="BP53" s="2">
        <f t="shared" si="31"/>
        <v>0</v>
      </c>
      <c r="BQ53" s="2">
        <f t="shared" si="15"/>
        <v>0</v>
      </c>
      <c r="BR53" s="2">
        <f t="shared" si="16"/>
        <v>0</v>
      </c>
    </row>
    <row r="54" spans="1:70">
      <c r="A54" s="8" t="s">
        <v>2540</v>
      </c>
      <c r="B54" s="2" t="s">
        <v>2541</v>
      </c>
      <c r="N54" s="2" t="s">
        <v>105</v>
      </c>
      <c r="BB54" s="2">
        <f t="shared" si="17"/>
        <v>1</v>
      </c>
      <c r="BC54" s="2">
        <f t="shared" si="18"/>
        <v>0</v>
      </c>
      <c r="BD54" s="2">
        <f t="shared" si="19"/>
        <v>1</v>
      </c>
      <c r="BE54" s="2">
        <f t="shared" si="20"/>
        <v>0</v>
      </c>
      <c r="BF54" s="2">
        <f t="shared" si="21"/>
        <v>0</v>
      </c>
      <c r="BG54" s="2">
        <f t="shared" si="22"/>
        <v>0</v>
      </c>
      <c r="BH54" s="2">
        <f t="shared" si="23"/>
        <v>0</v>
      </c>
      <c r="BI54" s="2">
        <f t="shared" si="24"/>
        <v>0</v>
      </c>
      <c r="BJ54" s="2">
        <f t="shared" si="25"/>
        <v>0</v>
      </c>
      <c r="BK54" s="2">
        <f t="shared" si="26"/>
        <v>0</v>
      </c>
      <c r="BL54" s="2">
        <f t="shared" si="27"/>
        <v>0</v>
      </c>
      <c r="BM54" s="2">
        <f t="shared" si="28"/>
        <v>0</v>
      </c>
      <c r="BN54" s="2">
        <f t="shared" si="29"/>
        <v>0</v>
      </c>
      <c r="BO54" s="2">
        <f t="shared" si="30"/>
        <v>0</v>
      </c>
      <c r="BP54" s="2">
        <f t="shared" si="31"/>
        <v>0</v>
      </c>
      <c r="BQ54" s="2">
        <f t="shared" si="15"/>
        <v>0</v>
      </c>
      <c r="BR54" s="2">
        <f t="shared" si="16"/>
        <v>0</v>
      </c>
    </row>
    <row r="55" spans="1:70">
      <c r="A55" s="8" t="s">
        <v>630</v>
      </c>
      <c r="B55" s="2" t="s">
        <v>2542</v>
      </c>
      <c r="N55" s="2" t="s">
        <v>105</v>
      </c>
      <c r="AU55" s="2" t="s">
        <v>105</v>
      </c>
      <c r="BB55" s="2">
        <f t="shared" si="17"/>
        <v>2</v>
      </c>
      <c r="BC55" s="2">
        <f t="shared" si="18"/>
        <v>0</v>
      </c>
      <c r="BD55" s="2">
        <f t="shared" si="19"/>
        <v>2</v>
      </c>
      <c r="BE55" s="2">
        <f t="shared" si="20"/>
        <v>0</v>
      </c>
      <c r="BF55" s="2">
        <f t="shared" si="21"/>
        <v>0</v>
      </c>
      <c r="BG55" s="2">
        <f t="shared" si="22"/>
        <v>0</v>
      </c>
      <c r="BH55" s="2">
        <f t="shared" si="23"/>
        <v>0</v>
      </c>
      <c r="BI55" s="2">
        <f t="shared" si="24"/>
        <v>0</v>
      </c>
      <c r="BJ55" s="2">
        <f t="shared" si="25"/>
        <v>0</v>
      </c>
      <c r="BK55" s="2">
        <f t="shared" si="26"/>
        <v>0</v>
      </c>
      <c r="BL55" s="2">
        <f t="shared" si="27"/>
        <v>0</v>
      </c>
      <c r="BM55" s="2">
        <f t="shared" si="28"/>
        <v>0</v>
      </c>
      <c r="BN55" s="2">
        <f t="shared" si="29"/>
        <v>0</v>
      </c>
      <c r="BO55" s="2">
        <f t="shared" si="30"/>
        <v>0</v>
      </c>
      <c r="BP55" s="2">
        <f t="shared" si="31"/>
        <v>0</v>
      </c>
      <c r="BQ55" s="2">
        <f t="shared" si="15"/>
        <v>0</v>
      </c>
      <c r="BR55" s="2">
        <f t="shared" si="16"/>
        <v>0</v>
      </c>
    </row>
    <row r="56" spans="1:70">
      <c r="A56" s="8" t="s">
        <v>630</v>
      </c>
      <c r="B56" s="8" t="s">
        <v>631</v>
      </c>
      <c r="F56" s="2" t="s">
        <v>105</v>
      </c>
      <c r="AH56" s="2" t="s">
        <v>5740</v>
      </c>
      <c r="AX56" s="2" t="s">
        <v>105</v>
      </c>
      <c r="BB56" s="2">
        <f t="shared" si="17"/>
        <v>2</v>
      </c>
      <c r="BC56" s="2">
        <f t="shared" si="18"/>
        <v>1</v>
      </c>
      <c r="BD56" s="2">
        <f t="shared" si="19"/>
        <v>2</v>
      </c>
      <c r="BE56" s="2">
        <f t="shared" si="20"/>
        <v>0</v>
      </c>
      <c r="BF56" s="2">
        <f t="shared" si="21"/>
        <v>0</v>
      </c>
      <c r="BG56" s="2">
        <f t="shared" si="22"/>
        <v>0</v>
      </c>
      <c r="BH56" s="2">
        <f t="shared" si="23"/>
        <v>1</v>
      </c>
      <c r="BI56" s="2">
        <f t="shared" si="24"/>
        <v>0</v>
      </c>
      <c r="BJ56" s="2">
        <f t="shared" si="25"/>
        <v>0</v>
      </c>
      <c r="BK56" s="2">
        <f t="shared" si="26"/>
        <v>0</v>
      </c>
      <c r="BL56" s="2">
        <f t="shared" si="27"/>
        <v>0</v>
      </c>
      <c r="BM56" s="2">
        <f t="shared" si="28"/>
        <v>0</v>
      </c>
      <c r="BN56" s="2">
        <f t="shared" si="29"/>
        <v>0</v>
      </c>
      <c r="BO56" s="2">
        <f t="shared" si="30"/>
        <v>0</v>
      </c>
      <c r="BP56" s="2">
        <f t="shared" si="31"/>
        <v>0</v>
      </c>
      <c r="BQ56" s="2">
        <f t="shared" si="15"/>
        <v>0</v>
      </c>
      <c r="BR56" s="2">
        <f t="shared" si="16"/>
        <v>0</v>
      </c>
    </row>
    <row r="57" spans="1:70">
      <c r="A57" s="8" t="s">
        <v>3621</v>
      </c>
      <c r="B57" s="2" t="s">
        <v>3622</v>
      </c>
      <c r="AC57" s="2" t="s">
        <v>105</v>
      </c>
      <c r="BB57" s="2">
        <f t="shared" si="17"/>
        <v>1</v>
      </c>
      <c r="BC57" s="2">
        <f t="shared" si="18"/>
        <v>0</v>
      </c>
      <c r="BD57" s="2">
        <f t="shared" si="19"/>
        <v>1</v>
      </c>
      <c r="BE57" s="2">
        <f t="shared" si="20"/>
        <v>0</v>
      </c>
      <c r="BF57" s="2">
        <f t="shared" si="21"/>
        <v>0</v>
      </c>
      <c r="BG57" s="2">
        <f t="shared" si="22"/>
        <v>0</v>
      </c>
      <c r="BH57" s="2">
        <f t="shared" si="23"/>
        <v>0</v>
      </c>
      <c r="BI57" s="2">
        <f t="shared" si="24"/>
        <v>0</v>
      </c>
      <c r="BJ57" s="2">
        <f t="shared" si="25"/>
        <v>0</v>
      </c>
      <c r="BK57" s="2">
        <f t="shared" si="26"/>
        <v>0</v>
      </c>
      <c r="BL57" s="2">
        <f t="shared" si="27"/>
        <v>0</v>
      </c>
      <c r="BM57" s="2">
        <f t="shared" si="28"/>
        <v>0</v>
      </c>
      <c r="BN57" s="2">
        <f t="shared" si="29"/>
        <v>0</v>
      </c>
      <c r="BO57" s="2">
        <f t="shared" si="30"/>
        <v>0</v>
      </c>
      <c r="BP57" s="2">
        <f t="shared" si="31"/>
        <v>0</v>
      </c>
      <c r="BQ57" s="2">
        <f t="shared" si="15"/>
        <v>0</v>
      </c>
      <c r="BR57" s="2">
        <f t="shared" si="16"/>
        <v>0</v>
      </c>
    </row>
    <row r="58" spans="1:70">
      <c r="A58" s="8" t="s">
        <v>2086</v>
      </c>
      <c r="B58" s="8" t="s">
        <v>2087</v>
      </c>
      <c r="L58" s="2" t="s">
        <v>5694</v>
      </c>
      <c r="O58" s="2" t="s">
        <v>5723</v>
      </c>
      <c r="AF58" s="2" t="s">
        <v>5697</v>
      </c>
      <c r="AL58" s="2" t="s">
        <v>105</v>
      </c>
      <c r="AY58" s="2" t="s">
        <v>105</v>
      </c>
      <c r="BB58" s="2">
        <f t="shared" si="17"/>
        <v>4</v>
      </c>
      <c r="BC58" s="2">
        <f t="shared" si="18"/>
        <v>1</v>
      </c>
      <c r="BD58" s="2">
        <f t="shared" si="19"/>
        <v>2</v>
      </c>
      <c r="BE58" s="2">
        <f t="shared" si="20"/>
        <v>0</v>
      </c>
      <c r="BF58" s="2">
        <f t="shared" si="21"/>
        <v>1</v>
      </c>
      <c r="BG58" s="2">
        <f t="shared" si="22"/>
        <v>1</v>
      </c>
      <c r="BH58" s="2">
        <f t="shared" si="23"/>
        <v>0</v>
      </c>
      <c r="BI58" s="2">
        <f t="shared" si="24"/>
        <v>0</v>
      </c>
      <c r="BJ58" s="2">
        <f t="shared" si="25"/>
        <v>0</v>
      </c>
      <c r="BK58" s="2">
        <f t="shared" si="26"/>
        <v>0</v>
      </c>
      <c r="BL58" s="2">
        <f t="shared" si="27"/>
        <v>0</v>
      </c>
      <c r="BM58" s="2">
        <f t="shared" si="28"/>
        <v>0</v>
      </c>
      <c r="BN58" s="2">
        <f t="shared" si="29"/>
        <v>0</v>
      </c>
      <c r="BO58" s="2">
        <f t="shared" si="30"/>
        <v>0</v>
      </c>
      <c r="BP58" s="2">
        <f t="shared" si="31"/>
        <v>0</v>
      </c>
      <c r="BQ58" s="2">
        <f t="shared" si="15"/>
        <v>1</v>
      </c>
      <c r="BR58" s="2">
        <f t="shared" si="16"/>
        <v>0</v>
      </c>
    </row>
    <row r="59" spans="1:70">
      <c r="A59" s="8" t="s">
        <v>3928</v>
      </c>
      <c r="B59" s="2" t="s">
        <v>3929</v>
      </c>
      <c r="AG59" s="2" t="s">
        <v>121</v>
      </c>
      <c r="BB59" s="2">
        <f t="shared" si="17"/>
        <v>0</v>
      </c>
      <c r="BC59" s="2">
        <f t="shared" si="18"/>
        <v>1</v>
      </c>
      <c r="BD59" s="2">
        <f t="shared" si="19"/>
        <v>0</v>
      </c>
      <c r="BE59" s="2">
        <f t="shared" si="20"/>
        <v>1</v>
      </c>
      <c r="BF59" s="2">
        <f t="shared" si="21"/>
        <v>0</v>
      </c>
      <c r="BG59" s="2">
        <f t="shared" si="22"/>
        <v>0</v>
      </c>
      <c r="BH59" s="2">
        <f t="shared" si="23"/>
        <v>0</v>
      </c>
      <c r="BI59" s="2">
        <f t="shared" si="24"/>
        <v>0</v>
      </c>
      <c r="BJ59" s="2">
        <f t="shared" si="25"/>
        <v>0</v>
      </c>
      <c r="BK59" s="2">
        <f t="shared" si="26"/>
        <v>0</v>
      </c>
      <c r="BL59" s="2">
        <f t="shared" si="27"/>
        <v>0</v>
      </c>
      <c r="BM59" s="2">
        <f t="shared" si="28"/>
        <v>0</v>
      </c>
      <c r="BN59" s="2">
        <f t="shared" si="29"/>
        <v>0</v>
      </c>
      <c r="BO59" s="2">
        <f t="shared" si="30"/>
        <v>0</v>
      </c>
      <c r="BP59" s="2">
        <f t="shared" si="31"/>
        <v>0</v>
      </c>
      <c r="BQ59" s="2">
        <f t="shared" si="15"/>
        <v>0</v>
      </c>
      <c r="BR59" s="2">
        <f t="shared" si="16"/>
        <v>0</v>
      </c>
    </row>
    <row r="60" spans="1:70">
      <c r="A60" s="8" t="s">
        <v>2745</v>
      </c>
      <c r="B60" s="2" t="s">
        <v>1572</v>
      </c>
      <c r="I60" s="2" t="s">
        <v>121</v>
      </c>
      <c r="Q60" s="2" t="s">
        <v>5697</v>
      </c>
      <c r="AB60" s="2" t="s">
        <v>5694</v>
      </c>
      <c r="AD60" s="2" t="s">
        <v>5697</v>
      </c>
      <c r="AF60" s="2" t="s">
        <v>5697</v>
      </c>
      <c r="AP60" s="2" t="s">
        <v>105</v>
      </c>
      <c r="BB60" s="2">
        <f t="shared" si="17"/>
        <v>4</v>
      </c>
      <c r="BC60" s="2">
        <f t="shared" si="18"/>
        <v>2</v>
      </c>
      <c r="BD60" s="2">
        <f t="shared" si="19"/>
        <v>1</v>
      </c>
      <c r="BE60" s="2">
        <f t="shared" si="20"/>
        <v>1</v>
      </c>
      <c r="BF60" s="2">
        <f t="shared" si="21"/>
        <v>3</v>
      </c>
      <c r="BG60" s="2">
        <f t="shared" si="22"/>
        <v>1</v>
      </c>
      <c r="BH60" s="2">
        <f t="shared" si="23"/>
        <v>0</v>
      </c>
      <c r="BI60" s="2">
        <f t="shared" si="24"/>
        <v>0</v>
      </c>
      <c r="BJ60" s="2">
        <f t="shared" si="25"/>
        <v>0</v>
      </c>
      <c r="BK60" s="2">
        <f t="shared" si="26"/>
        <v>0</v>
      </c>
      <c r="BL60" s="2">
        <f t="shared" si="27"/>
        <v>0</v>
      </c>
      <c r="BM60" s="2">
        <f t="shared" si="28"/>
        <v>0</v>
      </c>
      <c r="BN60" s="2">
        <f t="shared" si="29"/>
        <v>0</v>
      </c>
      <c r="BO60" s="2">
        <f t="shared" si="30"/>
        <v>0</v>
      </c>
      <c r="BP60" s="2">
        <f t="shared" si="31"/>
        <v>0</v>
      </c>
      <c r="BQ60" s="2">
        <f t="shared" si="15"/>
        <v>0</v>
      </c>
      <c r="BR60" s="2">
        <f t="shared" si="16"/>
        <v>0</v>
      </c>
    </row>
    <row r="61" spans="1:70">
      <c r="A61" s="8" t="s">
        <v>2746</v>
      </c>
      <c r="B61" s="2" t="s">
        <v>2747</v>
      </c>
      <c r="Q61" s="2" t="s">
        <v>5697</v>
      </c>
      <c r="AB61" s="2" t="s">
        <v>105</v>
      </c>
      <c r="AE61" s="2" t="s">
        <v>105</v>
      </c>
      <c r="AF61" s="2" t="s">
        <v>5697</v>
      </c>
      <c r="AK61" s="2" t="s">
        <v>105</v>
      </c>
      <c r="AP61" s="2" t="s">
        <v>105</v>
      </c>
      <c r="AQ61" s="2" t="s">
        <v>5697</v>
      </c>
      <c r="AU61" s="2" t="s">
        <v>105</v>
      </c>
      <c r="BB61" s="2">
        <f t="shared" si="17"/>
        <v>8</v>
      </c>
      <c r="BC61" s="2">
        <f t="shared" si="18"/>
        <v>0</v>
      </c>
      <c r="BD61" s="2">
        <f t="shared" si="19"/>
        <v>5</v>
      </c>
      <c r="BE61" s="2">
        <f t="shared" si="20"/>
        <v>0</v>
      </c>
      <c r="BF61" s="2">
        <f t="shared" si="21"/>
        <v>3</v>
      </c>
      <c r="BG61" s="2">
        <f t="shared" si="22"/>
        <v>0</v>
      </c>
      <c r="BH61" s="2">
        <f t="shared" si="23"/>
        <v>0</v>
      </c>
      <c r="BI61" s="2">
        <f t="shared" si="24"/>
        <v>0</v>
      </c>
      <c r="BJ61" s="2">
        <f t="shared" si="25"/>
        <v>0</v>
      </c>
      <c r="BK61" s="2">
        <f t="shared" si="26"/>
        <v>0</v>
      </c>
      <c r="BL61" s="2">
        <f t="shared" si="27"/>
        <v>0</v>
      </c>
      <c r="BM61" s="2">
        <f t="shared" si="28"/>
        <v>0</v>
      </c>
      <c r="BN61" s="2">
        <f t="shared" si="29"/>
        <v>0</v>
      </c>
      <c r="BO61" s="2">
        <f t="shared" si="30"/>
        <v>0</v>
      </c>
      <c r="BP61" s="2">
        <f t="shared" si="31"/>
        <v>0</v>
      </c>
      <c r="BQ61" s="2">
        <f t="shared" si="15"/>
        <v>0</v>
      </c>
      <c r="BR61" s="2">
        <f t="shared" si="16"/>
        <v>0</v>
      </c>
    </row>
    <row r="62" spans="1:70">
      <c r="A62" s="8" t="s">
        <v>30</v>
      </c>
      <c r="B62" s="8" t="s">
        <v>392</v>
      </c>
      <c r="D62" s="2" t="s">
        <v>121</v>
      </c>
      <c r="M62" s="2" t="s">
        <v>5749</v>
      </c>
      <c r="BB62" s="2">
        <f t="shared" si="17"/>
        <v>0</v>
      </c>
      <c r="BC62" s="2">
        <f t="shared" si="18"/>
        <v>2</v>
      </c>
      <c r="BD62" s="2">
        <f t="shared" si="19"/>
        <v>0</v>
      </c>
      <c r="BE62" s="2">
        <f t="shared" si="20"/>
        <v>1</v>
      </c>
      <c r="BF62" s="2">
        <f t="shared" si="21"/>
        <v>0</v>
      </c>
      <c r="BG62" s="2">
        <f t="shared" si="22"/>
        <v>0</v>
      </c>
      <c r="BH62" s="2">
        <f t="shared" si="23"/>
        <v>0</v>
      </c>
      <c r="BI62" s="2">
        <f t="shared" si="24"/>
        <v>1</v>
      </c>
      <c r="BJ62" s="2">
        <f t="shared" si="25"/>
        <v>0</v>
      </c>
      <c r="BK62" s="2">
        <f t="shared" si="26"/>
        <v>0</v>
      </c>
      <c r="BL62" s="2">
        <f t="shared" si="27"/>
        <v>0</v>
      </c>
      <c r="BM62" s="2">
        <f t="shared" si="28"/>
        <v>0</v>
      </c>
      <c r="BN62" s="2">
        <f t="shared" si="29"/>
        <v>0</v>
      </c>
      <c r="BO62" s="2">
        <f t="shared" si="30"/>
        <v>0</v>
      </c>
      <c r="BP62" s="2">
        <f t="shared" si="31"/>
        <v>0</v>
      </c>
      <c r="BQ62" s="2">
        <f t="shared" si="15"/>
        <v>0</v>
      </c>
      <c r="BR62" s="2">
        <f t="shared" si="16"/>
        <v>0</v>
      </c>
    </row>
    <row r="63" spans="1:70" ht="15.95" customHeight="1">
      <c r="A63" s="8" t="s">
        <v>965</v>
      </c>
      <c r="B63" s="8" t="s">
        <v>377</v>
      </c>
      <c r="D63" s="2" t="s">
        <v>121</v>
      </c>
      <c r="F63" s="2" t="s">
        <v>121</v>
      </c>
      <c r="G63" s="2" t="s">
        <v>121</v>
      </c>
      <c r="H63" s="2" t="s">
        <v>121</v>
      </c>
      <c r="I63" s="2" t="s">
        <v>121</v>
      </c>
      <c r="K63" s="2" t="s">
        <v>121</v>
      </c>
      <c r="L63" s="2" t="s">
        <v>5749</v>
      </c>
      <c r="O63" s="2" t="s">
        <v>121</v>
      </c>
      <c r="T63" s="2" t="s">
        <v>121</v>
      </c>
      <c r="X63" s="2" t="s">
        <v>121</v>
      </c>
      <c r="AD63" s="2" t="s">
        <v>121</v>
      </c>
      <c r="AF63" s="2" t="s">
        <v>121</v>
      </c>
      <c r="AG63" s="2" t="s">
        <v>121</v>
      </c>
      <c r="AK63" s="2" t="s">
        <v>121</v>
      </c>
      <c r="AN63" s="2" t="s">
        <v>121</v>
      </c>
      <c r="AQ63" s="2" t="s">
        <v>121</v>
      </c>
      <c r="AW63" s="2" t="s">
        <v>121</v>
      </c>
      <c r="BA63" s="2" t="s">
        <v>121</v>
      </c>
      <c r="BB63" s="2">
        <f t="shared" si="17"/>
        <v>0</v>
      </c>
      <c r="BC63" s="2">
        <f t="shared" si="18"/>
        <v>18</v>
      </c>
      <c r="BD63" s="2">
        <f t="shared" si="19"/>
        <v>0</v>
      </c>
      <c r="BE63" s="2">
        <f t="shared" si="20"/>
        <v>17</v>
      </c>
      <c r="BF63" s="2">
        <f t="shared" si="21"/>
        <v>0</v>
      </c>
      <c r="BG63" s="2">
        <f t="shared" si="22"/>
        <v>0</v>
      </c>
      <c r="BH63" s="2">
        <f t="shared" si="23"/>
        <v>0</v>
      </c>
      <c r="BI63" s="2">
        <f t="shared" si="24"/>
        <v>1</v>
      </c>
      <c r="BJ63" s="2">
        <f t="shared" si="25"/>
        <v>0</v>
      </c>
      <c r="BK63" s="2">
        <f t="shared" si="26"/>
        <v>0</v>
      </c>
      <c r="BL63" s="2">
        <f t="shared" si="27"/>
        <v>0</v>
      </c>
      <c r="BM63" s="2">
        <f t="shared" si="28"/>
        <v>0</v>
      </c>
      <c r="BN63" s="2">
        <f t="shared" si="29"/>
        <v>0</v>
      </c>
      <c r="BO63" s="2">
        <f t="shared" si="30"/>
        <v>0</v>
      </c>
      <c r="BP63" s="2">
        <f t="shared" si="31"/>
        <v>0</v>
      </c>
      <c r="BQ63" s="2">
        <f t="shared" si="15"/>
        <v>0</v>
      </c>
      <c r="BR63" s="2">
        <f t="shared" si="16"/>
        <v>0</v>
      </c>
    </row>
    <row r="64" spans="1:70">
      <c r="A64" s="8" t="s">
        <v>1106</v>
      </c>
      <c r="B64" s="2" t="s">
        <v>3879</v>
      </c>
      <c r="AF64" s="2" t="s">
        <v>5697</v>
      </c>
      <c r="BB64" s="2">
        <f t="shared" si="17"/>
        <v>1</v>
      </c>
      <c r="BC64" s="2">
        <f t="shared" si="18"/>
        <v>0</v>
      </c>
      <c r="BD64" s="2">
        <f t="shared" si="19"/>
        <v>0</v>
      </c>
      <c r="BE64" s="2">
        <f t="shared" si="20"/>
        <v>0</v>
      </c>
      <c r="BF64" s="2">
        <f t="shared" si="21"/>
        <v>1</v>
      </c>
      <c r="BG64" s="2">
        <f t="shared" si="22"/>
        <v>0</v>
      </c>
      <c r="BH64" s="2">
        <f t="shared" si="23"/>
        <v>0</v>
      </c>
      <c r="BI64" s="2">
        <f t="shared" si="24"/>
        <v>0</v>
      </c>
      <c r="BJ64" s="2">
        <f t="shared" si="25"/>
        <v>0</v>
      </c>
      <c r="BK64" s="2">
        <f t="shared" si="26"/>
        <v>0</v>
      </c>
      <c r="BL64" s="2">
        <f t="shared" si="27"/>
        <v>0</v>
      </c>
      <c r="BM64" s="2">
        <f t="shared" si="28"/>
        <v>0</v>
      </c>
      <c r="BN64" s="2">
        <f t="shared" si="29"/>
        <v>0</v>
      </c>
      <c r="BO64" s="2">
        <f t="shared" si="30"/>
        <v>0</v>
      </c>
      <c r="BP64" s="2">
        <f t="shared" si="31"/>
        <v>0</v>
      </c>
      <c r="BQ64" s="2">
        <f t="shared" si="15"/>
        <v>0</v>
      </c>
      <c r="BR64" s="2">
        <f t="shared" si="16"/>
        <v>0</v>
      </c>
    </row>
    <row r="65" spans="1:70">
      <c r="A65" s="8" t="s">
        <v>95</v>
      </c>
      <c r="B65" s="8" t="s">
        <v>396</v>
      </c>
      <c r="D65" s="2" t="s">
        <v>5755</v>
      </c>
      <c r="G65" s="2" t="s">
        <v>5756</v>
      </c>
      <c r="Z65" s="2" t="s">
        <v>105</v>
      </c>
      <c r="AD65" s="2" t="s">
        <v>121</v>
      </c>
      <c r="AF65" s="2" t="s">
        <v>5697</v>
      </c>
      <c r="AS65" s="2" t="s">
        <v>105</v>
      </c>
      <c r="AU65" s="2" t="s">
        <v>105</v>
      </c>
      <c r="BB65" s="2">
        <f t="shared" si="17"/>
        <v>4</v>
      </c>
      <c r="BC65" s="2">
        <f t="shared" si="18"/>
        <v>1</v>
      </c>
      <c r="BD65" s="2">
        <f t="shared" si="19"/>
        <v>3</v>
      </c>
      <c r="BE65" s="2">
        <f t="shared" si="20"/>
        <v>1</v>
      </c>
      <c r="BF65" s="2">
        <f t="shared" si="21"/>
        <v>1</v>
      </c>
      <c r="BG65" s="2">
        <f t="shared" si="22"/>
        <v>0</v>
      </c>
      <c r="BH65" s="2">
        <f t="shared" si="23"/>
        <v>0</v>
      </c>
      <c r="BI65" s="2">
        <f t="shared" si="24"/>
        <v>0</v>
      </c>
      <c r="BJ65" s="2">
        <f t="shared" si="25"/>
        <v>0</v>
      </c>
      <c r="BK65" s="2">
        <f t="shared" si="26"/>
        <v>0</v>
      </c>
      <c r="BL65" s="2">
        <f t="shared" si="27"/>
        <v>0</v>
      </c>
      <c r="BM65" s="2">
        <f t="shared" si="28"/>
        <v>0</v>
      </c>
      <c r="BN65" s="2">
        <f t="shared" si="29"/>
        <v>0</v>
      </c>
      <c r="BO65" s="2">
        <f t="shared" si="30"/>
        <v>0</v>
      </c>
      <c r="BP65" s="2">
        <f t="shared" si="31"/>
        <v>0</v>
      </c>
      <c r="BQ65" s="2">
        <f t="shared" si="15"/>
        <v>0</v>
      </c>
      <c r="BR65" s="2">
        <f t="shared" si="16"/>
        <v>0</v>
      </c>
    </row>
    <row r="66" spans="1:70">
      <c r="A66" s="8" t="s">
        <v>3613</v>
      </c>
      <c r="B66" s="2" t="s">
        <v>3614</v>
      </c>
      <c r="AC66" s="2" t="s">
        <v>105</v>
      </c>
      <c r="AD66" s="2" t="s">
        <v>105</v>
      </c>
      <c r="AF66" s="2" t="s">
        <v>5697</v>
      </c>
      <c r="BB66" s="2">
        <f t="shared" si="17"/>
        <v>3</v>
      </c>
      <c r="BC66" s="2">
        <f t="shared" si="18"/>
        <v>0</v>
      </c>
      <c r="BD66" s="2">
        <f t="shared" si="19"/>
        <v>2</v>
      </c>
      <c r="BE66" s="2">
        <f t="shared" si="20"/>
        <v>0</v>
      </c>
      <c r="BF66" s="2">
        <f t="shared" si="21"/>
        <v>1</v>
      </c>
      <c r="BG66" s="2">
        <f t="shared" si="22"/>
        <v>0</v>
      </c>
      <c r="BH66" s="2">
        <f t="shared" si="23"/>
        <v>0</v>
      </c>
      <c r="BI66" s="2">
        <f t="shared" si="24"/>
        <v>0</v>
      </c>
      <c r="BJ66" s="2">
        <f t="shared" si="25"/>
        <v>0</v>
      </c>
      <c r="BK66" s="2">
        <f t="shared" si="26"/>
        <v>0</v>
      </c>
      <c r="BL66" s="2">
        <f t="shared" si="27"/>
        <v>0</v>
      </c>
      <c r="BM66" s="2">
        <f t="shared" si="28"/>
        <v>0</v>
      </c>
      <c r="BN66" s="2">
        <f t="shared" si="29"/>
        <v>0</v>
      </c>
      <c r="BO66" s="2">
        <f t="shared" si="30"/>
        <v>0</v>
      </c>
      <c r="BP66" s="2">
        <f t="shared" si="31"/>
        <v>0</v>
      </c>
      <c r="BQ66" s="2">
        <f t="shared" si="15"/>
        <v>0</v>
      </c>
      <c r="BR66" s="2">
        <f t="shared" si="16"/>
        <v>0</v>
      </c>
    </row>
    <row r="67" spans="1:70">
      <c r="A67" s="8" t="s">
        <v>3619</v>
      </c>
      <c r="B67" s="8" t="s">
        <v>3620</v>
      </c>
      <c r="AC67" s="2" t="s">
        <v>105</v>
      </c>
      <c r="AF67" s="2" t="s">
        <v>5697</v>
      </c>
      <c r="AU67" s="2" t="s">
        <v>105</v>
      </c>
      <c r="AX67" s="2" t="s">
        <v>105</v>
      </c>
      <c r="BB67" s="2">
        <f t="shared" si="17"/>
        <v>4</v>
      </c>
      <c r="BC67" s="2">
        <f t="shared" si="18"/>
        <v>0</v>
      </c>
      <c r="BD67" s="2">
        <f t="shared" si="19"/>
        <v>3</v>
      </c>
      <c r="BE67" s="2">
        <f t="shared" si="20"/>
        <v>0</v>
      </c>
      <c r="BF67" s="2">
        <f t="shared" si="21"/>
        <v>1</v>
      </c>
      <c r="BG67" s="2">
        <f t="shared" si="22"/>
        <v>0</v>
      </c>
      <c r="BH67" s="2">
        <f t="shared" si="23"/>
        <v>0</v>
      </c>
      <c r="BI67" s="2">
        <f t="shared" si="24"/>
        <v>0</v>
      </c>
      <c r="BJ67" s="2">
        <f t="shared" si="25"/>
        <v>0</v>
      </c>
      <c r="BK67" s="2">
        <f t="shared" si="26"/>
        <v>0</v>
      </c>
      <c r="BL67" s="2">
        <f t="shared" si="27"/>
        <v>0</v>
      </c>
      <c r="BM67" s="2">
        <f t="shared" si="28"/>
        <v>0</v>
      </c>
      <c r="BN67" s="2">
        <f t="shared" si="29"/>
        <v>0</v>
      </c>
      <c r="BO67" s="2">
        <f t="shared" si="30"/>
        <v>0</v>
      </c>
      <c r="BP67" s="2">
        <f t="shared" si="31"/>
        <v>0</v>
      </c>
      <c r="BQ67" s="2">
        <f t="shared" ref="BQ67:BQ130" si="32">COUNTIF(C67:BA67, "BL(Only AZA accredited facility)")</f>
        <v>0</v>
      </c>
      <c r="BR67" s="2">
        <f t="shared" ref="BR67:BR130" si="33">COUNTIF(C67:BA67, "WL(except feral)")</f>
        <v>0</v>
      </c>
    </row>
    <row r="68" spans="1:70">
      <c r="A68" s="8" t="s">
        <v>3615</v>
      </c>
      <c r="B68" s="2" t="s">
        <v>3616</v>
      </c>
      <c r="AC68" s="2" t="s">
        <v>105</v>
      </c>
      <c r="AU68" s="2" t="s">
        <v>105</v>
      </c>
      <c r="BB68" s="2">
        <f t="shared" si="17"/>
        <v>2</v>
      </c>
      <c r="BC68" s="2">
        <f t="shared" si="18"/>
        <v>0</v>
      </c>
      <c r="BD68" s="2">
        <f t="shared" si="19"/>
        <v>2</v>
      </c>
      <c r="BE68" s="2">
        <f t="shared" si="20"/>
        <v>0</v>
      </c>
      <c r="BF68" s="2">
        <f t="shared" si="21"/>
        <v>0</v>
      </c>
      <c r="BG68" s="2">
        <f t="shared" si="22"/>
        <v>0</v>
      </c>
      <c r="BH68" s="2">
        <f t="shared" si="23"/>
        <v>0</v>
      </c>
      <c r="BI68" s="2">
        <f t="shared" si="24"/>
        <v>0</v>
      </c>
      <c r="BJ68" s="2">
        <f t="shared" si="25"/>
        <v>0</v>
      </c>
      <c r="BK68" s="2">
        <f t="shared" si="26"/>
        <v>0</v>
      </c>
      <c r="BL68" s="2">
        <f t="shared" si="27"/>
        <v>0</v>
      </c>
      <c r="BM68" s="2">
        <f t="shared" si="28"/>
        <v>0</v>
      </c>
      <c r="BN68" s="2">
        <f t="shared" si="29"/>
        <v>0</v>
      </c>
      <c r="BO68" s="2">
        <f t="shared" si="30"/>
        <v>0</v>
      </c>
      <c r="BP68" s="2">
        <f t="shared" si="31"/>
        <v>0</v>
      </c>
      <c r="BQ68" s="2">
        <f t="shared" si="32"/>
        <v>0</v>
      </c>
      <c r="BR68" s="2">
        <f t="shared" si="33"/>
        <v>0</v>
      </c>
    </row>
    <row r="69" spans="1:70">
      <c r="A69" s="8" t="s">
        <v>3617</v>
      </c>
      <c r="B69" s="2" t="s">
        <v>3618</v>
      </c>
      <c r="AC69" s="2" t="s">
        <v>105</v>
      </c>
      <c r="AU69" s="2" t="s">
        <v>105</v>
      </c>
      <c r="AX69" s="2" t="s">
        <v>105</v>
      </c>
      <c r="BB69" s="2">
        <f t="shared" si="17"/>
        <v>3</v>
      </c>
      <c r="BC69" s="2">
        <f t="shared" si="18"/>
        <v>0</v>
      </c>
      <c r="BD69" s="2">
        <f t="shared" si="19"/>
        <v>3</v>
      </c>
      <c r="BE69" s="2">
        <f t="shared" si="20"/>
        <v>0</v>
      </c>
      <c r="BF69" s="2">
        <f t="shared" si="21"/>
        <v>0</v>
      </c>
      <c r="BG69" s="2">
        <f t="shared" si="22"/>
        <v>0</v>
      </c>
      <c r="BH69" s="2">
        <f t="shared" si="23"/>
        <v>0</v>
      </c>
      <c r="BI69" s="2">
        <f t="shared" si="24"/>
        <v>0</v>
      </c>
      <c r="BJ69" s="2">
        <f t="shared" si="25"/>
        <v>0</v>
      </c>
      <c r="BK69" s="2">
        <f t="shared" si="26"/>
        <v>0</v>
      </c>
      <c r="BL69" s="2">
        <f t="shared" si="27"/>
        <v>0</v>
      </c>
      <c r="BM69" s="2">
        <f t="shared" si="28"/>
        <v>0</v>
      </c>
      <c r="BN69" s="2">
        <f t="shared" si="29"/>
        <v>0</v>
      </c>
      <c r="BO69" s="2">
        <f t="shared" si="30"/>
        <v>0</v>
      </c>
      <c r="BP69" s="2">
        <f t="shared" si="31"/>
        <v>0</v>
      </c>
      <c r="BQ69" s="2">
        <f t="shared" si="32"/>
        <v>0</v>
      </c>
      <c r="BR69" s="2">
        <f t="shared" si="33"/>
        <v>0</v>
      </c>
    </row>
    <row r="70" spans="1:70">
      <c r="A70" s="8" t="s">
        <v>6038</v>
      </c>
      <c r="B70" s="8" t="s">
        <v>6039</v>
      </c>
      <c r="N70" s="2" t="s">
        <v>105</v>
      </c>
      <c r="BQ70" s="2">
        <f t="shared" si="32"/>
        <v>0</v>
      </c>
      <c r="BR70" s="2">
        <f t="shared" si="33"/>
        <v>0</v>
      </c>
    </row>
    <row r="71" spans="1:70">
      <c r="A71" s="8" t="s">
        <v>657</v>
      </c>
      <c r="B71" s="8" t="s">
        <v>656</v>
      </c>
      <c r="D71" s="2" t="s">
        <v>121</v>
      </c>
      <c r="F71" s="2" t="s">
        <v>121</v>
      </c>
      <c r="G71" s="2" t="s">
        <v>121</v>
      </c>
      <c r="H71" s="2" t="s">
        <v>121</v>
      </c>
      <c r="I71" s="2" t="s">
        <v>121</v>
      </c>
      <c r="K71" s="2" t="s">
        <v>121</v>
      </c>
      <c r="L71" s="2" t="s">
        <v>5749</v>
      </c>
      <c r="O71" s="2" t="s">
        <v>121</v>
      </c>
      <c r="T71" s="2" t="s">
        <v>121</v>
      </c>
      <c r="X71" s="2" t="s">
        <v>121</v>
      </c>
      <c r="AD71" s="2" t="s">
        <v>121</v>
      </c>
      <c r="AF71" s="2" t="s">
        <v>121</v>
      </c>
      <c r="AK71" s="2" t="s">
        <v>121</v>
      </c>
      <c r="AM71" s="2" t="s">
        <v>121</v>
      </c>
      <c r="AN71" s="2" t="s">
        <v>121</v>
      </c>
      <c r="AP71" s="2" t="s">
        <v>121</v>
      </c>
      <c r="AS71" s="2" t="s">
        <v>121</v>
      </c>
      <c r="AW71" s="2" t="s">
        <v>121</v>
      </c>
      <c r="BA71" s="2" t="s">
        <v>121</v>
      </c>
      <c r="BB71" s="2">
        <f t="shared" ref="BB71:BB110" si="34">SUM(BD71+BF71+BP71+BQ71)</f>
        <v>0</v>
      </c>
      <c r="BC71" s="2">
        <f t="shared" ref="BC71:BC110" si="35">SUM(BE71+BG71+BH71+BI71+BJ71+BK71+BL71+BM71+BN71+BO71+BR71)</f>
        <v>19</v>
      </c>
      <c r="BD71" s="2">
        <f t="shared" ref="BD71:BD110" si="36">COUNTIF(C71:BA71,"BL")</f>
        <v>0</v>
      </c>
      <c r="BE71" s="2">
        <f t="shared" ref="BE71:BE110" si="37">COUNTIF(C71:BA71,"WL")</f>
        <v>18</v>
      </c>
      <c r="BF71" s="2">
        <f t="shared" ref="BF71:BF110" si="38">COUNTIF(C71:BA71, "BL(Except with permit)")</f>
        <v>0</v>
      </c>
      <c r="BG71" s="2">
        <f t="shared" ref="BG71:BG110" si="39">COUNTIF(C71:BA71, "WL(Permit required)")</f>
        <v>0</v>
      </c>
      <c r="BH71" s="2">
        <f t="shared" ref="BH71:BH110" si="40">COUNTIF(C71:BA71, "WL(For game purposes)")</f>
        <v>0</v>
      </c>
      <c r="BI71" s="2">
        <f t="shared" ref="BI71:BI110" si="41">COUNTIF(C71:BA71, "WL(No permit required)")</f>
        <v>1</v>
      </c>
      <c r="BJ71" s="2">
        <f t="shared" ref="BJ71:BJ110" si="42">COUNTIF(C71:BA71, "WL(including hybrids)")</f>
        <v>0</v>
      </c>
      <c r="BK71" s="2">
        <f t="shared" ref="BK71:BK110" si="43">COUNTIF(C71:BA71, "WL(native, hand-captured, no more than 6)")</f>
        <v>0</v>
      </c>
      <c r="BL71" s="2">
        <f t="shared" ref="BL71:BL110" si="44">COUNTIF(C71:BA71, "WL(may be taken for personal use on a noncommercial basis)")</f>
        <v>0</v>
      </c>
      <c r="BM71" s="2">
        <f t="shared" ref="BM71:BM110" si="45">COUNTIF(C71:BA71, "WL(With enclosure requirements)")</f>
        <v>0</v>
      </c>
      <c r="BN71" s="2">
        <f t="shared" ref="BN71:BN110" si="46">COUNTIF(C71:BA71, "WL(If legally held before 1/20/17)")</f>
        <v>0</v>
      </c>
      <c r="BO71" s="2">
        <f t="shared" ref="BO71:BO110" si="47">COUNTIF(C71:BA71, "WL(except feral and wild)")</f>
        <v>0</v>
      </c>
      <c r="BP71" s="2">
        <f t="shared" ref="BP71:BP110" si="48">COUNTIF(C71:BA71, "BL(Outside State)")</f>
        <v>0</v>
      </c>
      <c r="BQ71" s="2">
        <f t="shared" si="32"/>
        <v>0</v>
      </c>
      <c r="BR71" s="2">
        <f t="shared" si="33"/>
        <v>0</v>
      </c>
    </row>
    <row r="72" spans="1:70">
      <c r="A72" s="8" t="s">
        <v>3576</v>
      </c>
      <c r="B72" s="2" t="s">
        <v>3577</v>
      </c>
      <c r="AC72" s="2" t="s">
        <v>121</v>
      </c>
      <c r="AF72" s="2" t="s">
        <v>5697</v>
      </c>
      <c r="BB72" s="2">
        <f t="shared" si="34"/>
        <v>1</v>
      </c>
      <c r="BC72" s="2">
        <f t="shared" si="35"/>
        <v>1</v>
      </c>
      <c r="BD72" s="2">
        <f t="shared" si="36"/>
        <v>0</v>
      </c>
      <c r="BE72" s="2">
        <f t="shared" si="37"/>
        <v>1</v>
      </c>
      <c r="BF72" s="2">
        <f t="shared" si="38"/>
        <v>1</v>
      </c>
      <c r="BG72" s="2">
        <f t="shared" si="39"/>
        <v>0</v>
      </c>
      <c r="BH72" s="2">
        <f t="shared" si="40"/>
        <v>0</v>
      </c>
      <c r="BI72" s="2">
        <f t="shared" si="41"/>
        <v>0</v>
      </c>
      <c r="BJ72" s="2">
        <f t="shared" si="42"/>
        <v>0</v>
      </c>
      <c r="BK72" s="2">
        <f t="shared" si="43"/>
        <v>0</v>
      </c>
      <c r="BL72" s="2">
        <f t="shared" si="44"/>
        <v>0</v>
      </c>
      <c r="BM72" s="2">
        <f t="shared" si="45"/>
        <v>0</v>
      </c>
      <c r="BN72" s="2">
        <f t="shared" si="46"/>
        <v>0</v>
      </c>
      <c r="BO72" s="2">
        <f t="shared" si="47"/>
        <v>0</v>
      </c>
      <c r="BP72" s="2">
        <f t="shared" si="48"/>
        <v>0</v>
      </c>
      <c r="BQ72" s="2">
        <f t="shared" si="32"/>
        <v>0</v>
      </c>
      <c r="BR72" s="2">
        <f t="shared" si="33"/>
        <v>0</v>
      </c>
    </row>
    <row r="73" spans="1:70">
      <c r="A73" s="2" t="s">
        <v>2990</v>
      </c>
      <c r="B73" s="2" t="s">
        <v>2991</v>
      </c>
      <c r="V73" s="2" t="s">
        <v>105</v>
      </c>
      <c r="BB73" s="2">
        <f t="shared" si="34"/>
        <v>1</v>
      </c>
      <c r="BC73" s="2">
        <f t="shared" si="35"/>
        <v>0</v>
      </c>
      <c r="BD73" s="2">
        <f t="shared" si="36"/>
        <v>1</v>
      </c>
      <c r="BE73" s="2">
        <f t="shared" si="37"/>
        <v>0</v>
      </c>
      <c r="BF73" s="2">
        <f t="shared" si="38"/>
        <v>0</v>
      </c>
      <c r="BG73" s="2">
        <f t="shared" si="39"/>
        <v>0</v>
      </c>
      <c r="BH73" s="2">
        <f t="shared" si="40"/>
        <v>0</v>
      </c>
      <c r="BI73" s="2">
        <f t="shared" si="41"/>
        <v>0</v>
      </c>
      <c r="BJ73" s="2">
        <f t="shared" si="42"/>
        <v>0</v>
      </c>
      <c r="BK73" s="2">
        <f t="shared" si="43"/>
        <v>0</v>
      </c>
      <c r="BL73" s="2">
        <f t="shared" si="44"/>
        <v>0</v>
      </c>
      <c r="BM73" s="2">
        <f t="shared" si="45"/>
        <v>0</v>
      </c>
      <c r="BN73" s="2">
        <f t="shared" si="46"/>
        <v>0</v>
      </c>
      <c r="BO73" s="2">
        <f t="shared" si="47"/>
        <v>0</v>
      </c>
      <c r="BP73" s="2">
        <f t="shared" si="48"/>
        <v>0</v>
      </c>
      <c r="BQ73" s="2">
        <f t="shared" si="32"/>
        <v>0</v>
      </c>
      <c r="BR73" s="2">
        <f t="shared" si="33"/>
        <v>0</v>
      </c>
    </row>
    <row r="74" spans="1:70">
      <c r="A74" s="8" t="s">
        <v>2403</v>
      </c>
      <c r="B74" s="2" t="s">
        <v>2404</v>
      </c>
      <c r="M74" s="2" t="s">
        <v>5694</v>
      </c>
      <c r="BB74" s="2">
        <f t="shared" si="34"/>
        <v>0</v>
      </c>
      <c r="BC74" s="2">
        <f t="shared" si="35"/>
        <v>1</v>
      </c>
      <c r="BD74" s="2">
        <f t="shared" si="36"/>
        <v>0</v>
      </c>
      <c r="BE74" s="2">
        <f t="shared" si="37"/>
        <v>0</v>
      </c>
      <c r="BF74" s="2">
        <f t="shared" si="38"/>
        <v>0</v>
      </c>
      <c r="BG74" s="2">
        <f t="shared" si="39"/>
        <v>1</v>
      </c>
      <c r="BH74" s="2">
        <f t="shared" si="40"/>
        <v>0</v>
      </c>
      <c r="BI74" s="2">
        <f t="shared" si="41"/>
        <v>0</v>
      </c>
      <c r="BJ74" s="2">
        <f t="shared" si="42"/>
        <v>0</v>
      </c>
      <c r="BK74" s="2">
        <f t="shared" si="43"/>
        <v>0</v>
      </c>
      <c r="BL74" s="2">
        <f t="shared" si="44"/>
        <v>0</v>
      </c>
      <c r="BM74" s="2">
        <f t="shared" si="45"/>
        <v>0</v>
      </c>
      <c r="BN74" s="2">
        <f t="shared" si="46"/>
        <v>0</v>
      </c>
      <c r="BO74" s="2">
        <f t="shared" si="47"/>
        <v>0</v>
      </c>
      <c r="BP74" s="2">
        <f t="shared" si="48"/>
        <v>0</v>
      </c>
      <c r="BQ74" s="2">
        <f t="shared" si="32"/>
        <v>0</v>
      </c>
      <c r="BR74" s="2">
        <f t="shared" si="33"/>
        <v>0</v>
      </c>
    </row>
    <row r="75" spans="1:70">
      <c r="A75" s="8" t="s">
        <v>2795</v>
      </c>
      <c r="B75" s="2" t="s">
        <v>2796</v>
      </c>
      <c r="R75" s="2" t="s">
        <v>105</v>
      </c>
      <c r="AF75" s="2" t="s">
        <v>5697</v>
      </c>
      <c r="AP75" s="2" t="s">
        <v>105</v>
      </c>
      <c r="BB75" s="2">
        <f t="shared" si="34"/>
        <v>3</v>
      </c>
      <c r="BC75" s="2">
        <f t="shared" si="35"/>
        <v>0</v>
      </c>
      <c r="BD75" s="2">
        <f t="shared" si="36"/>
        <v>2</v>
      </c>
      <c r="BE75" s="2">
        <f t="shared" si="37"/>
        <v>0</v>
      </c>
      <c r="BF75" s="2">
        <f t="shared" si="38"/>
        <v>1</v>
      </c>
      <c r="BG75" s="2">
        <f t="shared" si="39"/>
        <v>0</v>
      </c>
      <c r="BH75" s="2">
        <f t="shared" si="40"/>
        <v>0</v>
      </c>
      <c r="BI75" s="2">
        <f t="shared" si="41"/>
        <v>0</v>
      </c>
      <c r="BJ75" s="2">
        <f t="shared" si="42"/>
        <v>0</v>
      </c>
      <c r="BK75" s="2">
        <f t="shared" si="43"/>
        <v>0</v>
      </c>
      <c r="BL75" s="2">
        <f t="shared" si="44"/>
        <v>0</v>
      </c>
      <c r="BM75" s="2">
        <f t="shared" si="45"/>
        <v>0</v>
      </c>
      <c r="BN75" s="2">
        <f t="shared" si="46"/>
        <v>0</v>
      </c>
      <c r="BO75" s="2">
        <f t="shared" si="47"/>
        <v>0</v>
      </c>
      <c r="BP75" s="2">
        <f t="shared" si="48"/>
        <v>0</v>
      </c>
      <c r="BQ75" s="2">
        <f t="shared" si="32"/>
        <v>0</v>
      </c>
      <c r="BR75" s="2">
        <f t="shared" si="33"/>
        <v>0</v>
      </c>
    </row>
    <row r="76" spans="1:70">
      <c r="A76" s="2" t="s">
        <v>2992</v>
      </c>
      <c r="B76" s="2" t="s">
        <v>2993</v>
      </c>
      <c r="V76" s="2" t="s">
        <v>105</v>
      </c>
      <c r="BB76" s="2">
        <f t="shared" si="34"/>
        <v>1</v>
      </c>
      <c r="BC76" s="2">
        <f t="shared" si="35"/>
        <v>0</v>
      </c>
      <c r="BD76" s="2">
        <f t="shared" si="36"/>
        <v>1</v>
      </c>
      <c r="BE76" s="2">
        <f t="shared" si="37"/>
        <v>0</v>
      </c>
      <c r="BF76" s="2">
        <f t="shared" si="38"/>
        <v>0</v>
      </c>
      <c r="BG76" s="2">
        <f t="shared" si="39"/>
        <v>0</v>
      </c>
      <c r="BH76" s="2">
        <f t="shared" si="40"/>
        <v>0</v>
      </c>
      <c r="BI76" s="2">
        <f t="shared" si="41"/>
        <v>0</v>
      </c>
      <c r="BJ76" s="2">
        <f t="shared" si="42"/>
        <v>0</v>
      </c>
      <c r="BK76" s="2">
        <f t="shared" si="43"/>
        <v>0</v>
      </c>
      <c r="BL76" s="2">
        <f t="shared" si="44"/>
        <v>0</v>
      </c>
      <c r="BM76" s="2">
        <f t="shared" si="45"/>
        <v>0</v>
      </c>
      <c r="BN76" s="2">
        <f t="shared" si="46"/>
        <v>0</v>
      </c>
      <c r="BO76" s="2">
        <f t="shared" si="47"/>
        <v>0</v>
      </c>
      <c r="BP76" s="2">
        <f t="shared" si="48"/>
        <v>0</v>
      </c>
      <c r="BQ76" s="2">
        <f t="shared" si="32"/>
        <v>0</v>
      </c>
      <c r="BR76" s="2">
        <f t="shared" si="33"/>
        <v>0</v>
      </c>
    </row>
    <row r="77" spans="1:70">
      <c r="A77" s="8" t="s">
        <v>3872</v>
      </c>
      <c r="B77" s="2" t="s">
        <v>3873</v>
      </c>
      <c r="AF77" s="2" t="s">
        <v>5697</v>
      </c>
      <c r="AJ77" s="2" t="s">
        <v>105</v>
      </c>
      <c r="AP77" s="2" t="s">
        <v>105</v>
      </c>
      <c r="AS77" s="2" t="s">
        <v>105</v>
      </c>
      <c r="BB77" s="2">
        <f t="shared" si="34"/>
        <v>4</v>
      </c>
      <c r="BC77" s="2">
        <f t="shared" si="35"/>
        <v>0</v>
      </c>
      <c r="BD77" s="2">
        <f t="shared" si="36"/>
        <v>3</v>
      </c>
      <c r="BE77" s="2">
        <f t="shared" si="37"/>
        <v>0</v>
      </c>
      <c r="BF77" s="2">
        <f t="shared" si="38"/>
        <v>1</v>
      </c>
      <c r="BG77" s="2">
        <f t="shared" si="39"/>
        <v>0</v>
      </c>
      <c r="BH77" s="2">
        <f t="shared" si="40"/>
        <v>0</v>
      </c>
      <c r="BI77" s="2">
        <f t="shared" si="41"/>
        <v>0</v>
      </c>
      <c r="BJ77" s="2">
        <f t="shared" si="42"/>
        <v>0</v>
      </c>
      <c r="BK77" s="2">
        <f t="shared" si="43"/>
        <v>0</v>
      </c>
      <c r="BL77" s="2">
        <f t="shared" si="44"/>
        <v>0</v>
      </c>
      <c r="BM77" s="2">
        <f t="shared" si="45"/>
        <v>0</v>
      </c>
      <c r="BN77" s="2">
        <f t="shared" si="46"/>
        <v>0</v>
      </c>
      <c r="BO77" s="2">
        <f t="shared" si="47"/>
        <v>0</v>
      </c>
      <c r="BP77" s="2">
        <f t="shared" si="48"/>
        <v>0</v>
      </c>
      <c r="BQ77" s="2">
        <f t="shared" si="32"/>
        <v>0</v>
      </c>
      <c r="BR77" s="2">
        <f t="shared" si="33"/>
        <v>0</v>
      </c>
    </row>
    <row r="78" spans="1:70">
      <c r="A78" s="2" t="s">
        <v>4198</v>
      </c>
      <c r="B78" s="2" t="s">
        <v>4199</v>
      </c>
      <c r="AM78" s="2" t="s">
        <v>105</v>
      </c>
      <c r="BB78" s="2">
        <f t="shared" si="34"/>
        <v>1</v>
      </c>
      <c r="BC78" s="2">
        <f t="shared" si="35"/>
        <v>0</v>
      </c>
      <c r="BD78" s="2">
        <f t="shared" si="36"/>
        <v>1</v>
      </c>
      <c r="BE78" s="2">
        <f t="shared" si="37"/>
        <v>0</v>
      </c>
      <c r="BF78" s="2">
        <f t="shared" si="38"/>
        <v>0</v>
      </c>
      <c r="BG78" s="2">
        <f t="shared" si="39"/>
        <v>0</v>
      </c>
      <c r="BH78" s="2">
        <f t="shared" si="40"/>
        <v>0</v>
      </c>
      <c r="BI78" s="2">
        <f t="shared" si="41"/>
        <v>0</v>
      </c>
      <c r="BJ78" s="2">
        <f t="shared" si="42"/>
        <v>0</v>
      </c>
      <c r="BK78" s="2">
        <f t="shared" si="43"/>
        <v>0</v>
      </c>
      <c r="BL78" s="2">
        <f t="shared" si="44"/>
        <v>0</v>
      </c>
      <c r="BM78" s="2">
        <f t="shared" si="45"/>
        <v>0</v>
      </c>
      <c r="BN78" s="2">
        <f t="shared" si="46"/>
        <v>0</v>
      </c>
      <c r="BO78" s="2">
        <f t="shared" si="47"/>
        <v>0</v>
      </c>
      <c r="BP78" s="2">
        <f t="shared" si="48"/>
        <v>0</v>
      </c>
      <c r="BQ78" s="2">
        <f t="shared" si="32"/>
        <v>0</v>
      </c>
      <c r="BR78" s="2">
        <f t="shared" si="33"/>
        <v>0</v>
      </c>
    </row>
    <row r="79" spans="1:70">
      <c r="A79" s="2" t="s">
        <v>4124</v>
      </c>
      <c r="B79" s="2" t="s">
        <v>4125</v>
      </c>
      <c r="AJ79" s="2" t="s">
        <v>105</v>
      </c>
      <c r="BB79" s="2">
        <f t="shared" si="34"/>
        <v>1</v>
      </c>
      <c r="BC79" s="2">
        <f t="shared" si="35"/>
        <v>0</v>
      </c>
      <c r="BD79" s="2">
        <f t="shared" si="36"/>
        <v>1</v>
      </c>
      <c r="BE79" s="2">
        <f t="shared" si="37"/>
        <v>0</v>
      </c>
      <c r="BF79" s="2">
        <f t="shared" si="38"/>
        <v>0</v>
      </c>
      <c r="BG79" s="2">
        <f t="shared" si="39"/>
        <v>0</v>
      </c>
      <c r="BH79" s="2">
        <f t="shared" si="40"/>
        <v>0</v>
      </c>
      <c r="BI79" s="2">
        <f t="shared" si="41"/>
        <v>0</v>
      </c>
      <c r="BJ79" s="2">
        <f t="shared" si="42"/>
        <v>0</v>
      </c>
      <c r="BK79" s="2">
        <f t="shared" si="43"/>
        <v>0</v>
      </c>
      <c r="BL79" s="2">
        <f t="shared" si="44"/>
        <v>0</v>
      </c>
      <c r="BM79" s="2">
        <f t="shared" si="45"/>
        <v>0</v>
      </c>
      <c r="BN79" s="2">
        <f t="shared" si="46"/>
        <v>0</v>
      </c>
      <c r="BO79" s="2">
        <f t="shared" si="47"/>
        <v>0</v>
      </c>
      <c r="BP79" s="2">
        <f t="shared" si="48"/>
        <v>0</v>
      </c>
      <c r="BQ79" s="2">
        <f t="shared" si="32"/>
        <v>0</v>
      </c>
      <c r="BR79" s="2">
        <f t="shared" si="33"/>
        <v>0</v>
      </c>
    </row>
    <row r="80" spans="1:70">
      <c r="A80" s="2" t="s">
        <v>4206</v>
      </c>
      <c r="B80" s="2" t="s">
        <v>4207</v>
      </c>
      <c r="AM80" s="2" t="s">
        <v>105</v>
      </c>
      <c r="BB80" s="2">
        <f t="shared" si="34"/>
        <v>1</v>
      </c>
      <c r="BC80" s="2">
        <f t="shared" si="35"/>
        <v>0</v>
      </c>
      <c r="BD80" s="2">
        <f t="shared" si="36"/>
        <v>1</v>
      </c>
      <c r="BE80" s="2">
        <f t="shared" si="37"/>
        <v>0</v>
      </c>
      <c r="BF80" s="2">
        <f t="shared" si="38"/>
        <v>0</v>
      </c>
      <c r="BG80" s="2">
        <f t="shared" si="39"/>
        <v>0</v>
      </c>
      <c r="BH80" s="2">
        <f t="shared" si="40"/>
        <v>0</v>
      </c>
      <c r="BI80" s="2">
        <f t="shared" si="41"/>
        <v>0</v>
      </c>
      <c r="BJ80" s="2">
        <f t="shared" si="42"/>
        <v>0</v>
      </c>
      <c r="BK80" s="2">
        <f t="shared" si="43"/>
        <v>0</v>
      </c>
      <c r="BL80" s="2">
        <f t="shared" si="44"/>
        <v>0</v>
      </c>
      <c r="BM80" s="2">
        <f t="shared" si="45"/>
        <v>0</v>
      </c>
      <c r="BN80" s="2">
        <f t="shared" si="46"/>
        <v>0</v>
      </c>
      <c r="BO80" s="2">
        <f t="shared" si="47"/>
        <v>0</v>
      </c>
      <c r="BP80" s="2">
        <f t="shared" si="48"/>
        <v>0</v>
      </c>
      <c r="BQ80" s="2">
        <f t="shared" si="32"/>
        <v>0</v>
      </c>
      <c r="BR80" s="2">
        <f t="shared" si="33"/>
        <v>0</v>
      </c>
    </row>
    <row r="81" spans="1:70">
      <c r="A81" s="8" t="s">
        <v>602</v>
      </c>
      <c r="B81" s="2" t="s">
        <v>603</v>
      </c>
      <c r="F81" s="2" t="s">
        <v>105</v>
      </c>
      <c r="AB81" s="2" t="s">
        <v>105</v>
      </c>
      <c r="BB81" s="2">
        <f t="shared" si="34"/>
        <v>2</v>
      </c>
      <c r="BC81" s="2">
        <f t="shared" si="35"/>
        <v>0</v>
      </c>
      <c r="BD81" s="2">
        <f t="shared" si="36"/>
        <v>2</v>
      </c>
      <c r="BE81" s="2">
        <f t="shared" si="37"/>
        <v>0</v>
      </c>
      <c r="BF81" s="2">
        <f t="shared" si="38"/>
        <v>0</v>
      </c>
      <c r="BG81" s="2">
        <f t="shared" si="39"/>
        <v>0</v>
      </c>
      <c r="BH81" s="2">
        <f t="shared" si="40"/>
        <v>0</v>
      </c>
      <c r="BI81" s="2">
        <f t="shared" si="41"/>
        <v>0</v>
      </c>
      <c r="BJ81" s="2">
        <f t="shared" si="42"/>
        <v>0</v>
      </c>
      <c r="BK81" s="2">
        <f t="shared" si="43"/>
        <v>0</v>
      </c>
      <c r="BL81" s="2">
        <f t="shared" si="44"/>
        <v>0</v>
      </c>
      <c r="BM81" s="2">
        <f t="shared" si="45"/>
        <v>0</v>
      </c>
      <c r="BN81" s="2">
        <f t="shared" si="46"/>
        <v>0</v>
      </c>
      <c r="BO81" s="2">
        <f t="shared" si="47"/>
        <v>0</v>
      </c>
      <c r="BP81" s="2">
        <f t="shared" si="48"/>
        <v>0</v>
      </c>
      <c r="BQ81" s="2">
        <f t="shared" si="32"/>
        <v>0</v>
      </c>
      <c r="BR81" s="2">
        <f t="shared" si="33"/>
        <v>0</v>
      </c>
    </row>
    <row r="82" spans="1:70">
      <c r="A82" s="2" t="s">
        <v>4023</v>
      </c>
      <c r="B82" s="2" t="s">
        <v>4024</v>
      </c>
      <c r="AJ82" s="2" t="s">
        <v>105</v>
      </c>
      <c r="BB82" s="2">
        <f t="shared" si="34"/>
        <v>1</v>
      </c>
      <c r="BC82" s="2">
        <f t="shared" si="35"/>
        <v>0</v>
      </c>
      <c r="BD82" s="2">
        <f t="shared" si="36"/>
        <v>1</v>
      </c>
      <c r="BE82" s="2">
        <f t="shared" si="37"/>
        <v>0</v>
      </c>
      <c r="BF82" s="2">
        <f t="shared" si="38"/>
        <v>0</v>
      </c>
      <c r="BG82" s="2">
        <f t="shared" si="39"/>
        <v>0</v>
      </c>
      <c r="BH82" s="2">
        <f t="shared" si="40"/>
        <v>0</v>
      </c>
      <c r="BI82" s="2">
        <f t="shared" si="41"/>
        <v>0</v>
      </c>
      <c r="BJ82" s="2">
        <f t="shared" si="42"/>
        <v>0</v>
      </c>
      <c r="BK82" s="2">
        <f t="shared" si="43"/>
        <v>0</v>
      </c>
      <c r="BL82" s="2">
        <f t="shared" si="44"/>
        <v>0</v>
      </c>
      <c r="BM82" s="2">
        <f t="shared" si="45"/>
        <v>0</v>
      </c>
      <c r="BN82" s="2">
        <f t="shared" si="46"/>
        <v>0</v>
      </c>
      <c r="BO82" s="2">
        <f t="shared" si="47"/>
        <v>0</v>
      </c>
      <c r="BP82" s="2">
        <f t="shared" si="48"/>
        <v>0</v>
      </c>
      <c r="BQ82" s="2">
        <f t="shared" si="32"/>
        <v>0</v>
      </c>
      <c r="BR82" s="2">
        <f t="shared" si="33"/>
        <v>0</v>
      </c>
    </row>
    <row r="83" spans="1:70">
      <c r="A83" s="8" t="s">
        <v>1517</v>
      </c>
      <c r="B83" s="2" t="s">
        <v>1518</v>
      </c>
      <c r="H83" s="2" t="s">
        <v>105</v>
      </c>
      <c r="O83" s="2" t="s">
        <v>105</v>
      </c>
      <c r="R83" s="2" t="s">
        <v>5722</v>
      </c>
      <c r="T83" s="2" t="s">
        <v>105</v>
      </c>
      <c r="BA83" s="2" t="s">
        <v>105</v>
      </c>
      <c r="BB83" s="2">
        <f t="shared" si="34"/>
        <v>4</v>
      </c>
      <c r="BC83" s="2">
        <f t="shared" si="35"/>
        <v>0</v>
      </c>
      <c r="BD83" s="2">
        <f t="shared" si="36"/>
        <v>4</v>
      </c>
      <c r="BE83" s="2">
        <f t="shared" si="37"/>
        <v>0</v>
      </c>
      <c r="BF83" s="2">
        <f t="shared" si="38"/>
        <v>0</v>
      </c>
      <c r="BG83" s="2">
        <f t="shared" si="39"/>
        <v>0</v>
      </c>
      <c r="BH83" s="2">
        <f t="shared" si="40"/>
        <v>0</v>
      </c>
      <c r="BI83" s="2">
        <f t="shared" si="41"/>
        <v>0</v>
      </c>
      <c r="BJ83" s="2">
        <f t="shared" si="42"/>
        <v>0</v>
      </c>
      <c r="BK83" s="2">
        <f t="shared" si="43"/>
        <v>0</v>
      </c>
      <c r="BL83" s="2">
        <f t="shared" si="44"/>
        <v>0</v>
      </c>
      <c r="BM83" s="2">
        <f t="shared" si="45"/>
        <v>0</v>
      </c>
      <c r="BN83" s="2">
        <f t="shared" si="46"/>
        <v>0</v>
      </c>
      <c r="BO83" s="2">
        <f t="shared" si="47"/>
        <v>0</v>
      </c>
      <c r="BP83" s="2">
        <f t="shared" si="48"/>
        <v>0</v>
      </c>
      <c r="BQ83" s="2">
        <f t="shared" si="32"/>
        <v>0</v>
      </c>
      <c r="BR83" s="2">
        <f t="shared" si="33"/>
        <v>0</v>
      </c>
    </row>
    <row r="84" spans="1:70">
      <c r="A84" s="2" t="s">
        <v>3297</v>
      </c>
      <c r="B84" s="2" t="s">
        <v>3298</v>
      </c>
      <c r="X84" s="2" t="s">
        <v>121</v>
      </c>
      <c r="BB84" s="2">
        <f t="shared" si="34"/>
        <v>0</v>
      </c>
      <c r="BC84" s="2">
        <f t="shared" si="35"/>
        <v>1</v>
      </c>
      <c r="BD84" s="2">
        <f t="shared" si="36"/>
        <v>0</v>
      </c>
      <c r="BE84" s="2">
        <f t="shared" si="37"/>
        <v>1</v>
      </c>
      <c r="BF84" s="2">
        <f t="shared" si="38"/>
        <v>0</v>
      </c>
      <c r="BG84" s="2">
        <f t="shared" si="39"/>
        <v>0</v>
      </c>
      <c r="BH84" s="2">
        <f t="shared" si="40"/>
        <v>0</v>
      </c>
      <c r="BI84" s="2">
        <f t="shared" si="41"/>
        <v>0</v>
      </c>
      <c r="BJ84" s="2">
        <f t="shared" si="42"/>
        <v>0</v>
      </c>
      <c r="BK84" s="2">
        <f t="shared" si="43"/>
        <v>0</v>
      </c>
      <c r="BL84" s="2">
        <f t="shared" si="44"/>
        <v>0</v>
      </c>
      <c r="BM84" s="2">
        <f t="shared" si="45"/>
        <v>0</v>
      </c>
      <c r="BN84" s="2">
        <f t="shared" si="46"/>
        <v>0</v>
      </c>
      <c r="BO84" s="2">
        <f t="shared" si="47"/>
        <v>0</v>
      </c>
      <c r="BP84" s="2">
        <f t="shared" si="48"/>
        <v>0</v>
      </c>
      <c r="BQ84" s="2">
        <f t="shared" si="32"/>
        <v>0</v>
      </c>
      <c r="BR84" s="2">
        <f t="shared" si="33"/>
        <v>0</v>
      </c>
    </row>
    <row r="85" spans="1:70">
      <c r="A85" s="8" t="s">
        <v>1831</v>
      </c>
      <c r="B85" s="2" t="s">
        <v>1832</v>
      </c>
      <c r="I85" s="2" t="s">
        <v>105</v>
      </c>
      <c r="R85" s="2" t="s">
        <v>105</v>
      </c>
      <c r="Y85" s="2" t="s">
        <v>105</v>
      </c>
      <c r="Z85" s="2" t="s">
        <v>105</v>
      </c>
      <c r="BB85" s="2">
        <f t="shared" si="34"/>
        <v>4</v>
      </c>
      <c r="BC85" s="2">
        <f t="shared" si="35"/>
        <v>0</v>
      </c>
      <c r="BD85" s="2">
        <f t="shared" si="36"/>
        <v>4</v>
      </c>
      <c r="BE85" s="2">
        <f t="shared" si="37"/>
        <v>0</v>
      </c>
      <c r="BF85" s="2">
        <f t="shared" si="38"/>
        <v>0</v>
      </c>
      <c r="BG85" s="2">
        <f t="shared" si="39"/>
        <v>0</v>
      </c>
      <c r="BH85" s="2">
        <f t="shared" si="40"/>
        <v>0</v>
      </c>
      <c r="BI85" s="2">
        <f t="shared" si="41"/>
        <v>0</v>
      </c>
      <c r="BJ85" s="2">
        <f t="shared" si="42"/>
        <v>0</v>
      </c>
      <c r="BK85" s="2">
        <f t="shared" si="43"/>
        <v>0</v>
      </c>
      <c r="BL85" s="2">
        <f t="shared" si="44"/>
        <v>0</v>
      </c>
      <c r="BM85" s="2">
        <f t="shared" si="45"/>
        <v>0</v>
      </c>
      <c r="BN85" s="2">
        <f t="shared" si="46"/>
        <v>0</v>
      </c>
      <c r="BO85" s="2">
        <f t="shared" si="47"/>
        <v>0</v>
      </c>
      <c r="BP85" s="2">
        <f t="shared" si="48"/>
        <v>0</v>
      </c>
      <c r="BQ85" s="2">
        <f t="shared" si="32"/>
        <v>0</v>
      </c>
      <c r="BR85" s="2">
        <f t="shared" si="33"/>
        <v>0</v>
      </c>
    </row>
    <row r="86" spans="1:70">
      <c r="A86" s="2" t="s">
        <v>3295</v>
      </c>
      <c r="B86" s="2" t="s">
        <v>3296</v>
      </c>
      <c r="X86" s="2" t="s">
        <v>121</v>
      </c>
      <c r="AN86" s="2" t="s">
        <v>121</v>
      </c>
      <c r="AP86" s="2" t="s">
        <v>121</v>
      </c>
      <c r="BB86" s="2">
        <f t="shared" si="34"/>
        <v>0</v>
      </c>
      <c r="BC86" s="2">
        <f t="shared" si="35"/>
        <v>3</v>
      </c>
      <c r="BD86" s="2">
        <f t="shared" si="36"/>
        <v>0</v>
      </c>
      <c r="BE86" s="2">
        <f t="shared" si="37"/>
        <v>3</v>
      </c>
      <c r="BF86" s="2">
        <f t="shared" si="38"/>
        <v>0</v>
      </c>
      <c r="BG86" s="2">
        <f t="shared" si="39"/>
        <v>0</v>
      </c>
      <c r="BH86" s="2">
        <f t="shared" si="40"/>
        <v>0</v>
      </c>
      <c r="BI86" s="2">
        <f t="shared" si="41"/>
        <v>0</v>
      </c>
      <c r="BJ86" s="2">
        <f t="shared" si="42"/>
        <v>0</v>
      </c>
      <c r="BK86" s="2">
        <f t="shared" si="43"/>
        <v>0</v>
      </c>
      <c r="BL86" s="2">
        <f t="shared" si="44"/>
        <v>0</v>
      </c>
      <c r="BM86" s="2">
        <f t="shared" si="45"/>
        <v>0</v>
      </c>
      <c r="BN86" s="2">
        <f t="shared" si="46"/>
        <v>0</v>
      </c>
      <c r="BO86" s="2">
        <f t="shared" si="47"/>
        <v>0</v>
      </c>
      <c r="BP86" s="2">
        <f t="shared" si="48"/>
        <v>0</v>
      </c>
      <c r="BQ86" s="2">
        <f t="shared" si="32"/>
        <v>0</v>
      </c>
      <c r="BR86" s="2">
        <f t="shared" si="33"/>
        <v>0</v>
      </c>
    </row>
    <row r="87" spans="1:70">
      <c r="A87" s="8" t="s">
        <v>2266</v>
      </c>
      <c r="B87" s="2" t="s">
        <v>2096</v>
      </c>
      <c r="L87" s="2" t="s">
        <v>5694</v>
      </c>
      <c r="AE87" s="2" t="s">
        <v>105</v>
      </c>
      <c r="BB87" s="2">
        <f t="shared" si="34"/>
        <v>1</v>
      </c>
      <c r="BC87" s="2">
        <f t="shared" si="35"/>
        <v>1</v>
      </c>
      <c r="BD87" s="2">
        <f t="shared" si="36"/>
        <v>1</v>
      </c>
      <c r="BE87" s="2">
        <f t="shared" si="37"/>
        <v>0</v>
      </c>
      <c r="BF87" s="2">
        <f t="shared" si="38"/>
        <v>0</v>
      </c>
      <c r="BG87" s="2">
        <f t="shared" si="39"/>
        <v>1</v>
      </c>
      <c r="BH87" s="2">
        <f t="shared" si="40"/>
        <v>0</v>
      </c>
      <c r="BI87" s="2">
        <f t="shared" si="41"/>
        <v>0</v>
      </c>
      <c r="BJ87" s="2">
        <f t="shared" si="42"/>
        <v>0</v>
      </c>
      <c r="BK87" s="2">
        <f t="shared" si="43"/>
        <v>0</v>
      </c>
      <c r="BL87" s="2">
        <f t="shared" si="44"/>
        <v>0</v>
      </c>
      <c r="BM87" s="2">
        <f t="shared" si="45"/>
        <v>0</v>
      </c>
      <c r="BN87" s="2">
        <f t="shared" si="46"/>
        <v>0</v>
      </c>
      <c r="BO87" s="2">
        <f t="shared" si="47"/>
        <v>0</v>
      </c>
      <c r="BP87" s="2">
        <f t="shared" si="48"/>
        <v>0</v>
      </c>
      <c r="BQ87" s="2">
        <f t="shared" si="32"/>
        <v>0</v>
      </c>
      <c r="BR87" s="2">
        <f t="shared" si="33"/>
        <v>0</v>
      </c>
    </row>
    <row r="88" spans="1:70">
      <c r="A88" s="2" t="s">
        <v>5432</v>
      </c>
      <c r="B88" s="2" t="s">
        <v>5433</v>
      </c>
      <c r="AU88" s="2" t="s">
        <v>105</v>
      </c>
      <c r="BB88" s="2">
        <f t="shared" si="34"/>
        <v>1</v>
      </c>
      <c r="BC88" s="2">
        <f t="shared" si="35"/>
        <v>0</v>
      </c>
      <c r="BD88" s="2">
        <f t="shared" si="36"/>
        <v>1</v>
      </c>
      <c r="BE88" s="2">
        <f t="shared" si="37"/>
        <v>0</v>
      </c>
      <c r="BF88" s="2">
        <f t="shared" si="38"/>
        <v>0</v>
      </c>
      <c r="BG88" s="2">
        <f t="shared" si="39"/>
        <v>0</v>
      </c>
      <c r="BH88" s="2">
        <f t="shared" si="40"/>
        <v>0</v>
      </c>
      <c r="BI88" s="2">
        <f t="shared" si="41"/>
        <v>0</v>
      </c>
      <c r="BJ88" s="2">
        <f t="shared" si="42"/>
        <v>0</v>
      </c>
      <c r="BK88" s="2">
        <f t="shared" si="43"/>
        <v>0</v>
      </c>
      <c r="BL88" s="2">
        <f t="shared" si="44"/>
        <v>0</v>
      </c>
      <c r="BM88" s="2">
        <f t="shared" si="45"/>
        <v>0</v>
      </c>
      <c r="BN88" s="2">
        <f t="shared" si="46"/>
        <v>0</v>
      </c>
      <c r="BO88" s="2">
        <f t="shared" si="47"/>
        <v>0</v>
      </c>
      <c r="BP88" s="2">
        <f t="shared" si="48"/>
        <v>0</v>
      </c>
      <c r="BQ88" s="2">
        <f t="shared" si="32"/>
        <v>0</v>
      </c>
      <c r="BR88" s="2">
        <f t="shared" si="33"/>
        <v>0</v>
      </c>
    </row>
    <row r="89" spans="1:70">
      <c r="A89" s="2" t="s">
        <v>5436</v>
      </c>
      <c r="B89" s="2" t="s">
        <v>5437</v>
      </c>
      <c r="AU89" s="2" t="s">
        <v>105</v>
      </c>
      <c r="BB89" s="2">
        <f t="shared" si="34"/>
        <v>1</v>
      </c>
      <c r="BC89" s="2">
        <f t="shared" si="35"/>
        <v>0</v>
      </c>
      <c r="BD89" s="2">
        <f t="shared" si="36"/>
        <v>1</v>
      </c>
      <c r="BE89" s="2">
        <f t="shared" si="37"/>
        <v>0</v>
      </c>
      <c r="BF89" s="2">
        <f t="shared" si="38"/>
        <v>0</v>
      </c>
      <c r="BG89" s="2">
        <f t="shared" si="39"/>
        <v>0</v>
      </c>
      <c r="BH89" s="2">
        <f t="shared" si="40"/>
        <v>0</v>
      </c>
      <c r="BI89" s="2">
        <f t="shared" si="41"/>
        <v>0</v>
      </c>
      <c r="BJ89" s="2">
        <f t="shared" si="42"/>
        <v>0</v>
      </c>
      <c r="BK89" s="2">
        <f t="shared" si="43"/>
        <v>0</v>
      </c>
      <c r="BL89" s="2">
        <f t="shared" si="44"/>
        <v>0</v>
      </c>
      <c r="BM89" s="2">
        <f t="shared" si="45"/>
        <v>0</v>
      </c>
      <c r="BN89" s="2">
        <f t="shared" si="46"/>
        <v>0</v>
      </c>
      <c r="BO89" s="2">
        <f t="shared" si="47"/>
        <v>0</v>
      </c>
      <c r="BP89" s="2">
        <f t="shared" si="48"/>
        <v>0</v>
      </c>
      <c r="BQ89" s="2">
        <f t="shared" si="32"/>
        <v>0</v>
      </c>
      <c r="BR89" s="2">
        <f t="shared" si="33"/>
        <v>0</v>
      </c>
    </row>
    <row r="90" spans="1:70">
      <c r="A90" s="8" t="s">
        <v>5705</v>
      </c>
      <c r="B90" s="2" t="s">
        <v>620</v>
      </c>
      <c r="F90" s="2" t="s">
        <v>105</v>
      </c>
      <c r="V90" s="2" t="s">
        <v>105</v>
      </c>
      <c r="AM90" s="2" t="s">
        <v>105</v>
      </c>
      <c r="AU90" s="2" t="s">
        <v>105</v>
      </c>
      <c r="BB90" s="2">
        <f t="shared" si="34"/>
        <v>4</v>
      </c>
      <c r="BC90" s="2">
        <f t="shared" si="35"/>
        <v>0</v>
      </c>
      <c r="BD90" s="2">
        <f t="shared" si="36"/>
        <v>4</v>
      </c>
      <c r="BE90" s="2">
        <f t="shared" si="37"/>
        <v>0</v>
      </c>
      <c r="BF90" s="2">
        <f t="shared" si="38"/>
        <v>0</v>
      </c>
      <c r="BG90" s="2">
        <f t="shared" si="39"/>
        <v>0</v>
      </c>
      <c r="BH90" s="2">
        <f t="shared" si="40"/>
        <v>0</v>
      </c>
      <c r="BI90" s="2">
        <f t="shared" si="41"/>
        <v>0</v>
      </c>
      <c r="BJ90" s="2">
        <f t="shared" si="42"/>
        <v>0</v>
      </c>
      <c r="BK90" s="2">
        <f t="shared" si="43"/>
        <v>0</v>
      </c>
      <c r="BL90" s="2">
        <f t="shared" si="44"/>
        <v>0</v>
      </c>
      <c r="BM90" s="2">
        <f t="shared" si="45"/>
        <v>0</v>
      </c>
      <c r="BN90" s="2">
        <f t="shared" si="46"/>
        <v>0</v>
      </c>
      <c r="BO90" s="2">
        <f t="shared" si="47"/>
        <v>0</v>
      </c>
      <c r="BP90" s="2">
        <f t="shared" si="48"/>
        <v>0</v>
      </c>
      <c r="BQ90" s="2">
        <f t="shared" si="32"/>
        <v>0</v>
      </c>
      <c r="BR90" s="2">
        <f t="shared" si="33"/>
        <v>0</v>
      </c>
    </row>
    <row r="91" spans="1:70">
      <c r="A91" s="2" t="s">
        <v>5434</v>
      </c>
      <c r="B91" s="2" t="s">
        <v>5435</v>
      </c>
      <c r="AU91" s="2" t="s">
        <v>105</v>
      </c>
      <c r="BB91" s="2">
        <f t="shared" si="34"/>
        <v>1</v>
      </c>
      <c r="BC91" s="2">
        <f t="shared" si="35"/>
        <v>0</v>
      </c>
      <c r="BD91" s="2">
        <f t="shared" si="36"/>
        <v>1</v>
      </c>
      <c r="BE91" s="2">
        <f t="shared" si="37"/>
        <v>0</v>
      </c>
      <c r="BF91" s="2">
        <f t="shared" si="38"/>
        <v>0</v>
      </c>
      <c r="BG91" s="2">
        <f t="shared" si="39"/>
        <v>0</v>
      </c>
      <c r="BH91" s="2">
        <f t="shared" si="40"/>
        <v>0</v>
      </c>
      <c r="BI91" s="2">
        <f t="shared" si="41"/>
        <v>0</v>
      </c>
      <c r="BJ91" s="2">
        <f t="shared" si="42"/>
        <v>0</v>
      </c>
      <c r="BK91" s="2">
        <f t="shared" si="43"/>
        <v>0</v>
      </c>
      <c r="BL91" s="2">
        <f t="shared" si="44"/>
        <v>0</v>
      </c>
      <c r="BM91" s="2">
        <f t="shared" si="45"/>
        <v>0</v>
      </c>
      <c r="BN91" s="2">
        <f t="shared" si="46"/>
        <v>0</v>
      </c>
      <c r="BO91" s="2">
        <f t="shared" si="47"/>
        <v>0</v>
      </c>
      <c r="BP91" s="2">
        <f t="shared" si="48"/>
        <v>0</v>
      </c>
      <c r="BQ91" s="2">
        <f t="shared" si="32"/>
        <v>0</v>
      </c>
      <c r="BR91" s="2">
        <f t="shared" si="33"/>
        <v>0</v>
      </c>
    </row>
    <row r="92" spans="1:70">
      <c r="A92" s="8" t="s">
        <v>1523</v>
      </c>
      <c r="B92" s="2" t="s">
        <v>1524</v>
      </c>
      <c r="H92" s="2" t="s">
        <v>105</v>
      </c>
      <c r="L92" s="2" t="s">
        <v>5749</v>
      </c>
      <c r="O92" s="2" t="s">
        <v>105</v>
      </c>
      <c r="R92" s="2" t="s">
        <v>5722</v>
      </c>
      <c r="S92" s="2" t="s">
        <v>5744</v>
      </c>
      <c r="T92" s="2" t="s">
        <v>105</v>
      </c>
      <c r="AF92" s="2" t="s">
        <v>5697</v>
      </c>
      <c r="AK92" s="2" t="s">
        <v>105</v>
      </c>
      <c r="AN92" s="2" t="s">
        <v>105</v>
      </c>
      <c r="AW92" s="2" t="s">
        <v>5694</v>
      </c>
      <c r="BB92" s="2">
        <f t="shared" si="34"/>
        <v>6</v>
      </c>
      <c r="BC92" s="2">
        <f t="shared" si="35"/>
        <v>3</v>
      </c>
      <c r="BD92" s="2">
        <f t="shared" si="36"/>
        <v>5</v>
      </c>
      <c r="BE92" s="2">
        <f t="shared" si="37"/>
        <v>0</v>
      </c>
      <c r="BF92" s="2">
        <f t="shared" si="38"/>
        <v>1</v>
      </c>
      <c r="BG92" s="2">
        <f t="shared" si="39"/>
        <v>1</v>
      </c>
      <c r="BH92" s="2">
        <f t="shared" si="40"/>
        <v>0</v>
      </c>
      <c r="BI92" s="2">
        <f t="shared" si="41"/>
        <v>1</v>
      </c>
      <c r="BJ92" s="2">
        <f t="shared" si="42"/>
        <v>0</v>
      </c>
      <c r="BK92" s="2">
        <f t="shared" si="43"/>
        <v>0</v>
      </c>
      <c r="BL92" s="2">
        <f t="shared" si="44"/>
        <v>1</v>
      </c>
      <c r="BM92" s="2">
        <f t="shared" si="45"/>
        <v>0</v>
      </c>
      <c r="BN92" s="2">
        <f t="shared" si="46"/>
        <v>0</v>
      </c>
      <c r="BO92" s="2">
        <f t="shared" si="47"/>
        <v>0</v>
      </c>
      <c r="BP92" s="2">
        <f t="shared" si="48"/>
        <v>0</v>
      </c>
      <c r="BQ92" s="2">
        <f t="shared" si="32"/>
        <v>0</v>
      </c>
      <c r="BR92" s="2">
        <f t="shared" si="33"/>
        <v>0</v>
      </c>
    </row>
    <row r="93" spans="1:70">
      <c r="A93" s="8" t="s">
        <v>1011</v>
      </c>
      <c r="B93" s="8" t="s">
        <v>1012</v>
      </c>
      <c r="G93" s="2" t="s">
        <v>5757</v>
      </c>
      <c r="AD93" s="2" t="s">
        <v>121</v>
      </c>
      <c r="AF93" s="2" t="s">
        <v>5697</v>
      </c>
      <c r="AU93" s="2" t="s">
        <v>105</v>
      </c>
      <c r="AX93" s="2" t="s">
        <v>105</v>
      </c>
      <c r="BB93" s="2">
        <f t="shared" si="34"/>
        <v>3</v>
      </c>
      <c r="BC93" s="2">
        <f t="shared" si="35"/>
        <v>1</v>
      </c>
      <c r="BD93" s="2">
        <f t="shared" si="36"/>
        <v>2</v>
      </c>
      <c r="BE93" s="2">
        <f t="shared" si="37"/>
        <v>1</v>
      </c>
      <c r="BF93" s="2">
        <f t="shared" si="38"/>
        <v>1</v>
      </c>
      <c r="BG93" s="2">
        <f t="shared" si="39"/>
        <v>0</v>
      </c>
      <c r="BH93" s="2">
        <f t="shared" si="40"/>
        <v>0</v>
      </c>
      <c r="BI93" s="2">
        <f t="shared" si="41"/>
        <v>0</v>
      </c>
      <c r="BJ93" s="2">
        <f t="shared" si="42"/>
        <v>0</v>
      </c>
      <c r="BK93" s="2">
        <f t="shared" si="43"/>
        <v>0</v>
      </c>
      <c r="BL93" s="2">
        <f t="shared" si="44"/>
        <v>0</v>
      </c>
      <c r="BM93" s="2">
        <f t="shared" si="45"/>
        <v>0</v>
      </c>
      <c r="BN93" s="2">
        <f t="shared" si="46"/>
        <v>0</v>
      </c>
      <c r="BO93" s="2">
        <f t="shared" si="47"/>
        <v>0</v>
      </c>
      <c r="BP93" s="2">
        <f t="shared" si="48"/>
        <v>0</v>
      </c>
      <c r="BQ93" s="2">
        <f t="shared" si="32"/>
        <v>0</v>
      </c>
      <c r="BR93" s="2">
        <f t="shared" si="33"/>
        <v>0</v>
      </c>
    </row>
    <row r="94" spans="1:70">
      <c r="A94" s="2" t="s">
        <v>2994</v>
      </c>
      <c r="B94" s="2" t="s">
        <v>2995</v>
      </c>
      <c r="V94" s="2" t="s">
        <v>105</v>
      </c>
      <c r="AF94" s="2" t="s">
        <v>5697</v>
      </c>
      <c r="BB94" s="2">
        <f t="shared" si="34"/>
        <v>2</v>
      </c>
      <c r="BC94" s="2">
        <f t="shared" si="35"/>
        <v>0</v>
      </c>
      <c r="BD94" s="2">
        <f t="shared" si="36"/>
        <v>1</v>
      </c>
      <c r="BE94" s="2">
        <f t="shared" si="37"/>
        <v>0</v>
      </c>
      <c r="BF94" s="2">
        <f t="shared" si="38"/>
        <v>1</v>
      </c>
      <c r="BG94" s="2">
        <f t="shared" si="39"/>
        <v>0</v>
      </c>
      <c r="BH94" s="2">
        <f t="shared" si="40"/>
        <v>0</v>
      </c>
      <c r="BI94" s="2">
        <f t="shared" si="41"/>
        <v>0</v>
      </c>
      <c r="BJ94" s="2">
        <f t="shared" si="42"/>
        <v>0</v>
      </c>
      <c r="BK94" s="2">
        <f t="shared" si="43"/>
        <v>0</v>
      </c>
      <c r="BL94" s="2">
        <f t="shared" si="44"/>
        <v>0</v>
      </c>
      <c r="BM94" s="2">
        <f t="shared" si="45"/>
        <v>0</v>
      </c>
      <c r="BN94" s="2">
        <f t="shared" si="46"/>
        <v>0</v>
      </c>
      <c r="BO94" s="2">
        <f t="shared" si="47"/>
        <v>0</v>
      </c>
      <c r="BP94" s="2">
        <f t="shared" si="48"/>
        <v>0</v>
      </c>
      <c r="BQ94" s="2">
        <f t="shared" si="32"/>
        <v>0</v>
      </c>
      <c r="BR94" s="2">
        <f t="shared" si="33"/>
        <v>0</v>
      </c>
    </row>
    <row r="95" spans="1:70">
      <c r="A95" s="8" t="s">
        <v>3492</v>
      </c>
      <c r="B95" s="2" t="s">
        <v>2996</v>
      </c>
      <c r="V95" s="2" t="s">
        <v>105</v>
      </c>
      <c r="AB95" s="2" t="s">
        <v>5694</v>
      </c>
      <c r="AN95" s="2" t="s">
        <v>105</v>
      </c>
      <c r="BB95" s="2">
        <f t="shared" si="34"/>
        <v>2</v>
      </c>
      <c r="BC95" s="2">
        <f t="shared" si="35"/>
        <v>1</v>
      </c>
      <c r="BD95" s="2">
        <f t="shared" si="36"/>
        <v>2</v>
      </c>
      <c r="BE95" s="2">
        <f t="shared" si="37"/>
        <v>0</v>
      </c>
      <c r="BF95" s="2">
        <f t="shared" si="38"/>
        <v>0</v>
      </c>
      <c r="BG95" s="2">
        <f t="shared" si="39"/>
        <v>1</v>
      </c>
      <c r="BH95" s="2">
        <f t="shared" si="40"/>
        <v>0</v>
      </c>
      <c r="BI95" s="2">
        <f t="shared" si="41"/>
        <v>0</v>
      </c>
      <c r="BJ95" s="2">
        <f t="shared" si="42"/>
        <v>0</v>
      </c>
      <c r="BK95" s="2">
        <f t="shared" si="43"/>
        <v>0</v>
      </c>
      <c r="BL95" s="2">
        <f t="shared" si="44"/>
        <v>0</v>
      </c>
      <c r="BM95" s="2">
        <f t="shared" si="45"/>
        <v>0</v>
      </c>
      <c r="BN95" s="2">
        <f t="shared" si="46"/>
        <v>0</v>
      </c>
      <c r="BO95" s="2">
        <f t="shared" si="47"/>
        <v>0</v>
      </c>
      <c r="BP95" s="2">
        <f t="shared" si="48"/>
        <v>0</v>
      </c>
      <c r="BQ95" s="2">
        <f t="shared" si="32"/>
        <v>0</v>
      </c>
      <c r="BR95" s="2">
        <f t="shared" si="33"/>
        <v>0</v>
      </c>
    </row>
    <row r="96" spans="1:70">
      <c r="A96" s="2" t="s">
        <v>5449</v>
      </c>
      <c r="B96" s="2" t="s">
        <v>5450</v>
      </c>
      <c r="AU96" s="2" t="s">
        <v>105</v>
      </c>
      <c r="BB96" s="2">
        <f t="shared" si="34"/>
        <v>1</v>
      </c>
      <c r="BC96" s="2">
        <f t="shared" si="35"/>
        <v>0</v>
      </c>
      <c r="BD96" s="2">
        <f t="shared" si="36"/>
        <v>1</v>
      </c>
      <c r="BE96" s="2">
        <f t="shared" si="37"/>
        <v>0</v>
      </c>
      <c r="BF96" s="2">
        <f t="shared" si="38"/>
        <v>0</v>
      </c>
      <c r="BG96" s="2">
        <f t="shared" si="39"/>
        <v>0</v>
      </c>
      <c r="BH96" s="2">
        <f t="shared" si="40"/>
        <v>0</v>
      </c>
      <c r="BI96" s="2">
        <f t="shared" si="41"/>
        <v>0</v>
      </c>
      <c r="BJ96" s="2">
        <f t="shared" si="42"/>
        <v>0</v>
      </c>
      <c r="BK96" s="2">
        <f t="shared" si="43"/>
        <v>0</v>
      </c>
      <c r="BL96" s="2">
        <f t="shared" si="44"/>
        <v>0</v>
      </c>
      <c r="BM96" s="2">
        <f t="shared" si="45"/>
        <v>0</v>
      </c>
      <c r="BN96" s="2">
        <f t="shared" si="46"/>
        <v>0</v>
      </c>
      <c r="BO96" s="2">
        <f t="shared" si="47"/>
        <v>0</v>
      </c>
      <c r="BP96" s="2">
        <f t="shared" si="48"/>
        <v>0</v>
      </c>
      <c r="BQ96" s="2">
        <f t="shared" si="32"/>
        <v>0</v>
      </c>
      <c r="BR96" s="2">
        <f t="shared" si="33"/>
        <v>0</v>
      </c>
    </row>
    <row r="97" spans="1:70">
      <c r="A97" s="8" t="s">
        <v>2626</v>
      </c>
      <c r="B97" s="2" t="s">
        <v>2627</v>
      </c>
      <c r="O97" s="2" t="s">
        <v>105</v>
      </c>
      <c r="BB97" s="2">
        <f t="shared" si="34"/>
        <v>1</v>
      </c>
      <c r="BC97" s="2">
        <f t="shared" si="35"/>
        <v>0</v>
      </c>
      <c r="BD97" s="2">
        <f t="shared" si="36"/>
        <v>1</v>
      </c>
      <c r="BE97" s="2">
        <f t="shared" si="37"/>
        <v>0</v>
      </c>
      <c r="BF97" s="2">
        <f t="shared" si="38"/>
        <v>0</v>
      </c>
      <c r="BG97" s="2">
        <f t="shared" si="39"/>
        <v>0</v>
      </c>
      <c r="BH97" s="2">
        <f t="shared" si="40"/>
        <v>0</v>
      </c>
      <c r="BI97" s="2">
        <f t="shared" si="41"/>
        <v>0</v>
      </c>
      <c r="BJ97" s="2">
        <f t="shared" si="42"/>
        <v>0</v>
      </c>
      <c r="BK97" s="2">
        <f t="shared" si="43"/>
        <v>0</v>
      </c>
      <c r="BL97" s="2">
        <f t="shared" si="44"/>
        <v>0</v>
      </c>
      <c r="BM97" s="2">
        <f t="shared" si="45"/>
        <v>0</v>
      </c>
      <c r="BN97" s="2">
        <f t="shared" si="46"/>
        <v>0</v>
      </c>
      <c r="BO97" s="2">
        <f t="shared" si="47"/>
        <v>0</v>
      </c>
      <c r="BP97" s="2">
        <f t="shared" si="48"/>
        <v>0</v>
      </c>
      <c r="BQ97" s="2">
        <f t="shared" si="32"/>
        <v>0</v>
      </c>
      <c r="BR97" s="2">
        <f t="shared" si="33"/>
        <v>0</v>
      </c>
    </row>
    <row r="98" spans="1:70">
      <c r="A98" s="8" t="s">
        <v>2749</v>
      </c>
      <c r="B98" s="8" t="s">
        <v>2750</v>
      </c>
      <c r="Q98" s="2" t="s">
        <v>5697</v>
      </c>
      <c r="AC98" s="2" t="s">
        <v>105</v>
      </c>
      <c r="AF98" s="2" t="s">
        <v>5697</v>
      </c>
      <c r="AN98" s="2" t="s">
        <v>105</v>
      </c>
      <c r="AP98" s="2" t="s">
        <v>105</v>
      </c>
      <c r="AU98" s="2" t="s">
        <v>105</v>
      </c>
      <c r="BA98" s="2" t="s">
        <v>121</v>
      </c>
      <c r="BB98" s="2">
        <f t="shared" si="34"/>
        <v>6</v>
      </c>
      <c r="BC98" s="2">
        <f t="shared" si="35"/>
        <v>1</v>
      </c>
      <c r="BD98" s="2">
        <f t="shared" si="36"/>
        <v>4</v>
      </c>
      <c r="BE98" s="2">
        <f t="shared" si="37"/>
        <v>1</v>
      </c>
      <c r="BF98" s="2">
        <f t="shared" si="38"/>
        <v>2</v>
      </c>
      <c r="BG98" s="2">
        <f t="shared" si="39"/>
        <v>0</v>
      </c>
      <c r="BH98" s="2">
        <f t="shared" si="40"/>
        <v>0</v>
      </c>
      <c r="BI98" s="2">
        <f t="shared" si="41"/>
        <v>0</v>
      </c>
      <c r="BJ98" s="2">
        <f t="shared" si="42"/>
        <v>0</v>
      </c>
      <c r="BK98" s="2">
        <f t="shared" si="43"/>
        <v>0</v>
      </c>
      <c r="BL98" s="2">
        <f t="shared" si="44"/>
        <v>0</v>
      </c>
      <c r="BM98" s="2">
        <f t="shared" si="45"/>
        <v>0</v>
      </c>
      <c r="BN98" s="2">
        <f t="shared" si="46"/>
        <v>0</v>
      </c>
      <c r="BO98" s="2">
        <f t="shared" si="47"/>
        <v>0</v>
      </c>
      <c r="BP98" s="2">
        <f t="shared" si="48"/>
        <v>0</v>
      </c>
      <c r="BQ98" s="2">
        <f t="shared" si="32"/>
        <v>0</v>
      </c>
      <c r="BR98" s="2">
        <f t="shared" si="33"/>
        <v>0</v>
      </c>
    </row>
    <row r="99" spans="1:70">
      <c r="A99" s="8" t="s">
        <v>3502</v>
      </c>
      <c r="B99" s="2" t="s">
        <v>3503</v>
      </c>
      <c r="AB99" s="2" t="s">
        <v>5694</v>
      </c>
      <c r="AD99" s="2" t="s">
        <v>5697</v>
      </c>
      <c r="AK99" s="2" t="s">
        <v>105</v>
      </c>
      <c r="AZ99" s="2" t="s">
        <v>121</v>
      </c>
      <c r="BB99" s="2">
        <f t="shared" si="34"/>
        <v>2</v>
      </c>
      <c r="BC99" s="2">
        <f t="shared" si="35"/>
        <v>2</v>
      </c>
      <c r="BD99" s="2">
        <f t="shared" si="36"/>
        <v>1</v>
      </c>
      <c r="BE99" s="2">
        <f t="shared" si="37"/>
        <v>1</v>
      </c>
      <c r="BF99" s="2">
        <f t="shared" si="38"/>
        <v>1</v>
      </c>
      <c r="BG99" s="2">
        <f t="shared" si="39"/>
        <v>1</v>
      </c>
      <c r="BH99" s="2">
        <f t="shared" si="40"/>
        <v>0</v>
      </c>
      <c r="BI99" s="2">
        <f t="shared" si="41"/>
        <v>0</v>
      </c>
      <c r="BJ99" s="2">
        <f t="shared" si="42"/>
        <v>0</v>
      </c>
      <c r="BK99" s="2">
        <f t="shared" si="43"/>
        <v>0</v>
      </c>
      <c r="BL99" s="2">
        <f t="shared" si="44"/>
        <v>0</v>
      </c>
      <c r="BM99" s="2">
        <f t="shared" si="45"/>
        <v>0</v>
      </c>
      <c r="BN99" s="2">
        <f t="shared" si="46"/>
        <v>0</v>
      </c>
      <c r="BO99" s="2">
        <f t="shared" si="47"/>
        <v>0</v>
      </c>
      <c r="BP99" s="2">
        <f t="shared" si="48"/>
        <v>0</v>
      </c>
      <c r="BQ99" s="2">
        <f t="shared" si="32"/>
        <v>0</v>
      </c>
      <c r="BR99" s="2">
        <f t="shared" si="33"/>
        <v>0</v>
      </c>
    </row>
    <row r="100" spans="1:70">
      <c r="A100" s="2" t="s">
        <v>4525</v>
      </c>
      <c r="B100" s="2" t="s">
        <v>4526</v>
      </c>
      <c r="AN100" s="2" t="s">
        <v>121</v>
      </c>
      <c r="BB100" s="2">
        <f t="shared" si="34"/>
        <v>0</v>
      </c>
      <c r="BC100" s="2">
        <f t="shared" si="35"/>
        <v>1</v>
      </c>
      <c r="BD100" s="2">
        <f t="shared" si="36"/>
        <v>0</v>
      </c>
      <c r="BE100" s="2">
        <f t="shared" si="37"/>
        <v>1</v>
      </c>
      <c r="BF100" s="2">
        <f t="shared" si="38"/>
        <v>0</v>
      </c>
      <c r="BG100" s="2">
        <f t="shared" si="39"/>
        <v>0</v>
      </c>
      <c r="BH100" s="2">
        <f t="shared" si="40"/>
        <v>0</v>
      </c>
      <c r="BI100" s="2">
        <f t="shared" si="41"/>
        <v>0</v>
      </c>
      <c r="BJ100" s="2">
        <f t="shared" si="42"/>
        <v>0</v>
      </c>
      <c r="BK100" s="2">
        <f t="shared" si="43"/>
        <v>0</v>
      </c>
      <c r="BL100" s="2">
        <f t="shared" si="44"/>
        <v>0</v>
      </c>
      <c r="BM100" s="2">
        <f t="shared" si="45"/>
        <v>0</v>
      </c>
      <c r="BN100" s="2">
        <f t="shared" si="46"/>
        <v>0</v>
      </c>
      <c r="BO100" s="2">
        <f t="shared" si="47"/>
        <v>0</v>
      </c>
      <c r="BP100" s="2">
        <f t="shared" si="48"/>
        <v>0</v>
      </c>
      <c r="BQ100" s="2">
        <f t="shared" si="32"/>
        <v>0</v>
      </c>
      <c r="BR100" s="2">
        <f t="shared" si="33"/>
        <v>0</v>
      </c>
    </row>
    <row r="101" spans="1:70">
      <c r="A101" s="2" t="s">
        <v>4204</v>
      </c>
      <c r="B101" s="2" t="s">
        <v>4205</v>
      </c>
      <c r="AM101" s="2" t="s">
        <v>105</v>
      </c>
      <c r="AT101" s="2" t="s">
        <v>105</v>
      </c>
      <c r="BB101" s="2">
        <f t="shared" si="34"/>
        <v>2</v>
      </c>
      <c r="BC101" s="2">
        <f t="shared" si="35"/>
        <v>0</v>
      </c>
      <c r="BD101" s="2">
        <f t="shared" si="36"/>
        <v>2</v>
      </c>
      <c r="BE101" s="2">
        <f t="shared" si="37"/>
        <v>0</v>
      </c>
      <c r="BF101" s="2">
        <f t="shared" si="38"/>
        <v>0</v>
      </c>
      <c r="BG101" s="2">
        <f t="shared" si="39"/>
        <v>0</v>
      </c>
      <c r="BH101" s="2">
        <f t="shared" si="40"/>
        <v>0</v>
      </c>
      <c r="BI101" s="2">
        <f t="shared" si="41"/>
        <v>0</v>
      </c>
      <c r="BJ101" s="2">
        <f t="shared" si="42"/>
        <v>0</v>
      </c>
      <c r="BK101" s="2">
        <f t="shared" si="43"/>
        <v>0</v>
      </c>
      <c r="BL101" s="2">
        <f t="shared" si="44"/>
        <v>0</v>
      </c>
      <c r="BM101" s="2">
        <f t="shared" si="45"/>
        <v>0</v>
      </c>
      <c r="BN101" s="2">
        <f t="shared" si="46"/>
        <v>0</v>
      </c>
      <c r="BO101" s="2">
        <f t="shared" si="47"/>
        <v>0</v>
      </c>
      <c r="BP101" s="2">
        <f t="shared" si="48"/>
        <v>0</v>
      </c>
      <c r="BQ101" s="2">
        <f t="shared" si="32"/>
        <v>0</v>
      </c>
      <c r="BR101" s="2">
        <f t="shared" si="33"/>
        <v>0</v>
      </c>
    </row>
    <row r="102" spans="1:70">
      <c r="A102" s="8" t="s">
        <v>1242</v>
      </c>
      <c r="B102" s="8" t="s">
        <v>1243</v>
      </c>
      <c r="G102" s="2" t="s">
        <v>105</v>
      </c>
      <c r="AW102" s="2" t="s">
        <v>5694</v>
      </c>
      <c r="BB102" s="2">
        <f t="shared" si="34"/>
        <v>1</v>
      </c>
      <c r="BC102" s="2">
        <f t="shared" si="35"/>
        <v>1</v>
      </c>
      <c r="BD102" s="2">
        <f t="shared" si="36"/>
        <v>1</v>
      </c>
      <c r="BE102" s="2">
        <f t="shared" si="37"/>
        <v>0</v>
      </c>
      <c r="BF102" s="2">
        <f t="shared" si="38"/>
        <v>0</v>
      </c>
      <c r="BG102" s="2">
        <f t="shared" si="39"/>
        <v>1</v>
      </c>
      <c r="BH102" s="2">
        <f t="shared" si="40"/>
        <v>0</v>
      </c>
      <c r="BI102" s="2">
        <f t="shared" si="41"/>
        <v>0</v>
      </c>
      <c r="BJ102" s="2">
        <f t="shared" si="42"/>
        <v>0</v>
      </c>
      <c r="BK102" s="2">
        <f t="shared" si="43"/>
        <v>0</v>
      </c>
      <c r="BL102" s="2">
        <f t="shared" si="44"/>
        <v>0</v>
      </c>
      <c r="BM102" s="2">
        <f t="shared" si="45"/>
        <v>0</v>
      </c>
      <c r="BN102" s="2">
        <f t="shared" si="46"/>
        <v>0</v>
      </c>
      <c r="BO102" s="2">
        <f t="shared" si="47"/>
        <v>0</v>
      </c>
      <c r="BP102" s="2">
        <f t="shared" si="48"/>
        <v>0</v>
      </c>
      <c r="BQ102" s="2">
        <f t="shared" si="32"/>
        <v>0</v>
      </c>
      <c r="BR102" s="2">
        <f t="shared" si="33"/>
        <v>0</v>
      </c>
    </row>
    <row r="103" spans="1:70">
      <c r="A103" s="8" t="s">
        <v>1244</v>
      </c>
      <c r="B103" s="8" t="s">
        <v>1245</v>
      </c>
      <c r="G103" s="2" t="s">
        <v>105</v>
      </c>
      <c r="AW103" s="2" t="s">
        <v>5694</v>
      </c>
      <c r="BB103" s="2">
        <f t="shared" si="34"/>
        <v>1</v>
      </c>
      <c r="BC103" s="2">
        <f t="shared" si="35"/>
        <v>1</v>
      </c>
      <c r="BD103" s="2">
        <f t="shared" si="36"/>
        <v>1</v>
      </c>
      <c r="BE103" s="2">
        <f t="shared" si="37"/>
        <v>0</v>
      </c>
      <c r="BF103" s="2">
        <f t="shared" si="38"/>
        <v>0</v>
      </c>
      <c r="BG103" s="2">
        <f t="shared" si="39"/>
        <v>1</v>
      </c>
      <c r="BH103" s="2">
        <f t="shared" si="40"/>
        <v>0</v>
      </c>
      <c r="BI103" s="2">
        <f t="shared" si="41"/>
        <v>0</v>
      </c>
      <c r="BJ103" s="2">
        <f t="shared" si="42"/>
        <v>0</v>
      </c>
      <c r="BK103" s="2">
        <f t="shared" si="43"/>
        <v>0</v>
      </c>
      <c r="BL103" s="2">
        <f t="shared" si="44"/>
        <v>0</v>
      </c>
      <c r="BM103" s="2">
        <f t="shared" si="45"/>
        <v>0</v>
      </c>
      <c r="BN103" s="2">
        <f t="shared" si="46"/>
        <v>0</v>
      </c>
      <c r="BO103" s="2">
        <f t="shared" si="47"/>
        <v>0</v>
      </c>
      <c r="BP103" s="2">
        <f t="shared" si="48"/>
        <v>0</v>
      </c>
      <c r="BQ103" s="2">
        <f t="shared" si="32"/>
        <v>0</v>
      </c>
      <c r="BR103" s="2">
        <f t="shared" si="33"/>
        <v>0</v>
      </c>
    </row>
    <row r="104" spans="1:70">
      <c r="A104" s="2" t="s">
        <v>5520</v>
      </c>
      <c r="B104" s="2" t="s">
        <v>5521</v>
      </c>
      <c r="AW104" s="2" t="s">
        <v>5694</v>
      </c>
      <c r="BB104" s="2">
        <f t="shared" si="34"/>
        <v>0</v>
      </c>
      <c r="BC104" s="2">
        <f t="shared" si="35"/>
        <v>1</v>
      </c>
      <c r="BD104" s="2">
        <f t="shared" si="36"/>
        <v>0</v>
      </c>
      <c r="BE104" s="2">
        <f t="shared" si="37"/>
        <v>0</v>
      </c>
      <c r="BF104" s="2">
        <f t="shared" si="38"/>
        <v>0</v>
      </c>
      <c r="BG104" s="2">
        <f t="shared" si="39"/>
        <v>1</v>
      </c>
      <c r="BH104" s="2">
        <f t="shared" si="40"/>
        <v>0</v>
      </c>
      <c r="BI104" s="2">
        <f t="shared" si="41"/>
        <v>0</v>
      </c>
      <c r="BJ104" s="2">
        <f t="shared" si="42"/>
        <v>0</v>
      </c>
      <c r="BK104" s="2">
        <f t="shared" si="43"/>
        <v>0</v>
      </c>
      <c r="BL104" s="2">
        <f t="shared" si="44"/>
        <v>0</v>
      </c>
      <c r="BM104" s="2">
        <f t="shared" si="45"/>
        <v>0</v>
      </c>
      <c r="BN104" s="2">
        <f t="shared" si="46"/>
        <v>0</v>
      </c>
      <c r="BO104" s="2">
        <f t="shared" si="47"/>
        <v>0</v>
      </c>
      <c r="BP104" s="2">
        <f t="shared" si="48"/>
        <v>0</v>
      </c>
      <c r="BQ104" s="2">
        <f t="shared" si="32"/>
        <v>0</v>
      </c>
      <c r="BR104" s="2">
        <f t="shared" si="33"/>
        <v>0</v>
      </c>
    </row>
    <row r="105" spans="1:70">
      <c r="A105" s="8" t="s">
        <v>1248</v>
      </c>
      <c r="B105" s="8" t="s">
        <v>1249</v>
      </c>
      <c r="G105" s="2" t="s">
        <v>105</v>
      </c>
      <c r="AW105" s="2" t="s">
        <v>5694</v>
      </c>
      <c r="BB105" s="2">
        <f t="shared" si="34"/>
        <v>1</v>
      </c>
      <c r="BC105" s="2">
        <f t="shared" si="35"/>
        <v>1</v>
      </c>
      <c r="BD105" s="2">
        <f t="shared" si="36"/>
        <v>1</v>
      </c>
      <c r="BE105" s="2">
        <f t="shared" si="37"/>
        <v>0</v>
      </c>
      <c r="BF105" s="2">
        <f t="shared" si="38"/>
        <v>0</v>
      </c>
      <c r="BG105" s="2">
        <f t="shared" si="39"/>
        <v>1</v>
      </c>
      <c r="BH105" s="2">
        <f t="shared" si="40"/>
        <v>0</v>
      </c>
      <c r="BI105" s="2">
        <f t="shared" si="41"/>
        <v>0</v>
      </c>
      <c r="BJ105" s="2">
        <f t="shared" si="42"/>
        <v>0</v>
      </c>
      <c r="BK105" s="2">
        <f t="shared" si="43"/>
        <v>0</v>
      </c>
      <c r="BL105" s="2">
        <f t="shared" si="44"/>
        <v>0</v>
      </c>
      <c r="BM105" s="2">
        <f t="shared" si="45"/>
        <v>0</v>
      </c>
      <c r="BN105" s="2">
        <f t="shared" si="46"/>
        <v>0</v>
      </c>
      <c r="BO105" s="2">
        <f t="shared" si="47"/>
        <v>0</v>
      </c>
      <c r="BP105" s="2">
        <f t="shared" si="48"/>
        <v>0</v>
      </c>
      <c r="BQ105" s="2">
        <f t="shared" si="32"/>
        <v>0</v>
      </c>
      <c r="BR105" s="2">
        <f t="shared" si="33"/>
        <v>0</v>
      </c>
    </row>
    <row r="106" spans="1:70">
      <c r="A106" s="8" t="s">
        <v>1246</v>
      </c>
      <c r="B106" s="8" t="s">
        <v>1247</v>
      </c>
      <c r="G106" s="2" t="s">
        <v>105</v>
      </c>
      <c r="AW106" s="2" t="s">
        <v>5694</v>
      </c>
      <c r="BB106" s="2">
        <f t="shared" si="34"/>
        <v>1</v>
      </c>
      <c r="BC106" s="2">
        <f t="shared" si="35"/>
        <v>1</v>
      </c>
      <c r="BD106" s="2">
        <f t="shared" si="36"/>
        <v>1</v>
      </c>
      <c r="BE106" s="2">
        <f t="shared" si="37"/>
        <v>0</v>
      </c>
      <c r="BF106" s="2">
        <f t="shared" si="38"/>
        <v>0</v>
      </c>
      <c r="BG106" s="2">
        <f t="shared" si="39"/>
        <v>1</v>
      </c>
      <c r="BH106" s="2">
        <f t="shared" si="40"/>
        <v>0</v>
      </c>
      <c r="BI106" s="2">
        <f t="shared" si="41"/>
        <v>0</v>
      </c>
      <c r="BJ106" s="2">
        <f t="shared" si="42"/>
        <v>0</v>
      </c>
      <c r="BK106" s="2">
        <f t="shared" si="43"/>
        <v>0</v>
      </c>
      <c r="BL106" s="2">
        <f t="shared" si="44"/>
        <v>0</v>
      </c>
      <c r="BM106" s="2">
        <f t="shared" si="45"/>
        <v>0</v>
      </c>
      <c r="BN106" s="2">
        <f t="shared" si="46"/>
        <v>0</v>
      </c>
      <c r="BO106" s="2">
        <f t="shared" si="47"/>
        <v>0</v>
      </c>
      <c r="BP106" s="2">
        <f t="shared" si="48"/>
        <v>0</v>
      </c>
      <c r="BQ106" s="2">
        <f t="shared" si="32"/>
        <v>0</v>
      </c>
      <c r="BR106" s="2">
        <f t="shared" si="33"/>
        <v>0</v>
      </c>
    </row>
    <row r="107" spans="1:70">
      <c r="A107" s="8" t="s">
        <v>1314</v>
      </c>
      <c r="B107" s="8" t="s">
        <v>1315</v>
      </c>
      <c r="G107" s="2" t="s">
        <v>105</v>
      </c>
      <c r="AW107" s="2" t="s">
        <v>5694</v>
      </c>
      <c r="BB107" s="2">
        <f t="shared" si="34"/>
        <v>1</v>
      </c>
      <c r="BC107" s="2">
        <f t="shared" si="35"/>
        <v>1</v>
      </c>
      <c r="BD107" s="2">
        <f t="shared" si="36"/>
        <v>1</v>
      </c>
      <c r="BE107" s="2">
        <f t="shared" si="37"/>
        <v>0</v>
      </c>
      <c r="BF107" s="2">
        <f t="shared" si="38"/>
        <v>0</v>
      </c>
      <c r="BG107" s="2">
        <f t="shared" si="39"/>
        <v>1</v>
      </c>
      <c r="BH107" s="2">
        <f t="shared" si="40"/>
        <v>0</v>
      </c>
      <c r="BI107" s="2">
        <f t="shared" si="41"/>
        <v>0</v>
      </c>
      <c r="BJ107" s="2">
        <f t="shared" si="42"/>
        <v>0</v>
      </c>
      <c r="BK107" s="2">
        <f t="shared" si="43"/>
        <v>0</v>
      </c>
      <c r="BL107" s="2">
        <f t="shared" si="44"/>
        <v>0</v>
      </c>
      <c r="BM107" s="2">
        <f t="shared" si="45"/>
        <v>0</v>
      </c>
      <c r="BN107" s="2">
        <f t="shared" si="46"/>
        <v>0</v>
      </c>
      <c r="BO107" s="2">
        <f t="shared" si="47"/>
        <v>0</v>
      </c>
      <c r="BP107" s="2">
        <f t="shared" si="48"/>
        <v>0</v>
      </c>
      <c r="BQ107" s="2">
        <f t="shared" si="32"/>
        <v>0</v>
      </c>
      <c r="BR107" s="2">
        <f t="shared" si="33"/>
        <v>0</v>
      </c>
    </row>
    <row r="108" spans="1:70">
      <c r="A108" s="2" t="s">
        <v>3293</v>
      </c>
      <c r="B108" s="2" t="s">
        <v>3294</v>
      </c>
      <c r="X108" s="2" t="s">
        <v>121</v>
      </c>
      <c r="AP108" s="2" t="s">
        <v>121</v>
      </c>
      <c r="BB108" s="2">
        <f t="shared" si="34"/>
        <v>0</v>
      </c>
      <c r="BC108" s="2">
        <f t="shared" si="35"/>
        <v>2</v>
      </c>
      <c r="BD108" s="2">
        <f t="shared" si="36"/>
        <v>0</v>
      </c>
      <c r="BE108" s="2">
        <f t="shared" si="37"/>
        <v>2</v>
      </c>
      <c r="BF108" s="2">
        <f t="shared" si="38"/>
        <v>0</v>
      </c>
      <c r="BG108" s="2">
        <f t="shared" si="39"/>
        <v>0</v>
      </c>
      <c r="BH108" s="2">
        <f t="shared" si="40"/>
        <v>0</v>
      </c>
      <c r="BI108" s="2">
        <f t="shared" si="41"/>
        <v>0</v>
      </c>
      <c r="BJ108" s="2">
        <f t="shared" si="42"/>
        <v>0</v>
      </c>
      <c r="BK108" s="2">
        <f t="shared" si="43"/>
        <v>0</v>
      </c>
      <c r="BL108" s="2">
        <f t="shared" si="44"/>
        <v>0</v>
      </c>
      <c r="BM108" s="2">
        <f t="shared" si="45"/>
        <v>0</v>
      </c>
      <c r="BN108" s="2">
        <f t="shared" si="46"/>
        <v>0</v>
      </c>
      <c r="BO108" s="2">
        <f t="shared" si="47"/>
        <v>0</v>
      </c>
      <c r="BP108" s="2">
        <f t="shared" si="48"/>
        <v>0</v>
      </c>
      <c r="BQ108" s="2">
        <f t="shared" si="32"/>
        <v>0</v>
      </c>
      <c r="BR108" s="2">
        <f t="shared" si="33"/>
        <v>0</v>
      </c>
    </row>
    <row r="109" spans="1:70">
      <c r="A109" s="8" t="s">
        <v>3860</v>
      </c>
      <c r="B109" s="2" t="s">
        <v>3861</v>
      </c>
      <c r="AF109" s="2" t="s">
        <v>5697</v>
      </c>
      <c r="BB109" s="2">
        <f t="shared" si="34"/>
        <v>1</v>
      </c>
      <c r="BC109" s="2">
        <f t="shared" si="35"/>
        <v>0</v>
      </c>
      <c r="BD109" s="2">
        <f t="shared" si="36"/>
        <v>0</v>
      </c>
      <c r="BE109" s="2">
        <f t="shared" si="37"/>
        <v>0</v>
      </c>
      <c r="BF109" s="2">
        <f t="shared" si="38"/>
        <v>1</v>
      </c>
      <c r="BG109" s="2">
        <f t="shared" si="39"/>
        <v>0</v>
      </c>
      <c r="BH109" s="2">
        <f t="shared" si="40"/>
        <v>0</v>
      </c>
      <c r="BI109" s="2">
        <f t="shared" si="41"/>
        <v>0</v>
      </c>
      <c r="BJ109" s="2">
        <f t="shared" si="42"/>
        <v>0</v>
      </c>
      <c r="BK109" s="2">
        <f t="shared" si="43"/>
        <v>0</v>
      </c>
      <c r="BL109" s="2">
        <f t="shared" si="44"/>
        <v>0</v>
      </c>
      <c r="BM109" s="2">
        <f t="shared" si="45"/>
        <v>0</v>
      </c>
      <c r="BN109" s="2">
        <f t="shared" si="46"/>
        <v>0</v>
      </c>
      <c r="BO109" s="2">
        <f t="shared" si="47"/>
        <v>0</v>
      </c>
      <c r="BP109" s="2">
        <f t="shared" si="48"/>
        <v>0</v>
      </c>
      <c r="BQ109" s="2">
        <f t="shared" si="32"/>
        <v>0</v>
      </c>
      <c r="BR109" s="2">
        <f t="shared" si="33"/>
        <v>0</v>
      </c>
    </row>
    <row r="110" spans="1:70">
      <c r="A110" s="8" t="s">
        <v>1570</v>
      </c>
      <c r="B110" s="2" t="s">
        <v>1571</v>
      </c>
      <c r="I110" s="2" t="s">
        <v>121</v>
      </c>
      <c r="BB110" s="2">
        <f t="shared" si="34"/>
        <v>0</v>
      </c>
      <c r="BC110" s="2">
        <f t="shared" si="35"/>
        <v>1</v>
      </c>
      <c r="BD110" s="2">
        <f t="shared" si="36"/>
        <v>0</v>
      </c>
      <c r="BE110" s="2">
        <f t="shared" si="37"/>
        <v>1</v>
      </c>
      <c r="BF110" s="2">
        <f t="shared" si="38"/>
        <v>0</v>
      </c>
      <c r="BG110" s="2">
        <f t="shared" si="39"/>
        <v>0</v>
      </c>
      <c r="BH110" s="2">
        <f t="shared" si="40"/>
        <v>0</v>
      </c>
      <c r="BI110" s="2">
        <f t="shared" si="41"/>
        <v>0</v>
      </c>
      <c r="BJ110" s="2">
        <f t="shared" si="42"/>
        <v>0</v>
      </c>
      <c r="BK110" s="2">
        <f t="shared" si="43"/>
        <v>0</v>
      </c>
      <c r="BL110" s="2">
        <f t="shared" si="44"/>
        <v>0</v>
      </c>
      <c r="BM110" s="2">
        <f t="shared" si="45"/>
        <v>0</v>
      </c>
      <c r="BN110" s="2">
        <f t="shared" si="46"/>
        <v>0</v>
      </c>
      <c r="BO110" s="2">
        <f t="shared" si="47"/>
        <v>0</v>
      </c>
      <c r="BP110" s="2">
        <f t="shared" si="48"/>
        <v>0</v>
      </c>
      <c r="BQ110" s="2">
        <f t="shared" si="32"/>
        <v>0</v>
      </c>
      <c r="BR110" s="2">
        <f t="shared" si="33"/>
        <v>0</v>
      </c>
    </row>
    <row r="111" spans="1:70">
      <c r="A111" s="8" t="s">
        <v>6040</v>
      </c>
      <c r="B111" s="8" t="s">
        <v>6041</v>
      </c>
      <c r="N111" s="2" t="s">
        <v>105</v>
      </c>
      <c r="BQ111" s="2">
        <f t="shared" si="32"/>
        <v>0</v>
      </c>
      <c r="BR111" s="2">
        <f t="shared" si="33"/>
        <v>0</v>
      </c>
    </row>
    <row r="112" spans="1:70">
      <c r="A112" s="8" t="s">
        <v>3640</v>
      </c>
      <c r="B112" s="2" t="s">
        <v>3641</v>
      </c>
      <c r="AD112" s="2" t="s">
        <v>121</v>
      </c>
      <c r="BB112" s="2">
        <f t="shared" ref="BB112:BB149" si="49">SUM(BD112+BF112+BP112+BQ112)</f>
        <v>0</v>
      </c>
      <c r="BC112" s="2">
        <f t="shared" ref="BC112:BC149" si="50">SUM(BE112+BG112+BH112+BI112+BJ112+BK112+BL112+BM112+BN112+BO112+BR112)</f>
        <v>1</v>
      </c>
      <c r="BD112" s="2">
        <f t="shared" ref="BD112:BD149" si="51">COUNTIF(C112:BA112,"BL")</f>
        <v>0</v>
      </c>
      <c r="BE112" s="2">
        <f t="shared" ref="BE112:BE149" si="52">COUNTIF(C112:BA112,"WL")</f>
        <v>1</v>
      </c>
      <c r="BF112" s="2">
        <f t="shared" ref="BF112:BF149" si="53">COUNTIF(C112:BA112, "BL(Except with permit)")</f>
        <v>0</v>
      </c>
      <c r="BG112" s="2">
        <f t="shared" ref="BG112:BG149" si="54">COUNTIF(C112:BA112, "WL(Permit required)")</f>
        <v>0</v>
      </c>
      <c r="BH112" s="2">
        <f t="shared" ref="BH112:BH149" si="55">COUNTIF(C112:BA112, "WL(For game purposes)")</f>
        <v>0</v>
      </c>
      <c r="BI112" s="2">
        <f t="shared" ref="BI112:BI149" si="56">COUNTIF(C112:BA112, "WL(No permit required)")</f>
        <v>0</v>
      </c>
      <c r="BJ112" s="2">
        <f t="shared" ref="BJ112:BJ149" si="57">COUNTIF(C112:BA112, "WL(including hybrids)")</f>
        <v>0</v>
      </c>
      <c r="BK112" s="2">
        <f t="shared" ref="BK112:BK149" si="58">COUNTIF(C112:BA112, "WL(native, hand-captured, no more than 6)")</f>
        <v>0</v>
      </c>
      <c r="BL112" s="2">
        <f t="shared" ref="BL112:BL149" si="59">COUNTIF(C112:BA112, "WL(may be taken for personal use on a noncommercial basis)")</f>
        <v>0</v>
      </c>
      <c r="BM112" s="2">
        <f t="shared" ref="BM112:BM149" si="60">COUNTIF(C112:BA112, "WL(With enclosure requirements)")</f>
        <v>0</v>
      </c>
      <c r="BN112" s="2">
        <f t="shared" ref="BN112:BN149" si="61">COUNTIF(C112:BA112, "WL(If legally held before 1/20/17)")</f>
        <v>0</v>
      </c>
      <c r="BO112" s="2">
        <f t="shared" ref="BO112:BO149" si="62">COUNTIF(C112:BA112, "WL(except feral and wild)")</f>
        <v>0</v>
      </c>
      <c r="BP112" s="2">
        <f t="shared" ref="BP112:BP149" si="63">COUNTIF(C112:BA112, "BL(Outside State)")</f>
        <v>0</v>
      </c>
      <c r="BQ112" s="2">
        <f t="shared" si="32"/>
        <v>0</v>
      </c>
      <c r="BR112" s="2">
        <f t="shared" si="33"/>
        <v>0</v>
      </c>
    </row>
    <row r="113" spans="1:70">
      <c r="A113" s="8" t="s">
        <v>3864</v>
      </c>
      <c r="B113" s="2" t="s">
        <v>3865</v>
      </c>
      <c r="AF113" s="2" t="s">
        <v>5697</v>
      </c>
      <c r="BB113" s="2">
        <f t="shared" si="49"/>
        <v>1</v>
      </c>
      <c r="BC113" s="2">
        <f t="shared" si="50"/>
        <v>0</v>
      </c>
      <c r="BD113" s="2">
        <f t="shared" si="51"/>
        <v>0</v>
      </c>
      <c r="BE113" s="2">
        <f t="shared" si="52"/>
        <v>0</v>
      </c>
      <c r="BF113" s="2">
        <f t="shared" si="53"/>
        <v>1</v>
      </c>
      <c r="BG113" s="2">
        <f t="shared" si="54"/>
        <v>0</v>
      </c>
      <c r="BH113" s="2">
        <f t="shared" si="55"/>
        <v>0</v>
      </c>
      <c r="BI113" s="2">
        <f t="shared" si="56"/>
        <v>0</v>
      </c>
      <c r="BJ113" s="2">
        <f t="shared" si="57"/>
        <v>0</v>
      </c>
      <c r="BK113" s="2">
        <f t="shared" si="58"/>
        <v>0</v>
      </c>
      <c r="BL113" s="2">
        <f t="shared" si="59"/>
        <v>0</v>
      </c>
      <c r="BM113" s="2">
        <f t="shared" si="60"/>
        <v>0</v>
      </c>
      <c r="BN113" s="2">
        <f t="shared" si="61"/>
        <v>0</v>
      </c>
      <c r="BO113" s="2">
        <f t="shared" si="62"/>
        <v>0</v>
      </c>
      <c r="BP113" s="2">
        <f t="shared" si="63"/>
        <v>0</v>
      </c>
      <c r="BQ113" s="2">
        <f t="shared" si="32"/>
        <v>0</v>
      </c>
      <c r="BR113" s="2">
        <f t="shared" si="33"/>
        <v>0</v>
      </c>
    </row>
    <row r="114" spans="1:70">
      <c r="A114" s="2" t="s">
        <v>5117</v>
      </c>
      <c r="B114" s="2" t="s">
        <v>5118</v>
      </c>
      <c r="AN114" s="2" t="s">
        <v>105</v>
      </c>
      <c r="BB114" s="2">
        <f t="shared" si="49"/>
        <v>1</v>
      </c>
      <c r="BC114" s="2">
        <f t="shared" si="50"/>
        <v>0</v>
      </c>
      <c r="BD114" s="2">
        <f t="shared" si="51"/>
        <v>1</v>
      </c>
      <c r="BE114" s="2">
        <f t="shared" si="52"/>
        <v>0</v>
      </c>
      <c r="BF114" s="2">
        <f t="shared" si="53"/>
        <v>0</v>
      </c>
      <c r="BG114" s="2">
        <f t="shared" si="54"/>
        <v>0</v>
      </c>
      <c r="BH114" s="2">
        <f t="shared" si="55"/>
        <v>0</v>
      </c>
      <c r="BI114" s="2">
        <f t="shared" si="56"/>
        <v>0</v>
      </c>
      <c r="BJ114" s="2">
        <f t="shared" si="57"/>
        <v>0</v>
      </c>
      <c r="BK114" s="2">
        <f t="shared" si="58"/>
        <v>0</v>
      </c>
      <c r="BL114" s="2">
        <f t="shared" si="59"/>
        <v>0</v>
      </c>
      <c r="BM114" s="2">
        <f t="shared" si="60"/>
        <v>0</v>
      </c>
      <c r="BN114" s="2">
        <f t="shared" si="61"/>
        <v>0</v>
      </c>
      <c r="BO114" s="2">
        <f t="shared" si="62"/>
        <v>0</v>
      </c>
      <c r="BP114" s="2">
        <f t="shared" si="63"/>
        <v>0</v>
      </c>
      <c r="BQ114" s="2">
        <f t="shared" si="32"/>
        <v>0</v>
      </c>
      <c r="BR114" s="2">
        <f t="shared" si="33"/>
        <v>0</v>
      </c>
    </row>
    <row r="115" spans="1:70">
      <c r="A115" s="2" t="s">
        <v>4282</v>
      </c>
      <c r="B115" s="2" t="s">
        <v>4283</v>
      </c>
      <c r="AN115" s="2" t="s">
        <v>105</v>
      </c>
      <c r="BB115" s="2">
        <f t="shared" si="49"/>
        <v>1</v>
      </c>
      <c r="BC115" s="2">
        <f t="shared" si="50"/>
        <v>0</v>
      </c>
      <c r="BD115" s="2">
        <f t="shared" si="51"/>
        <v>1</v>
      </c>
      <c r="BE115" s="2">
        <f t="shared" si="52"/>
        <v>0</v>
      </c>
      <c r="BF115" s="2">
        <f t="shared" si="53"/>
        <v>0</v>
      </c>
      <c r="BG115" s="2">
        <f t="shared" si="54"/>
        <v>0</v>
      </c>
      <c r="BH115" s="2">
        <f t="shared" si="55"/>
        <v>0</v>
      </c>
      <c r="BI115" s="2">
        <f t="shared" si="56"/>
        <v>0</v>
      </c>
      <c r="BJ115" s="2">
        <f t="shared" si="57"/>
        <v>0</v>
      </c>
      <c r="BK115" s="2">
        <f t="shared" si="58"/>
        <v>0</v>
      </c>
      <c r="BL115" s="2">
        <f t="shared" si="59"/>
        <v>0</v>
      </c>
      <c r="BM115" s="2">
        <f t="shared" si="60"/>
        <v>0</v>
      </c>
      <c r="BN115" s="2">
        <f t="shared" si="61"/>
        <v>0</v>
      </c>
      <c r="BO115" s="2">
        <f t="shared" si="62"/>
        <v>0</v>
      </c>
      <c r="BP115" s="2">
        <f t="shared" si="63"/>
        <v>0</v>
      </c>
      <c r="BQ115" s="2">
        <f t="shared" si="32"/>
        <v>0</v>
      </c>
      <c r="BR115" s="2">
        <f t="shared" si="33"/>
        <v>0</v>
      </c>
    </row>
    <row r="116" spans="1:70">
      <c r="A116" s="2" t="s">
        <v>3381</v>
      </c>
      <c r="B116" s="2" t="s">
        <v>3382</v>
      </c>
      <c r="Z116" s="2" t="s">
        <v>105</v>
      </c>
      <c r="AP116" s="2" t="s">
        <v>105</v>
      </c>
      <c r="AZ116" s="2" t="s">
        <v>105</v>
      </c>
      <c r="BB116" s="2">
        <f t="shared" si="49"/>
        <v>3</v>
      </c>
      <c r="BC116" s="2">
        <f t="shared" si="50"/>
        <v>0</v>
      </c>
      <c r="BD116" s="2">
        <f t="shared" si="51"/>
        <v>3</v>
      </c>
      <c r="BE116" s="2">
        <f t="shared" si="52"/>
        <v>0</v>
      </c>
      <c r="BF116" s="2">
        <f t="shared" si="53"/>
        <v>0</v>
      </c>
      <c r="BG116" s="2">
        <f t="shared" si="54"/>
        <v>0</v>
      </c>
      <c r="BH116" s="2">
        <f t="shared" si="55"/>
        <v>0</v>
      </c>
      <c r="BI116" s="2">
        <f t="shared" si="56"/>
        <v>0</v>
      </c>
      <c r="BJ116" s="2">
        <f t="shared" si="57"/>
        <v>0</v>
      </c>
      <c r="BK116" s="2">
        <f t="shared" si="58"/>
        <v>0</v>
      </c>
      <c r="BL116" s="2">
        <f t="shared" si="59"/>
        <v>0</v>
      </c>
      <c r="BM116" s="2">
        <f t="shared" si="60"/>
        <v>0</v>
      </c>
      <c r="BN116" s="2">
        <f t="shared" si="61"/>
        <v>0</v>
      </c>
      <c r="BO116" s="2">
        <f t="shared" si="62"/>
        <v>0</v>
      </c>
      <c r="BP116" s="2">
        <f t="shared" si="63"/>
        <v>0</v>
      </c>
      <c r="BQ116" s="2">
        <f t="shared" si="32"/>
        <v>0</v>
      </c>
      <c r="BR116" s="2">
        <f t="shared" si="33"/>
        <v>0</v>
      </c>
    </row>
    <row r="117" spans="1:70">
      <c r="A117" s="2" t="s">
        <v>3301</v>
      </c>
      <c r="B117" s="2" t="s">
        <v>3302</v>
      </c>
      <c r="X117" s="2" t="s">
        <v>121</v>
      </c>
      <c r="AN117" s="2" t="s">
        <v>121</v>
      </c>
      <c r="BB117" s="2">
        <f t="shared" si="49"/>
        <v>0</v>
      </c>
      <c r="BC117" s="2">
        <f t="shared" si="50"/>
        <v>2</v>
      </c>
      <c r="BD117" s="2">
        <f t="shared" si="51"/>
        <v>0</v>
      </c>
      <c r="BE117" s="2">
        <f t="shared" si="52"/>
        <v>2</v>
      </c>
      <c r="BF117" s="2">
        <f t="shared" si="53"/>
        <v>0</v>
      </c>
      <c r="BG117" s="2">
        <f t="shared" si="54"/>
        <v>0</v>
      </c>
      <c r="BH117" s="2">
        <f t="shared" si="55"/>
        <v>0</v>
      </c>
      <c r="BI117" s="2">
        <f t="shared" si="56"/>
        <v>0</v>
      </c>
      <c r="BJ117" s="2">
        <f t="shared" si="57"/>
        <v>0</v>
      </c>
      <c r="BK117" s="2">
        <f t="shared" si="58"/>
        <v>0</v>
      </c>
      <c r="BL117" s="2">
        <f t="shared" si="59"/>
        <v>0</v>
      </c>
      <c r="BM117" s="2">
        <f t="shared" si="60"/>
        <v>0</v>
      </c>
      <c r="BN117" s="2">
        <f t="shared" si="61"/>
        <v>0</v>
      </c>
      <c r="BO117" s="2">
        <f t="shared" si="62"/>
        <v>0</v>
      </c>
      <c r="BP117" s="2">
        <f t="shared" si="63"/>
        <v>0</v>
      </c>
      <c r="BQ117" s="2">
        <f t="shared" si="32"/>
        <v>0</v>
      </c>
      <c r="BR117" s="2">
        <f t="shared" si="33"/>
        <v>0</v>
      </c>
    </row>
    <row r="118" spans="1:70">
      <c r="A118" s="8" t="s">
        <v>24</v>
      </c>
      <c r="B118" s="8" t="s">
        <v>382</v>
      </c>
      <c r="D118" s="2" t="s">
        <v>121</v>
      </c>
      <c r="H118" s="2" t="s">
        <v>121</v>
      </c>
      <c r="AW118" s="2" t="s">
        <v>121</v>
      </c>
      <c r="BA118" s="2" t="s">
        <v>121</v>
      </c>
      <c r="BB118" s="2">
        <f t="shared" si="49"/>
        <v>0</v>
      </c>
      <c r="BC118" s="2">
        <f t="shared" si="50"/>
        <v>4</v>
      </c>
      <c r="BD118" s="2">
        <f t="shared" si="51"/>
        <v>0</v>
      </c>
      <c r="BE118" s="2">
        <f t="shared" si="52"/>
        <v>4</v>
      </c>
      <c r="BF118" s="2">
        <f t="shared" si="53"/>
        <v>0</v>
      </c>
      <c r="BG118" s="2">
        <f t="shared" si="54"/>
        <v>0</v>
      </c>
      <c r="BH118" s="2">
        <f t="shared" si="55"/>
        <v>0</v>
      </c>
      <c r="BI118" s="2">
        <f t="shared" si="56"/>
        <v>0</v>
      </c>
      <c r="BJ118" s="2">
        <f t="shared" si="57"/>
        <v>0</v>
      </c>
      <c r="BK118" s="2">
        <f t="shared" si="58"/>
        <v>0</v>
      </c>
      <c r="BL118" s="2">
        <f t="shared" si="59"/>
        <v>0</v>
      </c>
      <c r="BM118" s="2">
        <f t="shared" si="60"/>
        <v>0</v>
      </c>
      <c r="BN118" s="2">
        <f t="shared" si="61"/>
        <v>0</v>
      </c>
      <c r="BO118" s="2">
        <f t="shared" si="62"/>
        <v>0</v>
      </c>
      <c r="BP118" s="2">
        <f t="shared" si="63"/>
        <v>0</v>
      </c>
      <c r="BQ118" s="2">
        <f t="shared" si="32"/>
        <v>0</v>
      </c>
      <c r="BR118" s="2">
        <f t="shared" si="33"/>
        <v>0</v>
      </c>
    </row>
    <row r="119" spans="1:70">
      <c r="A119" s="8" t="s">
        <v>25</v>
      </c>
      <c r="B119" s="8" t="s">
        <v>383</v>
      </c>
      <c r="D119" s="2" t="s">
        <v>121</v>
      </c>
      <c r="H119" s="2" t="s">
        <v>121</v>
      </c>
      <c r="AN119" s="2" t="s">
        <v>121</v>
      </c>
      <c r="AW119" s="2" t="s">
        <v>121</v>
      </c>
      <c r="BB119" s="2">
        <f t="shared" si="49"/>
        <v>0</v>
      </c>
      <c r="BC119" s="2">
        <f t="shared" si="50"/>
        <v>4</v>
      </c>
      <c r="BD119" s="2">
        <f t="shared" si="51"/>
        <v>0</v>
      </c>
      <c r="BE119" s="2">
        <f t="shared" si="52"/>
        <v>4</v>
      </c>
      <c r="BF119" s="2">
        <f t="shared" si="53"/>
        <v>0</v>
      </c>
      <c r="BG119" s="2">
        <f t="shared" si="54"/>
        <v>0</v>
      </c>
      <c r="BH119" s="2">
        <f t="shared" si="55"/>
        <v>0</v>
      </c>
      <c r="BI119" s="2">
        <f t="shared" si="56"/>
        <v>0</v>
      </c>
      <c r="BJ119" s="2">
        <f t="shared" si="57"/>
        <v>0</v>
      </c>
      <c r="BK119" s="2">
        <f t="shared" si="58"/>
        <v>0</v>
      </c>
      <c r="BL119" s="2">
        <f t="shared" si="59"/>
        <v>0</v>
      </c>
      <c r="BM119" s="2">
        <f t="shared" si="60"/>
        <v>0</v>
      </c>
      <c r="BN119" s="2">
        <f t="shared" si="61"/>
        <v>0</v>
      </c>
      <c r="BO119" s="2">
        <f t="shared" si="62"/>
        <v>0</v>
      </c>
      <c r="BP119" s="2">
        <f t="shared" si="63"/>
        <v>0</v>
      </c>
      <c r="BQ119" s="2">
        <f t="shared" si="32"/>
        <v>0</v>
      </c>
      <c r="BR119" s="2">
        <f t="shared" si="33"/>
        <v>0</v>
      </c>
    </row>
    <row r="120" spans="1:70">
      <c r="A120" s="8" t="s">
        <v>375</v>
      </c>
      <c r="B120" s="8" t="s">
        <v>376</v>
      </c>
      <c r="D120" s="2" t="s">
        <v>121</v>
      </c>
      <c r="H120" s="2" t="s">
        <v>121</v>
      </c>
      <c r="X120" s="2" t="s">
        <v>121</v>
      </c>
      <c r="AN120" s="2" t="s">
        <v>121</v>
      </c>
      <c r="AW120" s="2" t="s">
        <v>121</v>
      </c>
      <c r="BA120" s="2" t="s">
        <v>121</v>
      </c>
      <c r="BB120" s="2">
        <f t="shared" si="49"/>
        <v>0</v>
      </c>
      <c r="BC120" s="2">
        <f t="shared" si="50"/>
        <v>6</v>
      </c>
      <c r="BD120" s="2">
        <f t="shared" si="51"/>
        <v>0</v>
      </c>
      <c r="BE120" s="2">
        <f t="shared" si="52"/>
        <v>6</v>
      </c>
      <c r="BF120" s="2">
        <f t="shared" si="53"/>
        <v>0</v>
      </c>
      <c r="BG120" s="2">
        <f t="shared" si="54"/>
        <v>0</v>
      </c>
      <c r="BH120" s="2">
        <f t="shared" si="55"/>
        <v>0</v>
      </c>
      <c r="BI120" s="2">
        <f t="shared" si="56"/>
        <v>0</v>
      </c>
      <c r="BJ120" s="2">
        <f t="shared" si="57"/>
        <v>0</v>
      </c>
      <c r="BK120" s="2">
        <f t="shared" si="58"/>
        <v>0</v>
      </c>
      <c r="BL120" s="2">
        <f t="shared" si="59"/>
        <v>0</v>
      </c>
      <c r="BM120" s="2">
        <f t="shared" si="60"/>
        <v>0</v>
      </c>
      <c r="BN120" s="2">
        <f t="shared" si="61"/>
        <v>0</v>
      </c>
      <c r="BO120" s="2">
        <f t="shared" si="62"/>
        <v>0</v>
      </c>
      <c r="BP120" s="2">
        <f t="shared" si="63"/>
        <v>0</v>
      </c>
      <c r="BQ120" s="2">
        <f t="shared" si="32"/>
        <v>0</v>
      </c>
      <c r="BR120" s="2">
        <f t="shared" si="33"/>
        <v>0</v>
      </c>
    </row>
    <row r="121" spans="1:70">
      <c r="A121" s="8" t="s">
        <v>3877</v>
      </c>
      <c r="B121" s="2" t="s">
        <v>3878</v>
      </c>
      <c r="S121" s="2" t="s">
        <v>5744</v>
      </c>
      <c r="AF121" s="2" t="s">
        <v>5697</v>
      </c>
      <c r="AN121" s="2" t="s">
        <v>121</v>
      </c>
      <c r="AP121" s="2" t="s">
        <v>105</v>
      </c>
      <c r="BB121" s="2">
        <f t="shared" si="49"/>
        <v>2</v>
      </c>
      <c r="BC121" s="2">
        <f t="shared" si="50"/>
        <v>2</v>
      </c>
      <c r="BD121" s="2">
        <f t="shared" si="51"/>
        <v>1</v>
      </c>
      <c r="BE121" s="2">
        <f t="shared" si="52"/>
        <v>1</v>
      </c>
      <c r="BF121" s="2">
        <f t="shared" si="53"/>
        <v>1</v>
      </c>
      <c r="BG121" s="2">
        <f t="shared" si="54"/>
        <v>0</v>
      </c>
      <c r="BH121" s="2">
        <f t="shared" si="55"/>
        <v>0</v>
      </c>
      <c r="BI121" s="2">
        <f t="shared" si="56"/>
        <v>0</v>
      </c>
      <c r="BJ121" s="2">
        <f t="shared" si="57"/>
        <v>0</v>
      </c>
      <c r="BK121" s="2">
        <f t="shared" si="58"/>
        <v>0</v>
      </c>
      <c r="BL121" s="2">
        <f t="shared" si="59"/>
        <v>1</v>
      </c>
      <c r="BM121" s="2">
        <f t="shared" si="60"/>
        <v>0</v>
      </c>
      <c r="BN121" s="2">
        <f t="shared" si="61"/>
        <v>0</v>
      </c>
      <c r="BO121" s="2">
        <f t="shared" si="62"/>
        <v>0</v>
      </c>
      <c r="BP121" s="2">
        <f t="shared" si="63"/>
        <v>0</v>
      </c>
      <c r="BQ121" s="2">
        <f t="shared" si="32"/>
        <v>0</v>
      </c>
      <c r="BR121" s="2">
        <f t="shared" si="33"/>
        <v>0</v>
      </c>
    </row>
    <row r="122" spans="1:70">
      <c r="A122" s="8" t="s">
        <v>393</v>
      </c>
      <c r="B122" s="8" t="s">
        <v>394</v>
      </c>
      <c r="D122" s="2" t="s">
        <v>121</v>
      </c>
      <c r="F122" s="2" t="s">
        <v>121</v>
      </c>
      <c r="H122" s="2" t="s">
        <v>121</v>
      </c>
      <c r="X122" s="2" t="s">
        <v>121</v>
      </c>
      <c r="AC122" s="2" t="s">
        <v>121</v>
      </c>
      <c r="AF122" s="2" t="s">
        <v>121</v>
      </c>
      <c r="AP122" s="2" t="s">
        <v>121</v>
      </c>
      <c r="BB122" s="2">
        <f t="shared" si="49"/>
        <v>0</v>
      </c>
      <c r="BC122" s="2">
        <f t="shared" si="50"/>
        <v>7</v>
      </c>
      <c r="BD122" s="2">
        <f t="shared" si="51"/>
        <v>0</v>
      </c>
      <c r="BE122" s="2">
        <f t="shared" si="52"/>
        <v>7</v>
      </c>
      <c r="BF122" s="2">
        <f t="shared" si="53"/>
        <v>0</v>
      </c>
      <c r="BG122" s="2">
        <f t="shared" si="54"/>
        <v>0</v>
      </c>
      <c r="BH122" s="2">
        <f t="shared" si="55"/>
        <v>0</v>
      </c>
      <c r="BI122" s="2">
        <f t="shared" si="56"/>
        <v>0</v>
      </c>
      <c r="BJ122" s="2">
        <f t="shared" si="57"/>
        <v>0</v>
      </c>
      <c r="BK122" s="2">
        <f t="shared" si="58"/>
        <v>0</v>
      </c>
      <c r="BL122" s="2">
        <f t="shared" si="59"/>
        <v>0</v>
      </c>
      <c r="BM122" s="2">
        <f t="shared" si="60"/>
        <v>0</v>
      </c>
      <c r="BN122" s="2">
        <f t="shared" si="61"/>
        <v>0</v>
      </c>
      <c r="BO122" s="2">
        <f t="shared" si="62"/>
        <v>0</v>
      </c>
      <c r="BP122" s="2">
        <f t="shared" si="63"/>
        <v>0</v>
      </c>
      <c r="BQ122" s="2">
        <f t="shared" si="32"/>
        <v>0</v>
      </c>
      <c r="BR122" s="2">
        <f t="shared" si="33"/>
        <v>0</v>
      </c>
    </row>
    <row r="123" spans="1:70">
      <c r="A123" s="8" t="s">
        <v>2609</v>
      </c>
      <c r="B123" s="2" t="s">
        <v>2610</v>
      </c>
      <c r="O123" s="2" t="s">
        <v>105</v>
      </c>
      <c r="AG123" s="2" t="s">
        <v>5694</v>
      </c>
      <c r="AK123" s="2" t="s">
        <v>121</v>
      </c>
      <c r="AN123" s="2" t="s">
        <v>105</v>
      </c>
      <c r="BB123" s="2">
        <f t="shared" si="49"/>
        <v>2</v>
      </c>
      <c r="BC123" s="2">
        <f t="shared" si="50"/>
        <v>2</v>
      </c>
      <c r="BD123" s="2">
        <f t="shared" si="51"/>
        <v>2</v>
      </c>
      <c r="BE123" s="2">
        <f t="shared" si="52"/>
        <v>1</v>
      </c>
      <c r="BF123" s="2">
        <f t="shared" si="53"/>
        <v>0</v>
      </c>
      <c r="BG123" s="2">
        <f t="shared" si="54"/>
        <v>1</v>
      </c>
      <c r="BH123" s="2">
        <f t="shared" si="55"/>
        <v>0</v>
      </c>
      <c r="BI123" s="2">
        <f t="shared" si="56"/>
        <v>0</v>
      </c>
      <c r="BJ123" s="2">
        <f t="shared" si="57"/>
        <v>0</v>
      </c>
      <c r="BK123" s="2">
        <f t="shared" si="58"/>
        <v>0</v>
      </c>
      <c r="BL123" s="2">
        <f t="shared" si="59"/>
        <v>0</v>
      </c>
      <c r="BM123" s="2">
        <f t="shared" si="60"/>
        <v>0</v>
      </c>
      <c r="BN123" s="2">
        <f t="shared" si="61"/>
        <v>0</v>
      </c>
      <c r="BO123" s="2">
        <f t="shared" si="62"/>
        <v>0</v>
      </c>
      <c r="BP123" s="2">
        <f t="shared" si="63"/>
        <v>0</v>
      </c>
      <c r="BQ123" s="2">
        <f t="shared" si="32"/>
        <v>0</v>
      </c>
      <c r="BR123" s="2">
        <f t="shared" si="33"/>
        <v>0</v>
      </c>
    </row>
    <row r="124" spans="1:70">
      <c r="A124" s="8" t="s">
        <v>1508</v>
      </c>
      <c r="B124" s="8" t="s">
        <v>1509</v>
      </c>
      <c r="H124" s="2" t="s">
        <v>105</v>
      </c>
      <c r="K124" s="2" t="s">
        <v>121</v>
      </c>
      <c r="L124" s="2" t="s">
        <v>5749</v>
      </c>
      <c r="AD124" s="2" t="s">
        <v>121</v>
      </c>
      <c r="AU124" s="2" t="s">
        <v>121</v>
      </c>
      <c r="BB124" s="2">
        <f t="shared" si="49"/>
        <v>1</v>
      </c>
      <c r="BC124" s="2">
        <f t="shared" si="50"/>
        <v>4</v>
      </c>
      <c r="BD124" s="2">
        <f t="shared" si="51"/>
        <v>1</v>
      </c>
      <c r="BE124" s="2">
        <f t="shared" si="52"/>
        <v>3</v>
      </c>
      <c r="BF124" s="2">
        <f t="shared" si="53"/>
        <v>0</v>
      </c>
      <c r="BG124" s="2">
        <f t="shared" si="54"/>
        <v>0</v>
      </c>
      <c r="BH124" s="2">
        <f t="shared" si="55"/>
        <v>0</v>
      </c>
      <c r="BI124" s="2">
        <f t="shared" si="56"/>
        <v>1</v>
      </c>
      <c r="BJ124" s="2">
        <f t="shared" si="57"/>
        <v>0</v>
      </c>
      <c r="BK124" s="2">
        <f t="shared" si="58"/>
        <v>0</v>
      </c>
      <c r="BL124" s="2">
        <f t="shared" si="59"/>
        <v>0</v>
      </c>
      <c r="BM124" s="2">
        <f t="shared" si="60"/>
        <v>0</v>
      </c>
      <c r="BN124" s="2">
        <f t="shared" si="61"/>
        <v>0</v>
      </c>
      <c r="BO124" s="2">
        <f t="shared" si="62"/>
        <v>0</v>
      </c>
      <c r="BP124" s="2">
        <f t="shared" si="63"/>
        <v>0</v>
      </c>
      <c r="BQ124" s="2">
        <f t="shared" si="32"/>
        <v>0</v>
      </c>
      <c r="BR124" s="2">
        <f t="shared" si="33"/>
        <v>0</v>
      </c>
    </row>
    <row r="125" spans="1:70">
      <c r="A125" s="2" t="s">
        <v>5112</v>
      </c>
      <c r="B125" s="2" t="s">
        <v>5113</v>
      </c>
      <c r="AN125" s="2" t="s">
        <v>105</v>
      </c>
      <c r="BB125" s="2">
        <f t="shared" si="49"/>
        <v>1</v>
      </c>
      <c r="BC125" s="2">
        <f t="shared" si="50"/>
        <v>0</v>
      </c>
      <c r="BD125" s="2">
        <f t="shared" si="51"/>
        <v>1</v>
      </c>
      <c r="BE125" s="2">
        <f t="shared" si="52"/>
        <v>0</v>
      </c>
      <c r="BF125" s="2">
        <f t="shared" si="53"/>
        <v>0</v>
      </c>
      <c r="BG125" s="2">
        <f t="shared" si="54"/>
        <v>0</v>
      </c>
      <c r="BH125" s="2">
        <f t="shared" si="55"/>
        <v>0</v>
      </c>
      <c r="BI125" s="2">
        <f t="shared" si="56"/>
        <v>0</v>
      </c>
      <c r="BJ125" s="2">
        <f t="shared" si="57"/>
        <v>0</v>
      </c>
      <c r="BK125" s="2">
        <f t="shared" si="58"/>
        <v>0</v>
      </c>
      <c r="BL125" s="2">
        <f t="shared" si="59"/>
        <v>0</v>
      </c>
      <c r="BM125" s="2">
        <f t="shared" si="60"/>
        <v>0</v>
      </c>
      <c r="BN125" s="2">
        <f t="shared" si="61"/>
        <v>0</v>
      </c>
      <c r="BO125" s="2">
        <f t="shared" si="62"/>
        <v>0</v>
      </c>
      <c r="BP125" s="2">
        <f t="shared" si="63"/>
        <v>0</v>
      </c>
      <c r="BQ125" s="2">
        <f t="shared" si="32"/>
        <v>0</v>
      </c>
      <c r="BR125" s="2">
        <f t="shared" si="33"/>
        <v>0</v>
      </c>
    </row>
    <row r="126" spans="1:70">
      <c r="A126" s="8" t="s">
        <v>2039</v>
      </c>
      <c r="B126" s="2" t="s">
        <v>2040</v>
      </c>
      <c r="K126" s="2" t="s">
        <v>105</v>
      </c>
      <c r="L126" s="2" t="s">
        <v>105</v>
      </c>
      <c r="M126" s="2" t="s">
        <v>105</v>
      </c>
      <c r="W126" s="2" t="s">
        <v>105</v>
      </c>
      <c r="X126" s="2" t="s">
        <v>105</v>
      </c>
      <c r="AG126" s="2" t="s">
        <v>105</v>
      </c>
      <c r="AI126" s="2" t="s">
        <v>105</v>
      </c>
      <c r="AQ126" s="2" t="s">
        <v>105</v>
      </c>
      <c r="BB126" s="2">
        <f t="shared" si="49"/>
        <v>8</v>
      </c>
      <c r="BC126" s="2">
        <f t="shared" si="50"/>
        <v>0</v>
      </c>
      <c r="BD126" s="2">
        <f t="shared" si="51"/>
        <v>8</v>
      </c>
      <c r="BE126" s="2">
        <f t="shared" si="52"/>
        <v>0</v>
      </c>
      <c r="BF126" s="2">
        <f t="shared" si="53"/>
        <v>0</v>
      </c>
      <c r="BG126" s="2">
        <f t="shared" si="54"/>
        <v>0</v>
      </c>
      <c r="BH126" s="2">
        <f t="shared" si="55"/>
        <v>0</v>
      </c>
      <c r="BI126" s="2">
        <f t="shared" si="56"/>
        <v>0</v>
      </c>
      <c r="BJ126" s="2">
        <f t="shared" si="57"/>
        <v>0</v>
      </c>
      <c r="BK126" s="2">
        <f t="shared" si="58"/>
        <v>0</v>
      </c>
      <c r="BL126" s="2">
        <f t="shared" si="59"/>
        <v>0</v>
      </c>
      <c r="BM126" s="2">
        <f t="shared" si="60"/>
        <v>0</v>
      </c>
      <c r="BN126" s="2">
        <f t="shared" si="61"/>
        <v>0</v>
      </c>
      <c r="BO126" s="2">
        <f t="shared" si="62"/>
        <v>0</v>
      </c>
      <c r="BP126" s="2">
        <f t="shared" si="63"/>
        <v>0</v>
      </c>
      <c r="BQ126" s="2">
        <f t="shared" si="32"/>
        <v>0</v>
      </c>
      <c r="BR126" s="2">
        <f t="shared" si="33"/>
        <v>0</v>
      </c>
    </row>
    <row r="127" spans="1:70">
      <c r="A127" s="8" t="s">
        <v>5114</v>
      </c>
      <c r="B127" s="2" t="s">
        <v>5115</v>
      </c>
      <c r="AN127" s="2" t="s">
        <v>105</v>
      </c>
      <c r="AX127" s="2" t="s">
        <v>105</v>
      </c>
      <c r="BB127" s="2">
        <f t="shared" si="49"/>
        <v>2</v>
      </c>
      <c r="BC127" s="2">
        <f t="shared" si="50"/>
        <v>0</v>
      </c>
      <c r="BD127" s="2">
        <f t="shared" si="51"/>
        <v>2</v>
      </c>
      <c r="BE127" s="2">
        <f t="shared" si="52"/>
        <v>0</v>
      </c>
      <c r="BF127" s="2">
        <f t="shared" si="53"/>
        <v>0</v>
      </c>
      <c r="BG127" s="2">
        <f t="shared" si="54"/>
        <v>0</v>
      </c>
      <c r="BH127" s="2">
        <f t="shared" si="55"/>
        <v>0</v>
      </c>
      <c r="BI127" s="2">
        <f t="shared" si="56"/>
        <v>0</v>
      </c>
      <c r="BJ127" s="2">
        <f t="shared" si="57"/>
        <v>0</v>
      </c>
      <c r="BK127" s="2">
        <f t="shared" si="58"/>
        <v>0</v>
      </c>
      <c r="BL127" s="2">
        <f t="shared" si="59"/>
        <v>0</v>
      </c>
      <c r="BM127" s="2">
        <f t="shared" si="60"/>
        <v>0</v>
      </c>
      <c r="BN127" s="2">
        <f t="shared" si="61"/>
        <v>0</v>
      </c>
      <c r="BO127" s="2">
        <f t="shared" si="62"/>
        <v>0</v>
      </c>
      <c r="BP127" s="2">
        <f t="shared" si="63"/>
        <v>0</v>
      </c>
      <c r="BQ127" s="2">
        <f t="shared" si="32"/>
        <v>0</v>
      </c>
      <c r="BR127" s="2">
        <f t="shared" si="33"/>
        <v>0</v>
      </c>
    </row>
    <row r="128" spans="1:70">
      <c r="A128" s="8" t="s">
        <v>5340</v>
      </c>
      <c r="B128" s="8" t="s">
        <v>5341</v>
      </c>
      <c r="AT128" s="2" t="s">
        <v>105</v>
      </c>
      <c r="BB128" s="2">
        <f t="shared" si="49"/>
        <v>1</v>
      </c>
      <c r="BC128" s="2">
        <f t="shared" si="50"/>
        <v>0</v>
      </c>
      <c r="BD128" s="2">
        <f t="shared" si="51"/>
        <v>1</v>
      </c>
      <c r="BE128" s="2">
        <f t="shared" si="52"/>
        <v>0</v>
      </c>
      <c r="BF128" s="2">
        <f t="shared" si="53"/>
        <v>0</v>
      </c>
      <c r="BG128" s="2">
        <f t="shared" si="54"/>
        <v>0</v>
      </c>
      <c r="BH128" s="2">
        <f t="shared" si="55"/>
        <v>0</v>
      </c>
      <c r="BI128" s="2">
        <f t="shared" si="56"/>
        <v>0</v>
      </c>
      <c r="BJ128" s="2">
        <f t="shared" si="57"/>
        <v>0</v>
      </c>
      <c r="BK128" s="2">
        <f t="shared" si="58"/>
        <v>0</v>
      </c>
      <c r="BL128" s="2">
        <f t="shared" si="59"/>
        <v>0</v>
      </c>
      <c r="BM128" s="2">
        <f t="shared" si="60"/>
        <v>0</v>
      </c>
      <c r="BN128" s="2">
        <f t="shared" si="61"/>
        <v>0</v>
      </c>
      <c r="BO128" s="2">
        <f t="shared" si="62"/>
        <v>0</v>
      </c>
      <c r="BP128" s="2">
        <f t="shared" si="63"/>
        <v>0</v>
      </c>
      <c r="BQ128" s="2">
        <f t="shared" si="32"/>
        <v>0</v>
      </c>
      <c r="BR128" s="2">
        <f t="shared" si="33"/>
        <v>0</v>
      </c>
    </row>
    <row r="129" spans="1:70">
      <c r="A129" s="8" t="s">
        <v>2182</v>
      </c>
      <c r="B129" s="2" t="s">
        <v>2183</v>
      </c>
      <c r="L129" s="2" t="s">
        <v>105</v>
      </c>
      <c r="BB129" s="2">
        <f t="shared" si="49"/>
        <v>1</v>
      </c>
      <c r="BC129" s="2">
        <f t="shared" si="50"/>
        <v>0</v>
      </c>
      <c r="BD129" s="2">
        <f t="shared" si="51"/>
        <v>1</v>
      </c>
      <c r="BE129" s="2">
        <f t="shared" si="52"/>
        <v>0</v>
      </c>
      <c r="BF129" s="2">
        <f t="shared" si="53"/>
        <v>0</v>
      </c>
      <c r="BG129" s="2">
        <f t="shared" si="54"/>
        <v>0</v>
      </c>
      <c r="BH129" s="2">
        <f t="shared" si="55"/>
        <v>0</v>
      </c>
      <c r="BI129" s="2">
        <f t="shared" si="56"/>
        <v>0</v>
      </c>
      <c r="BJ129" s="2">
        <f t="shared" si="57"/>
        <v>0</v>
      </c>
      <c r="BK129" s="2">
        <f t="shared" si="58"/>
        <v>0</v>
      </c>
      <c r="BL129" s="2">
        <f t="shared" si="59"/>
        <v>0</v>
      </c>
      <c r="BM129" s="2">
        <f t="shared" si="60"/>
        <v>0</v>
      </c>
      <c r="BN129" s="2">
        <f t="shared" si="61"/>
        <v>0</v>
      </c>
      <c r="BO129" s="2">
        <f t="shared" si="62"/>
        <v>0</v>
      </c>
      <c r="BP129" s="2">
        <f t="shared" si="63"/>
        <v>0</v>
      </c>
      <c r="BQ129" s="2">
        <f t="shared" si="32"/>
        <v>0</v>
      </c>
      <c r="BR129" s="2">
        <f t="shared" si="33"/>
        <v>0</v>
      </c>
    </row>
    <row r="130" spans="1:70">
      <c r="A130" s="2" t="s">
        <v>5420</v>
      </c>
      <c r="B130" s="2" t="s">
        <v>5421</v>
      </c>
      <c r="AU130" s="2" t="s">
        <v>105</v>
      </c>
      <c r="BB130" s="2">
        <f t="shared" si="49"/>
        <v>1</v>
      </c>
      <c r="BC130" s="2">
        <f t="shared" si="50"/>
        <v>0</v>
      </c>
      <c r="BD130" s="2">
        <f t="shared" si="51"/>
        <v>1</v>
      </c>
      <c r="BE130" s="2">
        <f t="shared" si="52"/>
        <v>0</v>
      </c>
      <c r="BF130" s="2">
        <f t="shared" si="53"/>
        <v>0</v>
      </c>
      <c r="BG130" s="2">
        <f t="shared" si="54"/>
        <v>0</v>
      </c>
      <c r="BH130" s="2">
        <f t="shared" si="55"/>
        <v>0</v>
      </c>
      <c r="BI130" s="2">
        <f t="shared" si="56"/>
        <v>0</v>
      </c>
      <c r="BJ130" s="2">
        <f t="shared" si="57"/>
        <v>0</v>
      </c>
      <c r="BK130" s="2">
        <f t="shared" si="58"/>
        <v>0</v>
      </c>
      <c r="BL130" s="2">
        <f t="shared" si="59"/>
        <v>0</v>
      </c>
      <c r="BM130" s="2">
        <f t="shared" si="60"/>
        <v>0</v>
      </c>
      <c r="BN130" s="2">
        <f t="shared" si="61"/>
        <v>0</v>
      </c>
      <c r="BO130" s="2">
        <f t="shared" si="62"/>
        <v>0</v>
      </c>
      <c r="BP130" s="2">
        <f t="shared" si="63"/>
        <v>0</v>
      </c>
      <c r="BQ130" s="2">
        <f t="shared" si="32"/>
        <v>0</v>
      </c>
      <c r="BR130" s="2">
        <f t="shared" si="33"/>
        <v>0</v>
      </c>
    </row>
    <row r="131" spans="1:70">
      <c r="A131" s="8" t="s">
        <v>425</v>
      </c>
      <c r="B131" s="8" t="s">
        <v>96</v>
      </c>
      <c r="C131" s="2" t="s">
        <v>5698</v>
      </c>
      <c r="E131" s="2" t="s">
        <v>105</v>
      </c>
      <c r="V131" s="2" t="s">
        <v>105</v>
      </c>
      <c r="AH131" s="2" t="s">
        <v>5740</v>
      </c>
      <c r="AK131" s="2" t="s">
        <v>105</v>
      </c>
      <c r="AU131" s="2" t="s">
        <v>105</v>
      </c>
      <c r="BB131" s="2">
        <f t="shared" si="49"/>
        <v>5</v>
      </c>
      <c r="BC131" s="2">
        <f t="shared" si="50"/>
        <v>1</v>
      </c>
      <c r="BD131" s="2">
        <f t="shared" si="51"/>
        <v>4</v>
      </c>
      <c r="BE131" s="2">
        <f t="shared" si="52"/>
        <v>0</v>
      </c>
      <c r="BF131" s="2">
        <f t="shared" si="53"/>
        <v>0</v>
      </c>
      <c r="BG131" s="2">
        <f t="shared" si="54"/>
        <v>0</v>
      </c>
      <c r="BH131" s="2">
        <f t="shared" si="55"/>
        <v>1</v>
      </c>
      <c r="BI131" s="2">
        <f t="shared" si="56"/>
        <v>0</v>
      </c>
      <c r="BJ131" s="2">
        <f t="shared" si="57"/>
        <v>0</v>
      </c>
      <c r="BK131" s="2">
        <f t="shared" si="58"/>
        <v>0</v>
      </c>
      <c r="BL131" s="2">
        <f t="shared" si="59"/>
        <v>0</v>
      </c>
      <c r="BM131" s="2">
        <f t="shared" si="60"/>
        <v>0</v>
      </c>
      <c r="BN131" s="2">
        <f t="shared" si="61"/>
        <v>0</v>
      </c>
      <c r="BO131" s="2">
        <f t="shared" si="62"/>
        <v>0</v>
      </c>
      <c r="BP131" s="2">
        <f t="shared" si="63"/>
        <v>1</v>
      </c>
      <c r="BQ131" s="2">
        <f t="shared" ref="BQ131:BQ194" si="64">COUNTIF(C131:BA131, "BL(Only AZA accredited facility)")</f>
        <v>0</v>
      </c>
      <c r="BR131" s="2">
        <f t="shared" ref="BR131:BR194" si="65">COUNTIF(C131:BA131, "WL(except feral)")</f>
        <v>0</v>
      </c>
    </row>
    <row r="132" spans="1:70">
      <c r="A132" s="2" t="s">
        <v>5764</v>
      </c>
      <c r="B132" s="8" t="s">
        <v>3588</v>
      </c>
      <c r="AC132" s="2" t="s">
        <v>105</v>
      </c>
      <c r="BB132" s="2">
        <f t="shared" si="49"/>
        <v>1</v>
      </c>
      <c r="BC132" s="2">
        <f t="shared" si="50"/>
        <v>0</v>
      </c>
      <c r="BD132" s="2">
        <f t="shared" si="51"/>
        <v>1</v>
      </c>
      <c r="BE132" s="2">
        <f t="shared" si="52"/>
        <v>0</v>
      </c>
      <c r="BF132" s="2">
        <f t="shared" si="53"/>
        <v>0</v>
      </c>
      <c r="BG132" s="2">
        <f t="shared" si="54"/>
        <v>0</v>
      </c>
      <c r="BH132" s="2">
        <f t="shared" si="55"/>
        <v>0</v>
      </c>
      <c r="BI132" s="2">
        <f t="shared" si="56"/>
        <v>0</v>
      </c>
      <c r="BJ132" s="2">
        <f t="shared" si="57"/>
        <v>0</v>
      </c>
      <c r="BK132" s="2">
        <f t="shared" si="58"/>
        <v>0</v>
      </c>
      <c r="BL132" s="2">
        <f t="shared" si="59"/>
        <v>0</v>
      </c>
      <c r="BM132" s="2">
        <f t="shared" si="60"/>
        <v>0</v>
      </c>
      <c r="BN132" s="2">
        <f t="shared" si="61"/>
        <v>0</v>
      </c>
      <c r="BO132" s="2">
        <f t="shared" si="62"/>
        <v>0</v>
      </c>
      <c r="BP132" s="2">
        <f t="shared" si="63"/>
        <v>0</v>
      </c>
      <c r="BQ132" s="2">
        <f t="shared" si="64"/>
        <v>0</v>
      </c>
      <c r="BR132" s="2">
        <f t="shared" si="65"/>
        <v>0</v>
      </c>
    </row>
    <row r="133" spans="1:70">
      <c r="A133" s="2" t="s">
        <v>2997</v>
      </c>
      <c r="B133" s="2" t="s">
        <v>2998</v>
      </c>
      <c r="V133" s="2" t="s">
        <v>105</v>
      </c>
      <c r="BB133" s="2">
        <f t="shared" si="49"/>
        <v>1</v>
      </c>
      <c r="BC133" s="2">
        <f t="shared" si="50"/>
        <v>0</v>
      </c>
      <c r="BD133" s="2">
        <f t="shared" si="51"/>
        <v>1</v>
      </c>
      <c r="BE133" s="2">
        <f t="shared" si="52"/>
        <v>0</v>
      </c>
      <c r="BF133" s="2">
        <f t="shared" si="53"/>
        <v>0</v>
      </c>
      <c r="BG133" s="2">
        <f t="shared" si="54"/>
        <v>0</v>
      </c>
      <c r="BH133" s="2">
        <f t="shared" si="55"/>
        <v>0</v>
      </c>
      <c r="BI133" s="2">
        <f t="shared" si="56"/>
        <v>0</v>
      </c>
      <c r="BJ133" s="2">
        <f t="shared" si="57"/>
        <v>0</v>
      </c>
      <c r="BK133" s="2">
        <f t="shared" si="58"/>
        <v>0</v>
      </c>
      <c r="BL133" s="2">
        <f t="shared" si="59"/>
        <v>0</v>
      </c>
      <c r="BM133" s="2">
        <f t="shared" si="60"/>
        <v>0</v>
      </c>
      <c r="BN133" s="2">
        <f t="shared" si="61"/>
        <v>0</v>
      </c>
      <c r="BO133" s="2">
        <f t="shared" si="62"/>
        <v>0</v>
      </c>
      <c r="BP133" s="2">
        <f t="shared" si="63"/>
        <v>0</v>
      </c>
      <c r="BQ133" s="2">
        <f t="shared" si="64"/>
        <v>0</v>
      </c>
      <c r="BR133" s="2">
        <f t="shared" si="65"/>
        <v>0</v>
      </c>
    </row>
    <row r="134" spans="1:70">
      <c r="A134" s="2" t="s">
        <v>5762</v>
      </c>
      <c r="B134" s="8" t="s">
        <v>3591</v>
      </c>
      <c r="AC134" s="2" t="s">
        <v>105</v>
      </c>
      <c r="BB134" s="2">
        <f t="shared" si="49"/>
        <v>1</v>
      </c>
      <c r="BC134" s="2">
        <f t="shared" si="50"/>
        <v>0</v>
      </c>
      <c r="BD134" s="2">
        <f t="shared" si="51"/>
        <v>1</v>
      </c>
      <c r="BE134" s="2">
        <f t="shared" si="52"/>
        <v>0</v>
      </c>
      <c r="BF134" s="2">
        <f t="shared" si="53"/>
        <v>0</v>
      </c>
      <c r="BG134" s="2">
        <f t="shared" si="54"/>
        <v>0</v>
      </c>
      <c r="BH134" s="2">
        <f t="shared" si="55"/>
        <v>0</v>
      </c>
      <c r="BI134" s="2">
        <f t="shared" si="56"/>
        <v>0</v>
      </c>
      <c r="BJ134" s="2">
        <f t="shared" si="57"/>
        <v>0</v>
      </c>
      <c r="BK134" s="2">
        <f t="shared" si="58"/>
        <v>0</v>
      </c>
      <c r="BL134" s="2">
        <f t="shared" si="59"/>
        <v>0</v>
      </c>
      <c r="BM134" s="2">
        <f t="shared" si="60"/>
        <v>0</v>
      </c>
      <c r="BN134" s="2">
        <f t="shared" si="61"/>
        <v>0</v>
      </c>
      <c r="BO134" s="2">
        <f t="shared" si="62"/>
        <v>0</v>
      </c>
      <c r="BP134" s="2">
        <f t="shared" si="63"/>
        <v>0</v>
      </c>
      <c r="BQ134" s="2">
        <f t="shared" si="64"/>
        <v>0</v>
      </c>
      <c r="BR134" s="2">
        <f t="shared" si="65"/>
        <v>0</v>
      </c>
    </row>
    <row r="135" spans="1:70">
      <c r="A135" s="8" t="s">
        <v>2068</v>
      </c>
      <c r="B135" s="8" t="s">
        <v>2069</v>
      </c>
      <c r="L135" s="2" t="s">
        <v>105</v>
      </c>
      <c r="AL135" s="2" t="s">
        <v>105</v>
      </c>
      <c r="AY135" s="2" t="s">
        <v>105</v>
      </c>
      <c r="BB135" s="2">
        <f t="shared" si="49"/>
        <v>3</v>
      </c>
      <c r="BC135" s="2">
        <f t="shared" si="50"/>
        <v>0</v>
      </c>
      <c r="BD135" s="2">
        <f t="shared" si="51"/>
        <v>3</v>
      </c>
      <c r="BE135" s="2">
        <f t="shared" si="52"/>
        <v>0</v>
      </c>
      <c r="BF135" s="2">
        <f t="shared" si="53"/>
        <v>0</v>
      </c>
      <c r="BG135" s="2">
        <f t="shared" si="54"/>
        <v>0</v>
      </c>
      <c r="BH135" s="2">
        <f t="shared" si="55"/>
        <v>0</v>
      </c>
      <c r="BI135" s="2">
        <f t="shared" si="56"/>
        <v>0</v>
      </c>
      <c r="BJ135" s="2">
        <f t="shared" si="57"/>
        <v>0</v>
      </c>
      <c r="BK135" s="2">
        <f t="shared" si="58"/>
        <v>0</v>
      </c>
      <c r="BL135" s="2">
        <f t="shared" si="59"/>
        <v>0</v>
      </c>
      <c r="BM135" s="2">
        <f t="shared" si="60"/>
        <v>0</v>
      </c>
      <c r="BN135" s="2">
        <f t="shared" si="61"/>
        <v>0</v>
      </c>
      <c r="BO135" s="2">
        <f t="shared" si="62"/>
        <v>0</v>
      </c>
      <c r="BP135" s="2">
        <f t="shared" si="63"/>
        <v>0</v>
      </c>
      <c r="BQ135" s="2">
        <f t="shared" si="64"/>
        <v>0</v>
      </c>
      <c r="BR135" s="2">
        <f t="shared" si="65"/>
        <v>0</v>
      </c>
    </row>
    <row r="136" spans="1:70">
      <c r="A136" s="8" t="s">
        <v>2114</v>
      </c>
      <c r="B136" s="8" t="s">
        <v>2069</v>
      </c>
      <c r="L136" s="2" t="s">
        <v>5694</v>
      </c>
      <c r="BB136" s="2">
        <f t="shared" si="49"/>
        <v>0</v>
      </c>
      <c r="BC136" s="2">
        <f t="shared" si="50"/>
        <v>1</v>
      </c>
      <c r="BD136" s="2">
        <f t="shared" si="51"/>
        <v>0</v>
      </c>
      <c r="BE136" s="2">
        <f t="shared" si="52"/>
        <v>0</v>
      </c>
      <c r="BF136" s="2">
        <f t="shared" si="53"/>
        <v>0</v>
      </c>
      <c r="BG136" s="2">
        <f t="shared" si="54"/>
        <v>1</v>
      </c>
      <c r="BH136" s="2">
        <f t="shared" si="55"/>
        <v>0</v>
      </c>
      <c r="BI136" s="2">
        <f t="shared" si="56"/>
        <v>0</v>
      </c>
      <c r="BJ136" s="2">
        <f t="shared" si="57"/>
        <v>0</v>
      </c>
      <c r="BK136" s="2">
        <f t="shared" si="58"/>
        <v>0</v>
      </c>
      <c r="BL136" s="2">
        <f t="shared" si="59"/>
        <v>0</v>
      </c>
      <c r="BM136" s="2">
        <f t="shared" si="60"/>
        <v>0</v>
      </c>
      <c r="BN136" s="2">
        <f t="shared" si="61"/>
        <v>0</v>
      </c>
      <c r="BO136" s="2">
        <f t="shared" si="62"/>
        <v>0</v>
      </c>
      <c r="BP136" s="2">
        <f t="shared" si="63"/>
        <v>0</v>
      </c>
      <c r="BQ136" s="2">
        <f t="shared" si="64"/>
        <v>0</v>
      </c>
      <c r="BR136" s="2">
        <f t="shared" si="65"/>
        <v>0</v>
      </c>
    </row>
    <row r="137" spans="1:70">
      <c r="A137" s="8" t="s">
        <v>426</v>
      </c>
      <c r="B137" s="8" t="s">
        <v>97</v>
      </c>
      <c r="E137" s="2" t="s">
        <v>105</v>
      </c>
      <c r="V137" s="2" t="s">
        <v>105</v>
      </c>
      <c r="AN137" s="2" t="s">
        <v>121</v>
      </c>
      <c r="AS137" s="2" t="s">
        <v>121</v>
      </c>
      <c r="BB137" s="2">
        <f t="shared" si="49"/>
        <v>2</v>
      </c>
      <c r="BC137" s="2">
        <f t="shared" si="50"/>
        <v>2</v>
      </c>
      <c r="BD137" s="2">
        <f t="shared" si="51"/>
        <v>2</v>
      </c>
      <c r="BE137" s="2">
        <f t="shared" si="52"/>
        <v>2</v>
      </c>
      <c r="BF137" s="2">
        <f t="shared" si="53"/>
        <v>0</v>
      </c>
      <c r="BG137" s="2">
        <f t="shared" si="54"/>
        <v>0</v>
      </c>
      <c r="BH137" s="2">
        <f t="shared" si="55"/>
        <v>0</v>
      </c>
      <c r="BI137" s="2">
        <f t="shared" si="56"/>
        <v>0</v>
      </c>
      <c r="BJ137" s="2">
        <f t="shared" si="57"/>
        <v>0</v>
      </c>
      <c r="BK137" s="2">
        <f t="shared" si="58"/>
        <v>0</v>
      </c>
      <c r="BL137" s="2">
        <f t="shared" si="59"/>
        <v>0</v>
      </c>
      <c r="BM137" s="2">
        <f t="shared" si="60"/>
        <v>0</v>
      </c>
      <c r="BN137" s="2">
        <f t="shared" si="61"/>
        <v>0</v>
      </c>
      <c r="BO137" s="2">
        <f t="shared" si="62"/>
        <v>0</v>
      </c>
      <c r="BP137" s="2">
        <f t="shared" si="63"/>
        <v>0</v>
      </c>
      <c r="BQ137" s="2">
        <f t="shared" si="64"/>
        <v>0</v>
      </c>
      <c r="BR137" s="2">
        <f t="shared" si="65"/>
        <v>0</v>
      </c>
    </row>
    <row r="138" spans="1:70">
      <c r="A138" s="8" t="s">
        <v>117</v>
      </c>
      <c r="B138" s="8" t="s">
        <v>97</v>
      </c>
      <c r="C138" s="2" t="s">
        <v>5698</v>
      </c>
      <c r="AQ138" s="2" t="s">
        <v>5697</v>
      </c>
      <c r="BB138" s="2">
        <f t="shared" si="49"/>
        <v>2</v>
      </c>
      <c r="BC138" s="2">
        <f t="shared" si="50"/>
        <v>0</v>
      </c>
      <c r="BD138" s="2">
        <f t="shared" si="51"/>
        <v>0</v>
      </c>
      <c r="BE138" s="2">
        <f t="shared" si="52"/>
        <v>0</v>
      </c>
      <c r="BF138" s="2">
        <f t="shared" si="53"/>
        <v>1</v>
      </c>
      <c r="BG138" s="2">
        <f t="shared" si="54"/>
        <v>0</v>
      </c>
      <c r="BH138" s="2">
        <f t="shared" si="55"/>
        <v>0</v>
      </c>
      <c r="BI138" s="2">
        <f t="shared" si="56"/>
        <v>0</v>
      </c>
      <c r="BJ138" s="2">
        <f t="shared" si="57"/>
        <v>0</v>
      </c>
      <c r="BK138" s="2">
        <f t="shared" si="58"/>
        <v>0</v>
      </c>
      <c r="BL138" s="2">
        <f t="shared" si="59"/>
        <v>0</v>
      </c>
      <c r="BM138" s="2">
        <f t="shared" si="60"/>
        <v>0</v>
      </c>
      <c r="BN138" s="2">
        <f t="shared" si="61"/>
        <v>0</v>
      </c>
      <c r="BO138" s="2">
        <f t="shared" si="62"/>
        <v>0</v>
      </c>
      <c r="BP138" s="2">
        <f t="shared" si="63"/>
        <v>1</v>
      </c>
      <c r="BQ138" s="2">
        <f t="shared" si="64"/>
        <v>0</v>
      </c>
      <c r="BR138" s="2">
        <f t="shared" si="65"/>
        <v>0</v>
      </c>
    </row>
    <row r="139" spans="1:70">
      <c r="A139" s="8" t="s">
        <v>945</v>
      </c>
      <c r="B139" s="8" t="s">
        <v>946</v>
      </c>
      <c r="G139" s="2" t="s">
        <v>105</v>
      </c>
      <c r="Q139" s="2" t="s">
        <v>105</v>
      </c>
      <c r="BB139" s="2">
        <f t="shared" si="49"/>
        <v>2</v>
      </c>
      <c r="BC139" s="2">
        <f t="shared" si="50"/>
        <v>0</v>
      </c>
      <c r="BD139" s="2">
        <f t="shared" si="51"/>
        <v>2</v>
      </c>
      <c r="BE139" s="2">
        <f t="shared" si="52"/>
        <v>0</v>
      </c>
      <c r="BF139" s="2">
        <f t="shared" si="53"/>
        <v>0</v>
      </c>
      <c r="BG139" s="2">
        <f t="shared" si="54"/>
        <v>0</v>
      </c>
      <c r="BH139" s="2">
        <f t="shared" si="55"/>
        <v>0</v>
      </c>
      <c r="BI139" s="2">
        <f t="shared" si="56"/>
        <v>0</v>
      </c>
      <c r="BJ139" s="2">
        <f t="shared" si="57"/>
        <v>0</v>
      </c>
      <c r="BK139" s="2">
        <f t="shared" si="58"/>
        <v>0</v>
      </c>
      <c r="BL139" s="2">
        <f t="shared" si="59"/>
        <v>0</v>
      </c>
      <c r="BM139" s="2">
        <f t="shared" si="60"/>
        <v>0</v>
      </c>
      <c r="BN139" s="2">
        <f t="shared" si="61"/>
        <v>0</v>
      </c>
      <c r="BO139" s="2">
        <f t="shared" si="62"/>
        <v>0</v>
      </c>
      <c r="BP139" s="2">
        <f t="shared" si="63"/>
        <v>0</v>
      </c>
      <c r="BQ139" s="2">
        <f t="shared" si="64"/>
        <v>0</v>
      </c>
      <c r="BR139" s="2">
        <f t="shared" si="65"/>
        <v>0</v>
      </c>
    </row>
    <row r="140" spans="1:70">
      <c r="A140" s="2" t="s">
        <v>3592</v>
      </c>
      <c r="B140" s="8" t="s">
        <v>3593</v>
      </c>
      <c r="AC140" s="2" t="s">
        <v>105</v>
      </c>
      <c r="AU140" s="2" t="s">
        <v>105</v>
      </c>
      <c r="BB140" s="2">
        <f t="shared" si="49"/>
        <v>2</v>
      </c>
      <c r="BC140" s="2">
        <f t="shared" si="50"/>
        <v>0</v>
      </c>
      <c r="BD140" s="2">
        <f t="shared" si="51"/>
        <v>2</v>
      </c>
      <c r="BE140" s="2">
        <f t="shared" si="52"/>
        <v>0</v>
      </c>
      <c r="BF140" s="2">
        <f t="shared" si="53"/>
        <v>0</v>
      </c>
      <c r="BG140" s="2">
        <f t="shared" si="54"/>
        <v>0</v>
      </c>
      <c r="BH140" s="2">
        <f t="shared" si="55"/>
        <v>0</v>
      </c>
      <c r="BI140" s="2">
        <f t="shared" si="56"/>
        <v>0</v>
      </c>
      <c r="BJ140" s="2">
        <f t="shared" si="57"/>
        <v>0</v>
      </c>
      <c r="BK140" s="2">
        <f t="shared" si="58"/>
        <v>0</v>
      </c>
      <c r="BL140" s="2">
        <f t="shared" si="59"/>
        <v>0</v>
      </c>
      <c r="BM140" s="2">
        <f t="shared" si="60"/>
        <v>0</v>
      </c>
      <c r="BN140" s="2">
        <f t="shared" si="61"/>
        <v>0</v>
      </c>
      <c r="BO140" s="2">
        <f t="shared" si="62"/>
        <v>0</v>
      </c>
      <c r="BP140" s="2">
        <f t="shared" si="63"/>
        <v>0</v>
      </c>
      <c r="BQ140" s="2">
        <f t="shared" si="64"/>
        <v>0</v>
      </c>
      <c r="BR140" s="2">
        <f t="shared" si="65"/>
        <v>0</v>
      </c>
    </row>
    <row r="141" spans="1:70">
      <c r="A141" s="8" t="s">
        <v>2705</v>
      </c>
      <c r="B141" s="8" t="s">
        <v>2706</v>
      </c>
      <c r="Q141" s="2" t="s">
        <v>105</v>
      </c>
      <c r="V141" s="2" t="s">
        <v>105</v>
      </c>
      <c r="BB141" s="2">
        <f t="shared" si="49"/>
        <v>2</v>
      </c>
      <c r="BC141" s="2">
        <f t="shared" si="50"/>
        <v>0</v>
      </c>
      <c r="BD141" s="2">
        <f t="shared" si="51"/>
        <v>2</v>
      </c>
      <c r="BE141" s="2">
        <f t="shared" si="52"/>
        <v>0</v>
      </c>
      <c r="BF141" s="2">
        <f t="shared" si="53"/>
        <v>0</v>
      </c>
      <c r="BG141" s="2">
        <f t="shared" si="54"/>
        <v>0</v>
      </c>
      <c r="BH141" s="2">
        <f t="shared" si="55"/>
        <v>0</v>
      </c>
      <c r="BI141" s="2">
        <f t="shared" si="56"/>
        <v>0</v>
      </c>
      <c r="BJ141" s="2">
        <f t="shared" si="57"/>
        <v>0</v>
      </c>
      <c r="BK141" s="2">
        <f t="shared" si="58"/>
        <v>0</v>
      </c>
      <c r="BL141" s="2">
        <f t="shared" si="59"/>
        <v>0</v>
      </c>
      <c r="BM141" s="2">
        <f t="shared" si="60"/>
        <v>0</v>
      </c>
      <c r="BN141" s="2">
        <f t="shared" si="61"/>
        <v>0</v>
      </c>
      <c r="BO141" s="2">
        <f t="shared" si="62"/>
        <v>0</v>
      </c>
      <c r="BP141" s="2">
        <f t="shared" si="63"/>
        <v>0</v>
      </c>
      <c r="BQ141" s="2">
        <f t="shared" si="64"/>
        <v>0</v>
      </c>
      <c r="BR141" s="2">
        <f t="shared" si="65"/>
        <v>0</v>
      </c>
    </row>
    <row r="142" spans="1:70">
      <c r="A142" s="8" t="s">
        <v>970</v>
      </c>
      <c r="B142" s="8" t="s">
        <v>971</v>
      </c>
      <c r="G142" s="2" t="s">
        <v>105</v>
      </c>
      <c r="I142" s="2" t="s">
        <v>105</v>
      </c>
      <c r="L142" s="2" t="s">
        <v>5694</v>
      </c>
      <c r="M142" s="2" t="s">
        <v>5697</v>
      </c>
      <c r="O142" s="2" t="s">
        <v>5726</v>
      </c>
      <c r="Q142" s="2" t="s">
        <v>105</v>
      </c>
      <c r="V142" s="2" t="s">
        <v>105</v>
      </c>
      <c r="W142" s="2" t="s">
        <v>105</v>
      </c>
      <c r="AA142" s="2" t="s">
        <v>5727</v>
      </c>
      <c r="AI142" s="2" t="s">
        <v>105</v>
      </c>
      <c r="AM142" s="2" t="s">
        <v>5754</v>
      </c>
      <c r="AN142" s="2" t="s">
        <v>5751</v>
      </c>
      <c r="AO142" s="2" t="s">
        <v>105</v>
      </c>
      <c r="AR142" s="2" t="s">
        <v>5694</v>
      </c>
      <c r="AT142" s="2" t="s">
        <v>5745</v>
      </c>
      <c r="AW142" s="2" t="s">
        <v>5694</v>
      </c>
      <c r="AZ142" s="2" t="s">
        <v>105</v>
      </c>
      <c r="BB142" s="2">
        <f t="shared" si="49"/>
        <v>9</v>
      </c>
      <c r="BC142" s="2">
        <f t="shared" si="50"/>
        <v>4</v>
      </c>
      <c r="BD142" s="2">
        <f t="shared" si="51"/>
        <v>8</v>
      </c>
      <c r="BE142" s="2">
        <f t="shared" si="52"/>
        <v>0</v>
      </c>
      <c r="BF142" s="2">
        <f t="shared" si="53"/>
        <v>1</v>
      </c>
      <c r="BG142" s="2">
        <f t="shared" si="54"/>
        <v>3</v>
      </c>
      <c r="BH142" s="2">
        <f t="shared" si="55"/>
        <v>0</v>
      </c>
      <c r="BI142" s="2">
        <f t="shared" si="56"/>
        <v>0</v>
      </c>
      <c r="BJ142" s="2">
        <f t="shared" si="57"/>
        <v>0</v>
      </c>
      <c r="BK142" s="2">
        <f t="shared" si="58"/>
        <v>0</v>
      </c>
      <c r="BL142" s="2">
        <f t="shared" si="59"/>
        <v>0</v>
      </c>
      <c r="BM142" s="2">
        <f t="shared" si="60"/>
        <v>1</v>
      </c>
      <c r="BN142" s="2">
        <f t="shared" si="61"/>
        <v>0</v>
      </c>
      <c r="BO142" s="2">
        <f t="shared" si="62"/>
        <v>0</v>
      </c>
      <c r="BP142" s="2">
        <f t="shared" si="63"/>
        <v>0</v>
      </c>
      <c r="BQ142" s="2">
        <f t="shared" si="64"/>
        <v>0</v>
      </c>
      <c r="BR142" s="2">
        <f t="shared" si="65"/>
        <v>0</v>
      </c>
    </row>
    <row r="143" spans="1:70">
      <c r="A143" s="8" t="s">
        <v>443</v>
      </c>
      <c r="B143" s="8" t="s">
        <v>444</v>
      </c>
      <c r="E143" s="2" t="s">
        <v>105</v>
      </c>
      <c r="BB143" s="2">
        <f t="shared" si="49"/>
        <v>1</v>
      </c>
      <c r="BC143" s="2">
        <f t="shared" si="50"/>
        <v>0</v>
      </c>
      <c r="BD143" s="2">
        <f t="shared" si="51"/>
        <v>1</v>
      </c>
      <c r="BE143" s="2">
        <f t="shared" si="52"/>
        <v>0</v>
      </c>
      <c r="BF143" s="2">
        <f t="shared" si="53"/>
        <v>0</v>
      </c>
      <c r="BG143" s="2">
        <f t="shared" si="54"/>
        <v>0</v>
      </c>
      <c r="BH143" s="2">
        <f t="shared" si="55"/>
        <v>0</v>
      </c>
      <c r="BI143" s="2">
        <f t="shared" si="56"/>
        <v>0</v>
      </c>
      <c r="BJ143" s="2">
        <f t="shared" si="57"/>
        <v>0</v>
      </c>
      <c r="BK143" s="2">
        <f t="shared" si="58"/>
        <v>0</v>
      </c>
      <c r="BL143" s="2">
        <f t="shared" si="59"/>
        <v>0</v>
      </c>
      <c r="BM143" s="2">
        <f t="shared" si="60"/>
        <v>0</v>
      </c>
      <c r="BN143" s="2">
        <f t="shared" si="61"/>
        <v>0</v>
      </c>
      <c r="BO143" s="2">
        <f t="shared" si="62"/>
        <v>0</v>
      </c>
      <c r="BP143" s="2">
        <f t="shared" si="63"/>
        <v>0</v>
      </c>
      <c r="BQ143" s="2">
        <f t="shared" si="64"/>
        <v>0</v>
      </c>
      <c r="BR143" s="2">
        <f t="shared" si="65"/>
        <v>0</v>
      </c>
    </row>
    <row r="144" spans="1:70">
      <c r="A144" s="8" t="s">
        <v>445</v>
      </c>
      <c r="B144" s="8" t="s">
        <v>446</v>
      </c>
      <c r="E144" s="2" t="s">
        <v>105</v>
      </c>
      <c r="M144" s="2" t="s">
        <v>5718</v>
      </c>
      <c r="V144" s="2" t="s">
        <v>105</v>
      </c>
      <c r="AK144" s="2" t="s">
        <v>105</v>
      </c>
      <c r="AU144" s="2" t="s">
        <v>121</v>
      </c>
      <c r="BB144" s="2">
        <f t="shared" si="49"/>
        <v>3</v>
      </c>
      <c r="BC144" s="2">
        <f t="shared" si="50"/>
        <v>1</v>
      </c>
      <c r="BD144" s="2">
        <f t="shared" si="51"/>
        <v>3</v>
      </c>
      <c r="BE144" s="2">
        <f t="shared" si="52"/>
        <v>1</v>
      </c>
      <c r="BF144" s="2">
        <f t="shared" si="53"/>
        <v>0</v>
      </c>
      <c r="BG144" s="2">
        <f t="shared" si="54"/>
        <v>0</v>
      </c>
      <c r="BH144" s="2">
        <f t="shared" si="55"/>
        <v>0</v>
      </c>
      <c r="BI144" s="2">
        <f t="shared" si="56"/>
        <v>0</v>
      </c>
      <c r="BJ144" s="2">
        <f t="shared" si="57"/>
        <v>0</v>
      </c>
      <c r="BK144" s="2">
        <f t="shared" si="58"/>
        <v>0</v>
      </c>
      <c r="BL144" s="2">
        <f t="shared" si="59"/>
        <v>0</v>
      </c>
      <c r="BM144" s="2">
        <f t="shared" si="60"/>
        <v>0</v>
      </c>
      <c r="BN144" s="2">
        <f t="shared" si="61"/>
        <v>0</v>
      </c>
      <c r="BO144" s="2">
        <f t="shared" si="62"/>
        <v>0</v>
      </c>
      <c r="BP144" s="2">
        <f t="shared" si="63"/>
        <v>0</v>
      </c>
      <c r="BQ144" s="2">
        <f t="shared" si="64"/>
        <v>0</v>
      </c>
      <c r="BR144" s="2">
        <f t="shared" si="65"/>
        <v>0</v>
      </c>
    </row>
    <row r="145" spans="1:70">
      <c r="A145" s="8" t="s">
        <v>3043</v>
      </c>
      <c r="B145" s="2" t="s">
        <v>3044</v>
      </c>
      <c r="V145" s="2" t="s">
        <v>105</v>
      </c>
      <c r="BB145" s="2">
        <f t="shared" si="49"/>
        <v>1</v>
      </c>
      <c r="BC145" s="2">
        <f t="shared" si="50"/>
        <v>0</v>
      </c>
      <c r="BD145" s="2">
        <f t="shared" si="51"/>
        <v>1</v>
      </c>
      <c r="BE145" s="2">
        <f t="shared" si="52"/>
        <v>0</v>
      </c>
      <c r="BF145" s="2">
        <f t="shared" si="53"/>
        <v>0</v>
      </c>
      <c r="BG145" s="2">
        <f t="shared" si="54"/>
        <v>0</v>
      </c>
      <c r="BH145" s="2">
        <f t="shared" si="55"/>
        <v>0</v>
      </c>
      <c r="BI145" s="2">
        <f t="shared" si="56"/>
        <v>0</v>
      </c>
      <c r="BJ145" s="2">
        <f t="shared" si="57"/>
        <v>0</v>
      </c>
      <c r="BK145" s="2">
        <f t="shared" si="58"/>
        <v>0</v>
      </c>
      <c r="BL145" s="2">
        <f t="shared" si="59"/>
        <v>0</v>
      </c>
      <c r="BM145" s="2">
        <f t="shared" si="60"/>
        <v>0</v>
      </c>
      <c r="BN145" s="2">
        <f t="shared" si="61"/>
        <v>0</v>
      </c>
      <c r="BO145" s="2">
        <f t="shared" si="62"/>
        <v>0</v>
      </c>
      <c r="BP145" s="2">
        <f t="shared" si="63"/>
        <v>0</v>
      </c>
      <c r="BQ145" s="2">
        <f t="shared" si="64"/>
        <v>0</v>
      </c>
      <c r="BR145" s="2">
        <f t="shared" si="65"/>
        <v>0</v>
      </c>
    </row>
    <row r="146" spans="1:70">
      <c r="A146" s="8" t="s">
        <v>3594</v>
      </c>
      <c r="B146" s="8" t="s">
        <v>2707</v>
      </c>
      <c r="Q146" s="2" t="s">
        <v>105</v>
      </c>
      <c r="AC146" s="2" t="s">
        <v>105</v>
      </c>
      <c r="BB146" s="2">
        <f t="shared" si="49"/>
        <v>2</v>
      </c>
      <c r="BC146" s="2">
        <f t="shared" si="50"/>
        <v>0</v>
      </c>
      <c r="BD146" s="2">
        <f t="shared" si="51"/>
        <v>2</v>
      </c>
      <c r="BE146" s="2">
        <f t="shared" si="52"/>
        <v>0</v>
      </c>
      <c r="BF146" s="2">
        <f t="shared" si="53"/>
        <v>0</v>
      </c>
      <c r="BG146" s="2">
        <f t="shared" si="54"/>
        <v>0</v>
      </c>
      <c r="BH146" s="2">
        <f t="shared" si="55"/>
        <v>0</v>
      </c>
      <c r="BI146" s="2">
        <f t="shared" si="56"/>
        <v>0</v>
      </c>
      <c r="BJ146" s="2">
        <f t="shared" si="57"/>
        <v>0</v>
      </c>
      <c r="BK146" s="2">
        <f t="shared" si="58"/>
        <v>0</v>
      </c>
      <c r="BL146" s="2">
        <f t="shared" si="59"/>
        <v>0</v>
      </c>
      <c r="BM146" s="2">
        <f t="shared" si="60"/>
        <v>0</v>
      </c>
      <c r="BN146" s="2">
        <f t="shared" si="61"/>
        <v>0</v>
      </c>
      <c r="BO146" s="2">
        <f t="shared" si="62"/>
        <v>0</v>
      </c>
      <c r="BP146" s="2">
        <f t="shared" si="63"/>
        <v>0</v>
      </c>
      <c r="BQ146" s="2">
        <f t="shared" si="64"/>
        <v>0</v>
      </c>
      <c r="BR146" s="2">
        <f t="shared" si="65"/>
        <v>0</v>
      </c>
    </row>
    <row r="147" spans="1:70">
      <c r="A147" s="8" t="s">
        <v>3595</v>
      </c>
      <c r="B147" s="8" t="s">
        <v>2708</v>
      </c>
      <c r="Q147" s="2" t="s">
        <v>105</v>
      </c>
      <c r="AC147" s="2" t="s">
        <v>105</v>
      </c>
      <c r="AU147" s="2" t="s">
        <v>105</v>
      </c>
      <c r="BB147" s="2">
        <f t="shared" si="49"/>
        <v>3</v>
      </c>
      <c r="BC147" s="2">
        <f t="shared" si="50"/>
        <v>0</v>
      </c>
      <c r="BD147" s="2">
        <f t="shared" si="51"/>
        <v>3</v>
      </c>
      <c r="BE147" s="2">
        <f t="shared" si="52"/>
        <v>0</v>
      </c>
      <c r="BF147" s="2">
        <f t="shared" si="53"/>
        <v>0</v>
      </c>
      <c r="BG147" s="2">
        <f t="shared" si="54"/>
        <v>0</v>
      </c>
      <c r="BH147" s="2">
        <f t="shared" si="55"/>
        <v>0</v>
      </c>
      <c r="BI147" s="2">
        <f t="shared" si="56"/>
        <v>0</v>
      </c>
      <c r="BJ147" s="2">
        <f t="shared" si="57"/>
        <v>0</v>
      </c>
      <c r="BK147" s="2">
        <f t="shared" si="58"/>
        <v>0</v>
      </c>
      <c r="BL147" s="2">
        <f t="shared" si="59"/>
        <v>0</v>
      </c>
      <c r="BM147" s="2">
        <f t="shared" si="60"/>
        <v>0</v>
      </c>
      <c r="BN147" s="2">
        <f t="shared" si="61"/>
        <v>0</v>
      </c>
      <c r="BO147" s="2">
        <f t="shared" si="62"/>
        <v>0</v>
      </c>
      <c r="BP147" s="2">
        <f t="shared" si="63"/>
        <v>0</v>
      </c>
      <c r="BQ147" s="2">
        <f t="shared" si="64"/>
        <v>0</v>
      </c>
      <c r="BR147" s="2">
        <f t="shared" si="65"/>
        <v>0</v>
      </c>
    </row>
    <row r="148" spans="1:70">
      <c r="A148" s="2" t="s">
        <v>106</v>
      </c>
      <c r="B148" s="2" t="s">
        <v>451</v>
      </c>
      <c r="C148" s="2" t="s">
        <v>5698</v>
      </c>
      <c r="E148" s="2" t="s">
        <v>105</v>
      </c>
      <c r="F148" s="2" t="s">
        <v>105</v>
      </c>
      <c r="H148" s="2" t="s">
        <v>5725</v>
      </c>
      <c r="I148" s="2" t="s">
        <v>105</v>
      </c>
      <c r="V148" s="2" t="s">
        <v>105</v>
      </c>
      <c r="AE148" s="2" t="s">
        <v>105</v>
      </c>
      <c r="AH148" s="2" t="s">
        <v>5740</v>
      </c>
      <c r="AK148" s="2" t="s">
        <v>105</v>
      </c>
      <c r="AQ148" s="2" t="s">
        <v>5697</v>
      </c>
      <c r="AW148" s="2" t="s">
        <v>5694</v>
      </c>
      <c r="BA148" s="2" t="s">
        <v>105</v>
      </c>
      <c r="BB148" s="2">
        <f t="shared" si="49"/>
        <v>9</v>
      </c>
      <c r="BC148" s="2">
        <f t="shared" si="50"/>
        <v>2</v>
      </c>
      <c r="BD148" s="2">
        <f t="shared" si="51"/>
        <v>7</v>
      </c>
      <c r="BE148" s="2">
        <f t="shared" si="52"/>
        <v>0</v>
      </c>
      <c r="BF148" s="2">
        <f t="shared" si="53"/>
        <v>1</v>
      </c>
      <c r="BG148" s="2">
        <f t="shared" si="54"/>
        <v>1</v>
      </c>
      <c r="BH148" s="2">
        <f t="shared" si="55"/>
        <v>1</v>
      </c>
      <c r="BI148" s="2">
        <f t="shared" si="56"/>
        <v>0</v>
      </c>
      <c r="BJ148" s="2">
        <f t="shared" si="57"/>
        <v>0</v>
      </c>
      <c r="BK148" s="2">
        <f t="shared" si="58"/>
        <v>0</v>
      </c>
      <c r="BL148" s="2">
        <f t="shared" si="59"/>
        <v>0</v>
      </c>
      <c r="BM148" s="2">
        <f t="shared" si="60"/>
        <v>0</v>
      </c>
      <c r="BN148" s="2">
        <f t="shared" si="61"/>
        <v>0</v>
      </c>
      <c r="BO148" s="2">
        <f t="shared" si="62"/>
        <v>0</v>
      </c>
      <c r="BP148" s="2">
        <f t="shared" si="63"/>
        <v>1</v>
      </c>
      <c r="BQ148" s="2">
        <f t="shared" si="64"/>
        <v>0</v>
      </c>
      <c r="BR148" s="2">
        <f t="shared" si="65"/>
        <v>0</v>
      </c>
    </row>
    <row r="149" spans="1:70">
      <c r="A149" s="2" t="s">
        <v>5445</v>
      </c>
      <c r="B149" s="2" t="s">
        <v>5446</v>
      </c>
      <c r="AU149" s="2" t="s">
        <v>105</v>
      </c>
      <c r="BB149" s="2">
        <f t="shared" si="49"/>
        <v>1</v>
      </c>
      <c r="BC149" s="2">
        <f t="shared" si="50"/>
        <v>0</v>
      </c>
      <c r="BD149" s="2">
        <f t="shared" si="51"/>
        <v>1</v>
      </c>
      <c r="BE149" s="2">
        <f t="shared" si="52"/>
        <v>0</v>
      </c>
      <c r="BF149" s="2">
        <f t="shared" si="53"/>
        <v>0</v>
      </c>
      <c r="BG149" s="2">
        <f t="shared" si="54"/>
        <v>0</v>
      </c>
      <c r="BH149" s="2">
        <f t="shared" si="55"/>
        <v>0</v>
      </c>
      <c r="BI149" s="2">
        <f t="shared" si="56"/>
        <v>0</v>
      </c>
      <c r="BJ149" s="2">
        <f t="shared" si="57"/>
        <v>0</v>
      </c>
      <c r="BK149" s="2">
        <f t="shared" si="58"/>
        <v>0</v>
      </c>
      <c r="BL149" s="2">
        <f t="shared" si="59"/>
        <v>0</v>
      </c>
      <c r="BM149" s="2">
        <f t="shared" si="60"/>
        <v>0</v>
      </c>
      <c r="BN149" s="2">
        <f t="shared" si="61"/>
        <v>0</v>
      </c>
      <c r="BO149" s="2">
        <f t="shared" si="62"/>
        <v>0</v>
      </c>
      <c r="BP149" s="2">
        <f t="shared" si="63"/>
        <v>0</v>
      </c>
      <c r="BQ149" s="2">
        <f t="shared" si="64"/>
        <v>0</v>
      </c>
      <c r="BR149" s="2">
        <f t="shared" si="65"/>
        <v>0</v>
      </c>
    </row>
    <row r="150" spans="1:70">
      <c r="A150" s="8" t="s">
        <v>6036</v>
      </c>
      <c r="B150" s="8" t="s">
        <v>6037</v>
      </c>
      <c r="N150" s="2" t="s">
        <v>105</v>
      </c>
      <c r="BQ150" s="2">
        <f t="shared" si="64"/>
        <v>0</v>
      </c>
      <c r="BR150" s="2">
        <f t="shared" si="65"/>
        <v>0</v>
      </c>
    </row>
    <row r="151" spans="1:70">
      <c r="A151" s="2" t="s">
        <v>4491</v>
      </c>
      <c r="B151" s="8" t="s">
        <v>4492</v>
      </c>
      <c r="AN151" s="2" t="s">
        <v>121</v>
      </c>
      <c r="BB151" s="2">
        <f t="shared" ref="BB151:BB182" si="66">SUM(BD151+BF151+BP151+BQ151)</f>
        <v>0</v>
      </c>
      <c r="BC151" s="2">
        <f t="shared" ref="BC151:BC182" si="67">SUM(BE151+BG151+BH151+BI151+BJ151+BK151+BL151+BM151+BN151+BO151+BR151)</f>
        <v>1</v>
      </c>
      <c r="BD151" s="2">
        <f t="shared" ref="BD151:BD182" si="68">COUNTIF(C151:BA151,"BL")</f>
        <v>0</v>
      </c>
      <c r="BE151" s="2">
        <f t="shared" ref="BE151:BE182" si="69">COUNTIF(C151:BA151,"WL")</f>
        <v>1</v>
      </c>
      <c r="BF151" s="2">
        <f t="shared" ref="BF151:BF182" si="70">COUNTIF(C151:BA151, "BL(Except with permit)")</f>
        <v>0</v>
      </c>
      <c r="BG151" s="2">
        <f t="shared" ref="BG151:BG182" si="71">COUNTIF(C151:BA151, "WL(Permit required)")</f>
        <v>0</v>
      </c>
      <c r="BH151" s="2">
        <f t="shared" ref="BH151:BH182" si="72">COUNTIF(C151:BA151, "WL(For game purposes)")</f>
        <v>0</v>
      </c>
      <c r="BI151" s="2">
        <f t="shared" ref="BI151:BI182" si="73">COUNTIF(C151:BA151, "WL(No permit required)")</f>
        <v>0</v>
      </c>
      <c r="BJ151" s="2">
        <f t="shared" ref="BJ151:BJ182" si="74">COUNTIF(C151:BA151, "WL(including hybrids)")</f>
        <v>0</v>
      </c>
      <c r="BK151" s="2">
        <f t="shared" ref="BK151:BK182" si="75">COUNTIF(C151:BA151, "WL(native, hand-captured, no more than 6)")</f>
        <v>0</v>
      </c>
      <c r="BL151" s="2">
        <f t="shared" ref="BL151:BL182" si="76">COUNTIF(C151:BA151, "WL(may be taken for personal use on a noncommercial basis)")</f>
        <v>0</v>
      </c>
      <c r="BM151" s="2">
        <f t="shared" ref="BM151:BM182" si="77">COUNTIF(C151:BA151, "WL(With enclosure requirements)")</f>
        <v>0</v>
      </c>
      <c r="BN151" s="2">
        <f t="shared" ref="BN151:BN182" si="78">COUNTIF(C151:BA151, "WL(If legally held before 1/20/17)")</f>
        <v>0</v>
      </c>
      <c r="BO151" s="2">
        <f t="shared" ref="BO151:BO182" si="79">COUNTIF(C151:BA151, "WL(except feral and wild)")</f>
        <v>0</v>
      </c>
      <c r="BP151" s="2">
        <f t="shared" ref="BP151:BP182" si="80">COUNTIF(C151:BA151, "BL(Outside State)")</f>
        <v>0</v>
      </c>
      <c r="BQ151" s="2">
        <f t="shared" si="64"/>
        <v>0</v>
      </c>
      <c r="BR151" s="2">
        <f t="shared" si="65"/>
        <v>0</v>
      </c>
    </row>
    <row r="152" spans="1:70">
      <c r="A152" s="8" t="s">
        <v>943</v>
      </c>
      <c r="B152" s="2" t="s">
        <v>944</v>
      </c>
      <c r="G152" s="2" t="s">
        <v>105</v>
      </c>
      <c r="I152" s="2" t="s">
        <v>105</v>
      </c>
      <c r="M152" s="2" t="s">
        <v>5718</v>
      </c>
      <c r="Q152" s="2" t="s">
        <v>105</v>
      </c>
      <c r="S152" s="2" t="s">
        <v>5744</v>
      </c>
      <c r="AF152" s="2" t="s">
        <v>5697</v>
      </c>
      <c r="BB152" s="2">
        <f t="shared" si="66"/>
        <v>4</v>
      </c>
      <c r="BC152" s="2">
        <f t="shared" si="67"/>
        <v>1</v>
      </c>
      <c r="BD152" s="2">
        <f t="shared" si="68"/>
        <v>3</v>
      </c>
      <c r="BE152" s="2">
        <f t="shared" si="69"/>
        <v>0</v>
      </c>
      <c r="BF152" s="2">
        <f t="shared" si="70"/>
        <v>1</v>
      </c>
      <c r="BG152" s="2">
        <f t="shared" si="71"/>
        <v>0</v>
      </c>
      <c r="BH152" s="2">
        <f t="shared" si="72"/>
        <v>0</v>
      </c>
      <c r="BI152" s="2">
        <f t="shared" si="73"/>
        <v>0</v>
      </c>
      <c r="BJ152" s="2">
        <f t="shared" si="74"/>
        <v>0</v>
      </c>
      <c r="BK152" s="2">
        <f t="shared" si="75"/>
        <v>0</v>
      </c>
      <c r="BL152" s="2">
        <f t="shared" si="76"/>
        <v>1</v>
      </c>
      <c r="BM152" s="2">
        <f t="shared" si="77"/>
        <v>0</v>
      </c>
      <c r="BN152" s="2">
        <f t="shared" si="78"/>
        <v>0</v>
      </c>
      <c r="BO152" s="2">
        <f t="shared" si="79"/>
        <v>0</v>
      </c>
      <c r="BP152" s="2">
        <f t="shared" si="80"/>
        <v>0</v>
      </c>
      <c r="BQ152" s="2">
        <f t="shared" si="64"/>
        <v>0</v>
      </c>
      <c r="BR152" s="2">
        <f t="shared" si="65"/>
        <v>0</v>
      </c>
    </row>
    <row r="153" spans="1:70">
      <c r="A153" s="8" t="s">
        <v>1546</v>
      </c>
      <c r="B153" s="8" t="s">
        <v>1547</v>
      </c>
      <c r="I153" s="2" t="s">
        <v>105</v>
      </c>
      <c r="BB153" s="2">
        <f t="shared" si="66"/>
        <v>1</v>
      </c>
      <c r="BC153" s="2">
        <f t="shared" si="67"/>
        <v>0</v>
      </c>
      <c r="BD153" s="2">
        <f t="shared" si="68"/>
        <v>1</v>
      </c>
      <c r="BE153" s="2">
        <f t="shared" si="69"/>
        <v>0</v>
      </c>
      <c r="BF153" s="2">
        <f t="shared" si="70"/>
        <v>0</v>
      </c>
      <c r="BG153" s="2">
        <f t="shared" si="71"/>
        <v>0</v>
      </c>
      <c r="BH153" s="2">
        <f t="shared" si="72"/>
        <v>0</v>
      </c>
      <c r="BI153" s="2">
        <f t="shared" si="73"/>
        <v>0</v>
      </c>
      <c r="BJ153" s="2">
        <f t="shared" si="74"/>
        <v>0</v>
      </c>
      <c r="BK153" s="2">
        <f t="shared" si="75"/>
        <v>0</v>
      </c>
      <c r="BL153" s="2">
        <f t="shared" si="76"/>
        <v>0</v>
      </c>
      <c r="BM153" s="2">
        <f t="shared" si="77"/>
        <v>0</v>
      </c>
      <c r="BN153" s="2">
        <f t="shared" si="78"/>
        <v>0</v>
      </c>
      <c r="BO153" s="2">
        <f t="shared" si="79"/>
        <v>0</v>
      </c>
      <c r="BP153" s="2">
        <f t="shared" si="80"/>
        <v>0</v>
      </c>
      <c r="BQ153" s="2">
        <f t="shared" si="64"/>
        <v>0</v>
      </c>
      <c r="BR153" s="2">
        <f t="shared" si="65"/>
        <v>0</v>
      </c>
    </row>
    <row r="154" spans="1:70">
      <c r="A154" s="8" t="s">
        <v>447</v>
      </c>
      <c r="B154" s="8" t="s">
        <v>448</v>
      </c>
      <c r="E154" s="2" t="s">
        <v>105</v>
      </c>
      <c r="BB154" s="2">
        <f t="shared" si="66"/>
        <v>1</v>
      </c>
      <c r="BC154" s="2">
        <f t="shared" si="67"/>
        <v>0</v>
      </c>
      <c r="BD154" s="2">
        <f t="shared" si="68"/>
        <v>1</v>
      </c>
      <c r="BE154" s="2">
        <f t="shared" si="69"/>
        <v>0</v>
      </c>
      <c r="BF154" s="2">
        <f t="shared" si="70"/>
        <v>0</v>
      </c>
      <c r="BG154" s="2">
        <f t="shared" si="71"/>
        <v>0</v>
      </c>
      <c r="BH154" s="2">
        <f t="shared" si="72"/>
        <v>0</v>
      </c>
      <c r="BI154" s="2">
        <f t="shared" si="73"/>
        <v>0</v>
      </c>
      <c r="BJ154" s="2">
        <f t="shared" si="74"/>
        <v>0</v>
      </c>
      <c r="BK154" s="2">
        <f t="shared" si="75"/>
        <v>0</v>
      </c>
      <c r="BL154" s="2">
        <f t="shared" si="76"/>
        <v>0</v>
      </c>
      <c r="BM154" s="2">
        <f t="shared" si="77"/>
        <v>0</v>
      </c>
      <c r="BN154" s="2">
        <f t="shared" si="78"/>
        <v>0</v>
      </c>
      <c r="BO154" s="2">
        <f t="shared" si="79"/>
        <v>0</v>
      </c>
      <c r="BP154" s="2">
        <f t="shared" si="80"/>
        <v>0</v>
      </c>
      <c r="BQ154" s="2">
        <f t="shared" si="64"/>
        <v>0</v>
      </c>
      <c r="BR154" s="2">
        <f t="shared" si="65"/>
        <v>0</v>
      </c>
    </row>
    <row r="155" spans="1:70">
      <c r="A155" s="8" t="s">
        <v>1548</v>
      </c>
      <c r="B155" s="8" t="s">
        <v>1549</v>
      </c>
      <c r="I155" s="2" t="s">
        <v>105</v>
      </c>
      <c r="BB155" s="2">
        <f t="shared" si="66"/>
        <v>1</v>
      </c>
      <c r="BC155" s="2">
        <f t="shared" si="67"/>
        <v>0</v>
      </c>
      <c r="BD155" s="2">
        <f t="shared" si="68"/>
        <v>1</v>
      </c>
      <c r="BE155" s="2">
        <f t="shared" si="69"/>
        <v>0</v>
      </c>
      <c r="BF155" s="2">
        <f t="shared" si="70"/>
        <v>0</v>
      </c>
      <c r="BG155" s="2">
        <f t="shared" si="71"/>
        <v>0</v>
      </c>
      <c r="BH155" s="2">
        <f t="shared" si="72"/>
        <v>0</v>
      </c>
      <c r="BI155" s="2">
        <f t="shared" si="73"/>
        <v>0</v>
      </c>
      <c r="BJ155" s="2">
        <f t="shared" si="74"/>
        <v>0</v>
      </c>
      <c r="BK155" s="2">
        <f t="shared" si="75"/>
        <v>0</v>
      </c>
      <c r="BL155" s="2">
        <f t="shared" si="76"/>
        <v>0</v>
      </c>
      <c r="BM155" s="2">
        <f t="shared" si="77"/>
        <v>0</v>
      </c>
      <c r="BN155" s="2">
        <f t="shared" si="78"/>
        <v>0</v>
      </c>
      <c r="BO155" s="2">
        <f t="shared" si="79"/>
        <v>0</v>
      </c>
      <c r="BP155" s="2">
        <f t="shared" si="80"/>
        <v>0</v>
      </c>
      <c r="BQ155" s="2">
        <f t="shared" si="64"/>
        <v>0</v>
      </c>
      <c r="BR155" s="2">
        <f t="shared" si="65"/>
        <v>0</v>
      </c>
    </row>
    <row r="156" spans="1:70">
      <c r="A156" s="8" t="s">
        <v>449</v>
      </c>
      <c r="B156" s="8" t="s">
        <v>450</v>
      </c>
      <c r="E156" s="2" t="s">
        <v>105</v>
      </c>
      <c r="BB156" s="2">
        <f t="shared" si="66"/>
        <v>1</v>
      </c>
      <c r="BC156" s="2">
        <f t="shared" si="67"/>
        <v>0</v>
      </c>
      <c r="BD156" s="2">
        <f t="shared" si="68"/>
        <v>1</v>
      </c>
      <c r="BE156" s="2">
        <f t="shared" si="69"/>
        <v>0</v>
      </c>
      <c r="BF156" s="2">
        <f t="shared" si="70"/>
        <v>0</v>
      </c>
      <c r="BG156" s="2">
        <f t="shared" si="71"/>
        <v>0</v>
      </c>
      <c r="BH156" s="2">
        <f t="shared" si="72"/>
        <v>0</v>
      </c>
      <c r="BI156" s="2">
        <f t="shared" si="73"/>
        <v>0</v>
      </c>
      <c r="BJ156" s="2">
        <f t="shared" si="74"/>
        <v>0</v>
      </c>
      <c r="BK156" s="2">
        <f t="shared" si="75"/>
        <v>0</v>
      </c>
      <c r="BL156" s="2">
        <f t="shared" si="76"/>
        <v>0</v>
      </c>
      <c r="BM156" s="2">
        <f t="shared" si="77"/>
        <v>0</v>
      </c>
      <c r="BN156" s="2">
        <f t="shared" si="78"/>
        <v>0</v>
      </c>
      <c r="BO156" s="2">
        <f t="shared" si="79"/>
        <v>0</v>
      </c>
      <c r="BP156" s="2">
        <f t="shared" si="80"/>
        <v>0</v>
      </c>
      <c r="BQ156" s="2">
        <f t="shared" si="64"/>
        <v>0</v>
      </c>
      <c r="BR156" s="2">
        <f t="shared" si="65"/>
        <v>0</v>
      </c>
    </row>
    <row r="157" spans="1:70">
      <c r="A157" s="8" t="s">
        <v>992</v>
      </c>
      <c r="B157" s="8" t="s">
        <v>1542</v>
      </c>
      <c r="I157" s="2" t="s">
        <v>105</v>
      </c>
      <c r="L157" s="2" t="s">
        <v>105</v>
      </c>
      <c r="M157" s="2" t="s">
        <v>5694</v>
      </c>
      <c r="Q157" s="2" t="s">
        <v>105</v>
      </c>
      <c r="T157" s="2" t="s">
        <v>105</v>
      </c>
      <c r="V157" s="2" t="s">
        <v>105</v>
      </c>
      <c r="AA157" s="2" t="s">
        <v>5697</v>
      </c>
      <c r="AI157" s="2" t="s">
        <v>105</v>
      </c>
      <c r="AL157" s="2" t="s">
        <v>105</v>
      </c>
      <c r="AN157" s="2" t="s">
        <v>121</v>
      </c>
      <c r="AR157" s="2" t="s">
        <v>5694</v>
      </c>
      <c r="AY157" s="2" t="s">
        <v>105</v>
      </c>
      <c r="BB157" s="2">
        <f t="shared" si="66"/>
        <v>9</v>
      </c>
      <c r="BC157" s="2">
        <f t="shared" si="67"/>
        <v>3</v>
      </c>
      <c r="BD157" s="2">
        <f t="shared" si="68"/>
        <v>8</v>
      </c>
      <c r="BE157" s="2">
        <f t="shared" si="69"/>
        <v>1</v>
      </c>
      <c r="BF157" s="2">
        <f t="shared" si="70"/>
        <v>1</v>
      </c>
      <c r="BG157" s="2">
        <f t="shared" si="71"/>
        <v>2</v>
      </c>
      <c r="BH157" s="2">
        <f t="shared" si="72"/>
        <v>0</v>
      </c>
      <c r="BI157" s="2">
        <f t="shared" si="73"/>
        <v>0</v>
      </c>
      <c r="BJ157" s="2">
        <f t="shared" si="74"/>
        <v>0</v>
      </c>
      <c r="BK157" s="2">
        <f t="shared" si="75"/>
        <v>0</v>
      </c>
      <c r="BL157" s="2">
        <f t="shared" si="76"/>
        <v>0</v>
      </c>
      <c r="BM157" s="2">
        <f t="shared" si="77"/>
        <v>0</v>
      </c>
      <c r="BN157" s="2">
        <f t="shared" si="78"/>
        <v>0</v>
      </c>
      <c r="BO157" s="2">
        <f t="shared" si="79"/>
        <v>0</v>
      </c>
      <c r="BP157" s="2">
        <f t="shared" si="80"/>
        <v>0</v>
      </c>
      <c r="BQ157" s="2">
        <f t="shared" si="64"/>
        <v>0</v>
      </c>
      <c r="BR157" s="2">
        <f t="shared" si="65"/>
        <v>0</v>
      </c>
    </row>
    <row r="158" spans="1:70">
      <c r="A158" s="8" t="s">
        <v>1001</v>
      </c>
      <c r="B158" s="8" t="s">
        <v>1000</v>
      </c>
      <c r="G158" s="2" t="s">
        <v>121</v>
      </c>
      <c r="AM158" s="2" t="s">
        <v>121</v>
      </c>
      <c r="BB158" s="2">
        <f t="shared" si="66"/>
        <v>0</v>
      </c>
      <c r="BC158" s="2">
        <f t="shared" si="67"/>
        <v>2</v>
      </c>
      <c r="BD158" s="2">
        <f t="shared" si="68"/>
        <v>0</v>
      </c>
      <c r="BE158" s="2">
        <f t="shared" si="69"/>
        <v>2</v>
      </c>
      <c r="BF158" s="2">
        <f t="shared" si="70"/>
        <v>0</v>
      </c>
      <c r="BG158" s="2">
        <f t="shared" si="71"/>
        <v>0</v>
      </c>
      <c r="BH158" s="2">
        <f t="shared" si="72"/>
        <v>0</v>
      </c>
      <c r="BI158" s="2">
        <f t="shared" si="73"/>
        <v>0</v>
      </c>
      <c r="BJ158" s="2">
        <f t="shared" si="74"/>
        <v>0</v>
      </c>
      <c r="BK158" s="2">
        <f t="shared" si="75"/>
        <v>0</v>
      </c>
      <c r="BL158" s="2">
        <f t="shared" si="76"/>
        <v>0</v>
      </c>
      <c r="BM158" s="2">
        <f t="shared" si="77"/>
        <v>0</v>
      </c>
      <c r="BN158" s="2">
        <f t="shared" si="78"/>
        <v>0</v>
      </c>
      <c r="BO158" s="2">
        <f t="shared" si="79"/>
        <v>0</v>
      </c>
      <c r="BP158" s="2">
        <f t="shared" si="80"/>
        <v>0</v>
      </c>
      <c r="BQ158" s="2">
        <f t="shared" si="64"/>
        <v>0</v>
      </c>
      <c r="BR158" s="2">
        <f t="shared" si="65"/>
        <v>0</v>
      </c>
    </row>
    <row r="159" spans="1:70">
      <c r="A159" s="8" t="s">
        <v>2999</v>
      </c>
      <c r="B159" s="8" t="s">
        <v>1000</v>
      </c>
      <c r="Q159" s="2" t="s">
        <v>5731</v>
      </c>
      <c r="V159" s="2" t="s">
        <v>105</v>
      </c>
      <c r="AS159" s="2" t="s">
        <v>121</v>
      </c>
      <c r="BB159" s="2">
        <f t="shared" si="66"/>
        <v>1</v>
      </c>
      <c r="BC159" s="2">
        <f t="shared" si="67"/>
        <v>1</v>
      </c>
      <c r="BD159" s="2">
        <f t="shared" si="68"/>
        <v>1</v>
      </c>
      <c r="BE159" s="2">
        <f t="shared" si="69"/>
        <v>1</v>
      </c>
      <c r="BF159" s="2">
        <f t="shared" si="70"/>
        <v>0</v>
      </c>
      <c r="BG159" s="2">
        <f t="shared" si="71"/>
        <v>0</v>
      </c>
      <c r="BH159" s="2">
        <f t="shared" si="72"/>
        <v>0</v>
      </c>
      <c r="BI159" s="2">
        <f t="shared" si="73"/>
        <v>0</v>
      </c>
      <c r="BJ159" s="2">
        <f t="shared" si="74"/>
        <v>0</v>
      </c>
      <c r="BK159" s="2">
        <f t="shared" si="75"/>
        <v>0</v>
      </c>
      <c r="BL159" s="2">
        <f t="shared" si="76"/>
        <v>0</v>
      </c>
      <c r="BM159" s="2">
        <f t="shared" si="77"/>
        <v>0</v>
      </c>
      <c r="BN159" s="2">
        <f t="shared" si="78"/>
        <v>0</v>
      </c>
      <c r="BO159" s="2">
        <f t="shared" si="79"/>
        <v>0</v>
      </c>
      <c r="BP159" s="2">
        <f t="shared" si="80"/>
        <v>0</v>
      </c>
      <c r="BQ159" s="2">
        <f t="shared" si="64"/>
        <v>0</v>
      </c>
      <c r="BR159" s="2">
        <f t="shared" si="65"/>
        <v>0</v>
      </c>
    </row>
    <row r="160" spans="1:70">
      <c r="A160" s="8" t="s">
        <v>452</v>
      </c>
      <c r="B160" s="8" t="s">
        <v>453</v>
      </c>
      <c r="E160" s="2" t="s">
        <v>105</v>
      </c>
      <c r="BB160" s="2">
        <f t="shared" si="66"/>
        <v>1</v>
      </c>
      <c r="BC160" s="2">
        <f t="shared" si="67"/>
        <v>0</v>
      </c>
      <c r="BD160" s="2">
        <f t="shared" si="68"/>
        <v>1</v>
      </c>
      <c r="BE160" s="2">
        <f t="shared" si="69"/>
        <v>0</v>
      </c>
      <c r="BF160" s="2">
        <f t="shared" si="70"/>
        <v>0</v>
      </c>
      <c r="BG160" s="2">
        <f t="shared" si="71"/>
        <v>0</v>
      </c>
      <c r="BH160" s="2">
        <f t="shared" si="72"/>
        <v>0</v>
      </c>
      <c r="BI160" s="2">
        <f t="shared" si="73"/>
        <v>0</v>
      </c>
      <c r="BJ160" s="2">
        <f t="shared" si="74"/>
        <v>0</v>
      </c>
      <c r="BK160" s="2">
        <f t="shared" si="75"/>
        <v>0</v>
      </c>
      <c r="BL160" s="2">
        <f t="shared" si="76"/>
        <v>0</v>
      </c>
      <c r="BM160" s="2">
        <f t="shared" si="77"/>
        <v>0</v>
      </c>
      <c r="BN160" s="2">
        <f t="shared" si="78"/>
        <v>0</v>
      </c>
      <c r="BO160" s="2">
        <f t="shared" si="79"/>
        <v>0</v>
      </c>
      <c r="BP160" s="2">
        <f t="shared" si="80"/>
        <v>0</v>
      </c>
      <c r="BQ160" s="2">
        <f t="shared" si="64"/>
        <v>0</v>
      </c>
      <c r="BR160" s="2">
        <f t="shared" si="65"/>
        <v>0</v>
      </c>
    </row>
    <row r="161" spans="1:70">
      <c r="A161" s="8" t="s">
        <v>968</v>
      </c>
      <c r="B161" s="8" t="s">
        <v>969</v>
      </c>
      <c r="G161" s="2" t="s">
        <v>105</v>
      </c>
      <c r="I161" s="2" t="s">
        <v>105</v>
      </c>
      <c r="Q161" s="2" t="s">
        <v>105</v>
      </c>
      <c r="V161" s="2" t="s">
        <v>105</v>
      </c>
      <c r="W161" s="2" t="s">
        <v>105</v>
      </c>
      <c r="AI161" s="2" t="s">
        <v>105</v>
      </c>
      <c r="AM161" s="2" t="s">
        <v>5750</v>
      </c>
      <c r="AN161" s="2" t="s">
        <v>5751</v>
      </c>
      <c r="AO161" s="2" t="s">
        <v>105</v>
      </c>
      <c r="AR161" s="2" t="s">
        <v>5694</v>
      </c>
      <c r="AS161" s="2" t="s">
        <v>105</v>
      </c>
      <c r="AT161" s="2" t="s">
        <v>5745</v>
      </c>
      <c r="AU161" s="2" t="s">
        <v>105</v>
      </c>
      <c r="AW161" s="2" t="s">
        <v>5694</v>
      </c>
      <c r="BB161" s="2">
        <f t="shared" si="66"/>
        <v>9</v>
      </c>
      <c r="BC161" s="2">
        <f t="shared" si="67"/>
        <v>3</v>
      </c>
      <c r="BD161" s="2">
        <f t="shared" si="68"/>
        <v>9</v>
      </c>
      <c r="BE161" s="2">
        <f t="shared" si="69"/>
        <v>0</v>
      </c>
      <c r="BF161" s="2">
        <f t="shared" si="70"/>
        <v>0</v>
      </c>
      <c r="BG161" s="2">
        <f t="shared" si="71"/>
        <v>2</v>
      </c>
      <c r="BH161" s="2">
        <f t="shared" si="72"/>
        <v>0</v>
      </c>
      <c r="BI161" s="2">
        <f t="shared" si="73"/>
        <v>0</v>
      </c>
      <c r="BJ161" s="2">
        <f t="shared" si="74"/>
        <v>0</v>
      </c>
      <c r="BK161" s="2">
        <f t="shared" si="75"/>
        <v>0</v>
      </c>
      <c r="BL161" s="2">
        <f t="shared" si="76"/>
        <v>0</v>
      </c>
      <c r="BM161" s="2">
        <f t="shared" si="77"/>
        <v>1</v>
      </c>
      <c r="BN161" s="2">
        <f t="shared" si="78"/>
        <v>0</v>
      </c>
      <c r="BO161" s="2">
        <f t="shared" si="79"/>
        <v>0</v>
      </c>
      <c r="BP161" s="2">
        <f t="shared" si="80"/>
        <v>0</v>
      </c>
      <c r="BQ161" s="2">
        <f t="shared" si="64"/>
        <v>0</v>
      </c>
      <c r="BR161" s="2">
        <f t="shared" si="65"/>
        <v>0</v>
      </c>
    </row>
    <row r="162" spans="1:70">
      <c r="A162" s="8" t="s">
        <v>454</v>
      </c>
      <c r="B162" s="8" t="s">
        <v>455</v>
      </c>
      <c r="E162" s="2" t="s">
        <v>105</v>
      </c>
      <c r="AU162" s="2" t="s">
        <v>121</v>
      </c>
      <c r="AZ162" s="2" t="s">
        <v>121</v>
      </c>
      <c r="BB162" s="2">
        <f t="shared" si="66"/>
        <v>1</v>
      </c>
      <c r="BC162" s="2">
        <f t="shared" si="67"/>
        <v>2</v>
      </c>
      <c r="BD162" s="2">
        <f t="shared" si="68"/>
        <v>1</v>
      </c>
      <c r="BE162" s="2">
        <f t="shared" si="69"/>
        <v>2</v>
      </c>
      <c r="BF162" s="2">
        <f t="shared" si="70"/>
        <v>0</v>
      </c>
      <c r="BG162" s="2">
        <f t="shared" si="71"/>
        <v>0</v>
      </c>
      <c r="BH162" s="2">
        <f t="shared" si="72"/>
        <v>0</v>
      </c>
      <c r="BI162" s="2">
        <f t="shared" si="73"/>
        <v>0</v>
      </c>
      <c r="BJ162" s="2">
        <f t="shared" si="74"/>
        <v>0</v>
      </c>
      <c r="BK162" s="2">
        <f t="shared" si="75"/>
        <v>0</v>
      </c>
      <c r="BL162" s="2">
        <f t="shared" si="76"/>
        <v>0</v>
      </c>
      <c r="BM162" s="2">
        <f t="shared" si="77"/>
        <v>0</v>
      </c>
      <c r="BN162" s="2">
        <f t="shared" si="78"/>
        <v>0</v>
      </c>
      <c r="BO162" s="2">
        <f t="shared" si="79"/>
        <v>0</v>
      </c>
      <c r="BP162" s="2">
        <f t="shared" si="80"/>
        <v>0</v>
      </c>
      <c r="BQ162" s="2">
        <f t="shared" si="64"/>
        <v>0</v>
      </c>
      <c r="BR162" s="2">
        <f t="shared" si="65"/>
        <v>0</v>
      </c>
    </row>
    <row r="163" spans="1:70">
      <c r="A163" s="8" t="s">
        <v>2110</v>
      </c>
      <c r="B163" s="8" t="s">
        <v>2111</v>
      </c>
      <c r="L163" s="2" t="s">
        <v>5694</v>
      </c>
      <c r="Q163" s="2" t="s">
        <v>105</v>
      </c>
      <c r="V163" s="2" t="s">
        <v>105</v>
      </c>
      <c r="AF163" s="2" t="s">
        <v>5697</v>
      </c>
      <c r="AN163" s="2" t="s">
        <v>121</v>
      </c>
      <c r="AS163" s="2" t="s">
        <v>121</v>
      </c>
      <c r="BB163" s="2">
        <f t="shared" si="66"/>
        <v>3</v>
      </c>
      <c r="BC163" s="2">
        <f t="shared" si="67"/>
        <v>3</v>
      </c>
      <c r="BD163" s="2">
        <f t="shared" si="68"/>
        <v>2</v>
      </c>
      <c r="BE163" s="2">
        <f t="shared" si="69"/>
        <v>2</v>
      </c>
      <c r="BF163" s="2">
        <f t="shared" si="70"/>
        <v>1</v>
      </c>
      <c r="BG163" s="2">
        <f t="shared" si="71"/>
        <v>1</v>
      </c>
      <c r="BH163" s="2">
        <f t="shared" si="72"/>
        <v>0</v>
      </c>
      <c r="BI163" s="2">
        <f t="shared" si="73"/>
        <v>0</v>
      </c>
      <c r="BJ163" s="2">
        <f t="shared" si="74"/>
        <v>0</v>
      </c>
      <c r="BK163" s="2">
        <f t="shared" si="75"/>
        <v>0</v>
      </c>
      <c r="BL163" s="2">
        <f t="shared" si="76"/>
        <v>0</v>
      </c>
      <c r="BM163" s="2">
        <f t="shared" si="77"/>
        <v>0</v>
      </c>
      <c r="BN163" s="2">
        <f t="shared" si="78"/>
        <v>0</v>
      </c>
      <c r="BO163" s="2">
        <f t="shared" si="79"/>
        <v>0</v>
      </c>
      <c r="BP163" s="2">
        <f t="shared" si="80"/>
        <v>0</v>
      </c>
      <c r="BQ163" s="2">
        <f t="shared" si="64"/>
        <v>0</v>
      </c>
      <c r="BR163" s="2">
        <f t="shared" si="65"/>
        <v>0</v>
      </c>
    </row>
    <row r="164" spans="1:70">
      <c r="A164" s="8" t="s">
        <v>1566</v>
      </c>
      <c r="B164" s="8" t="s">
        <v>103</v>
      </c>
      <c r="C164" s="2" t="s">
        <v>5733</v>
      </c>
      <c r="I164" s="2" t="s">
        <v>105</v>
      </c>
      <c r="L164" s="2" t="s">
        <v>105</v>
      </c>
      <c r="P164" s="2" t="s">
        <v>105</v>
      </c>
      <c r="AB164" s="2" t="s">
        <v>105</v>
      </c>
      <c r="AE164" s="2" t="s">
        <v>105</v>
      </c>
      <c r="AN164" s="2" t="s">
        <v>105</v>
      </c>
      <c r="AV164" s="2" t="s">
        <v>105</v>
      </c>
      <c r="AW164" s="2" t="s">
        <v>5694</v>
      </c>
      <c r="BB164" s="2">
        <f t="shared" si="66"/>
        <v>7</v>
      </c>
      <c r="BC164" s="2">
        <f t="shared" si="67"/>
        <v>1</v>
      </c>
      <c r="BD164" s="2">
        <f t="shared" si="68"/>
        <v>7</v>
      </c>
      <c r="BE164" s="2">
        <f t="shared" si="69"/>
        <v>0</v>
      </c>
      <c r="BF164" s="2">
        <f t="shared" si="70"/>
        <v>0</v>
      </c>
      <c r="BG164" s="2">
        <f t="shared" si="71"/>
        <v>1</v>
      </c>
      <c r="BH164" s="2">
        <f t="shared" si="72"/>
        <v>0</v>
      </c>
      <c r="BI164" s="2">
        <f t="shared" si="73"/>
        <v>0</v>
      </c>
      <c r="BJ164" s="2">
        <f t="shared" si="74"/>
        <v>0</v>
      </c>
      <c r="BK164" s="2">
        <f t="shared" si="75"/>
        <v>0</v>
      </c>
      <c r="BL164" s="2">
        <f t="shared" si="76"/>
        <v>0</v>
      </c>
      <c r="BM164" s="2">
        <f t="shared" si="77"/>
        <v>0</v>
      </c>
      <c r="BN164" s="2">
        <f t="shared" si="78"/>
        <v>0</v>
      </c>
      <c r="BO164" s="2">
        <f t="shared" si="79"/>
        <v>0</v>
      </c>
      <c r="BP164" s="2">
        <f t="shared" si="80"/>
        <v>0</v>
      </c>
      <c r="BQ164" s="2">
        <f t="shared" si="64"/>
        <v>0</v>
      </c>
      <c r="BR164" s="2">
        <f t="shared" si="65"/>
        <v>0</v>
      </c>
    </row>
    <row r="165" spans="1:70">
      <c r="A165" s="8" t="s">
        <v>2709</v>
      </c>
      <c r="B165" s="8" t="s">
        <v>2710</v>
      </c>
      <c r="Q165" s="2" t="s">
        <v>105</v>
      </c>
      <c r="V165" s="2" t="s">
        <v>105</v>
      </c>
      <c r="AA165" s="2" t="s">
        <v>5697</v>
      </c>
      <c r="AL165" s="2" t="s">
        <v>105</v>
      </c>
      <c r="AY165" s="2" t="s">
        <v>105</v>
      </c>
      <c r="BB165" s="2">
        <f t="shared" si="66"/>
        <v>5</v>
      </c>
      <c r="BC165" s="2">
        <f t="shared" si="67"/>
        <v>0</v>
      </c>
      <c r="BD165" s="2">
        <f t="shared" si="68"/>
        <v>4</v>
      </c>
      <c r="BE165" s="2">
        <f t="shared" si="69"/>
        <v>0</v>
      </c>
      <c r="BF165" s="2">
        <f t="shared" si="70"/>
        <v>1</v>
      </c>
      <c r="BG165" s="2">
        <f t="shared" si="71"/>
        <v>0</v>
      </c>
      <c r="BH165" s="2">
        <f t="shared" si="72"/>
        <v>0</v>
      </c>
      <c r="BI165" s="2">
        <f t="shared" si="73"/>
        <v>0</v>
      </c>
      <c r="BJ165" s="2">
        <f t="shared" si="74"/>
        <v>0</v>
      </c>
      <c r="BK165" s="2">
        <f t="shared" si="75"/>
        <v>0</v>
      </c>
      <c r="BL165" s="2">
        <f t="shared" si="76"/>
        <v>0</v>
      </c>
      <c r="BM165" s="2">
        <f t="shared" si="77"/>
        <v>0</v>
      </c>
      <c r="BN165" s="2">
        <f t="shared" si="78"/>
        <v>0</v>
      </c>
      <c r="BO165" s="2">
        <f t="shared" si="79"/>
        <v>0</v>
      </c>
      <c r="BP165" s="2">
        <f t="shared" si="80"/>
        <v>0</v>
      </c>
      <c r="BQ165" s="2">
        <f t="shared" si="64"/>
        <v>0</v>
      </c>
      <c r="BR165" s="2">
        <f t="shared" si="65"/>
        <v>0</v>
      </c>
    </row>
    <row r="166" spans="1:70">
      <c r="A166" s="8" t="s">
        <v>606</v>
      </c>
      <c r="B166" s="8" t="s">
        <v>1541</v>
      </c>
      <c r="F166" s="2" t="s">
        <v>105</v>
      </c>
      <c r="I166" s="2" t="s">
        <v>105</v>
      </c>
      <c r="AQ166" s="2" t="s">
        <v>5717</v>
      </c>
      <c r="AT166" s="2" t="s">
        <v>5745</v>
      </c>
      <c r="AU166" s="2" t="s">
        <v>105</v>
      </c>
      <c r="BB166" s="2">
        <f t="shared" si="66"/>
        <v>3</v>
      </c>
      <c r="BC166" s="2">
        <f t="shared" si="67"/>
        <v>1</v>
      </c>
      <c r="BD166" s="2">
        <f t="shared" si="68"/>
        <v>3</v>
      </c>
      <c r="BE166" s="2">
        <f t="shared" si="69"/>
        <v>0</v>
      </c>
      <c r="BF166" s="2">
        <f t="shared" si="70"/>
        <v>0</v>
      </c>
      <c r="BG166" s="2">
        <f t="shared" si="71"/>
        <v>0</v>
      </c>
      <c r="BH166" s="2">
        <f t="shared" si="72"/>
        <v>0</v>
      </c>
      <c r="BI166" s="2">
        <f t="shared" si="73"/>
        <v>0</v>
      </c>
      <c r="BJ166" s="2">
        <f t="shared" si="74"/>
        <v>0</v>
      </c>
      <c r="BK166" s="2">
        <f t="shared" si="75"/>
        <v>0</v>
      </c>
      <c r="BL166" s="2">
        <f t="shared" si="76"/>
        <v>0</v>
      </c>
      <c r="BM166" s="2">
        <f t="shared" si="77"/>
        <v>1</v>
      </c>
      <c r="BN166" s="2">
        <f t="shared" si="78"/>
        <v>0</v>
      </c>
      <c r="BO166" s="2">
        <f t="shared" si="79"/>
        <v>0</v>
      </c>
      <c r="BP166" s="2">
        <f t="shared" si="80"/>
        <v>0</v>
      </c>
      <c r="BQ166" s="2">
        <f t="shared" si="64"/>
        <v>0</v>
      </c>
      <c r="BR166" s="2">
        <f t="shared" si="65"/>
        <v>0</v>
      </c>
    </row>
    <row r="167" spans="1:70">
      <c r="A167" s="8" t="s">
        <v>1544</v>
      </c>
      <c r="B167" s="8" t="s">
        <v>1545</v>
      </c>
      <c r="I167" s="2" t="s">
        <v>105</v>
      </c>
      <c r="L167" s="2" t="s">
        <v>105</v>
      </c>
      <c r="M167" s="2" t="s">
        <v>5694</v>
      </c>
      <c r="P167" s="2" t="s">
        <v>105</v>
      </c>
      <c r="Q167" s="2" t="s">
        <v>105</v>
      </c>
      <c r="T167" s="2" t="s">
        <v>5732</v>
      </c>
      <c r="V167" s="2" t="s">
        <v>105</v>
      </c>
      <c r="AA167" s="2" t="s">
        <v>5697</v>
      </c>
      <c r="AB167" s="2" t="s">
        <v>105</v>
      </c>
      <c r="AC167" s="2" t="s">
        <v>105</v>
      </c>
      <c r="AF167" s="2" t="s">
        <v>5697</v>
      </c>
      <c r="AL167" s="2" t="s">
        <v>105</v>
      </c>
      <c r="AR167" s="2" t="s">
        <v>5694</v>
      </c>
      <c r="AT167" s="2" t="s">
        <v>5745</v>
      </c>
      <c r="AW167" s="2" t="s">
        <v>5694</v>
      </c>
      <c r="AY167" s="2" t="s">
        <v>105</v>
      </c>
      <c r="BB167" s="2">
        <f t="shared" si="66"/>
        <v>11</v>
      </c>
      <c r="BC167" s="2">
        <f t="shared" si="67"/>
        <v>4</v>
      </c>
      <c r="BD167" s="2">
        <f t="shared" si="68"/>
        <v>9</v>
      </c>
      <c r="BE167" s="2">
        <f t="shared" si="69"/>
        <v>0</v>
      </c>
      <c r="BF167" s="2">
        <f t="shared" si="70"/>
        <v>2</v>
      </c>
      <c r="BG167" s="2">
        <f t="shared" si="71"/>
        <v>3</v>
      </c>
      <c r="BH167" s="2">
        <f t="shared" si="72"/>
        <v>0</v>
      </c>
      <c r="BI167" s="2">
        <f t="shared" si="73"/>
        <v>0</v>
      </c>
      <c r="BJ167" s="2">
        <f t="shared" si="74"/>
        <v>0</v>
      </c>
      <c r="BK167" s="2">
        <f t="shared" si="75"/>
        <v>0</v>
      </c>
      <c r="BL167" s="2">
        <f t="shared" si="76"/>
        <v>0</v>
      </c>
      <c r="BM167" s="2">
        <f t="shared" si="77"/>
        <v>1</v>
      </c>
      <c r="BN167" s="2">
        <f t="shared" si="78"/>
        <v>0</v>
      </c>
      <c r="BO167" s="2">
        <f t="shared" si="79"/>
        <v>0</v>
      </c>
      <c r="BP167" s="2">
        <f t="shared" si="80"/>
        <v>0</v>
      </c>
      <c r="BQ167" s="2">
        <f t="shared" si="64"/>
        <v>0</v>
      </c>
      <c r="BR167" s="2">
        <f t="shared" si="65"/>
        <v>0</v>
      </c>
    </row>
    <row r="168" spans="1:70">
      <c r="A168" s="8" t="s">
        <v>3596</v>
      </c>
      <c r="B168" s="8" t="s">
        <v>3597</v>
      </c>
      <c r="AC168" s="2" t="s">
        <v>105</v>
      </c>
      <c r="AU168" s="2" t="s">
        <v>105</v>
      </c>
      <c r="BB168" s="2">
        <f t="shared" si="66"/>
        <v>2</v>
      </c>
      <c r="BC168" s="2">
        <f t="shared" si="67"/>
        <v>0</v>
      </c>
      <c r="BD168" s="2">
        <f t="shared" si="68"/>
        <v>2</v>
      </c>
      <c r="BE168" s="2">
        <f t="shared" si="69"/>
        <v>0</v>
      </c>
      <c r="BF168" s="2">
        <f t="shared" si="70"/>
        <v>0</v>
      </c>
      <c r="BG168" s="2">
        <f t="shared" si="71"/>
        <v>0</v>
      </c>
      <c r="BH168" s="2">
        <f t="shared" si="72"/>
        <v>0</v>
      </c>
      <c r="BI168" s="2">
        <f t="shared" si="73"/>
        <v>0</v>
      </c>
      <c r="BJ168" s="2">
        <f t="shared" si="74"/>
        <v>0</v>
      </c>
      <c r="BK168" s="2">
        <f t="shared" si="75"/>
        <v>0</v>
      </c>
      <c r="BL168" s="2">
        <f t="shared" si="76"/>
        <v>0</v>
      </c>
      <c r="BM168" s="2">
        <f t="shared" si="77"/>
        <v>0</v>
      </c>
      <c r="BN168" s="2">
        <f t="shared" si="78"/>
        <v>0</v>
      </c>
      <c r="BO168" s="2">
        <f t="shared" si="79"/>
        <v>0</v>
      </c>
      <c r="BP168" s="2">
        <f t="shared" si="80"/>
        <v>0</v>
      </c>
      <c r="BQ168" s="2">
        <f t="shared" si="64"/>
        <v>0</v>
      </c>
      <c r="BR168" s="2">
        <f t="shared" si="65"/>
        <v>0</v>
      </c>
    </row>
    <row r="169" spans="1:70">
      <c r="A169" s="2" t="s">
        <v>5447</v>
      </c>
      <c r="B169" s="2" t="s">
        <v>5448</v>
      </c>
      <c r="AU169" s="2" t="s">
        <v>105</v>
      </c>
      <c r="BB169" s="2">
        <f t="shared" si="66"/>
        <v>1</v>
      </c>
      <c r="BC169" s="2">
        <f t="shared" si="67"/>
        <v>0</v>
      </c>
      <c r="BD169" s="2">
        <f t="shared" si="68"/>
        <v>1</v>
      </c>
      <c r="BE169" s="2">
        <f t="shared" si="69"/>
        <v>0</v>
      </c>
      <c r="BF169" s="2">
        <f t="shared" si="70"/>
        <v>0</v>
      </c>
      <c r="BG169" s="2">
        <f t="shared" si="71"/>
        <v>0</v>
      </c>
      <c r="BH169" s="2">
        <f t="shared" si="72"/>
        <v>0</v>
      </c>
      <c r="BI169" s="2">
        <f t="shared" si="73"/>
        <v>0</v>
      </c>
      <c r="BJ169" s="2">
        <f t="shared" si="74"/>
        <v>0</v>
      </c>
      <c r="BK169" s="2">
        <f t="shared" si="75"/>
        <v>0</v>
      </c>
      <c r="BL169" s="2">
        <f t="shared" si="76"/>
        <v>0</v>
      </c>
      <c r="BM169" s="2">
        <f t="shared" si="77"/>
        <v>0</v>
      </c>
      <c r="BN169" s="2">
        <f t="shared" si="78"/>
        <v>0</v>
      </c>
      <c r="BO169" s="2">
        <f t="shared" si="79"/>
        <v>0</v>
      </c>
      <c r="BP169" s="2">
        <f t="shared" si="80"/>
        <v>0</v>
      </c>
      <c r="BQ169" s="2">
        <f t="shared" si="64"/>
        <v>0</v>
      </c>
      <c r="BR169" s="2">
        <f t="shared" si="65"/>
        <v>0</v>
      </c>
    </row>
    <row r="170" spans="1:70">
      <c r="A170" s="2" t="s">
        <v>5443</v>
      </c>
      <c r="B170" s="2" t="s">
        <v>5444</v>
      </c>
      <c r="AU170" s="2" t="s">
        <v>105</v>
      </c>
      <c r="BB170" s="2">
        <f t="shared" si="66"/>
        <v>1</v>
      </c>
      <c r="BC170" s="2">
        <f t="shared" si="67"/>
        <v>0</v>
      </c>
      <c r="BD170" s="2">
        <f t="shared" si="68"/>
        <v>1</v>
      </c>
      <c r="BE170" s="2">
        <f t="shared" si="69"/>
        <v>0</v>
      </c>
      <c r="BF170" s="2">
        <f t="shared" si="70"/>
        <v>0</v>
      </c>
      <c r="BG170" s="2">
        <f t="shared" si="71"/>
        <v>0</v>
      </c>
      <c r="BH170" s="2">
        <f t="shared" si="72"/>
        <v>0</v>
      </c>
      <c r="BI170" s="2">
        <f t="shared" si="73"/>
        <v>0</v>
      </c>
      <c r="BJ170" s="2">
        <f t="shared" si="74"/>
        <v>0</v>
      </c>
      <c r="BK170" s="2">
        <f t="shared" si="75"/>
        <v>0</v>
      </c>
      <c r="BL170" s="2">
        <f t="shared" si="76"/>
        <v>0</v>
      </c>
      <c r="BM170" s="2">
        <f t="shared" si="77"/>
        <v>0</v>
      </c>
      <c r="BN170" s="2">
        <f t="shared" si="78"/>
        <v>0</v>
      </c>
      <c r="BO170" s="2">
        <f t="shared" si="79"/>
        <v>0</v>
      </c>
      <c r="BP170" s="2">
        <f t="shared" si="80"/>
        <v>0</v>
      </c>
      <c r="BQ170" s="2">
        <f t="shared" si="64"/>
        <v>0</v>
      </c>
      <c r="BR170" s="2">
        <f t="shared" si="65"/>
        <v>0</v>
      </c>
    </row>
    <row r="171" spans="1:70">
      <c r="A171" s="8" t="s">
        <v>958</v>
      </c>
      <c r="B171" s="8" t="s">
        <v>957</v>
      </c>
      <c r="G171" s="2" t="s">
        <v>121</v>
      </c>
      <c r="J171" s="2" t="s">
        <v>121</v>
      </c>
      <c r="AM171" s="2" t="s">
        <v>121</v>
      </c>
      <c r="BB171" s="2">
        <f t="shared" si="66"/>
        <v>0</v>
      </c>
      <c r="BC171" s="2">
        <f t="shared" si="67"/>
        <v>3</v>
      </c>
      <c r="BD171" s="2">
        <f t="shared" si="68"/>
        <v>0</v>
      </c>
      <c r="BE171" s="2">
        <f t="shared" si="69"/>
        <v>3</v>
      </c>
      <c r="BF171" s="2">
        <f t="shared" si="70"/>
        <v>0</v>
      </c>
      <c r="BG171" s="2">
        <f t="shared" si="71"/>
        <v>0</v>
      </c>
      <c r="BH171" s="2">
        <f t="shared" si="72"/>
        <v>0</v>
      </c>
      <c r="BI171" s="2">
        <f t="shared" si="73"/>
        <v>0</v>
      </c>
      <c r="BJ171" s="2">
        <f t="shared" si="74"/>
        <v>0</v>
      </c>
      <c r="BK171" s="2">
        <f t="shared" si="75"/>
        <v>0</v>
      </c>
      <c r="BL171" s="2">
        <f t="shared" si="76"/>
        <v>0</v>
      </c>
      <c r="BM171" s="2">
        <f t="shared" si="77"/>
        <v>0</v>
      </c>
      <c r="BN171" s="2">
        <f t="shared" si="78"/>
        <v>0</v>
      </c>
      <c r="BO171" s="2">
        <f t="shared" si="79"/>
        <v>0</v>
      </c>
      <c r="BP171" s="2">
        <f t="shared" si="80"/>
        <v>0</v>
      </c>
      <c r="BQ171" s="2">
        <f t="shared" si="64"/>
        <v>0</v>
      </c>
      <c r="BR171" s="2">
        <f t="shared" si="65"/>
        <v>0</v>
      </c>
    </row>
    <row r="172" spans="1:70">
      <c r="A172" s="2" t="s">
        <v>5451</v>
      </c>
      <c r="B172" s="2" t="s">
        <v>5452</v>
      </c>
      <c r="AU172" s="2" t="s">
        <v>105</v>
      </c>
      <c r="BB172" s="2">
        <f t="shared" si="66"/>
        <v>1</v>
      </c>
      <c r="BC172" s="2">
        <f t="shared" si="67"/>
        <v>0</v>
      </c>
      <c r="BD172" s="2">
        <f t="shared" si="68"/>
        <v>1</v>
      </c>
      <c r="BE172" s="2">
        <f t="shared" si="69"/>
        <v>0</v>
      </c>
      <c r="BF172" s="2">
        <f t="shared" si="70"/>
        <v>0</v>
      </c>
      <c r="BG172" s="2">
        <f t="shared" si="71"/>
        <v>0</v>
      </c>
      <c r="BH172" s="2">
        <f t="shared" si="72"/>
        <v>0</v>
      </c>
      <c r="BI172" s="2">
        <f t="shared" si="73"/>
        <v>0</v>
      </c>
      <c r="BJ172" s="2">
        <f t="shared" si="74"/>
        <v>0</v>
      </c>
      <c r="BK172" s="2">
        <f t="shared" si="75"/>
        <v>0</v>
      </c>
      <c r="BL172" s="2">
        <f t="shared" si="76"/>
        <v>0</v>
      </c>
      <c r="BM172" s="2">
        <f t="shared" si="77"/>
        <v>0</v>
      </c>
      <c r="BN172" s="2">
        <f t="shared" si="78"/>
        <v>0</v>
      </c>
      <c r="BO172" s="2">
        <f t="shared" si="79"/>
        <v>0</v>
      </c>
      <c r="BP172" s="2">
        <f t="shared" si="80"/>
        <v>0</v>
      </c>
      <c r="BQ172" s="2">
        <f t="shared" si="64"/>
        <v>0</v>
      </c>
      <c r="BR172" s="2">
        <f t="shared" si="65"/>
        <v>0</v>
      </c>
    </row>
    <row r="173" spans="1:70">
      <c r="A173" s="2" t="s">
        <v>2711</v>
      </c>
      <c r="B173" s="8" t="s">
        <v>2712</v>
      </c>
      <c r="Q173" s="2" t="s">
        <v>105</v>
      </c>
      <c r="V173" s="2" t="s">
        <v>105</v>
      </c>
      <c r="AN173" s="2" t="s">
        <v>121</v>
      </c>
      <c r="BB173" s="2">
        <f t="shared" si="66"/>
        <v>2</v>
      </c>
      <c r="BC173" s="2">
        <f t="shared" si="67"/>
        <v>1</v>
      </c>
      <c r="BD173" s="2">
        <f t="shared" si="68"/>
        <v>2</v>
      </c>
      <c r="BE173" s="2">
        <f t="shared" si="69"/>
        <v>1</v>
      </c>
      <c r="BF173" s="2">
        <f t="shared" si="70"/>
        <v>0</v>
      </c>
      <c r="BG173" s="2">
        <f t="shared" si="71"/>
        <v>0</v>
      </c>
      <c r="BH173" s="2">
        <f t="shared" si="72"/>
        <v>0</v>
      </c>
      <c r="BI173" s="2">
        <f t="shared" si="73"/>
        <v>0</v>
      </c>
      <c r="BJ173" s="2">
        <f t="shared" si="74"/>
        <v>0</v>
      </c>
      <c r="BK173" s="2">
        <f t="shared" si="75"/>
        <v>0</v>
      </c>
      <c r="BL173" s="2">
        <f t="shared" si="76"/>
        <v>0</v>
      </c>
      <c r="BM173" s="2">
        <f t="shared" si="77"/>
        <v>0</v>
      </c>
      <c r="BN173" s="2">
        <f t="shared" si="78"/>
        <v>0</v>
      </c>
      <c r="BO173" s="2">
        <f t="shared" si="79"/>
        <v>0</v>
      </c>
      <c r="BP173" s="2">
        <f t="shared" si="80"/>
        <v>0</v>
      </c>
      <c r="BQ173" s="2">
        <f t="shared" si="64"/>
        <v>0</v>
      </c>
      <c r="BR173" s="2">
        <f t="shared" si="65"/>
        <v>0</v>
      </c>
    </row>
    <row r="174" spans="1:70">
      <c r="A174" s="2" t="s">
        <v>5424</v>
      </c>
      <c r="B174" s="2" t="s">
        <v>5425</v>
      </c>
      <c r="AU174" s="2" t="s">
        <v>105</v>
      </c>
      <c r="BB174" s="2">
        <f t="shared" si="66"/>
        <v>1</v>
      </c>
      <c r="BC174" s="2">
        <f t="shared" si="67"/>
        <v>0</v>
      </c>
      <c r="BD174" s="2">
        <f t="shared" si="68"/>
        <v>1</v>
      </c>
      <c r="BE174" s="2">
        <f t="shared" si="69"/>
        <v>0</v>
      </c>
      <c r="BF174" s="2">
        <f t="shared" si="70"/>
        <v>0</v>
      </c>
      <c r="BG174" s="2">
        <f t="shared" si="71"/>
        <v>0</v>
      </c>
      <c r="BH174" s="2">
        <f t="shared" si="72"/>
        <v>0</v>
      </c>
      <c r="BI174" s="2">
        <f t="shared" si="73"/>
        <v>0</v>
      </c>
      <c r="BJ174" s="2">
        <f t="shared" si="74"/>
        <v>0</v>
      </c>
      <c r="BK174" s="2">
        <f t="shared" si="75"/>
        <v>0</v>
      </c>
      <c r="BL174" s="2">
        <f t="shared" si="76"/>
        <v>0</v>
      </c>
      <c r="BM174" s="2">
        <f t="shared" si="77"/>
        <v>0</v>
      </c>
      <c r="BN174" s="2">
        <f t="shared" si="78"/>
        <v>0</v>
      </c>
      <c r="BO174" s="2">
        <f t="shared" si="79"/>
        <v>0</v>
      </c>
      <c r="BP174" s="2">
        <f t="shared" si="80"/>
        <v>0</v>
      </c>
      <c r="BQ174" s="2">
        <f t="shared" si="64"/>
        <v>0</v>
      </c>
      <c r="BR174" s="2">
        <f t="shared" si="65"/>
        <v>0</v>
      </c>
    </row>
    <row r="175" spans="1:70">
      <c r="A175" s="8" t="s">
        <v>111</v>
      </c>
      <c r="B175" s="8" t="s">
        <v>88</v>
      </c>
      <c r="C175" s="2" t="s">
        <v>5698</v>
      </c>
      <c r="I175" s="2" t="s">
        <v>105</v>
      </c>
      <c r="L175" s="2" t="s">
        <v>5719</v>
      </c>
      <c r="P175" s="2" t="s">
        <v>105</v>
      </c>
      <c r="W175" s="2" t="s">
        <v>105</v>
      </c>
      <c r="AI175" s="2" t="s">
        <v>105</v>
      </c>
      <c r="AO175" s="2" t="s">
        <v>105</v>
      </c>
      <c r="BB175" s="2">
        <f t="shared" si="66"/>
        <v>6</v>
      </c>
      <c r="BC175" s="2">
        <f t="shared" si="67"/>
        <v>0</v>
      </c>
      <c r="BD175" s="2">
        <f t="shared" si="68"/>
        <v>5</v>
      </c>
      <c r="BE175" s="2">
        <f t="shared" si="69"/>
        <v>0</v>
      </c>
      <c r="BF175" s="2">
        <f t="shared" si="70"/>
        <v>0</v>
      </c>
      <c r="BG175" s="2">
        <f t="shared" si="71"/>
        <v>0</v>
      </c>
      <c r="BH175" s="2">
        <f t="shared" si="72"/>
        <v>0</v>
      </c>
      <c r="BI175" s="2">
        <f t="shared" si="73"/>
        <v>0</v>
      </c>
      <c r="BJ175" s="2">
        <f t="shared" si="74"/>
        <v>0</v>
      </c>
      <c r="BK175" s="2">
        <f t="shared" si="75"/>
        <v>0</v>
      </c>
      <c r="BL175" s="2">
        <f t="shared" si="76"/>
        <v>0</v>
      </c>
      <c r="BM175" s="2">
        <f t="shared" si="77"/>
        <v>0</v>
      </c>
      <c r="BN175" s="2">
        <f t="shared" si="78"/>
        <v>0</v>
      </c>
      <c r="BO175" s="2">
        <f t="shared" si="79"/>
        <v>0</v>
      </c>
      <c r="BP175" s="2">
        <f t="shared" si="80"/>
        <v>1</v>
      </c>
      <c r="BQ175" s="2">
        <f t="shared" si="64"/>
        <v>0</v>
      </c>
      <c r="BR175" s="2">
        <f t="shared" si="65"/>
        <v>0</v>
      </c>
    </row>
    <row r="176" spans="1:70">
      <c r="A176" s="2" t="s">
        <v>5428</v>
      </c>
      <c r="B176" s="2" t="s">
        <v>5429</v>
      </c>
      <c r="AU176" s="2" t="s">
        <v>121</v>
      </c>
      <c r="AZ176" s="2" t="s">
        <v>121</v>
      </c>
      <c r="BB176" s="2">
        <f t="shared" si="66"/>
        <v>0</v>
      </c>
      <c r="BC176" s="2">
        <f t="shared" si="67"/>
        <v>2</v>
      </c>
      <c r="BD176" s="2">
        <f t="shared" si="68"/>
        <v>0</v>
      </c>
      <c r="BE176" s="2">
        <f t="shared" si="69"/>
        <v>2</v>
      </c>
      <c r="BF176" s="2">
        <f t="shared" si="70"/>
        <v>0</v>
      </c>
      <c r="BG176" s="2">
        <f t="shared" si="71"/>
        <v>0</v>
      </c>
      <c r="BH176" s="2">
        <f t="shared" si="72"/>
        <v>0</v>
      </c>
      <c r="BI176" s="2">
        <f t="shared" si="73"/>
        <v>0</v>
      </c>
      <c r="BJ176" s="2">
        <f t="shared" si="74"/>
        <v>0</v>
      </c>
      <c r="BK176" s="2">
        <f t="shared" si="75"/>
        <v>0</v>
      </c>
      <c r="BL176" s="2">
        <f t="shared" si="76"/>
        <v>0</v>
      </c>
      <c r="BM176" s="2">
        <f t="shared" si="77"/>
        <v>0</v>
      </c>
      <c r="BN176" s="2">
        <f t="shared" si="78"/>
        <v>0</v>
      </c>
      <c r="BO176" s="2">
        <f t="shared" si="79"/>
        <v>0</v>
      </c>
      <c r="BP176" s="2">
        <f t="shared" si="80"/>
        <v>0</v>
      </c>
      <c r="BQ176" s="2">
        <f t="shared" si="64"/>
        <v>0</v>
      </c>
      <c r="BR176" s="2">
        <f t="shared" si="65"/>
        <v>0</v>
      </c>
    </row>
    <row r="177" spans="1:70">
      <c r="A177" s="8" t="s">
        <v>983</v>
      </c>
      <c r="B177" s="8" t="s">
        <v>982</v>
      </c>
      <c r="G177" s="2" t="s">
        <v>105</v>
      </c>
      <c r="I177" s="2" t="s">
        <v>105</v>
      </c>
      <c r="V177" s="2" t="s">
        <v>105</v>
      </c>
      <c r="AR177" s="2" t="s">
        <v>5694</v>
      </c>
      <c r="AW177" s="2" t="s">
        <v>5694</v>
      </c>
      <c r="BB177" s="2">
        <f t="shared" si="66"/>
        <v>3</v>
      </c>
      <c r="BC177" s="2">
        <f t="shared" si="67"/>
        <v>2</v>
      </c>
      <c r="BD177" s="2">
        <f t="shared" si="68"/>
        <v>3</v>
      </c>
      <c r="BE177" s="2">
        <f t="shared" si="69"/>
        <v>0</v>
      </c>
      <c r="BF177" s="2">
        <f t="shared" si="70"/>
        <v>0</v>
      </c>
      <c r="BG177" s="2">
        <f t="shared" si="71"/>
        <v>2</v>
      </c>
      <c r="BH177" s="2">
        <f t="shared" si="72"/>
        <v>0</v>
      </c>
      <c r="BI177" s="2">
        <f t="shared" si="73"/>
        <v>0</v>
      </c>
      <c r="BJ177" s="2">
        <f t="shared" si="74"/>
        <v>0</v>
      </c>
      <c r="BK177" s="2">
        <f t="shared" si="75"/>
        <v>0</v>
      </c>
      <c r="BL177" s="2">
        <f t="shared" si="76"/>
        <v>0</v>
      </c>
      <c r="BM177" s="2">
        <f t="shared" si="77"/>
        <v>0</v>
      </c>
      <c r="BN177" s="2">
        <f t="shared" si="78"/>
        <v>0</v>
      </c>
      <c r="BO177" s="2">
        <f t="shared" si="79"/>
        <v>0</v>
      </c>
      <c r="BP177" s="2">
        <f t="shared" si="80"/>
        <v>0</v>
      </c>
      <c r="BQ177" s="2">
        <f t="shared" si="64"/>
        <v>0</v>
      </c>
      <c r="BR177" s="2">
        <f t="shared" si="65"/>
        <v>0</v>
      </c>
    </row>
    <row r="178" spans="1:70">
      <c r="A178" s="8" t="s">
        <v>947</v>
      </c>
      <c r="B178" s="8" t="s">
        <v>948</v>
      </c>
      <c r="G178" s="2" t="s">
        <v>105</v>
      </c>
      <c r="Q178" s="2" t="s">
        <v>105</v>
      </c>
      <c r="AN178" s="2" t="s">
        <v>121</v>
      </c>
      <c r="BB178" s="2">
        <f t="shared" si="66"/>
        <v>2</v>
      </c>
      <c r="BC178" s="2">
        <f t="shared" si="67"/>
        <v>1</v>
      </c>
      <c r="BD178" s="2">
        <f t="shared" si="68"/>
        <v>2</v>
      </c>
      <c r="BE178" s="2">
        <f t="shared" si="69"/>
        <v>1</v>
      </c>
      <c r="BF178" s="2">
        <f t="shared" si="70"/>
        <v>0</v>
      </c>
      <c r="BG178" s="2">
        <f t="shared" si="71"/>
        <v>0</v>
      </c>
      <c r="BH178" s="2">
        <f t="shared" si="72"/>
        <v>0</v>
      </c>
      <c r="BI178" s="2">
        <f t="shared" si="73"/>
        <v>0</v>
      </c>
      <c r="BJ178" s="2">
        <f t="shared" si="74"/>
        <v>0</v>
      </c>
      <c r="BK178" s="2">
        <f t="shared" si="75"/>
        <v>0</v>
      </c>
      <c r="BL178" s="2">
        <f t="shared" si="76"/>
        <v>0</v>
      </c>
      <c r="BM178" s="2">
        <f t="shared" si="77"/>
        <v>0</v>
      </c>
      <c r="BN178" s="2">
        <f t="shared" si="78"/>
        <v>0</v>
      </c>
      <c r="BO178" s="2">
        <f t="shared" si="79"/>
        <v>0</v>
      </c>
      <c r="BP178" s="2">
        <f t="shared" si="80"/>
        <v>0</v>
      </c>
      <c r="BQ178" s="2">
        <f t="shared" si="64"/>
        <v>0</v>
      </c>
      <c r="BR178" s="2">
        <f t="shared" si="65"/>
        <v>0</v>
      </c>
    </row>
    <row r="179" spans="1:70">
      <c r="A179" s="8" t="s">
        <v>3939</v>
      </c>
      <c r="B179" s="8" t="s">
        <v>3940</v>
      </c>
      <c r="AH179" s="2" t="s">
        <v>5740</v>
      </c>
      <c r="BB179" s="2">
        <f t="shared" si="66"/>
        <v>0</v>
      </c>
      <c r="BC179" s="2">
        <f t="shared" si="67"/>
        <v>1</v>
      </c>
      <c r="BD179" s="2">
        <f t="shared" si="68"/>
        <v>0</v>
      </c>
      <c r="BE179" s="2">
        <f t="shared" si="69"/>
        <v>0</v>
      </c>
      <c r="BF179" s="2">
        <f t="shared" si="70"/>
        <v>0</v>
      </c>
      <c r="BG179" s="2">
        <f t="shared" si="71"/>
        <v>0</v>
      </c>
      <c r="BH179" s="2">
        <f t="shared" si="72"/>
        <v>1</v>
      </c>
      <c r="BI179" s="2">
        <f t="shared" si="73"/>
        <v>0</v>
      </c>
      <c r="BJ179" s="2">
        <f t="shared" si="74"/>
        <v>0</v>
      </c>
      <c r="BK179" s="2">
        <f t="shared" si="75"/>
        <v>0</v>
      </c>
      <c r="BL179" s="2">
        <f t="shared" si="76"/>
        <v>0</v>
      </c>
      <c r="BM179" s="2">
        <f t="shared" si="77"/>
        <v>0</v>
      </c>
      <c r="BN179" s="2">
        <f t="shared" si="78"/>
        <v>0</v>
      </c>
      <c r="BO179" s="2">
        <f t="shared" si="79"/>
        <v>0</v>
      </c>
      <c r="BP179" s="2">
        <f t="shared" si="80"/>
        <v>0</v>
      </c>
      <c r="BQ179" s="2">
        <f t="shared" si="64"/>
        <v>0</v>
      </c>
      <c r="BR179" s="2">
        <f t="shared" si="65"/>
        <v>0</v>
      </c>
    </row>
    <row r="180" spans="1:70">
      <c r="A180" s="2" t="s">
        <v>3000</v>
      </c>
      <c r="B180" s="2" t="s">
        <v>3001</v>
      </c>
      <c r="V180" s="2" t="s">
        <v>105</v>
      </c>
      <c r="BB180" s="2">
        <f t="shared" si="66"/>
        <v>1</v>
      </c>
      <c r="BC180" s="2">
        <f t="shared" si="67"/>
        <v>0</v>
      </c>
      <c r="BD180" s="2">
        <f t="shared" si="68"/>
        <v>1</v>
      </c>
      <c r="BE180" s="2">
        <f t="shared" si="69"/>
        <v>0</v>
      </c>
      <c r="BF180" s="2">
        <f t="shared" si="70"/>
        <v>0</v>
      </c>
      <c r="BG180" s="2">
        <f t="shared" si="71"/>
        <v>0</v>
      </c>
      <c r="BH180" s="2">
        <f t="shared" si="72"/>
        <v>0</v>
      </c>
      <c r="BI180" s="2">
        <f t="shared" si="73"/>
        <v>0</v>
      </c>
      <c r="BJ180" s="2">
        <f t="shared" si="74"/>
        <v>0</v>
      </c>
      <c r="BK180" s="2">
        <f t="shared" si="75"/>
        <v>0</v>
      </c>
      <c r="BL180" s="2">
        <f t="shared" si="76"/>
        <v>0</v>
      </c>
      <c r="BM180" s="2">
        <f t="shared" si="77"/>
        <v>0</v>
      </c>
      <c r="BN180" s="2">
        <f t="shared" si="78"/>
        <v>0</v>
      </c>
      <c r="BO180" s="2">
        <f t="shared" si="79"/>
        <v>0</v>
      </c>
      <c r="BP180" s="2">
        <f t="shared" si="80"/>
        <v>0</v>
      </c>
      <c r="BQ180" s="2">
        <f t="shared" si="64"/>
        <v>0</v>
      </c>
      <c r="BR180" s="2">
        <f t="shared" si="65"/>
        <v>0</v>
      </c>
    </row>
    <row r="181" spans="1:70">
      <c r="A181" s="8" t="s">
        <v>990</v>
      </c>
      <c r="B181" s="8" t="s">
        <v>2713</v>
      </c>
      <c r="Q181" s="2" t="s">
        <v>105</v>
      </c>
      <c r="AU181" s="2" t="s">
        <v>105</v>
      </c>
      <c r="BB181" s="2">
        <f t="shared" si="66"/>
        <v>2</v>
      </c>
      <c r="BC181" s="2">
        <f t="shared" si="67"/>
        <v>0</v>
      </c>
      <c r="BD181" s="2">
        <f t="shared" si="68"/>
        <v>2</v>
      </c>
      <c r="BE181" s="2">
        <f t="shared" si="69"/>
        <v>0</v>
      </c>
      <c r="BF181" s="2">
        <f t="shared" si="70"/>
        <v>0</v>
      </c>
      <c r="BG181" s="2">
        <f t="shared" si="71"/>
        <v>0</v>
      </c>
      <c r="BH181" s="2">
        <f t="shared" si="72"/>
        <v>0</v>
      </c>
      <c r="BI181" s="2">
        <f t="shared" si="73"/>
        <v>0</v>
      </c>
      <c r="BJ181" s="2">
        <f t="shared" si="74"/>
        <v>0</v>
      </c>
      <c r="BK181" s="2">
        <f t="shared" si="75"/>
        <v>0</v>
      </c>
      <c r="BL181" s="2">
        <f t="shared" si="76"/>
        <v>0</v>
      </c>
      <c r="BM181" s="2">
        <f t="shared" si="77"/>
        <v>0</v>
      </c>
      <c r="BN181" s="2">
        <f t="shared" si="78"/>
        <v>0</v>
      </c>
      <c r="BO181" s="2">
        <f t="shared" si="79"/>
        <v>0</v>
      </c>
      <c r="BP181" s="2">
        <f t="shared" si="80"/>
        <v>0</v>
      </c>
      <c r="BQ181" s="2">
        <f t="shared" si="64"/>
        <v>0</v>
      </c>
      <c r="BR181" s="2">
        <f t="shared" si="65"/>
        <v>0</v>
      </c>
    </row>
    <row r="182" spans="1:70">
      <c r="A182" s="8" t="s">
        <v>3004</v>
      </c>
      <c r="B182" s="2" t="s">
        <v>3005</v>
      </c>
      <c r="V182" s="2" t="s">
        <v>105</v>
      </c>
      <c r="AN182" s="2" t="s">
        <v>121</v>
      </c>
      <c r="BB182" s="2">
        <f t="shared" si="66"/>
        <v>1</v>
      </c>
      <c r="BC182" s="2">
        <f t="shared" si="67"/>
        <v>1</v>
      </c>
      <c r="BD182" s="2">
        <f t="shared" si="68"/>
        <v>1</v>
      </c>
      <c r="BE182" s="2">
        <f t="shared" si="69"/>
        <v>1</v>
      </c>
      <c r="BF182" s="2">
        <f t="shared" si="70"/>
        <v>0</v>
      </c>
      <c r="BG182" s="2">
        <f t="shared" si="71"/>
        <v>0</v>
      </c>
      <c r="BH182" s="2">
        <f t="shared" si="72"/>
        <v>0</v>
      </c>
      <c r="BI182" s="2">
        <f t="shared" si="73"/>
        <v>0</v>
      </c>
      <c r="BJ182" s="2">
        <f t="shared" si="74"/>
        <v>0</v>
      </c>
      <c r="BK182" s="2">
        <f t="shared" si="75"/>
        <v>0</v>
      </c>
      <c r="BL182" s="2">
        <f t="shared" si="76"/>
        <v>0</v>
      </c>
      <c r="BM182" s="2">
        <f t="shared" si="77"/>
        <v>0</v>
      </c>
      <c r="BN182" s="2">
        <f t="shared" si="78"/>
        <v>0</v>
      </c>
      <c r="BO182" s="2">
        <f t="shared" si="79"/>
        <v>0</v>
      </c>
      <c r="BP182" s="2">
        <f t="shared" si="80"/>
        <v>0</v>
      </c>
      <c r="BQ182" s="2">
        <f t="shared" si="64"/>
        <v>0</v>
      </c>
      <c r="BR182" s="2">
        <f t="shared" si="65"/>
        <v>0</v>
      </c>
    </row>
    <row r="183" spans="1:70">
      <c r="A183" s="8" t="s">
        <v>3003</v>
      </c>
      <c r="B183" s="2" t="s">
        <v>3002</v>
      </c>
      <c r="V183" s="2" t="s">
        <v>105</v>
      </c>
      <c r="BB183" s="2">
        <f t="shared" ref="BB183:BB200" si="81">SUM(BD183+BF183+BP183+BQ183)</f>
        <v>1</v>
      </c>
      <c r="BC183" s="2">
        <f t="shared" ref="BC183:BC200" si="82">SUM(BE183+BG183+BH183+BI183+BJ183+BK183+BL183+BM183+BN183+BO183+BR183)</f>
        <v>0</v>
      </c>
      <c r="BD183" s="2">
        <f t="shared" ref="BD183:BD200" si="83">COUNTIF(C183:BA183,"BL")</f>
        <v>1</v>
      </c>
      <c r="BE183" s="2">
        <f t="shared" ref="BE183:BE200" si="84">COUNTIF(C183:BA183,"WL")</f>
        <v>0</v>
      </c>
      <c r="BF183" s="2">
        <f t="shared" ref="BF183:BF200" si="85">COUNTIF(C183:BA183, "BL(Except with permit)")</f>
        <v>0</v>
      </c>
      <c r="BG183" s="2">
        <f t="shared" ref="BG183:BG200" si="86">COUNTIF(C183:BA183, "WL(Permit required)")</f>
        <v>0</v>
      </c>
      <c r="BH183" s="2">
        <f t="shared" ref="BH183:BH200" si="87">COUNTIF(C183:BA183, "WL(For game purposes)")</f>
        <v>0</v>
      </c>
      <c r="BI183" s="2">
        <f t="shared" ref="BI183:BI200" si="88">COUNTIF(C183:BA183, "WL(No permit required)")</f>
        <v>0</v>
      </c>
      <c r="BJ183" s="2">
        <f t="shared" ref="BJ183:BJ200" si="89">COUNTIF(C183:BA183, "WL(including hybrids)")</f>
        <v>0</v>
      </c>
      <c r="BK183" s="2">
        <f t="shared" ref="BK183:BK200" si="90">COUNTIF(C183:BA183, "WL(native, hand-captured, no more than 6)")</f>
        <v>0</v>
      </c>
      <c r="BL183" s="2">
        <f t="shared" ref="BL183:BL200" si="91">COUNTIF(C183:BA183, "WL(may be taken for personal use on a noncommercial basis)")</f>
        <v>0</v>
      </c>
      <c r="BM183" s="2">
        <f t="shared" ref="BM183:BM200" si="92">COUNTIF(C183:BA183, "WL(With enclosure requirements)")</f>
        <v>0</v>
      </c>
      <c r="BN183" s="2">
        <f t="shared" ref="BN183:BN200" si="93">COUNTIF(C183:BA183, "WL(If legally held before 1/20/17)")</f>
        <v>0</v>
      </c>
      <c r="BO183" s="2">
        <f t="shared" ref="BO183:BO200" si="94">COUNTIF(C183:BA183, "WL(except feral and wild)")</f>
        <v>0</v>
      </c>
      <c r="BP183" s="2">
        <f t="shared" ref="BP183:BP200" si="95">COUNTIF(C183:BA183, "BL(Outside State)")</f>
        <v>0</v>
      </c>
      <c r="BQ183" s="2">
        <f t="shared" si="64"/>
        <v>0</v>
      </c>
      <c r="BR183" s="2">
        <f t="shared" si="65"/>
        <v>0</v>
      </c>
    </row>
    <row r="184" spans="1:70">
      <c r="A184" s="2" t="s">
        <v>3598</v>
      </c>
      <c r="B184" s="8" t="s">
        <v>3599</v>
      </c>
      <c r="AC184" s="2" t="s">
        <v>105</v>
      </c>
      <c r="BB184" s="2">
        <f t="shared" si="81"/>
        <v>1</v>
      </c>
      <c r="BC184" s="2">
        <f t="shared" si="82"/>
        <v>0</v>
      </c>
      <c r="BD184" s="2">
        <f t="shared" si="83"/>
        <v>1</v>
      </c>
      <c r="BE184" s="2">
        <f t="shared" si="84"/>
        <v>0</v>
      </c>
      <c r="BF184" s="2">
        <f t="shared" si="85"/>
        <v>0</v>
      </c>
      <c r="BG184" s="2">
        <f t="shared" si="86"/>
        <v>0</v>
      </c>
      <c r="BH184" s="2">
        <f t="shared" si="87"/>
        <v>0</v>
      </c>
      <c r="BI184" s="2">
        <f t="shared" si="88"/>
        <v>0</v>
      </c>
      <c r="BJ184" s="2">
        <f t="shared" si="89"/>
        <v>0</v>
      </c>
      <c r="BK184" s="2">
        <f t="shared" si="90"/>
        <v>0</v>
      </c>
      <c r="BL184" s="2">
        <f t="shared" si="91"/>
        <v>0</v>
      </c>
      <c r="BM184" s="2">
        <f t="shared" si="92"/>
        <v>0</v>
      </c>
      <c r="BN184" s="2">
        <f t="shared" si="93"/>
        <v>0</v>
      </c>
      <c r="BO184" s="2">
        <f t="shared" si="94"/>
        <v>0</v>
      </c>
      <c r="BP184" s="2">
        <f t="shared" si="95"/>
        <v>0</v>
      </c>
      <c r="BQ184" s="2">
        <f t="shared" si="64"/>
        <v>0</v>
      </c>
      <c r="BR184" s="2">
        <f t="shared" si="65"/>
        <v>0</v>
      </c>
    </row>
    <row r="185" spans="1:70">
      <c r="A185" s="2" t="s">
        <v>3600</v>
      </c>
      <c r="B185" s="8" t="s">
        <v>2399</v>
      </c>
      <c r="M185" s="2" t="s">
        <v>5694</v>
      </c>
      <c r="Q185" s="2" t="s">
        <v>105</v>
      </c>
      <c r="AA185" s="2" t="s">
        <v>5697</v>
      </c>
      <c r="AC185" s="2" t="s">
        <v>105</v>
      </c>
      <c r="BB185" s="2">
        <f t="shared" si="81"/>
        <v>3</v>
      </c>
      <c r="BC185" s="2">
        <f t="shared" si="82"/>
        <v>1</v>
      </c>
      <c r="BD185" s="2">
        <f t="shared" si="83"/>
        <v>2</v>
      </c>
      <c r="BE185" s="2">
        <f t="shared" si="84"/>
        <v>0</v>
      </c>
      <c r="BF185" s="2">
        <f t="shared" si="85"/>
        <v>1</v>
      </c>
      <c r="BG185" s="2">
        <f t="shared" si="86"/>
        <v>1</v>
      </c>
      <c r="BH185" s="2">
        <f t="shared" si="87"/>
        <v>0</v>
      </c>
      <c r="BI185" s="2">
        <f t="shared" si="88"/>
        <v>0</v>
      </c>
      <c r="BJ185" s="2">
        <f t="shared" si="89"/>
        <v>0</v>
      </c>
      <c r="BK185" s="2">
        <f t="shared" si="90"/>
        <v>0</v>
      </c>
      <c r="BL185" s="2">
        <f t="shared" si="91"/>
        <v>0</v>
      </c>
      <c r="BM185" s="2">
        <f t="shared" si="92"/>
        <v>0</v>
      </c>
      <c r="BN185" s="2">
        <f t="shared" si="93"/>
        <v>0</v>
      </c>
      <c r="BO185" s="2">
        <f t="shared" si="94"/>
        <v>0</v>
      </c>
      <c r="BP185" s="2">
        <f t="shared" si="95"/>
        <v>0</v>
      </c>
      <c r="BQ185" s="2">
        <f t="shared" si="64"/>
        <v>0</v>
      </c>
      <c r="BR185" s="2">
        <f t="shared" si="65"/>
        <v>0</v>
      </c>
    </row>
    <row r="186" spans="1:70">
      <c r="A186" s="8" t="s">
        <v>2714</v>
      </c>
      <c r="B186" s="8" t="s">
        <v>2715</v>
      </c>
      <c r="Q186" s="2" t="s">
        <v>105</v>
      </c>
      <c r="AN186" s="2" t="s">
        <v>121</v>
      </c>
      <c r="BB186" s="2">
        <f t="shared" si="81"/>
        <v>1</v>
      </c>
      <c r="BC186" s="2">
        <f t="shared" si="82"/>
        <v>1</v>
      </c>
      <c r="BD186" s="2">
        <f t="shared" si="83"/>
        <v>1</v>
      </c>
      <c r="BE186" s="2">
        <f t="shared" si="84"/>
        <v>1</v>
      </c>
      <c r="BF186" s="2">
        <f t="shared" si="85"/>
        <v>0</v>
      </c>
      <c r="BG186" s="2">
        <f t="shared" si="86"/>
        <v>0</v>
      </c>
      <c r="BH186" s="2">
        <f t="shared" si="87"/>
        <v>0</v>
      </c>
      <c r="BI186" s="2">
        <f t="shared" si="88"/>
        <v>0</v>
      </c>
      <c r="BJ186" s="2">
        <f t="shared" si="89"/>
        <v>0</v>
      </c>
      <c r="BK186" s="2">
        <f t="shared" si="90"/>
        <v>0</v>
      </c>
      <c r="BL186" s="2">
        <f t="shared" si="91"/>
        <v>0</v>
      </c>
      <c r="BM186" s="2">
        <f t="shared" si="92"/>
        <v>0</v>
      </c>
      <c r="BN186" s="2">
        <f t="shared" si="93"/>
        <v>0</v>
      </c>
      <c r="BO186" s="2">
        <f t="shared" si="94"/>
        <v>0</v>
      </c>
      <c r="BP186" s="2">
        <f t="shared" si="95"/>
        <v>0</v>
      </c>
      <c r="BQ186" s="2">
        <f t="shared" si="64"/>
        <v>0</v>
      </c>
      <c r="BR186" s="2">
        <f t="shared" si="65"/>
        <v>0</v>
      </c>
    </row>
    <row r="187" spans="1:70">
      <c r="A187" s="8" t="s">
        <v>110</v>
      </c>
      <c r="B187" s="8" t="s">
        <v>109</v>
      </c>
      <c r="C187" s="2" t="s">
        <v>5698</v>
      </c>
      <c r="G187" s="2" t="s">
        <v>105</v>
      </c>
      <c r="I187" s="2" t="s">
        <v>105</v>
      </c>
      <c r="L187" s="2" t="s">
        <v>5719</v>
      </c>
      <c r="W187" s="2" t="s">
        <v>105</v>
      </c>
      <c r="AO187" s="2" t="s">
        <v>105</v>
      </c>
      <c r="AW187" s="2" t="s">
        <v>5694</v>
      </c>
      <c r="BB187" s="2">
        <f t="shared" si="81"/>
        <v>5</v>
      </c>
      <c r="BC187" s="2">
        <f t="shared" si="82"/>
        <v>1</v>
      </c>
      <c r="BD187" s="2">
        <f t="shared" si="83"/>
        <v>4</v>
      </c>
      <c r="BE187" s="2">
        <f t="shared" si="84"/>
        <v>0</v>
      </c>
      <c r="BF187" s="2">
        <f t="shared" si="85"/>
        <v>0</v>
      </c>
      <c r="BG187" s="2">
        <f t="shared" si="86"/>
        <v>1</v>
      </c>
      <c r="BH187" s="2">
        <f t="shared" si="87"/>
        <v>0</v>
      </c>
      <c r="BI187" s="2">
        <f t="shared" si="88"/>
        <v>0</v>
      </c>
      <c r="BJ187" s="2">
        <f t="shared" si="89"/>
        <v>0</v>
      </c>
      <c r="BK187" s="2">
        <f t="shared" si="90"/>
        <v>0</v>
      </c>
      <c r="BL187" s="2">
        <f t="shared" si="91"/>
        <v>0</v>
      </c>
      <c r="BM187" s="2">
        <f t="shared" si="92"/>
        <v>0</v>
      </c>
      <c r="BN187" s="2">
        <f t="shared" si="93"/>
        <v>0</v>
      </c>
      <c r="BO187" s="2">
        <f t="shared" si="94"/>
        <v>0</v>
      </c>
      <c r="BP187" s="2">
        <f t="shared" si="95"/>
        <v>1</v>
      </c>
      <c r="BQ187" s="2">
        <f t="shared" si="64"/>
        <v>0</v>
      </c>
      <c r="BR187" s="2">
        <f t="shared" si="65"/>
        <v>0</v>
      </c>
    </row>
    <row r="188" spans="1:70">
      <c r="A188" s="8" t="s">
        <v>2716</v>
      </c>
      <c r="B188" s="8" t="s">
        <v>2717</v>
      </c>
      <c r="Q188" s="2" t="s">
        <v>105</v>
      </c>
      <c r="BB188" s="2">
        <f t="shared" si="81"/>
        <v>1</v>
      </c>
      <c r="BC188" s="2">
        <f t="shared" si="82"/>
        <v>0</v>
      </c>
      <c r="BD188" s="2">
        <f t="shared" si="83"/>
        <v>1</v>
      </c>
      <c r="BE188" s="2">
        <f t="shared" si="84"/>
        <v>0</v>
      </c>
      <c r="BF188" s="2">
        <f t="shared" si="85"/>
        <v>0</v>
      </c>
      <c r="BG188" s="2">
        <f t="shared" si="86"/>
        <v>0</v>
      </c>
      <c r="BH188" s="2">
        <f t="shared" si="87"/>
        <v>0</v>
      </c>
      <c r="BI188" s="2">
        <f t="shared" si="88"/>
        <v>0</v>
      </c>
      <c r="BJ188" s="2">
        <f t="shared" si="89"/>
        <v>0</v>
      </c>
      <c r="BK188" s="2">
        <f t="shared" si="90"/>
        <v>0</v>
      </c>
      <c r="BL188" s="2">
        <f t="shared" si="91"/>
        <v>0</v>
      </c>
      <c r="BM188" s="2">
        <f t="shared" si="92"/>
        <v>0</v>
      </c>
      <c r="BN188" s="2">
        <f t="shared" si="93"/>
        <v>0</v>
      </c>
      <c r="BO188" s="2">
        <f t="shared" si="94"/>
        <v>0</v>
      </c>
      <c r="BP188" s="2">
        <f t="shared" si="95"/>
        <v>0</v>
      </c>
      <c r="BQ188" s="2">
        <f t="shared" si="64"/>
        <v>0</v>
      </c>
      <c r="BR188" s="2">
        <f t="shared" si="65"/>
        <v>0</v>
      </c>
    </row>
    <row r="189" spans="1:70">
      <c r="A189" s="8" t="s">
        <v>642</v>
      </c>
      <c r="B189" s="2" t="s">
        <v>1569</v>
      </c>
      <c r="F189" s="2" t="s">
        <v>105</v>
      </c>
      <c r="I189" s="2" t="s">
        <v>105</v>
      </c>
      <c r="L189" s="2" t="s">
        <v>105</v>
      </c>
      <c r="M189" s="2" t="s">
        <v>5694</v>
      </c>
      <c r="Q189" s="2" t="s">
        <v>105</v>
      </c>
      <c r="T189" s="2" t="s">
        <v>105</v>
      </c>
      <c r="V189" s="2" t="s">
        <v>105</v>
      </c>
      <c r="AA189" s="2" t="s">
        <v>5697</v>
      </c>
      <c r="AI189" s="2" t="s">
        <v>105</v>
      </c>
      <c r="AL189" s="2" t="s">
        <v>105</v>
      </c>
      <c r="AN189" s="2" t="s">
        <v>121</v>
      </c>
      <c r="AR189" s="2" t="s">
        <v>5694</v>
      </c>
      <c r="AY189" s="2" t="s">
        <v>105</v>
      </c>
      <c r="BB189" s="2">
        <f t="shared" si="81"/>
        <v>10</v>
      </c>
      <c r="BC189" s="2">
        <f t="shared" si="82"/>
        <v>3</v>
      </c>
      <c r="BD189" s="2">
        <f t="shared" si="83"/>
        <v>9</v>
      </c>
      <c r="BE189" s="2">
        <f t="shared" si="84"/>
        <v>1</v>
      </c>
      <c r="BF189" s="2">
        <f t="shared" si="85"/>
        <v>1</v>
      </c>
      <c r="BG189" s="2">
        <f t="shared" si="86"/>
        <v>2</v>
      </c>
      <c r="BH189" s="2">
        <f t="shared" si="87"/>
        <v>0</v>
      </c>
      <c r="BI189" s="2">
        <f t="shared" si="88"/>
        <v>0</v>
      </c>
      <c r="BJ189" s="2">
        <f t="shared" si="89"/>
        <v>0</v>
      </c>
      <c r="BK189" s="2">
        <f t="shared" si="90"/>
        <v>0</v>
      </c>
      <c r="BL189" s="2">
        <f t="shared" si="91"/>
        <v>0</v>
      </c>
      <c r="BM189" s="2">
        <f t="shared" si="92"/>
        <v>0</v>
      </c>
      <c r="BN189" s="2">
        <f t="shared" si="93"/>
        <v>0</v>
      </c>
      <c r="BO189" s="2">
        <f t="shared" si="94"/>
        <v>0</v>
      </c>
      <c r="BP189" s="2">
        <f t="shared" si="95"/>
        <v>0</v>
      </c>
      <c r="BQ189" s="2">
        <f t="shared" si="64"/>
        <v>0</v>
      </c>
      <c r="BR189" s="2">
        <f t="shared" si="65"/>
        <v>0</v>
      </c>
    </row>
    <row r="190" spans="1:70">
      <c r="A190" s="8" t="s">
        <v>456</v>
      </c>
      <c r="B190" s="8" t="s">
        <v>457</v>
      </c>
      <c r="E190" s="2" t="s">
        <v>105</v>
      </c>
      <c r="L190" s="2" t="s">
        <v>5749</v>
      </c>
      <c r="N190" s="2" t="s">
        <v>105</v>
      </c>
      <c r="BB190" s="2">
        <f t="shared" si="81"/>
        <v>2</v>
      </c>
      <c r="BC190" s="2">
        <f t="shared" si="82"/>
        <v>1</v>
      </c>
      <c r="BD190" s="2">
        <f t="shared" si="83"/>
        <v>2</v>
      </c>
      <c r="BE190" s="2">
        <f t="shared" si="84"/>
        <v>0</v>
      </c>
      <c r="BF190" s="2">
        <f t="shared" si="85"/>
        <v>0</v>
      </c>
      <c r="BG190" s="2">
        <f t="shared" si="86"/>
        <v>0</v>
      </c>
      <c r="BH190" s="2">
        <f t="shared" si="87"/>
        <v>0</v>
      </c>
      <c r="BI190" s="2">
        <f t="shared" si="88"/>
        <v>1</v>
      </c>
      <c r="BJ190" s="2">
        <f t="shared" si="89"/>
        <v>0</v>
      </c>
      <c r="BK190" s="2">
        <f t="shared" si="90"/>
        <v>0</v>
      </c>
      <c r="BL190" s="2">
        <f t="shared" si="91"/>
        <v>0</v>
      </c>
      <c r="BM190" s="2">
        <f t="shared" si="92"/>
        <v>0</v>
      </c>
      <c r="BN190" s="2">
        <f t="shared" si="93"/>
        <v>0</v>
      </c>
      <c r="BO190" s="2">
        <f t="shared" si="94"/>
        <v>0</v>
      </c>
      <c r="BP190" s="2">
        <f t="shared" si="95"/>
        <v>0</v>
      </c>
      <c r="BQ190" s="2">
        <f t="shared" si="64"/>
        <v>0</v>
      </c>
      <c r="BR190" s="2">
        <f t="shared" si="65"/>
        <v>0</v>
      </c>
    </row>
    <row r="191" spans="1:70">
      <c r="A191" s="8" t="s">
        <v>119</v>
      </c>
      <c r="B191" s="8" t="s">
        <v>118</v>
      </c>
      <c r="C191" s="2" t="s">
        <v>5698</v>
      </c>
      <c r="H191" s="2" t="s">
        <v>105</v>
      </c>
      <c r="T191" s="2" t="s">
        <v>105</v>
      </c>
      <c r="V191" s="2" t="s">
        <v>105</v>
      </c>
      <c r="AE191" s="2" t="s">
        <v>105</v>
      </c>
      <c r="AK191" s="2" t="s">
        <v>105</v>
      </c>
      <c r="AQ191" s="2" t="s">
        <v>5697</v>
      </c>
      <c r="AW191" s="2" t="s">
        <v>5694</v>
      </c>
      <c r="AZ191" s="2" t="s">
        <v>105</v>
      </c>
      <c r="BB191" s="2">
        <f t="shared" si="81"/>
        <v>8</v>
      </c>
      <c r="BC191" s="2">
        <f t="shared" si="82"/>
        <v>1</v>
      </c>
      <c r="BD191" s="2">
        <f t="shared" si="83"/>
        <v>6</v>
      </c>
      <c r="BE191" s="2">
        <f t="shared" si="84"/>
        <v>0</v>
      </c>
      <c r="BF191" s="2">
        <f t="shared" si="85"/>
        <v>1</v>
      </c>
      <c r="BG191" s="2">
        <f t="shared" si="86"/>
        <v>1</v>
      </c>
      <c r="BH191" s="2">
        <f t="shared" si="87"/>
        <v>0</v>
      </c>
      <c r="BI191" s="2">
        <f t="shared" si="88"/>
        <v>0</v>
      </c>
      <c r="BJ191" s="2">
        <f t="shared" si="89"/>
        <v>0</v>
      </c>
      <c r="BK191" s="2">
        <f t="shared" si="90"/>
        <v>0</v>
      </c>
      <c r="BL191" s="2">
        <f t="shared" si="91"/>
        <v>0</v>
      </c>
      <c r="BM191" s="2">
        <f t="shared" si="92"/>
        <v>0</v>
      </c>
      <c r="BN191" s="2">
        <f t="shared" si="93"/>
        <v>0</v>
      </c>
      <c r="BO191" s="2">
        <f t="shared" si="94"/>
        <v>0</v>
      </c>
      <c r="BP191" s="2">
        <f t="shared" si="95"/>
        <v>1</v>
      </c>
      <c r="BQ191" s="2">
        <f t="shared" si="64"/>
        <v>0</v>
      </c>
      <c r="BR191" s="2">
        <f t="shared" si="65"/>
        <v>0</v>
      </c>
    </row>
    <row r="192" spans="1:70">
      <c r="A192" s="2" t="s">
        <v>3623</v>
      </c>
      <c r="B192" s="2" t="s">
        <v>3624</v>
      </c>
      <c r="AC192" s="2" t="s">
        <v>105</v>
      </c>
      <c r="BB192" s="2">
        <f t="shared" si="81"/>
        <v>1</v>
      </c>
      <c r="BC192" s="2">
        <f t="shared" si="82"/>
        <v>0</v>
      </c>
      <c r="BD192" s="2">
        <f t="shared" si="83"/>
        <v>1</v>
      </c>
      <c r="BE192" s="2">
        <f t="shared" si="84"/>
        <v>0</v>
      </c>
      <c r="BF192" s="2">
        <f t="shared" si="85"/>
        <v>0</v>
      </c>
      <c r="BG192" s="2">
        <f t="shared" si="86"/>
        <v>0</v>
      </c>
      <c r="BH192" s="2">
        <f t="shared" si="87"/>
        <v>0</v>
      </c>
      <c r="BI192" s="2">
        <f t="shared" si="88"/>
        <v>0</v>
      </c>
      <c r="BJ192" s="2">
        <f t="shared" si="89"/>
        <v>0</v>
      </c>
      <c r="BK192" s="2">
        <f t="shared" si="90"/>
        <v>0</v>
      </c>
      <c r="BL192" s="2">
        <f t="shared" si="91"/>
        <v>0</v>
      </c>
      <c r="BM192" s="2">
        <f t="shared" si="92"/>
        <v>0</v>
      </c>
      <c r="BN192" s="2">
        <f t="shared" si="93"/>
        <v>0</v>
      </c>
      <c r="BO192" s="2">
        <f t="shared" si="94"/>
        <v>0</v>
      </c>
      <c r="BP192" s="2">
        <f t="shared" si="95"/>
        <v>0</v>
      </c>
      <c r="BQ192" s="2">
        <f t="shared" si="64"/>
        <v>0</v>
      </c>
      <c r="BR192" s="2">
        <f t="shared" si="65"/>
        <v>0</v>
      </c>
    </row>
    <row r="193" spans="1:70">
      <c r="A193" s="8" t="s">
        <v>2112</v>
      </c>
      <c r="B193" s="8" t="s">
        <v>2113</v>
      </c>
      <c r="L193" s="2" t="s">
        <v>5694</v>
      </c>
      <c r="Q193" s="2" t="s">
        <v>105</v>
      </c>
      <c r="V193" s="2" t="s">
        <v>105</v>
      </c>
      <c r="AN193" s="2" t="s">
        <v>121</v>
      </c>
      <c r="AR193" s="2" t="s">
        <v>5694</v>
      </c>
      <c r="BB193" s="2">
        <f t="shared" si="81"/>
        <v>2</v>
      </c>
      <c r="BC193" s="2">
        <f t="shared" si="82"/>
        <v>3</v>
      </c>
      <c r="BD193" s="2">
        <f t="shared" si="83"/>
        <v>2</v>
      </c>
      <c r="BE193" s="2">
        <f t="shared" si="84"/>
        <v>1</v>
      </c>
      <c r="BF193" s="2">
        <f t="shared" si="85"/>
        <v>0</v>
      </c>
      <c r="BG193" s="2">
        <f t="shared" si="86"/>
        <v>2</v>
      </c>
      <c r="BH193" s="2">
        <f t="shared" si="87"/>
        <v>0</v>
      </c>
      <c r="BI193" s="2">
        <f t="shared" si="88"/>
        <v>0</v>
      </c>
      <c r="BJ193" s="2">
        <f t="shared" si="89"/>
        <v>0</v>
      </c>
      <c r="BK193" s="2">
        <f t="shared" si="90"/>
        <v>0</v>
      </c>
      <c r="BL193" s="2">
        <f t="shared" si="91"/>
        <v>0</v>
      </c>
      <c r="BM193" s="2">
        <f t="shared" si="92"/>
        <v>0</v>
      </c>
      <c r="BN193" s="2">
        <f t="shared" si="93"/>
        <v>0</v>
      </c>
      <c r="BO193" s="2">
        <f t="shared" si="94"/>
        <v>0</v>
      </c>
      <c r="BP193" s="2">
        <f t="shared" si="95"/>
        <v>0</v>
      </c>
      <c r="BQ193" s="2">
        <f t="shared" si="64"/>
        <v>0</v>
      </c>
      <c r="BR193" s="2">
        <f t="shared" si="65"/>
        <v>0</v>
      </c>
    </row>
    <row r="194" spans="1:70">
      <c r="A194" s="2" t="s">
        <v>5453</v>
      </c>
      <c r="B194" s="2" t="s">
        <v>5454</v>
      </c>
      <c r="AU194" s="2" t="s">
        <v>105</v>
      </c>
      <c r="BB194" s="2">
        <f t="shared" si="81"/>
        <v>1</v>
      </c>
      <c r="BC194" s="2">
        <f t="shared" si="82"/>
        <v>0</v>
      </c>
      <c r="BD194" s="2">
        <f t="shared" si="83"/>
        <v>1</v>
      </c>
      <c r="BE194" s="2">
        <f t="shared" si="84"/>
        <v>0</v>
      </c>
      <c r="BF194" s="2">
        <f t="shared" si="85"/>
        <v>0</v>
      </c>
      <c r="BG194" s="2">
        <f t="shared" si="86"/>
        <v>0</v>
      </c>
      <c r="BH194" s="2">
        <f t="shared" si="87"/>
        <v>0</v>
      </c>
      <c r="BI194" s="2">
        <f t="shared" si="88"/>
        <v>0</v>
      </c>
      <c r="BJ194" s="2">
        <f t="shared" si="89"/>
        <v>0</v>
      </c>
      <c r="BK194" s="2">
        <f t="shared" si="90"/>
        <v>0</v>
      </c>
      <c r="BL194" s="2">
        <f t="shared" si="91"/>
        <v>0</v>
      </c>
      <c r="BM194" s="2">
        <f t="shared" si="92"/>
        <v>0</v>
      </c>
      <c r="BN194" s="2">
        <f t="shared" si="93"/>
        <v>0</v>
      </c>
      <c r="BO194" s="2">
        <f t="shared" si="94"/>
        <v>0</v>
      </c>
      <c r="BP194" s="2">
        <f t="shared" si="95"/>
        <v>0</v>
      </c>
      <c r="BQ194" s="2">
        <f t="shared" si="64"/>
        <v>0</v>
      </c>
      <c r="BR194" s="2">
        <f t="shared" si="65"/>
        <v>0</v>
      </c>
    </row>
    <row r="195" spans="1:70">
      <c r="A195" s="8" t="s">
        <v>429</v>
      </c>
      <c r="B195" s="8" t="s">
        <v>93</v>
      </c>
      <c r="E195" s="2" t="s">
        <v>105</v>
      </c>
      <c r="AN195" s="2" t="s">
        <v>121</v>
      </c>
      <c r="AQ195" s="2" t="s">
        <v>5697</v>
      </c>
      <c r="BA195" s="2" t="s">
        <v>105</v>
      </c>
      <c r="BB195" s="2">
        <f t="shared" si="81"/>
        <v>3</v>
      </c>
      <c r="BC195" s="2">
        <f t="shared" si="82"/>
        <v>1</v>
      </c>
      <c r="BD195" s="2">
        <f t="shared" si="83"/>
        <v>2</v>
      </c>
      <c r="BE195" s="2">
        <f t="shared" si="84"/>
        <v>1</v>
      </c>
      <c r="BF195" s="2">
        <f t="shared" si="85"/>
        <v>1</v>
      </c>
      <c r="BG195" s="2">
        <f t="shared" si="86"/>
        <v>0</v>
      </c>
      <c r="BH195" s="2">
        <f t="shared" si="87"/>
        <v>0</v>
      </c>
      <c r="BI195" s="2">
        <f t="shared" si="88"/>
        <v>0</v>
      </c>
      <c r="BJ195" s="2">
        <f t="shared" si="89"/>
        <v>0</v>
      </c>
      <c r="BK195" s="2">
        <f t="shared" si="90"/>
        <v>0</v>
      </c>
      <c r="BL195" s="2">
        <f t="shared" si="91"/>
        <v>0</v>
      </c>
      <c r="BM195" s="2">
        <f t="shared" si="92"/>
        <v>0</v>
      </c>
      <c r="BN195" s="2">
        <f t="shared" si="93"/>
        <v>0</v>
      </c>
      <c r="BO195" s="2">
        <f t="shared" si="94"/>
        <v>0</v>
      </c>
      <c r="BP195" s="2">
        <f t="shared" si="95"/>
        <v>0</v>
      </c>
      <c r="BQ195" s="2">
        <f t="shared" ref="BQ195:BQ258" si="96">COUNTIF(C195:BA195, "BL(Only AZA accredited facility)")</f>
        <v>0</v>
      </c>
      <c r="BR195" s="2">
        <f t="shared" ref="BR195:BR258" si="97">COUNTIF(C195:BA195, "WL(except feral)")</f>
        <v>0</v>
      </c>
    </row>
    <row r="196" spans="1:70">
      <c r="A196" s="8" t="s">
        <v>120</v>
      </c>
      <c r="B196" s="8" t="s">
        <v>93</v>
      </c>
      <c r="C196" s="2" t="s">
        <v>5698</v>
      </c>
      <c r="H196" s="2" t="s">
        <v>105</v>
      </c>
      <c r="T196" s="2" t="s">
        <v>105</v>
      </c>
      <c r="BB196" s="2">
        <f t="shared" si="81"/>
        <v>3</v>
      </c>
      <c r="BC196" s="2">
        <f t="shared" si="82"/>
        <v>0</v>
      </c>
      <c r="BD196" s="2">
        <f t="shared" si="83"/>
        <v>2</v>
      </c>
      <c r="BE196" s="2">
        <f t="shared" si="84"/>
        <v>0</v>
      </c>
      <c r="BF196" s="2">
        <f t="shared" si="85"/>
        <v>0</v>
      </c>
      <c r="BG196" s="2">
        <f t="shared" si="86"/>
        <v>0</v>
      </c>
      <c r="BH196" s="2">
        <f t="shared" si="87"/>
        <v>0</v>
      </c>
      <c r="BI196" s="2">
        <f t="shared" si="88"/>
        <v>0</v>
      </c>
      <c r="BJ196" s="2">
        <f t="shared" si="89"/>
        <v>0</v>
      </c>
      <c r="BK196" s="2">
        <f t="shared" si="90"/>
        <v>0</v>
      </c>
      <c r="BL196" s="2">
        <f t="shared" si="91"/>
        <v>0</v>
      </c>
      <c r="BM196" s="2">
        <f t="shared" si="92"/>
        <v>0</v>
      </c>
      <c r="BN196" s="2">
        <f t="shared" si="93"/>
        <v>0</v>
      </c>
      <c r="BO196" s="2">
        <f t="shared" si="94"/>
        <v>0</v>
      </c>
      <c r="BP196" s="2">
        <f t="shared" si="95"/>
        <v>1</v>
      </c>
      <c r="BQ196" s="2">
        <f t="shared" si="96"/>
        <v>0</v>
      </c>
      <c r="BR196" s="2">
        <f t="shared" si="97"/>
        <v>0</v>
      </c>
    </row>
    <row r="197" spans="1:70">
      <c r="A197" s="2" t="s">
        <v>5422</v>
      </c>
      <c r="B197" s="2" t="s">
        <v>5423</v>
      </c>
      <c r="AU197" s="2" t="s">
        <v>105</v>
      </c>
      <c r="BB197" s="2">
        <f t="shared" si="81"/>
        <v>1</v>
      </c>
      <c r="BC197" s="2">
        <f t="shared" si="82"/>
        <v>0</v>
      </c>
      <c r="BD197" s="2">
        <f t="shared" si="83"/>
        <v>1</v>
      </c>
      <c r="BE197" s="2">
        <f t="shared" si="84"/>
        <v>0</v>
      </c>
      <c r="BF197" s="2">
        <f t="shared" si="85"/>
        <v>0</v>
      </c>
      <c r="BG197" s="2">
        <f t="shared" si="86"/>
        <v>0</v>
      </c>
      <c r="BH197" s="2">
        <f t="shared" si="87"/>
        <v>0</v>
      </c>
      <c r="BI197" s="2">
        <f t="shared" si="88"/>
        <v>0</v>
      </c>
      <c r="BJ197" s="2">
        <f t="shared" si="89"/>
        <v>0</v>
      </c>
      <c r="BK197" s="2">
        <f t="shared" si="90"/>
        <v>0</v>
      </c>
      <c r="BL197" s="2">
        <f t="shared" si="91"/>
        <v>0</v>
      </c>
      <c r="BM197" s="2">
        <f t="shared" si="92"/>
        <v>0</v>
      </c>
      <c r="BN197" s="2">
        <f t="shared" si="93"/>
        <v>0</v>
      </c>
      <c r="BO197" s="2">
        <f t="shared" si="94"/>
        <v>0</v>
      </c>
      <c r="BP197" s="2">
        <f t="shared" si="95"/>
        <v>0</v>
      </c>
      <c r="BQ197" s="2">
        <f t="shared" si="96"/>
        <v>0</v>
      </c>
      <c r="BR197" s="2">
        <f t="shared" si="97"/>
        <v>0</v>
      </c>
    </row>
    <row r="198" spans="1:70">
      <c r="A198" s="8" t="s">
        <v>1539</v>
      </c>
      <c r="B198" s="8" t="s">
        <v>1540</v>
      </c>
      <c r="I198" s="2" t="s">
        <v>105</v>
      </c>
      <c r="L198" s="2" t="s">
        <v>105</v>
      </c>
      <c r="M198" s="2" t="s">
        <v>5694</v>
      </c>
      <c r="P198" s="2" t="s">
        <v>105</v>
      </c>
      <c r="Q198" s="2" t="s">
        <v>5720</v>
      </c>
      <c r="T198" s="2" t="s">
        <v>105</v>
      </c>
      <c r="W198" s="2" t="s">
        <v>105</v>
      </c>
      <c r="Y198" s="2" t="s">
        <v>105</v>
      </c>
      <c r="AA198" s="2" t="s">
        <v>5697</v>
      </c>
      <c r="AB198" s="2" t="s">
        <v>105</v>
      </c>
      <c r="AH198" s="2" t="s">
        <v>5740</v>
      </c>
      <c r="AI198" s="2" t="s">
        <v>105</v>
      </c>
      <c r="AK198" s="2" t="s">
        <v>105</v>
      </c>
      <c r="AL198" s="2" t="s">
        <v>105</v>
      </c>
      <c r="AO198" s="2" t="s">
        <v>105</v>
      </c>
      <c r="AQ198" s="2" t="s">
        <v>5721</v>
      </c>
      <c r="AR198" s="2" t="s">
        <v>5694</v>
      </c>
      <c r="AS198" s="2" t="s">
        <v>105</v>
      </c>
      <c r="AT198" s="2" t="s">
        <v>5745</v>
      </c>
      <c r="AU198" s="2" t="s">
        <v>105</v>
      </c>
      <c r="AW198" s="2" t="s">
        <v>5694</v>
      </c>
      <c r="AY198" s="2" t="s">
        <v>105</v>
      </c>
      <c r="AZ198" s="2" t="s">
        <v>105</v>
      </c>
      <c r="BB198" s="2">
        <f t="shared" si="81"/>
        <v>16</v>
      </c>
      <c r="BC198" s="2">
        <f t="shared" si="82"/>
        <v>5</v>
      </c>
      <c r="BD198" s="2">
        <f t="shared" si="83"/>
        <v>15</v>
      </c>
      <c r="BE198" s="2">
        <f t="shared" si="84"/>
        <v>0</v>
      </c>
      <c r="BF198" s="2">
        <f t="shared" si="85"/>
        <v>1</v>
      </c>
      <c r="BG198" s="2">
        <f t="shared" si="86"/>
        <v>3</v>
      </c>
      <c r="BH198" s="2">
        <f t="shared" si="87"/>
        <v>1</v>
      </c>
      <c r="BI198" s="2">
        <f t="shared" si="88"/>
        <v>0</v>
      </c>
      <c r="BJ198" s="2">
        <f t="shared" si="89"/>
        <v>0</v>
      </c>
      <c r="BK198" s="2">
        <f t="shared" si="90"/>
        <v>0</v>
      </c>
      <c r="BL198" s="2">
        <f t="shared" si="91"/>
        <v>0</v>
      </c>
      <c r="BM198" s="2">
        <f t="shared" si="92"/>
        <v>1</v>
      </c>
      <c r="BN198" s="2">
        <f t="shared" si="93"/>
        <v>0</v>
      </c>
      <c r="BO198" s="2">
        <f t="shared" si="94"/>
        <v>0</v>
      </c>
      <c r="BP198" s="2">
        <f t="shared" si="95"/>
        <v>0</v>
      </c>
      <c r="BQ198" s="2">
        <f t="shared" si="96"/>
        <v>0</v>
      </c>
      <c r="BR198" s="2">
        <f t="shared" si="97"/>
        <v>0</v>
      </c>
    </row>
    <row r="199" spans="1:70">
      <c r="A199" s="8" t="s">
        <v>973</v>
      </c>
      <c r="B199" s="8" t="s">
        <v>972</v>
      </c>
      <c r="G199" s="2" t="s">
        <v>105</v>
      </c>
      <c r="I199" s="2" t="s">
        <v>105</v>
      </c>
      <c r="P199" s="2" t="s">
        <v>105</v>
      </c>
      <c r="T199" s="2" t="s">
        <v>105</v>
      </c>
      <c r="V199" s="2" t="s">
        <v>105</v>
      </c>
      <c r="AM199" s="2" t="s">
        <v>121</v>
      </c>
      <c r="AN199" s="2" t="s">
        <v>105</v>
      </c>
      <c r="AU199" s="2" t="s">
        <v>105</v>
      </c>
      <c r="AW199" s="2" t="s">
        <v>5694</v>
      </c>
      <c r="AX199" s="2" t="s">
        <v>105</v>
      </c>
      <c r="BB199" s="2">
        <f t="shared" si="81"/>
        <v>8</v>
      </c>
      <c r="BC199" s="2">
        <f t="shared" si="82"/>
        <v>2</v>
      </c>
      <c r="BD199" s="2">
        <f t="shared" si="83"/>
        <v>8</v>
      </c>
      <c r="BE199" s="2">
        <f t="shared" si="84"/>
        <v>1</v>
      </c>
      <c r="BF199" s="2">
        <f t="shared" si="85"/>
        <v>0</v>
      </c>
      <c r="BG199" s="2">
        <f t="shared" si="86"/>
        <v>1</v>
      </c>
      <c r="BH199" s="2">
        <f t="shared" si="87"/>
        <v>0</v>
      </c>
      <c r="BI199" s="2">
        <f t="shared" si="88"/>
        <v>0</v>
      </c>
      <c r="BJ199" s="2">
        <f t="shared" si="89"/>
        <v>0</v>
      </c>
      <c r="BK199" s="2">
        <f t="shared" si="90"/>
        <v>0</v>
      </c>
      <c r="BL199" s="2">
        <f t="shared" si="91"/>
        <v>0</v>
      </c>
      <c r="BM199" s="2">
        <f t="shared" si="92"/>
        <v>0</v>
      </c>
      <c r="BN199" s="2">
        <f t="shared" si="93"/>
        <v>0</v>
      </c>
      <c r="BO199" s="2">
        <f t="shared" si="94"/>
        <v>0</v>
      </c>
      <c r="BP199" s="2">
        <f t="shared" si="95"/>
        <v>0</v>
      </c>
      <c r="BQ199" s="2">
        <f t="shared" si="96"/>
        <v>0</v>
      </c>
      <c r="BR199" s="2">
        <f t="shared" si="97"/>
        <v>0</v>
      </c>
    </row>
    <row r="200" spans="1:70">
      <c r="A200" s="8" t="s">
        <v>365</v>
      </c>
      <c r="B200" s="8" t="s">
        <v>5587</v>
      </c>
      <c r="D200" s="2" t="s">
        <v>121</v>
      </c>
      <c r="G200" s="2" t="s">
        <v>121</v>
      </c>
      <c r="H200" s="2" t="s">
        <v>121</v>
      </c>
      <c r="J200" s="2" t="s">
        <v>121</v>
      </c>
      <c r="W200" s="2" t="s">
        <v>121</v>
      </c>
      <c r="X200" s="2" t="s">
        <v>121</v>
      </c>
      <c r="AI200" s="2" t="s">
        <v>121</v>
      </c>
      <c r="AN200" s="2" t="s">
        <v>121</v>
      </c>
      <c r="AW200" s="2" t="s">
        <v>121</v>
      </c>
      <c r="BA200" s="2" t="s">
        <v>121</v>
      </c>
      <c r="BB200" s="2">
        <f t="shared" si="81"/>
        <v>0</v>
      </c>
      <c r="BC200" s="2">
        <f t="shared" si="82"/>
        <v>10</v>
      </c>
      <c r="BD200" s="2">
        <f t="shared" si="83"/>
        <v>0</v>
      </c>
      <c r="BE200" s="2">
        <f t="shared" si="84"/>
        <v>10</v>
      </c>
      <c r="BF200" s="2">
        <f t="shared" si="85"/>
        <v>0</v>
      </c>
      <c r="BG200" s="2">
        <f t="shared" si="86"/>
        <v>0</v>
      </c>
      <c r="BH200" s="2">
        <f t="shared" si="87"/>
        <v>0</v>
      </c>
      <c r="BI200" s="2">
        <f t="shared" si="88"/>
        <v>0</v>
      </c>
      <c r="BJ200" s="2">
        <f t="shared" si="89"/>
        <v>0</v>
      </c>
      <c r="BK200" s="2">
        <f t="shared" si="90"/>
        <v>0</v>
      </c>
      <c r="BL200" s="2">
        <f t="shared" si="91"/>
        <v>0</v>
      </c>
      <c r="BM200" s="2">
        <f t="shared" si="92"/>
        <v>0</v>
      </c>
      <c r="BN200" s="2">
        <f t="shared" si="93"/>
        <v>0</v>
      </c>
      <c r="BO200" s="2">
        <f t="shared" si="94"/>
        <v>0</v>
      </c>
      <c r="BP200" s="2">
        <f t="shared" si="95"/>
        <v>0</v>
      </c>
      <c r="BQ200" s="2">
        <f t="shared" si="96"/>
        <v>0</v>
      </c>
      <c r="BR200" s="2">
        <f t="shared" si="97"/>
        <v>0</v>
      </c>
    </row>
    <row r="201" spans="1:70">
      <c r="A201" s="8" t="s">
        <v>6032</v>
      </c>
      <c r="B201" s="8" t="s">
        <v>6034</v>
      </c>
      <c r="N201" s="2" t="s">
        <v>105</v>
      </c>
      <c r="BQ201" s="2">
        <f t="shared" si="96"/>
        <v>0</v>
      </c>
      <c r="BR201" s="2">
        <f t="shared" si="97"/>
        <v>0</v>
      </c>
    </row>
    <row r="202" spans="1:70">
      <c r="A202" s="8" t="s">
        <v>2756</v>
      </c>
      <c r="B202" s="2" t="s">
        <v>2757</v>
      </c>
      <c r="Q202" s="2" t="s">
        <v>5697</v>
      </c>
      <c r="AC202" s="2" t="s">
        <v>121</v>
      </c>
      <c r="BB202" s="2">
        <f t="shared" ref="BB202:BB233" si="98">SUM(BD202+BF202+BP202+BQ202)</f>
        <v>1</v>
      </c>
      <c r="BC202" s="2">
        <f t="shared" ref="BC202:BC233" si="99">SUM(BE202+BG202+BH202+BI202+BJ202+BK202+BL202+BM202+BN202+BO202+BR202)</f>
        <v>1</v>
      </c>
      <c r="BD202" s="2">
        <f t="shared" ref="BD202:BD233" si="100">COUNTIF(C202:BA202,"BL")</f>
        <v>0</v>
      </c>
      <c r="BE202" s="2">
        <f t="shared" ref="BE202:BE233" si="101">COUNTIF(C202:BA202,"WL")</f>
        <v>1</v>
      </c>
      <c r="BF202" s="2">
        <f t="shared" ref="BF202:BF233" si="102">COUNTIF(C202:BA202, "BL(Except with permit)")</f>
        <v>1</v>
      </c>
      <c r="BG202" s="2">
        <f t="shared" ref="BG202:BG233" si="103">COUNTIF(C202:BA202, "WL(Permit required)")</f>
        <v>0</v>
      </c>
      <c r="BH202" s="2">
        <f t="shared" ref="BH202:BH233" si="104">COUNTIF(C202:BA202, "WL(For game purposes)")</f>
        <v>0</v>
      </c>
      <c r="BI202" s="2">
        <f t="shared" ref="BI202:BI233" si="105">COUNTIF(C202:BA202, "WL(No permit required)")</f>
        <v>0</v>
      </c>
      <c r="BJ202" s="2">
        <f t="shared" ref="BJ202:BJ233" si="106">COUNTIF(C202:BA202, "WL(including hybrids)")</f>
        <v>0</v>
      </c>
      <c r="BK202" s="2">
        <f t="shared" ref="BK202:BK233" si="107">COUNTIF(C202:BA202, "WL(native, hand-captured, no more than 6)")</f>
        <v>0</v>
      </c>
      <c r="BL202" s="2">
        <f t="shared" ref="BL202:BL233" si="108">COUNTIF(C202:BA202, "WL(may be taken for personal use on a noncommercial basis)")</f>
        <v>0</v>
      </c>
      <c r="BM202" s="2">
        <f t="shared" ref="BM202:BM233" si="109">COUNTIF(C202:BA202, "WL(With enclosure requirements)")</f>
        <v>0</v>
      </c>
      <c r="BN202" s="2">
        <f t="shared" ref="BN202:BN233" si="110">COUNTIF(C202:BA202, "WL(If legally held before 1/20/17)")</f>
        <v>0</v>
      </c>
      <c r="BO202" s="2">
        <f t="shared" ref="BO202:BO233" si="111">COUNTIF(C202:BA202, "WL(except feral and wild)")</f>
        <v>0</v>
      </c>
      <c r="BP202" s="2">
        <f t="shared" ref="BP202:BP233" si="112">COUNTIF(C202:BA202, "BL(Outside State)")</f>
        <v>0</v>
      </c>
      <c r="BQ202" s="2">
        <f t="shared" si="96"/>
        <v>0</v>
      </c>
      <c r="BR202" s="2">
        <f t="shared" si="97"/>
        <v>0</v>
      </c>
    </row>
    <row r="203" spans="1:70">
      <c r="A203" s="8" t="s">
        <v>2758</v>
      </c>
      <c r="B203" s="2" t="s">
        <v>2759</v>
      </c>
      <c r="Q203" s="2" t="s">
        <v>5697</v>
      </c>
      <c r="BB203" s="2">
        <f t="shared" si="98"/>
        <v>1</v>
      </c>
      <c r="BC203" s="2">
        <f t="shared" si="99"/>
        <v>0</v>
      </c>
      <c r="BD203" s="2">
        <f t="shared" si="100"/>
        <v>0</v>
      </c>
      <c r="BE203" s="2">
        <f t="shared" si="101"/>
        <v>0</v>
      </c>
      <c r="BF203" s="2">
        <f t="shared" si="102"/>
        <v>1</v>
      </c>
      <c r="BG203" s="2">
        <f t="shared" si="103"/>
        <v>0</v>
      </c>
      <c r="BH203" s="2">
        <f t="shared" si="104"/>
        <v>0</v>
      </c>
      <c r="BI203" s="2">
        <f t="shared" si="105"/>
        <v>0</v>
      </c>
      <c r="BJ203" s="2">
        <f t="shared" si="106"/>
        <v>0</v>
      </c>
      <c r="BK203" s="2">
        <f t="shared" si="107"/>
        <v>0</v>
      </c>
      <c r="BL203" s="2">
        <f t="shared" si="108"/>
        <v>0</v>
      </c>
      <c r="BM203" s="2">
        <f t="shared" si="109"/>
        <v>0</v>
      </c>
      <c r="BN203" s="2">
        <f t="shared" si="110"/>
        <v>0</v>
      </c>
      <c r="BO203" s="2">
        <f t="shared" si="111"/>
        <v>0</v>
      </c>
      <c r="BP203" s="2">
        <f t="shared" si="112"/>
        <v>0</v>
      </c>
      <c r="BQ203" s="2">
        <f t="shared" si="96"/>
        <v>0</v>
      </c>
      <c r="BR203" s="2">
        <f t="shared" si="97"/>
        <v>0</v>
      </c>
    </row>
    <row r="204" spans="1:70">
      <c r="A204" s="8" t="s">
        <v>2760</v>
      </c>
      <c r="B204" s="2" t="s">
        <v>2761</v>
      </c>
      <c r="Q204" s="2" t="s">
        <v>5697</v>
      </c>
      <c r="BB204" s="2">
        <f t="shared" si="98"/>
        <v>1</v>
      </c>
      <c r="BC204" s="2">
        <f t="shared" si="99"/>
        <v>0</v>
      </c>
      <c r="BD204" s="2">
        <f t="shared" si="100"/>
        <v>0</v>
      </c>
      <c r="BE204" s="2">
        <f t="shared" si="101"/>
        <v>0</v>
      </c>
      <c r="BF204" s="2">
        <f t="shared" si="102"/>
        <v>1</v>
      </c>
      <c r="BG204" s="2">
        <f t="shared" si="103"/>
        <v>0</v>
      </c>
      <c r="BH204" s="2">
        <f t="shared" si="104"/>
        <v>0</v>
      </c>
      <c r="BI204" s="2">
        <f t="shared" si="105"/>
        <v>0</v>
      </c>
      <c r="BJ204" s="2">
        <f t="shared" si="106"/>
        <v>0</v>
      </c>
      <c r="BK204" s="2">
        <f t="shared" si="107"/>
        <v>0</v>
      </c>
      <c r="BL204" s="2">
        <f t="shared" si="108"/>
        <v>0</v>
      </c>
      <c r="BM204" s="2">
        <f t="shared" si="109"/>
        <v>0</v>
      </c>
      <c r="BN204" s="2">
        <f t="shared" si="110"/>
        <v>0</v>
      </c>
      <c r="BO204" s="2">
        <f t="shared" si="111"/>
        <v>0</v>
      </c>
      <c r="BP204" s="2">
        <f t="shared" si="112"/>
        <v>0</v>
      </c>
      <c r="BQ204" s="2">
        <f t="shared" si="96"/>
        <v>0</v>
      </c>
      <c r="BR204" s="2">
        <f t="shared" si="97"/>
        <v>0</v>
      </c>
    </row>
    <row r="205" spans="1:70">
      <c r="A205" s="8" t="s">
        <v>5703</v>
      </c>
      <c r="B205" s="2" t="s">
        <v>2762</v>
      </c>
      <c r="Q205" s="2" t="s">
        <v>5697</v>
      </c>
      <c r="BB205" s="2">
        <f t="shared" si="98"/>
        <v>1</v>
      </c>
      <c r="BC205" s="2">
        <f t="shared" si="99"/>
        <v>0</v>
      </c>
      <c r="BD205" s="2">
        <f t="shared" si="100"/>
        <v>0</v>
      </c>
      <c r="BE205" s="2">
        <f t="shared" si="101"/>
        <v>0</v>
      </c>
      <c r="BF205" s="2">
        <f t="shared" si="102"/>
        <v>1</v>
      </c>
      <c r="BG205" s="2">
        <f t="shared" si="103"/>
        <v>0</v>
      </c>
      <c r="BH205" s="2">
        <f t="shared" si="104"/>
        <v>0</v>
      </c>
      <c r="BI205" s="2">
        <f t="shared" si="105"/>
        <v>0</v>
      </c>
      <c r="BJ205" s="2">
        <f t="shared" si="106"/>
        <v>0</v>
      </c>
      <c r="BK205" s="2">
        <f t="shared" si="107"/>
        <v>0</v>
      </c>
      <c r="BL205" s="2">
        <f t="shared" si="108"/>
        <v>0</v>
      </c>
      <c r="BM205" s="2">
        <f t="shared" si="109"/>
        <v>0</v>
      </c>
      <c r="BN205" s="2">
        <f t="shared" si="110"/>
        <v>0</v>
      </c>
      <c r="BO205" s="2">
        <f t="shared" si="111"/>
        <v>0</v>
      </c>
      <c r="BP205" s="2">
        <f t="shared" si="112"/>
        <v>0</v>
      </c>
      <c r="BQ205" s="2">
        <f t="shared" si="96"/>
        <v>0</v>
      </c>
      <c r="BR205" s="2">
        <f t="shared" si="97"/>
        <v>0</v>
      </c>
    </row>
    <row r="206" spans="1:70">
      <c r="A206" s="8" t="s">
        <v>2477</v>
      </c>
      <c r="B206" s="2" t="s">
        <v>2478</v>
      </c>
      <c r="N206" s="2" t="s">
        <v>105</v>
      </c>
      <c r="AT206" s="2" t="s">
        <v>105</v>
      </c>
      <c r="BB206" s="2">
        <f t="shared" si="98"/>
        <v>2</v>
      </c>
      <c r="BC206" s="2">
        <f t="shared" si="99"/>
        <v>0</v>
      </c>
      <c r="BD206" s="2">
        <f t="shared" si="100"/>
        <v>2</v>
      </c>
      <c r="BE206" s="2">
        <f t="shared" si="101"/>
        <v>0</v>
      </c>
      <c r="BF206" s="2">
        <f t="shared" si="102"/>
        <v>0</v>
      </c>
      <c r="BG206" s="2">
        <f t="shared" si="103"/>
        <v>0</v>
      </c>
      <c r="BH206" s="2">
        <f t="shared" si="104"/>
        <v>0</v>
      </c>
      <c r="BI206" s="2">
        <f t="shared" si="105"/>
        <v>0</v>
      </c>
      <c r="BJ206" s="2">
        <f t="shared" si="106"/>
        <v>0</v>
      </c>
      <c r="BK206" s="2">
        <f t="shared" si="107"/>
        <v>0</v>
      </c>
      <c r="BL206" s="2">
        <f t="shared" si="108"/>
        <v>0</v>
      </c>
      <c r="BM206" s="2">
        <f t="shared" si="109"/>
        <v>0</v>
      </c>
      <c r="BN206" s="2">
        <f t="shared" si="110"/>
        <v>0</v>
      </c>
      <c r="BO206" s="2">
        <f t="shared" si="111"/>
        <v>0</v>
      </c>
      <c r="BP206" s="2">
        <f t="shared" si="112"/>
        <v>0</v>
      </c>
      <c r="BQ206" s="2">
        <f t="shared" si="96"/>
        <v>0</v>
      </c>
      <c r="BR206" s="2">
        <f t="shared" si="97"/>
        <v>0</v>
      </c>
    </row>
    <row r="207" spans="1:70">
      <c r="A207" s="8" t="s">
        <v>1513</v>
      </c>
      <c r="B207" s="2" t="s">
        <v>1514</v>
      </c>
      <c r="H207" s="2" t="s">
        <v>105</v>
      </c>
      <c r="R207" s="2" t="s">
        <v>5722</v>
      </c>
      <c r="BA207" s="2" t="s">
        <v>105</v>
      </c>
      <c r="BB207" s="2">
        <f t="shared" si="98"/>
        <v>2</v>
      </c>
      <c r="BC207" s="2">
        <f t="shared" si="99"/>
        <v>0</v>
      </c>
      <c r="BD207" s="2">
        <f t="shared" si="100"/>
        <v>2</v>
      </c>
      <c r="BE207" s="2">
        <f t="shared" si="101"/>
        <v>0</v>
      </c>
      <c r="BF207" s="2">
        <f t="shared" si="102"/>
        <v>0</v>
      </c>
      <c r="BG207" s="2">
        <f t="shared" si="103"/>
        <v>0</v>
      </c>
      <c r="BH207" s="2">
        <f t="shared" si="104"/>
        <v>0</v>
      </c>
      <c r="BI207" s="2">
        <f t="shared" si="105"/>
        <v>0</v>
      </c>
      <c r="BJ207" s="2">
        <f t="shared" si="106"/>
        <v>0</v>
      </c>
      <c r="BK207" s="2">
        <f t="shared" si="107"/>
        <v>0</v>
      </c>
      <c r="BL207" s="2">
        <f t="shared" si="108"/>
        <v>0</v>
      </c>
      <c r="BM207" s="2">
        <f t="shared" si="109"/>
        <v>0</v>
      </c>
      <c r="BN207" s="2">
        <f t="shared" si="110"/>
        <v>0</v>
      </c>
      <c r="BO207" s="2">
        <f t="shared" si="111"/>
        <v>0</v>
      </c>
      <c r="BP207" s="2">
        <f t="shared" si="112"/>
        <v>0</v>
      </c>
      <c r="BQ207" s="2">
        <f t="shared" si="96"/>
        <v>0</v>
      </c>
      <c r="BR207" s="2">
        <f t="shared" si="97"/>
        <v>0</v>
      </c>
    </row>
    <row r="208" spans="1:70">
      <c r="A208" s="8" t="s">
        <v>2543</v>
      </c>
      <c r="B208" s="8" t="s">
        <v>2544</v>
      </c>
      <c r="N208" s="2" t="s">
        <v>105</v>
      </c>
      <c r="BB208" s="2">
        <f t="shared" si="98"/>
        <v>1</v>
      </c>
      <c r="BC208" s="2">
        <f t="shared" si="99"/>
        <v>0</v>
      </c>
      <c r="BD208" s="2">
        <f t="shared" si="100"/>
        <v>1</v>
      </c>
      <c r="BE208" s="2">
        <f t="shared" si="101"/>
        <v>0</v>
      </c>
      <c r="BF208" s="2">
        <f t="shared" si="102"/>
        <v>0</v>
      </c>
      <c r="BG208" s="2">
        <f t="shared" si="103"/>
        <v>0</v>
      </c>
      <c r="BH208" s="2">
        <f t="shared" si="104"/>
        <v>0</v>
      </c>
      <c r="BI208" s="2">
        <f t="shared" si="105"/>
        <v>0</v>
      </c>
      <c r="BJ208" s="2">
        <f t="shared" si="106"/>
        <v>0</v>
      </c>
      <c r="BK208" s="2">
        <f t="shared" si="107"/>
        <v>0</v>
      </c>
      <c r="BL208" s="2">
        <f t="shared" si="108"/>
        <v>0</v>
      </c>
      <c r="BM208" s="2">
        <f t="shared" si="109"/>
        <v>0</v>
      </c>
      <c r="BN208" s="2">
        <f t="shared" si="110"/>
        <v>0</v>
      </c>
      <c r="BO208" s="2">
        <f t="shared" si="111"/>
        <v>0</v>
      </c>
      <c r="BP208" s="2">
        <f t="shared" si="112"/>
        <v>0</v>
      </c>
      <c r="BQ208" s="2">
        <f t="shared" si="96"/>
        <v>0</v>
      </c>
      <c r="BR208" s="2">
        <f t="shared" si="97"/>
        <v>0</v>
      </c>
    </row>
    <row r="209" spans="1:70">
      <c r="A209" s="8" t="s">
        <v>3788</v>
      </c>
      <c r="B209" s="2" t="s">
        <v>3789</v>
      </c>
      <c r="AE209" s="2" t="s">
        <v>105</v>
      </c>
      <c r="BB209" s="2">
        <f t="shared" si="98"/>
        <v>1</v>
      </c>
      <c r="BC209" s="2">
        <f t="shared" si="99"/>
        <v>0</v>
      </c>
      <c r="BD209" s="2">
        <f t="shared" si="100"/>
        <v>1</v>
      </c>
      <c r="BE209" s="2">
        <f t="shared" si="101"/>
        <v>0</v>
      </c>
      <c r="BF209" s="2">
        <f t="shared" si="102"/>
        <v>0</v>
      </c>
      <c r="BG209" s="2">
        <f t="shared" si="103"/>
        <v>0</v>
      </c>
      <c r="BH209" s="2">
        <f t="shared" si="104"/>
        <v>0</v>
      </c>
      <c r="BI209" s="2">
        <f t="shared" si="105"/>
        <v>0</v>
      </c>
      <c r="BJ209" s="2">
        <f t="shared" si="106"/>
        <v>0</v>
      </c>
      <c r="BK209" s="2">
        <f t="shared" si="107"/>
        <v>0</v>
      </c>
      <c r="BL209" s="2">
        <f t="shared" si="108"/>
        <v>0</v>
      </c>
      <c r="BM209" s="2">
        <f t="shared" si="109"/>
        <v>0</v>
      </c>
      <c r="BN209" s="2">
        <f t="shared" si="110"/>
        <v>0</v>
      </c>
      <c r="BO209" s="2">
        <f t="shared" si="111"/>
        <v>0</v>
      </c>
      <c r="BP209" s="2">
        <f t="shared" si="112"/>
        <v>0</v>
      </c>
      <c r="BQ209" s="2">
        <f t="shared" si="96"/>
        <v>0</v>
      </c>
      <c r="BR209" s="2">
        <f t="shared" si="97"/>
        <v>0</v>
      </c>
    </row>
    <row r="210" spans="1:70">
      <c r="A210" s="8" t="s">
        <v>3782</v>
      </c>
      <c r="B210" s="2" t="s">
        <v>3783</v>
      </c>
      <c r="AE210" s="2" t="s">
        <v>105</v>
      </c>
      <c r="AN210" s="2" t="s">
        <v>5746</v>
      </c>
      <c r="BB210" s="2">
        <f t="shared" si="98"/>
        <v>1</v>
      </c>
      <c r="BC210" s="2">
        <f t="shared" si="99"/>
        <v>1</v>
      </c>
      <c r="BD210" s="2">
        <f t="shared" si="100"/>
        <v>1</v>
      </c>
      <c r="BE210" s="2">
        <f t="shared" si="101"/>
        <v>0</v>
      </c>
      <c r="BF210" s="2">
        <f t="shared" si="102"/>
        <v>0</v>
      </c>
      <c r="BG210" s="2">
        <f t="shared" si="103"/>
        <v>0</v>
      </c>
      <c r="BH210" s="2">
        <f t="shared" si="104"/>
        <v>0</v>
      </c>
      <c r="BI210" s="2">
        <f t="shared" si="105"/>
        <v>0</v>
      </c>
      <c r="BJ210" s="2">
        <f t="shared" si="106"/>
        <v>0</v>
      </c>
      <c r="BK210" s="2">
        <f t="shared" si="107"/>
        <v>0</v>
      </c>
      <c r="BL210" s="2">
        <f t="shared" si="108"/>
        <v>0</v>
      </c>
      <c r="BM210" s="2">
        <f t="shared" si="109"/>
        <v>0</v>
      </c>
      <c r="BN210" s="2">
        <f t="shared" si="110"/>
        <v>1</v>
      </c>
      <c r="BO210" s="2">
        <f t="shared" si="111"/>
        <v>0</v>
      </c>
      <c r="BP210" s="2">
        <f t="shared" si="112"/>
        <v>0</v>
      </c>
      <c r="BQ210" s="2">
        <f t="shared" si="96"/>
        <v>0</v>
      </c>
      <c r="BR210" s="2">
        <f t="shared" si="97"/>
        <v>0</v>
      </c>
    </row>
    <row r="211" spans="1:70">
      <c r="A211" s="8" t="s">
        <v>3780</v>
      </c>
      <c r="B211" s="2" t="s">
        <v>3781</v>
      </c>
      <c r="AE211" s="2" t="s">
        <v>105</v>
      </c>
      <c r="BB211" s="2">
        <f t="shared" si="98"/>
        <v>1</v>
      </c>
      <c r="BC211" s="2">
        <f t="shared" si="99"/>
        <v>0</v>
      </c>
      <c r="BD211" s="2">
        <f t="shared" si="100"/>
        <v>1</v>
      </c>
      <c r="BE211" s="2">
        <f t="shared" si="101"/>
        <v>0</v>
      </c>
      <c r="BF211" s="2">
        <f t="shared" si="102"/>
        <v>0</v>
      </c>
      <c r="BG211" s="2">
        <f t="shared" si="103"/>
        <v>0</v>
      </c>
      <c r="BH211" s="2">
        <f t="shared" si="104"/>
        <v>0</v>
      </c>
      <c r="BI211" s="2">
        <f t="shared" si="105"/>
        <v>0</v>
      </c>
      <c r="BJ211" s="2">
        <f t="shared" si="106"/>
        <v>0</v>
      </c>
      <c r="BK211" s="2">
        <f t="shared" si="107"/>
        <v>0</v>
      </c>
      <c r="BL211" s="2">
        <f t="shared" si="108"/>
        <v>0</v>
      </c>
      <c r="BM211" s="2">
        <f t="shared" si="109"/>
        <v>0</v>
      </c>
      <c r="BN211" s="2">
        <f t="shared" si="110"/>
        <v>0</v>
      </c>
      <c r="BO211" s="2">
        <f t="shared" si="111"/>
        <v>0</v>
      </c>
      <c r="BP211" s="2">
        <f t="shared" si="112"/>
        <v>0</v>
      </c>
      <c r="BQ211" s="2">
        <f t="shared" si="96"/>
        <v>0</v>
      </c>
      <c r="BR211" s="2">
        <f t="shared" si="97"/>
        <v>0</v>
      </c>
    </row>
    <row r="212" spans="1:70">
      <c r="A212" s="2" t="s">
        <v>3601</v>
      </c>
      <c r="B212" s="2" t="s">
        <v>3602</v>
      </c>
      <c r="AC212" s="2" t="s">
        <v>105</v>
      </c>
      <c r="BB212" s="2">
        <f t="shared" si="98"/>
        <v>1</v>
      </c>
      <c r="BC212" s="2">
        <f t="shared" si="99"/>
        <v>0</v>
      </c>
      <c r="BD212" s="2">
        <f t="shared" si="100"/>
        <v>1</v>
      </c>
      <c r="BE212" s="2">
        <f t="shared" si="101"/>
        <v>0</v>
      </c>
      <c r="BF212" s="2">
        <f t="shared" si="102"/>
        <v>0</v>
      </c>
      <c r="BG212" s="2">
        <f t="shared" si="103"/>
        <v>0</v>
      </c>
      <c r="BH212" s="2">
        <f t="shared" si="104"/>
        <v>0</v>
      </c>
      <c r="BI212" s="2">
        <f t="shared" si="105"/>
        <v>0</v>
      </c>
      <c r="BJ212" s="2">
        <f t="shared" si="106"/>
        <v>0</v>
      </c>
      <c r="BK212" s="2">
        <f t="shared" si="107"/>
        <v>0</v>
      </c>
      <c r="BL212" s="2">
        <f t="shared" si="108"/>
        <v>0</v>
      </c>
      <c r="BM212" s="2">
        <f t="shared" si="109"/>
        <v>0</v>
      </c>
      <c r="BN212" s="2">
        <f t="shared" si="110"/>
        <v>0</v>
      </c>
      <c r="BO212" s="2">
        <f t="shared" si="111"/>
        <v>0</v>
      </c>
      <c r="BP212" s="2">
        <f t="shared" si="112"/>
        <v>0</v>
      </c>
      <c r="BQ212" s="2">
        <f t="shared" si="96"/>
        <v>0</v>
      </c>
      <c r="BR212" s="2">
        <f t="shared" si="97"/>
        <v>0</v>
      </c>
    </row>
    <row r="213" spans="1:70">
      <c r="A213" s="2" t="s">
        <v>4529</v>
      </c>
      <c r="B213" s="8" t="s">
        <v>4530</v>
      </c>
      <c r="AN213" s="2" t="s">
        <v>121</v>
      </c>
      <c r="BB213" s="2">
        <f t="shared" si="98"/>
        <v>0</v>
      </c>
      <c r="BC213" s="2">
        <f t="shared" si="99"/>
        <v>1</v>
      </c>
      <c r="BD213" s="2">
        <f t="shared" si="100"/>
        <v>0</v>
      </c>
      <c r="BE213" s="2">
        <f t="shared" si="101"/>
        <v>1</v>
      </c>
      <c r="BF213" s="2">
        <f t="shared" si="102"/>
        <v>0</v>
      </c>
      <c r="BG213" s="2">
        <f t="shared" si="103"/>
        <v>0</v>
      </c>
      <c r="BH213" s="2">
        <f t="shared" si="104"/>
        <v>0</v>
      </c>
      <c r="BI213" s="2">
        <f t="shared" si="105"/>
        <v>0</v>
      </c>
      <c r="BJ213" s="2">
        <f t="shared" si="106"/>
        <v>0</v>
      </c>
      <c r="BK213" s="2">
        <f t="shared" si="107"/>
        <v>0</v>
      </c>
      <c r="BL213" s="2">
        <f t="shared" si="108"/>
        <v>0</v>
      </c>
      <c r="BM213" s="2">
        <f t="shared" si="109"/>
        <v>0</v>
      </c>
      <c r="BN213" s="2">
        <f t="shared" si="110"/>
        <v>0</v>
      </c>
      <c r="BO213" s="2">
        <f t="shared" si="111"/>
        <v>0</v>
      </c>
      <c r="BP213" s="2">
        <f t="shared" si="112"/>
        <v>0</v>
      </c>
      <c r="BQ213" s="2">
        <f t="shared" si="96"/>
        <v>0</v>
      </c>
      <c r="BR213" s="2">
        <f t="shared" si="97"/>
        <v>0</v>
      </c>
    </row>
    <row r="214" spans="1:70">
      <c r="A214" s="8" t="s">
        <v>1504</v>
      </c>
      <c r="B214" s="2" t="s">
        <v>2418</v>
      </c>
      <c r="H214" s="2" t="s">
        <v>105</v>
      </c>
      <c r="M214" s="2" t="s">
        <v>5694</v>
      </c>
      <c r="BA214" s="2" t="s">
        <v>105</v>
      </c>
      <c r="BB214" s="2">
        <f t="shared" si="98"/>
        <v>2</v>
      </c>
      <c r="BC214" s="2">
        <f t="shared" si="99"/>
        <v>1</v>
      </c>
      <c r="BD214" s="2">
        <f t="shared" si="100"/>
        <v>2</v>
      </c>
      <c r="BE214" s="2">
        <f t="shared" si="101"/>
        <v>0</v>
      </c>
      <c r="BF214" s="2">
        <f t="shared" si="102"/>
        <v>0</v>
      </c>
      <c r="BG214" s="2">
        <f t="shared" si="103"/>
        <v>1</v>
      </c>
      <c r="BH214" s="2">
        <f t="shared" si="104"/>
        <v>0</v>
      </c>
      <c r="BI214" s="2">
        <f t="shared" si="105"/>
        <v>0</v>
      </c>
      <c r="BJ214" s="2">
        <f t="shared" si="106"/>
        <v>0</v>
      </c>
      <c r="BK214" s="2">
        <f t="shared" si="107"/>
        <v>0</v>
      </c>
      <c r="BL214" s="2">
        <f t="shared" si="108"/>
        <v>0</v>
      </c>
      <c r="BM214" s="2">
        <f t="shared" si="109"/>
        <v>0</v>
      </c>
      <c r="BN214" s="2">
        <f t="shared" si="110"/>
        <v>0</v>
      </c>
      <c r="BO214" s="2">
        <f t="shared" si="111"/>
        <v>0</v>
      </c>
      <c r="BP214" s="2">
        <f t="shared" si="112"/>
        <v>0</v>
      </c>
      <c r="BQ214" s="2">
        <f t="shared" si="96"/>
        <v>0</v>
      </c>
      <c r="BR214" s="2">
        <f t="shared" si="97"/>
        <v>0</v>
      </c>
    </row>
    <row r="215" spans="1:70">
      <c r="A215" s="2" t="s">
        <v>1136</v>
      </c>
      <c r="B215" s="2" t="s">
        <v>1137</v>
      </c>
      <c r="G215" s="2" t="s">
        <v>5697</v>
      </c>
      <c r="BB215" s="2">
        <f t="shared" si="98"/>
        <v>1</v>
      </c>
      <c r="BC215" s="2">
        <f t="shared" si="99"/>
        <v>0</v>
      </c>
      <c r="BD215" s="2">
        <f t="shared" si="100"/>
        <v>0</v>
      </c>
      <c r="BE215" s="2">
        <f t="shared" si="101"/>
        <v>0</v>
      </c>
      <c r="BF215" s="2">
        <f t="shared" si="102"/>
        <v>1</v>
      </c>
      <c r="BG215" s="2">
        <f t="shared" si="103"/>
        <v>0</v>
      </c>
      <c r="BH215" s="2">
        <f t="shared" si="104"/>
        <v>0</v>
      </c>
      <c r="BI215" s="2">
        <f t="shared" si="105"/>
        <v>0</v>
      </c>
      <c r="BJ215" s="2">
        <f t="shared" si="106"/>
        <v>0</v>
      </c>
      <c r="BK215" s="2">
        <f t="shared" si="107"/>
        <v>0</v>
      </c>
      <c r="BL215" s="2">
        <f t="shared" si="108"/>
        <v>0</v>
      </c>
      <c r="BM215" s="2">
        <f t="shared" si="109"/>
        <v>0</v>
      </c>
      <c r="BN215" s="2">
        <f t="shared" si="110"/>
        <v>0</v>
      </c>
      <c r="BO215" s="2">
        <f t="shared" si="111"/>
        <v>0</v>
      </c>
      <c r="BP215" s="2">
        <f t="shared" si="112"/>
        <v>0</v>
      </c>
      <c r="BQ215" s="2">
        <f t="shared" si="96"/>
        <v>0</v>
      </c>
      <c r="BR215" s="2">
        <f t="shared" si="97"/>
        <v>0</v>
      </c>
    </row>
    <row r="216" spans="1:70">
      <c r="A216" s="2" t="s">
        <v>5761</v>
      </c>
      <c r="B216" s="2" t="s">
        <v>1105</v>
      </c>
      <c r="G216" s="2" t="s">
        <v>5697</v>
      </c>
      <c r="L216" s="2" t="s">
        <v>5694</v>
      </c>
      <c r="BB216" s="2">
        <f t="shared" si="98"/>
        <v>1</v>
      </c>
      <c r="BC216" s="2">
        <f t="shared" si="99"/>
        <v>1</v>
      </c>
      <c r="BD216" s="2">
        <f t="shared" si="100"/>
        <v>0</v>
      </c>
      <c r="BE216" s="2">
        <f t="shared" si="101"/>
        <v>0</v>
      </c>
      <c r="BF216" s="2">
        <f t="shared" si="102"/>
        <v>1</v>
      </c>
      <c r="BG216" s="2">
        <f t="shared" si="103"/>
        <v>1</v>
      </c>
      <c r="BH216" s="2">
        <f t="shared" si="104"/>
        <v>0</v>
      </c>
      <c r="BI216" s="2">
        <f t="shared" si="105"/>
        <v>0</v>
      </c>
      <c r="BJ216" s="2">
        <f t="shared" si="106"/>
        <v>0</v>
      </c>
      <c r="BK216" s="2">
        <f t="shared" si="107"/>
        <v>0</v>
      </c>
      <c r="BL216" s="2">
        <f t="shared" si="108"/>
        <v>0</v>
      </c>
      <c r="BM216" s="2">
        <f t="shared" si="109"/>
        <v>0</v>
      </c>
      <c r="BN216" s="2">
        <f t="shared" si="110"/>
        <v>0</v>
      </c>
      <c r="BO216" s="2">
        <f t="shared" si="111"/>
        <v>0</v>
      </c>
      <c r="BP216" s="2">
        <f t="shared" si="112"/>
        <v>0</v>
      </c>
      <c r="BQ216" s="2">
        <f t="shared" si="96"/>
        <v>0</v>
      </c>
      <c r="BR216" s="2">
        <f t="shared" si="97"/>
        <v>0</v>
      </c>
    </row>
    <row r="217" spans="1:70">
      <c r="A217" s="2" t="s">
        <v>4301</v>
      </c>
      <c r="B217" s="8" t="s">
        <v>4302</v>
      </c>
      <c r="AN217" s="2" t="s">
        <v>105</v>
      </c>
      <c r="BB217" s="2">
        <f t="shared" si="98"/>
        <v>1</v>
      </c>
      <c r="BC217" s="2">
        <f t="shared" si="99"/>
        <v>0</v>
      </c>
      <c r="BD217" s="2">
        <f t="shared" si="100"/>
        <v>1</v>
      </c>
      <c r="BE217" s="2">
        <f t="shared" si="101"/>
        <v>0</v>
      </c>
      <c r="BF217" s="2">
        <f t="shared" si="102"/>
        <v>0</v>
      </c>
      <c r="BG217" s="2">
        <f t="shared" si="103"/>
        <v>0</v>
      </c>
      <c r="BH217" s="2">
        <f t="shared" si="104"/>
        <v>0</v>
      </c>
      <c r="BI217" s="2">
        <f t="shared" si="105"/>
        <v>0</v>
      </c>
      <c r="BJ217" s="2">
        <f t="shared" si="106"/>
        <v>0</v>
      </c>
      <c r="BK217" s="2">
        <f t="shared" si="107"/>
        <v>0</v>
      </c>
      <c r="BL217" s="2">
        <f t="shared" si="108"/>
        <v>0</v>
      </c>
      <c r="BM217" s="2">
        <f t="shared" si="109"/>
        <v>0</v>
      </c>
      <c r="BN217" s="2">
        <f t="shared" si="110"/>
        <v>0</v>
      </c>
      <c r="BO217" s="2">
        <f t="shared" si="111"/>
        <v>0</v>
      </c>
      <c r="BP217" s="2">
        <f t="shared" si="112"/>
        <v>0</v>
      </c>
      <c r="BQ217" s="2">
        <f t="shared" si="96"/>
        <v>0</v>
      </c>
      <c r="BR217" s="2">
        <f t="shared" si="97"/>
        <v>0</v>
      </c>
    </row>
    <row r="218" spans="1:70">
      <c r="A218" s="2" t="s">
        <v>4514</v>
      </c>
      <c r="B218" s="8" t="s">
        <v>4515</v>
      </c>
      <c r="AN218" s="2" t="s">
        <v>121</v>
      </c>
      <c r="BB218" s="2">
        <f t="shared" si="98"/>
        <v>0</v>
      </c>
      <c r="BC218" s="2">
        <f t="shared" si="99"/>
        <v>1</v>
      </c>
      <c r="BD218" s="2">
        <f t="shared" si="100"/>
        <v>0</v>
      </c>
      <c r="BE218" s="2">
        <f t="shared" si="101"/>
        <v>1</v>
      </c>
      <c r="BF218" s="2">
        <f t="shared" si="102"/>
        <v>0</v>
      </c>
      <c r="BG218" s="2">
        <f t="shared" si="103"/>
        <v>0</v>
      </c>
      <c r="BH218" s="2">
        <f t="shared" si="104"/>
        <v>0</v>
      </c>
      <c r="BI218" s="2">
        <f t="shared" si="105"/>
        <v>0</v>
      </c>
      <c r="BJ218" s="2">
        <f t="shared" si="106"/>
        <v>0</v>
      </c>
      <c r="BK218" s="2">
        <f t="shared" si="107"/>
        <v>0</v>
      </c>
      <c r="BL218" s="2">
        <f t="shared" si="108"/>
        <v>0</v>
      </c>
      <c r="BM218" s="2">
        <f t="shared" si="109"/>
        <v>0</v>
      </c>
      <c r="BN218" s="2">
        <f t="shared" si="110"/>
        <v>0</v>
      </c>
      <c r="BO218" s="2">
        <f t="shared" si="111"/>
        <v>0</v>
      </c>
      <c r="BP218" s="2">
        <f t="shared" si="112"/>
        <v>0</v>
      </c>
      <c r="BQ218" s="2">
        <f t="shared" si="96"/>
        <v>0</v>
      </c>
      <c r="BR218" s="2">
        <f t="shared" si="97"/>
        <v>0</v>
      </c>
    </row>
    <row r="219" spans="1:70">
      <c r="A219" s="2" t="s">
        <v>4270</v>
      </c>
      <c r="B219" s="8" t="s">
        <v>4271</v>
      </c>
      <c r="AN219" s="2" t="s">
        <v>105</v>
      </c>
      <c r="BB219" s="2">
        <f t="shared" si="98"/>
        <v>1</v>
      </c>
      <c r="BC219" s="2">
        <f t="shared" si="99"/>
        <v>0</v>
      </c>
      <c r="BD219" s="2">
        <f t="shared" si="100"/>
        <v>1</v>
      </c>
      <c r="BE219" s="2">
        <f t="shared" si="101"/>
        <v>0</v>
      </c>
      <c r="BF219" s="2">
        <f t="shared" si="102"/>
        <v>0</v>
      </c>
      <c r="BG219" s="2">
        <f t="shared" si="103"/>
        <v>0</v>
      </c>
      <c r="BH219" s="2">
        <f t="shared" si="104"/>
        <v>0</v>
      </c>
      <c r="BI219" s="2">
        <f t="shared" si="105"/>
        <v>0</v>
      </c>
      <c r="BJ219" s="2">
        <f t="shared" si="106"/>
        <v>0</v>
      </c>
      <c r="BK219" s="2">
        <f t="shared" si="107"/>
        <v>0</v>
      </c>
      <c r="BL219" s="2">
        <f t="shared" si="108"/>
        <v>0</v>
      </c>
      <c r="BM219" s="2">
        <f t="shared" si="109"/>
        <v>0</v>
      </c>
      <c r="BN219" s="2">
        <f t="shared" si="110"/>
        <v>0</v>
      </c>
      <c r="BO219" s="2">
        <f t="shared" si="111"/>
        <v>0</v>
      </c>
      <c r="BP219" s="2">
        <f t="shared" si="112"/>
        <v>0</v>
      </c>
      <c r="BQ219" s="2">
        <f t="shared" si="96"/>
        <v>0</v>
      </c>
      <c r="BR219" s="2">
        <f t="shared" si="97"/>
        <v>0</v>
      </c>
    </row>
    <row r="220" spans="1:70">
      <c r="A220" s="8" t="s">
        <v>1166</v>
      </c>
      <c r="B220" s="8" t="s">
        <v>1167</v>
      </c>
      <c r="G220" s="2" t="s">
        <v>5697</v>
      </c>
      <c r="BB220" s="2">
        <f t="shared" si="98"/>
        <v>1</v>
      </c>
      <c r="BC220" s="2">
        <f t="shared" si="99"/>
        <v>0</v>
      </c>
      <c r="BD220" s="2">
        <f t="shared" si="100"/>
        <v>0</v>
      </c>
      <c r="BE220" s="2">
        <f t="shared" si="101"/>
        <v>0</v>
      </c>
      <c r="BF220" s="2">
        <f t="shared" si="102"/>
        <v>1</v>
      </c>
      <c r="BG220" s="2">
        <f t="shared" si="103"/>
        <v>0</v>
      </c>
      <c r="BH220" s="2">
        <f t="shared" si="104"/>
        <v>0</v>
      </c>
      <c r="BI220" s="2">
        <f t="shared" si="105"/>
        <v>0</v>
      </c>
      <c r="BJ220" s="2">
        <f t="shared" si="106"/>
        <v>0</v>
      </c>
      <c r="BK220" s="2">
        <f t="shared" si="107"/>
        <v>0</v>
      </c>
      <c r="BL220" s="2">
        <f t="shared" si="108"/>
        <v>0</v>
      </c>
      <c r="BM220" s="2">
        <f t="shared" si="109"/>
        <v>0</v>
      </c>
      <c r="BN220" s="2">
        <f t="shared" si="110"/>
        <v>0</v>
      </c>
      <c r="BO220" s="2">
        <f t="shared" si="111"/>
        <v>0</v>
      </c>
      <c r="BP220" s="2">
        <f t="shared" si="112"/>
        <v>0</v>
      </c>
      <c r="BQ220" s="2">
        <f t="shared" si="96"/>
        <v>0</v>
      </c>
      <c r="BR220" s="2">
        <f t="shared" si="97"/>
        <v>0</v>
      </c>
    </row>
    <row r="221" spans="1:70">
      <c r="A221" s="2" t="s">
        <v>1095</v>
      </c>
      <c r="B221" s="2" t="s">
        <v>1096</v>
      </c>
      <c r="G221" s="2" t="s">
        <v>5697</v>
      </c>
      <c r="BB221" s="2">
        <f t="shared" si="98"/>
        <v>1</v>
      </c>
      <c r="BC221" s="2">
        <f t="shared" si="99"/>
        <v>0</v>
      </c>
      <c r="BD221" s="2">
        <f t="shared" si="100"/>
        <v>0</v>
      </c>
      <c r="BE221" s="2">
        <f t="shared" si="101"/>
        <v>0</v>
      </c>
      <c r="BF221" s="2">
        <f t="shared" si="102"/>
        <v>1</v>
      </c>
      <c r="BG221" s="2">
        <f t="shared" si="103"/>
        <v>0</v>
      </c>
      <c r="BH221" s="2">
        <f t="shared" si="104"/>
        <v>0</v>
      </c>
      <c r="BI221" s="2">
        <f t="shared" si="105"/>
        <v>0</v>
      </c>
      <c r="BJ221" s="2">
        <f t="shared" si="106"/>
        <v>0</v>
      </c>
      <c r="BK221" s="2">
        <f t="shared" si="107"/>
        <v>0</v>
      </c>
      <c r="BL221" s="2">
        <f t="shared" si="108"/>
        <v>0</v>
      </c>
      <c r="BM221" s="2">
        <f t="shared" si="109"/>
        <v>0</v>
      </c>
      <c r="BN221" s="2">
        <f t="shared" si="110"/>
        <v>0</v>
      </c>
      <c r="BO221" s="2">
        <f t="shared" si="111"/>
        <v>0</v>
      </c>
      <c r="BP221" s="2">
        <f t="shared" si="112"/>
        <v>0</v>
      </c>
      <c r="BQ221" s="2">
        <f t="shared" si="96"/>
        <v>0</v>
      </c>
      <c r="BR221" s="2">
        <f t="shared" si="97"/>
        <v>0</v>
      </c>
    </row>
    <row r="222" spans="1:70">
      <c r="A222" s="8" t="s">
        <v>1079</v>
      </c>
      <c r="B222" s="8" t="s">
        <v>1080</v>
      </c>
      <c r="G222" s="2" t="s">
        <v>5697</v>
      </c>
      <c r="BB222" s="2">
        <f t="shared" si="98"/>
        <v>1</v>
      </c>
      <c r="BC222" s="2">
        <f t="shared" si="99"/>
        <v>0</v>
      </c>
      <c r="BD222" s="2">
        <f t="shared" si="100"/>
        <v>0</v>
      </c>
      <c r="BE222" s="2">
        <f t="shared" si="101"/>
        <v>0</v>
      </c>
      <c r="BF222" s="2">
        <f t="shared" si="102"/>
        <v>1</v>
      </c>
      <c r="BG222" s="2">
        <f t="shared" si="103"/>
        <v>0</v>
      </c>
      <c r="BH222" s="2">
        <f t="shared" si="104"/>
        <v>0</v>
      </c>
      <c r="BI222" s="2">
        <f t="shared" si="105"/>
        <v>0</v>
      </c>
      <c r="BJ222" s="2">
        <f t="shared" si="106"/>
        <v>0</v>
      </c>
      <c r="BK222" s="2">
        <f t="shared" si="107"/>
        <v>0</v>
      </c>
      <c r="BL222" s="2">
        <f t="shared" si="108"/>
        <v>0</v>
      </c>
      <c r="BM222" s="2">
        <f t="shared" si="109"/>
        <v>0</v>
      </c>
      <c r="BN222" s="2">
        <f t="shared" si="110"/>
        <v>0</v>
      </c>
      <c r="BO222" s="2">
        <f t="shared" si="111"/>
        <v>0</v>
      </c>
      <c r="BP222" s="2">
        <f t="shared" si="112"/>
        <v>0</v>
      </c>
      <c r="BQ222" s="2">
        <f t="shared" si="96"/>
        <v>0</v>
      </c>
      <c r="BR222" s="2">
        <f t="shared" si="97"/>
        <v>0</v>
      </c>
    </row>
    <row r="223" spans="1:70">
      <c r="A223" s="8" t="s">
        <v>438</v>
      </c>
      <c r="B223" s="8" t="s">
        <v>439</v>
      </c>
      <c r="E223" s="2" t="s">
        <v>121</v>
      </c>
      <c r="BB223" s="2">
        <f t="shared" si="98"/>
        <v>0</v>
      </c>
      <c r="BC223" s="2">
        <f t="shared" si="99"/>
        <v>1</v>
      </c>
      <c r="BD223" s="2">
        <f t="shared" si="100"/>
        <v>0</v>
      </c>
      <c r="BE223" s="2">
        <f t="shared" si="101"/>
        <v>1</v>
      </c>
      <c r="BF223" s="2">
        <f t="shared" si="102"/>
        <v>0</v>
      </c>
      <c r="BG223" s="2">
        <f t="shared" si="103"/>
        <v>0</v>
      </c>
      <c r="BH223" s="2">
        <f t="shared" si="104"/>
        <v>0</v>
      </c>
      <c r="BI223" s="2">
        <f t="shared" si="105"/>
        <v>0</v>
      </c>
      <c r="BJ223" s="2">
        <f t="shared" si="106"/>
        <v>0</v>
      </c>
      <c r="BK223" s="2">
        <f t="shared" si="107"/>
        <v>0</v>
      </c>
      <c r="BL223" s="2">
        <f t="shared" si="108"/>
        <v>0</v>
      </c>
      <c r="BM223" s="2">
        <f t="shared" si="109"/>
        <v>0</v>
      </c>
      <c r="BN223" s="2">
        <f t="shared" si="110"/>
        <v>0</v>
      </c>
      <c r="BO223" s="2">
        <f t="shared" si="111"/>
        <v>0</v>
      </c>
      <c r="BP223" s="2">
        <f t="shared" si="112"/>
        <v>0</v>
      </c>
      <c r="BQ223" s="2">
        <f t="shared" si="96"/>
        <v>0</v>
      </c>
      <c r="BR223" s="2">
        <f t="shared" si="97"/>
        <v>0</v>
      </c>
    </row>
    <row r="224" spans="1:70">
      <c r="A224" s="2" t="s">
        <v>1110</v>
      </c>
      <c r="B224" s="8" t="s">
        <v>1111</v>
      </c>
      <c r="G224" s="2" t="s">
        <v>5697</v>
      </c>
      <c r="O224" s="2" t="s">
        <v>121</v>
      </c>
      <c r="AF224" s="2" t="s">
        <v>5697</v>
      </c>
      <c r="BB224" s="2">
        <f t="shared" si="98"/>
        <v>2</v>
      </c>
      <c r="BC224" s="2">
        <f t="shared" si="99"/>
        <v>1</v>
      </c>
      <c r="BD224" s="2">
        <f t="shared" si="100"/>
        <v>0</v>
      </c>
      <c r="BE224" s="2">
        <f t="shared" si="101"/>
        <v>1</v>
      </c>
      <c r="BF224" s="2">
        <f t="shared" si="102"/>
        <v>2</v>
      </c>
      <c r="BG224" s="2">
        <f t="shared" si="103"/>
        <v>0</v>
      </c>
      <c r="BH224" s="2">
        <f t="shared" si="104"/>
        <v>0</v>
      </c>
      <c r="BI224" s="2">
        <f t="shared" si="105"/>
        <v>0</v>
      </c>
      <c r="BJ224" s="2">
        <f t="shared" si="106"/>
        <v>0</v>
      </c>
      <c r="BK224" s="2">
        <f t="shared" si="107"/>
        <v>0</v>
      </c>
      <c r="BL224" s="2">
        <f t="shared" si="108"/>
        <v>0</v>
      </c>
      <c r="BM224" s="2">
        <f t="shared" si="109"/>
        <v>0</v>
      </c>
      <c r="BN224" s="2">
        <f t="shared" si="110"/>
        <v>0</v>
      </c>
      <c r="BO224" s="2">
        <f t="shared" si="111"/>
        <v>0</v>
      </c>
      <c r="BP224" s="2">
        <f t="shared" si="112"/>
        <v>0</v>
      </c>
      <c r="BQ224" s="2">
        <f t="shared" si="96"/>
        <v>0</v>
      </c>
      <c r="BR224" s="2">
        <f t="shared" si="97"/>
        <v>0</v>
      </c>
    </row>
    <row r="225" spans="1:70">
      <c r="A225" s="2" t="s">
        <v>4485</v>
      </c>
      <c r="B225" s="8" t="s">
        <v>4486</v>
      </c>
      <c r="AN225" s="2" t="s">
        <v>121</v>
      </c>
      <c r="BB225" s="2">
        <f t="shared" si="98"/>
        <v>0</v>
      </c>
      <c r="BC225" s="2">
        <f t="shared" si="99"/>
        <v>1</v>
      </c>
      <c r="BD225" s="2">
        <f t="shared" si="100"/>
        <v>0</v>
      </c>
      <c r="BE225" s="2">
        <f t="shared" si="101"/>
        <v>1</v>
      </c>
      <c r="BF225" s="2">
        <f t="shared" si="102"/>
        <v>0</v>
      </c>
      <c r="BG225" s="2">
        <f t="shared" si="103"/>
        <v>0</v>
      </c>
      <c r="BH225" s="2">
        <f t="shared" si="104"/>
        <v>0</v>
      </c>
      <c r="BI225" s="2">
        <f t="shared" si="105"/>
        <v>0</v>
      </c>
      <c r="BJ225" s="2">
        <f t="shared" si="106"/>
        <v>0</v>
      </c>
      <c r="BK225" s="2">
        <f t="shared" si="107"/>
        <v>0</v>
      </c>
      <c r="BL225" s="2">
        <f t="shared" si="108"/>
        <v>0</v>
      </c>
      <c r="BM225" s="2">
        <f t="shared" si="109"/>
        <v>0</v>
      </c>
      <c r="BN225" s="2">
        <f t="shared" si="110"/>
        <v>0</v>
      </c>
      <c r="BO225" s="2">
        <f t="shared" si="111"/>
        <v>0</v>
      </c>
      <c r="BP225" s="2">
        <f t="shared" si="112"/>
        <v>0</v>
      </c>
      <c r="BQ225" s="2">
        <f t="shared" si="96"/>
        <v>0</v>
      </c>
      <c r="BR225" s="2">
        <f t="shared" si="97"/>
        <v>0</v>
      </c>
    </row>
    <row r="226" spans="1:70">
      <c r="A226" s="2" t="s">
        <v>1112</v>
      </c>
      <c r="B226" s="2" t="s">
        <v>1113</v>
      </c>
      <c r="G226" s="2" t="s">
        <v>5697</v>
      </c>
      <c r="BB226" s="2">
        <f t="shared" si="98"/>
        <v>1</v>
      </c>
      <c r="BC226" s="2">
        <f t="shared" si="99"/>
        <v>0</v>
      </c>
      <c r="BD226" s="2">
        <f t="shared" si="100"/>
        <v>0</v>
      </c>
      <c r="BE226" s="2">
        <f t="shared" si="101"/>
        <v>0</v>
      </c>
      <c r="BF226" s="2">
        <f t="shared" si="102"/>
        <v>1</v>
      </c>
      <c r="BG226" s="2">
        <f t="shared" si="103"/>
        <v>0</v>
      </c>
      <c r="BH226" s="2">
        <f t="shared" si="104"/>
        <v>0</v>
      </c>
      <c r="BI226" s="2">
        <f t="shared" si="105"/>
        <v>0</v>
      </c>
      <c r="BJ226" s="2">
        <f t="shared" si="106"/>
        <v>0</v>
      </c>
      <c r="BK226" s="2">
        <f t="shared" si="107"/>
        <v>0</v>
      </c>
      <c r="BL226" s="2">
        <f t="shared" si="108"/>
        <v>0</v>
      </c>
      <c r="BM226" s="2">
        <f t="shared" si="109"/>
        <v>0</v>
      </c>
      <c r="BN226" s="2">
        <f t="shared" si="110"/>
        <v>0</v>
      </c>
      <c r="BO226" s="2">
        <f t="shared" si="111"/>
        <v>0</v>
      </c>
      <c r="BP226" s="2">
        <f t="shared" si="112"/>
        <v>0</v>
      </c>
      <c r="BQ226" s="2">
        <f t="shared" si="96"/>
        <v>0</v>
      </c>
      <c r="BR226" s="2">
        <f t="shared" si="97"/>
        <v>0</v>
      </c>
    </row>
    <row r="227" spans="1:70">
      <c r="A227" s="2" t="s">
        <v>4510</v>
      </c>
      <c r="B227" s="8" t="s">
        <v>4511</v>
      </c>
      <c r="AN227" s="2" t="s">
        <v>121</v>
      </c>
      <c r="BB227" s="2">
        <f t="shared" si="98"/>
        <v>0</v>
      </c>
      <c r="BC227" s="2">
        <f t="shared" si="99"/>
        <v>1</v>
      </c>
      <c r="BD227" s="2">
        <f t="shared" si="100"/>
        <v>0</v>
      </c>
      <c r="BE227" s="2">
        <f t="shared" si="101"/>
        <v>1</v>
      </c>
      <c r="BF227" s="2">
        <f t="shared" si="102"/>
        <v>0</v>
      </c>
      <c r="BG227" s="2">
        <f t="shared" si="103"/>
        <v>0</v>
      </c>
      <c r="BH227" s="2">
        <f t="shared" si="104"/>
        <v>0</v>
      </c>
      <c r="BI227" s="2">
        <f t="shared" si="105"/>
        <v>0</v>
      </c>
      <c r="BJ227" s="2">
        <f t="shared" si="106"/>
        <v>0</v>
      </c>
      <c r="BK227" s="2">
        <f t="shared" si="107"/>
        <v>0</v>
      </c>
      <c r="BL227" s="2">
        <f t="shared" si="108"/>
        <v>0</v>
      </c>
      <c r="BM227" s="2">
        <f t="shared" si="109"/>
        <v>0</v>
      </c>
      <c r="BN227" s="2">
        <f t="shared" si="110"/>
        <v>0</v>
      </c>
      <c r="BO227" s="2">
        <f t="shared" si="111"/>
        <v>0</v>
      </c>
      <c r="BP227" s="2">
        <f t="shared" si="112"/>
        <v>0</v>
      </c>
      <c r="BQ227" s="2">
        <f t="shared" si="96"/>
        <v>0</v>
      </c>
      <c r="BR227" s="2">
        <f t="shared" si="97"/>
        <v>0</v>
      </c>
    </row>
    <row r="228" spans="1:70">
      <c r="A228" s="8" t="s">
        <v>427</v>
      </c>
      <c r="B228" s="8" t="s">
        <v>428</v>
      </c>
      <c r="E228" s="2" t="s">
        <v>121</v>
      </c>
      <c r="M228" s="2" t="s">
        <v>5749</v>
      </c>
      <c r="AF228" s="2" t="s">
        <v>5697</v>
      </c>
      <c r="BB228" s="2">
        <f t="shared" si="98"/>
        <v>1</v>
      </c>
      <c r="BC228" s="2">
        <f t="shared" si="99"/>
        <v>2</v>
      </c>
      <c r="BD228" s="2">
        <f t="shared" si="100"/>
        <v>0</v>
      </c>
      <c r="BE228" s="2">
        <f t="shared" si="101"/>
        <v>1</v>
      </c>
      <c r="BF228" s="2">
        <f t="shared" si="102"/>
        <v>1</v>
      </c>
      <c r="BG228" s="2">
        <f t="shared" si="103"/>
        <v>0</v>
      </c>
      <c r="BH228" s="2">
        <f t="shared" si="104"/>
        <v>0</v>
      </c>
      <c r="BI228" s="2">
        <f t="shared" si="105"/>
        <v>1</v>
      </c>
      <c r="BJ228" s="2">
        <f t="shared" si="106"/>
        <v>0</v>
      </c>
      <c r="BK228" s="2">
        <f t="shared" si="107"/>
        <v>0</v>
      </c>
      <c r="BL228" s="2">
        <f t="shared" si="108"/>
        <v>0</v>
      </c>
      <c r="BM228" s="2">
        <f t="shared" si="109"/>
        <v>0</v>
      </c>
      <c r="BN228" s="2">
        <f t="shared" si="110"/>
        <v>0</v>
      </c>
      <c r="BO228" s="2">
        <f t="shared" si="111"/>
        <v>0</v>
      </c>
      <c r="BP228" s="2">
        <f t="shared" si="112"/>
        <v>0</v>
      </c>
      <c r="BQ228" s="2">
        <f t="shared" si="96"/>
        <v>0</v>
      </c>
      <c r="BR228" s="2">
        <f t="shared" si="97"/>
        <v>0</v>
      </c>
    </row>
    <row r="229" spans="1:70">
      <c r="A229" s="2" t="s">
        <v>1099</v>
      </c>
      <c r="B229" s="2" t="s">
        <v>1100</v>
      </c>
      <c r="G229" s="2" t="s">
        <v>5697</v>
      </c>
      <c r="L229" s="2" t="s">
        <v>5694</v>
      </c>
      <c r="BB229" s="2">
        <f t="shared" si="98"/>
        <v>1</v>
      </c>
      <c r="BC229" s="2">
        <f t="shared" si="99"/>
        <v>1</v>
      </c>
      <c r="BD229" s="2">
        <f t="shared" si="100"/>
        <v>0</v>
      </c>
      <c r="BE229" s="2">
        <f t="shared" si="101"/>
        <v>0</v>
      </c>
      <c r="BF229" s="2">
        <f t="shared" si="102"/>
        <v>1</v>
      </c>
      <c r="BG229" s="2">
        <f t="shared" si="103"/>
        <v>1</v>
      </c>
      <c r="BH229" s="2">
        <f t="shared" si="104"/>
        <v>0</v>
      </c>
      <c r="BI229" s="2">
        <f t="shared" si="105"/>
        <v>0</v>
      </c>
      <c r="BJ229" s="2">
        <f t="shared" si="106"/>
        <v>0</v>
      </c>
      <c r="BK229" s="2">
        <f t="shared" si="107"/>
        <v>0</v>
      </c>
      <c r="BL229" s="2">
        <f t="shared" si="108"/>
        <v>0</v>
      </c>
      <c r="BM229" s="2">
        <f t="shared" si="109"/>
        <v>0</v>
      </c>
      <c r="BN229" s="2">
        <f t="shared" si="110"/>
        <v>0</v>
      </c>
      <c r="BO229" s="2">
        <f t="shared" si="111"/>
        <v>0</v>
      </c>
      <c r="BP229" s="2">
        <f t="shared" si="112"/>
        <v>0</v>
      </c>
      <c r="BQ229" s="2">
        <f t="shared" si="96"/>
        <v>0</v>
      </c>
      <c r="BR229" s="2">
        <f t="shared" si="97"/>
        <v>0</v>
      </c>
    </row>
    <row r="230" spans="1:70">
      <c r="A230" s="2" t="s">
        <v>1097</v>
      </c>
      <c r="B230" s="2" t="s">
        <v>1098</v>
      </c>
      <c r="G230" s="2" t="s">
        <v>5697</v>
      </c>
      <c r="BB230" s="2">
        <f t="shared" si="98"/>
        <v>1</v>
      </c>
      <c r="BC230" s="2">
        <f t="shared" si="99"/>
        <v>0</v>
      </c>
      <c r="BD230" s="2">
        <f t="shared" si="100"/>
        <v>0</v>
      </c>
      <c r="BE230" s="2">
        <f t="shared" si="101"/>
        <v>0</v>
      </c>
      <c r="BF230" s="2">
        <f t="shared" si="102"/>
        <v>1</v>
      </c>
      <c r="BG230" s="2">
        <f t="shared" si="103"/>
        <v>0</v>
      </c>
      <c r="BH230" s="2">
        <f t="shared" si="104"/>
        <v>0</v>
      </c>
      <c r="BI230" s="2">
        <f t="shared" si="105"/>
        <v>0</v>
      </c>
      <c r="BJ230" s="2">
        <f t="shared" si="106"/>
        <v>0</v>
      </c>
      <c r="BK230" s="2">
        <f t="shared" si="107"/>
        <v>0</v>
      </c>
      <c r="BL230" s="2">
        <f t="shared" si="108"/>
        <v>0</v>
      </c>
      <c r="BM230" s="2">
        <f t="shared" si="109"/>
        <v>0</v>
      </c>
      <c r="BN230" s="2">
        <f t="shared" si="110"/>
        <v>0</v>
      </c>
      <c r="BO230" s="2">
        <f t="shared" si="111"/>
        <v>0</v>
      </c>
      <c r="BP230" s="2">
        <f t="shared" si="112"/>
        <v>0</v>
      </c>
      <c r="BQ230" s="2">
        <f t="shared" si="96"/>
        <v>0</v>
      </c>
      <c r="BR230" s="2">
        <f t="shared" si="97"/>
        <v>0</v>
      </c>
    </row>
    <row r="231" spans="1:70">
      <c r="A231" s="2" t="s">
        <v>1116</v>
      </c>
      <c r="B231" s="2" t="s">
        <v>1117</v>
      </c>
      <c r="G231" s="2" t="s">
        <v>5697</v>
      </c>
      <c r="BB231" s="2">
        <f t="shared" si="98"/>
        <v>1</v>
      </c>
      <c r="BC231" s="2">
        <f t="shared" si="99"/>
        <v>0</v>
      </c>
      <c r="BD231" s="2">
        <f t="shared" si="100"/>
        <v>0</v>
      </c>
      <c r="BE231" s="2">
        <f t="shared" si="101"/>
        <v>0</v>
      </c>
      <c r="BF231" s="2">
        <f t="shared" si="102"/>
        <v>1</v>
      </c>
      <c r="BG231" s="2">
        <f t="shared" si="103"/>
        <v>0</v>
      </c>
      <c r="BH231" s="2">
        <f t="shared" si="104"/>
        <v>0</v>
      </c>
      <c r="BI231" s="2">
        <f t="shared" si="105"/>
        <v>0</v>
      </c>
      <c r="BJ231" s="2">
        <f t="shared" si="106"/>
        <v>0</v>
      </c>
      <c r="BK231" s="2">
        <f t="shared" si="107"/>
        <v>0</v>
      </c>
      <c r="BL231" s="2">
        <f t="shared" si="108"/>
        <v>0</v>
      </c>
      <c r="BM231" s="2">
        <f t="shared" si="109"/>
        <v>0</v>
      </c>
      <c r="BN231" s="2">
        <f t="shared" si="110"/>
        <v>0</v>
      </c>
      <c r="BO231" s="2">
        <f t="shared" si="111"/>
        <v>0</v>
      </c>
      <c r="BP231" s="2">
        <f t="shared" si="112"/>
        <v>0</v>
      </c>
      <c r="BQ231" s="2">
        <f t="shared" si="96"/>
        <v>0</v>
      </c>
      <c r="BR231" s="2">
        <f t="shared" si="97"/>
        <v>0</v>
      </c>
    </row>
    <row r="232" spans="1:70">
      <c r="A232" s="8" t="s">
        <v>2555</v>
      </c>
      <c r="B232" s="8" t="s">
        <v>2556</v>
      </c>
      <c r="N232" s="2" t="s">
        <v>105</v>
      </c>
      <c r="BB232" s="2">
        <f t="shared" si="98"/>
        <v>1</v>
      </c>
      <c r="BC232" s="2">
        <f t="shared" si="99"/>
        <v>0</v>
      </c>
      <c r="BD232" s="2">
        <f t="shared" si="100"/>
        <v>1</v>
      </c>
      <c r="BE232" s="2">
        <f t="shared" si="101"/>
        <v>0</v>
      </c>
      <c r="BF232" s="2">
        <f t="shared" si="102"/>
        <v>0</v>
      </c>
      <c r="BG232" s="2">
        <f t="shared" si="103"/>
        <v>0</v>
      </c>
      <c r="BH232" s="2">
        <f t="shared" si="104"/>
        <v>0</v>
      </c>
      <c r="BI232" s="2">
        <f t="shared" si="105"/>
        <v>0</v>
      </c>
      <c r="BJ232" s="2">
        <f t="shared" si="106"/>
        <v>0</v>
      </c>
      <c r="BK232" s="2">
        <f t="shared" si="107"/>
        <v>0</v>
      </c>
      <c r="BL232" s="2">
        <f t="shared" si="108"/>
        <v>0</v>
      </c>
      <c r="BM232" s="2">
        <f t="shared" si="109"/>
        <v>0</v>
      </c>
      <c r="BN232" s="2">
        <f t="shared" si="110"/>
        <v>0</v>
      </c>
      <c r="BO232" s="2">
        <f t="shared" si="111"/>
        <v>0</v>
      </c>
      <c r="BP232" s="2">
        <f t="shared" si="112"/>
        <v>0</v>
      </c>
      <c r="BQ232" s="2">
        <f t="shared" si="96"/>
        <v>0</v>
      </c>
      <c r="BR232" s="2">
        <f t="shared" si="97"/>
        <v>0</v>
      </c>
    </row>
    <row r="233" spans="1:70">
      <c r="A233" s="2" t="s">
        <v>1087</v>
      </c>
      <c r="B233" s="8" t="s">
        <v>1088</v>
      </c>
      <c r="G233" s="2" t="s">
        <v>5697</v>
      </c>
      <c r="BB233" s="2">
        <f t="shared" si="98"/>
        <v>1</v>
      </c>
      <c r="BC233" s="2">
        <f t="shared" si="99"/>
        <v>0</v>
      </c>
      <c r="BD233" s="2">
        <f t="shared" si="100"/>
        <v>0</v>
      </c>
      <c r="BE233" s="2">
        <f t="shared" si="101"/>
        <v>0</v>
      </c>
      <c r="BF233" s="2">
        <f t="shared" si="102"/>
        <v>1</v>
      </c>
      <c r="BG233" s="2">
        <f t="shared" si="103"/>
        <v>0</v>
      </c>
      <c r="BH233" s="2">
        <f t="shared" si="104"/>
        <v>0</v>
      </c>
      <c r="BI233" s="2">
        <f t="shared" si="105"/>
        <v>0</v>
      </c>
      <c r="BJ233" s="2">
        <f t="shared" si="106"/>
        <v>0</v>
      </c>
      <c r="BK233" s="2">
        <f t="shared" si="107"/>
        <v>0</v>
      </c>
      <c r="BL233" s="2">
        <f t="shared" si="108"/>
        <v>0</v>
      </c>
      <c r="BM233" s="2">
        <f t="shared" si="109"/>
        <v>0</v>
      </c>
      <c r="BN233" s="2">
        <f t="shared" si="110"/>
        <v>0</v>
      </c>
      <c r="BO233" s="2">
        <f t="shared" si="111"/>
        <v>0</v>
      </c>
      <c r="BP233" s="2">
        <f t="shared" si="112"/>
        <v>0</v>
      </c>
      <c r="BQ233" s="2">
        <f t="shared" si="96"/>
        <v>0</v>
      </c>
      <c r="BR233" s="2">
        <f t="shared" si="97"/>
        <v>0</v>
      </c>
    </row>
    <row r="234" spans="1:70">
      <c r="A234" s="2" t="s">
        <v>4303</v>
      </c>
      <c r="B234" s="8" t="s">
        <v>4304</v>
      </c>
      <c r="AN234" s="2" t="s">
        <v>105</v>
      </c>
      <c r="BB234" s="2">
        <f t="shared" ref="BB234:BB265" si="113">SUM(BD234+BF234+BP234+BQ234)</f>
        <v>1</v>
      </c>
      <c r="BC234" s="2">
        <f t="shared" ref="BC234:BC265" si="114">SUM(BE234+BG234+BH234+BI234+BJ234+BK234+BL234+BM234+BN234+BO234+BR234)</f>
        <v>0</v>
      </c>
      <c r="BD234" s="2">
        <f t="shared" ref="BD234:BD265" si="115">COUNTIF(C234:BA234,"BL")</f>
        <v>1</v>
      </c>
      <c r="BE234" s="2">
        <f t="shared" ref="BE234:BE265" si="116">COUNTIF(C234:BA234,"WL")</f>
        <v>0</v>
      </c>
      <c r="BF234" s="2">
        <f t="shared" ref="BF234:BF265" si="117">COUNTIF(C234:BA234, "BL(Except with permit)")</f>
        <v>0</v>
      </c>
      <c r="BG234" s="2">
        <f t="shared" ref="BG234:BG265" si="118">COUNTIF(C234:BA234, "WL(Permit required)")</f>
        <v>0</v>
      </c>
      <c r="BH234" s="2">
        <f t="shared" ref="BH234:BH265" si="119">COUNTIF(C234:BA234, "WL(For game purposes)")</f>
        <v>0</v>
      </c>
      <c r="BI234" s="2">
        <f t="shared" ref="BI234:BI265" si="120">COUNTIF(C234:BA234, "WL(No permit required)")</f>
        <v>0</v>
      </c>
      <c r="BJ234" s="2">
        <f t="shared" ref="BJ234:BJ265" si="121">COUNTIF(C234:BA234, "WL(including hybrids)")</f>
        <v>0</v>
      </c>
      <c r="BK234" s="2">
        <f t="shared" ref="BK234:BK265" si="122">COUNTIF(C234:BA234, "WL(native, hand-captured, no more than 6)")</f>
        <v>0</v>
      </c>
      <c r="BL234" s="2">
        <f t="shared" ref="BL234:BL265" si="123">COUNTIF(C234:BA234, "WL(may be taken for personal use on a noncommercial basis)")</f>
        <v>0</v>
      </c>
      <c r="BM234" s="2">
        <f t="shared" ref="BM234:BM265" si="124">COUNTIF(C234:BA234, "WL(With enclosure requirements)")</f>
        <v>0</v>
      </c>
      <c r="BN234" s="2">
        <f t="shared" ref="BN234:BN265" si="125">COUNTIF(C234:BA234, "WL(If legally held before 1/20/17)")</f>
        <v>0</v>
      </c>
      <c r="BO234" s="2">
        <f t="shared" ref="BO234:BO265" si="126">COUNTIF(C234:BA234, "WL(except feral and wild)")</f>
        <v>0</v>
      </c>
      <c r="BP234" s="2">
        <f t="shared" ref="BP234:BP265" si="127">COUNTIF(C234:BA234, "BL(Outside State)")</f>
        <v>0</v>
      </c>
      <c r="BQ234" s="2">
        <f t="shared" si="96"/>
        <v>0</v>
      </c>
      <c r="BR234" s="2">
        <f t="shared" si="97"/>
        <v>0</v>
      </c>
    </row>
    <row r="235" spans="1:70">
      <c r="A235" s="8" t="s">
        <v>4291</v>
      </c>
      <c r="B235" s="8" t="s">
        <v>4292</v>
      </c>
      <c r="AN235" s="2" t="s">
        <v>105</v>
      </c>
      <c r="BB235" s="2">
        <f t="shared" si="113"/>
        <v>1</v>
      </c>
      <c r="BC235" s="2">
        <f t="shared" si="114"/>
        <v>0</v>
      </c>
      <c r="BD235" s="2">
        <f t="shared" si="115"/>
        <v>1</v>
      </c>
      <c r="BE235" s="2">
        <f t="shared" si="116"/>
        <v>0</v>
      </c>
      <c r="BF235" s="2">
        <f t="shared" si="117"/>
        <v>0</v>
      </c>
      <c r="BG235" s="2">
        <f t="shared" si="118"/>
        <v>0</v>
      </c>
      <c r="BH235" s="2">
        <f t="shared" si="119"/>
        <v>0</v>
      </c>
      <c r="BI235" s="2">
        <f t="shared" si="120"/>
        <v>0</v>
      </c>
      <c r="BJ235" s="2">
        <f t="shared" si="121"/>
        <v>0</v>
      </c>
      <c r="BK235" s="2">
        <f t="shared" si="122"/>
        <v>0</v>
      </c>
      <c r="BL235" s="2">
        <f t="shared" si="123"/>
        <v>0</v>
      </c>
      <c r="BM235" s="2">
        <f t="shared" si="124"/>
        <v>0</v>
      </c>
      <c r="BN235" s="2">
        <f t="shared" si="125"/>
        <v>0</v>
      </c>
      <c r="BO235" s="2">
        <f t="shared" si="126"/>
        <v>0</v>
      </c>
      <c r="BP235" s="2">
        <f t="shared" si="127"/>
        <v>0</v>
      </c>
      <c r="BQ235" s="2">
        <f t="shared" si="96"/>
        <v>0</v>
      </c>
      <c r="BR235" s="2">
        <f t="shared" si="97"/>
        <v>0</v>
      </c>
    </row>
    <row r="236" spans="1:70">
      <c r="A236" s="2" t="s">
        <v>2401</v>
      </c>
      <c r="B236" s="8" t="s">
        <v>2402</v>
      </c>
      <c r="M236" s="2" t="s">
        <v>5694</v>
      </c>
      <c r="BB236" s="2">
        <f t="shared" si="113"/>
        <v>0</v>
      </c>
      <c r="BC236" s="2">
        <f t="shared" si="114"/>
        <v>1</v>
      </c>
      <c r="BD236" s="2">
        <f t="shared" si="115"/>
        <v>0</v>
      </c>
      <c r="BE236" s="2">
        <f t="shared" si="116"/>
        <v>0</v>
      </c>
      <c r="BF236" s="2">
        <f t="shared" si="117"/>
        <v>0</v>
      </c>
      <c r="BG236" s="2">
        <f t="shared" si="118"/>
        <v>1</v>
      </c>
      <c r="BH236" s="2">
        <f t="shared" si="119"/>
        <v>0</v>
      </c>
      <c r="BI236" s="2">
        <f t="shared" si="120"/>
        <v>0</v>
      </c>
      <c r="BJ236" s="2">
        <f t="shared" si="121"/>
        <v>0</v>
      </c>
      <c r="BK236" s="2">
        <f t="shared" si="122"/>
        <v>0</v>
      </c>
      <c r="BL236" s="2">
        <f t="shared" si="123"/>
        <v>0</v>
      </c>
      <c r="BM236" s="2">
        <f t="shared" si="124"/>
        <v>0</v>
      </c>
      <c r="BN236" s="2">
        <f t="shared" si="125"/>
        <v>0</v>
      </c>
      <c r="BO236" s="2">
        <f t="shared" si="126"/>
        <v>0</v>
      </c>
      <c r="BP236" s="2">
        <f t="shared" si="127"/>
        <v>0</v>
      </c>
      <c r="BQ236" s="2">
        <f t="shared" si="96"/>
        <v>0</v>
      </c>
      <c r="BR236" s="2">
        <f t="shared" si="97"/>
        <v>0</v>
      </c>
    </row>
    <row r="237" spans="1:70">
      <c r="A237" s="8" t="s">
        <v>3609</v>
      </c>
      <c r="B237" s="8" t="s">
        <v>3610</v>
      </c>
      <c r="AC237" s="2" t="s">
        <v>105</v>
      </c>
      <c r="BB237" s="2">
        <f t="shared" si="113"/>
        <v>1</v>
      </c>
      <c r="BC237" s="2">
        <f t="shared" si="114"/>
        <v>0</v>
      </c>
      <c r="BD237" s="2">
        <f t="shared" si="115"/>
        <v>1</v>
      </c>
      <c r="BE237" s="2">
        <f t="shared" si="116"/>
        <v>0</v>
      </c>
      <c r="BF237" s="2">
        <f t="shared" si="117"/>
        <v>0</v>
      </c>
      <c r="BG237" s="2">
        <f t="shared" si="118"/>
        <v>0</v>
      </c>
      <c r="BH237" s="2">
        <f t="shared" si="119"/>
        <v>0</v>
      </c>
      <c r="BI237" s="2">
        <f t="shared" si="120"/>
        <v>0</v>
      </c>
      <c r="BJ237" s="2">
        <f t="shared" si="121"/>
        <v>0</v>
      </c>
      <c r="BK237" s="2">
        <f t="shared" si="122"/>
        <v>0</v>
      </c>
      <c r="BL237" s="2">
        <f t="shared" si="123"/>
        <v>0</v>
      </c>
      <c r="BM237" s="2">
        <f t="shared" si="124"/>
        <v>0</v>
      </c>
      <c r="BN237" s="2">
        <f t="shared" si="125"/>
        <v>0</v>
      </c>
      <c r="BO237" s="2">
        <f t="shared" si="126"/>
        <v>0</v>
      </c>
      <c r="BP237" s="2">
        <f t="shared" si="127"/>
        <v>0</v>
      </c>
      <c r="BQ237" s="2">
        <f t="shared" si="96"/>
        <v>0</v>
      </c>
      <c r="BR237" s="2">
        <f t="shared" si="97"/>
        <v>0</v>
      </c>
    </row>
    <row r="238" spans="1:70">
      <c r="A238" s="2" t="s">
        <v>3794</v>
      </c>
      <c r="B238" s="8" t="s">
        <v>3610</v>
      </c>
      <c r="AE238" s="2" t="s">
        <v>105</v>
      </c>
      <c r="BB238" s="2">
        <f t="shared" si="113"/>
        <v>1</v>
      </c>
      <c r="BC238" s="2">
        <f t="shared" si="114"/>
        <v>0</v>
      </c>
      <c r="BD238" s="2">
        <f t="shared" si="115"/>
        <v>1</v>
      </c>
      <c r="BE238" s="2">
        <f t="shared" si="116"/>
        <v>0</v>
      </c>
      <c r="BF238" s="2">
        <f t="shared" si="117"/>
        <v>0</v>
      </c>
      <c r="BG238" s="2">
        <f t="shared" si="118"/>
        <v>0</v>
      </c>
      <c r="BH238" s="2">
        <f t="shared" si="119"/>
        <v>0</v>
      </c>
      <c r="BI238" s="2">
        <f t="shared" si="120"/>
        <v>0</v>
      </c>
      <c r="BJ238" s="2">
        <f t="shared" si="121"/>
        <v>0</v>
      </c>
      <c r="BK238" s="2">
        <f t="shared" si="122"/>
        <v>0</v>
      </c>
      <c r="BL238" s="2">
        <f t="shared" si="123"/>
        <v>0</v>
      </c>
      <c r="BM238" s="2">
        <f t="shared" si="124"/>
        <v>0</v>
      </c>
      <c r="BN238" s="2">
        <f t="shared" si="125"/>
        <v>0</v>
      </c>
      <c r="BO238" s="2">
        <f t="shared" si="126"/>
        <v>0</v>
      </c>
      <c r="BP238" s="2">
        <f t="shared" si="127"/>
        <v>0</v>
      </c>
      <c r="BQ238" s="2">
        <f t="shared" si="96"/>
        <v>0</v>
      </c>
      <c r="BR238" s="2">
        <f t="shared" si="97"/>
        <v>0</v>
      </c>
    </row>
    <row r="239" spans="1:70">
      <c r="A239" s="2" t="s">
        <v>443</v>
      </c>
      <c r="B239" s="8" t="s">
        <v>4516</v>
      </c>
      <c r="AN239" s="2" t="s">
        <v>121</v>
      </c>
      <c r="BB239" s="2">
        <f t="shared" si="113"/>
        <v>0</v>
      </c>
      <c r="BC239" s="2">
        <f t="shared" si="114"/>
        <v>1</v>
      </c>
      <c r="BD239" s="2">
        <f t="shared" si="115"/>
        <v>0</v>
      </c>
      <c r="BE239" s="2">
        <f t="shared" si="116"/>
        <v>1</v>
      </c>
      <c r="BF239" s="2">
        <f t="shared" si="117"/>
        <v>0</v>
      </c>
      <c r="BG239" s="2">
        <f t="shared" si="118"/>
        <v>0</v>
      </c>
      <c r="BH239" s="2">
        <f t="shared" si="119"/>
        <v>0</v>
      </c>
      <c r="BI239" s="2">
        <f t="shared" si="120"/>
        <v>0</v>
      </c>
      <c r="BJ239" s="2">
        <f t="shared" si="121"/>
        <v>0</v>
      </c>
      <c r="BK239" s="2">
        <f t="shared" si="122"/>
        <v>0</v>
      </c>
      <c r="BL239" s="2">
        <f t="shared" si="123"/>
        <v>0</v>
      </c>
      <c r="BM239" s="2">
        <f t="shared" si="124"/>
        <v>0</v>
      </c>
      <c r="BN239" s="2">
        <f t="shared" si="125"/>
        <v>0</v>
      </c>
      <c r="BO239" s="2">
        <f t="shared" si="126"/>
        <v>0</v>
      </c>
      <c r="BP239" s="2">
        <f t="shared" si="127"/>
        <v>0</v>
      </c>
      <c r="BQ239" s="2">
        <f t="shared" si="96"/>
        <v>0</v>
      </c>
      <c r="BR239" s="2">
        <f t="shared" si="97"/>
        <v>0</v>
      </c>
    </row>
    <row r="240" spans="1:70">
      <c r="A240" s="8" t="s">
        <v>2557</v>
      </c>
      <c r="B240" s="8" t="s">
        <v>2558</v>
      </c>
      <c r="N240" s="2" t="s">
        <v>105</v>
      </c>
      <c r="AU240" s="2" t="s">
        <v>105</v>
      </c>
      <c r="BB240" s="2">
        <f t="shared" si="113"/>
        <v>2</v>
      </c>
      <c r="BC240" s="2">
        <f t="shared" si="114"/>
        <v>0</v>
      </c>
      <c r="BD240" s="2">
        <f t="shared" si="115"/>
        <v>2</v>
      </c>
      <c r="BE240" s="2">
        <f t="shared" si="116"/>
        <v>0</v>
      </c>
      <c r="BF240" s="2">
        <f t="shared" si="117"/>
        <v>0</v>
      </c>
      <c r="BG240" s="2">
        <f t="shared" si="118"/>
        <v>0</v>
      </c>
      <c r="BH240" s="2">
        <f t="shared" si="119"/>
        <v>0</v>
      </c>
      <c r="BI240" s="2">
        <f t="shared" si="120"/>
        <v>0</v>
      </c>
      <c r="BJ240" s="2">
        <f t="shared" si="121"/>
        <v>0</v>
      </c>
      <c r="BK240" s="2">
        <f t="shared" si="122"/>
        <v>0</v>
      </c>
      <c r="BL240" s="2">
        <f t="shared" si="123"/>
        <v>0</v>
      </c>
      <c r="BM240" s="2">
        <f t="shared" si="124"/>
        <v>0</v>
      </c>
      <c r="BN240" s="2">
        <f t="shared" si="125"/>
        <v>0</v>
      </c>
      <c r="BO240" s="2">
        <f t="shared" si="126"/>
        <v>0</v>
      </c>
      <c r="BP240" s="2">
        <f t="shared" si="127"/>
        <v>0</v>
      </c>
      <c r="BQ240" s="2">
        <f t="shared" si="96"/>
        <v>0</v>
      </c>
      <c r="BR240" s="2">
        <f t="shared" si="97"/>
        <v>0</v>
      </c>
    </row>
    <row r="241" spans="1:70">
      <c r="A241" s="2" t="s">
        <v>1089</v>
      </c>
      <c r="B241" s="2" t="s">
        <v>1090</v>
      </c>
      <c r="G241" s="2" t="s">
        <v>5697</v>
      </c>
      <c r="BB241" s="2">
        <f t="shared" si="113"/>
        <v>1</v>
      </c>
      <c r="BC241" s="2">
        <f t="shared" si="114"/>
        <v>0</v>
      </c>
      <c r="BD241" s="2">
        <f t="shared" si="115"/>
        <v>0</v>
      </c>
      <c r="BE241" s="2">
        <f t="shared" si="116"/>
        <v>0</v>
      </c>
      <c r="BF241" s="2">
        <f t="shared" si="117"/>
        <v>1</v>
      </c>
      <c r="BG241" s="2">
        <f t="shared" si="118"/>
        <v>0</v>
      </c>
      <c r="BH241" s="2">
        <f t="shared" si="119"/>
        <v>0</v>
      </c>
      <c r="BI241" s="2">
        <f t="shared" si="120"/>
        <v>0</v>
      </c>
      <c r="BJ241" s="2">
        <f t="shared" si="121"/>
        <v>0</v>
      </c>
      <c r="BK241" s="2">
        <f t="shared" si="122"/>
        <v>0</v>
      </c>
      <c r="BL241" s="2">
        <f t="shared" si="123"/>
        <v>0</v>
      </c>
      <c r="BM241" s="2">
        <f t="shared" si="124"/>
        <v>0</v>
      </c>
      <c r="BN241" s="2">
        <f t="shared" si="125"/>
        <v>0</v>
      </c>
      <c r="BO241" s="2">
        <f t="shared" si="126"/>
        <v>0</v>
      </c>
      <c r="BP241" s="2">
        <f t="shared" si="127"/>
        <v>0</v>
      </c>
      <c r="BQ241" s="2">
        <f t="shared" si="96"/>
        <v>0</v>
      </c>
      <c r="BR241" s="2">
        <f t="shared" si="97"/>
        <v>0</v>
      </c>
    </row>
    <row r="242" spans="1:70">
      <c r="A242" s="2" t="s">
        <v>1106</v>
      </c>
      <c r="B242" s="8" t="s">
        <v>1107</v>
      </c>
      <c r="G242" s="2" t="s">
        <v>5697</v>
      </c>
      <c r="O242" s="2" t="s">
        <v>121</v>
      </c>
      <c r="BB242" s="2">
        <f t="shared" si="113"/>
        <v>1</v>
      </c>
      <c r="BC242" s="2">
        <f t="shared" si="114"/>
        <v>1</v>
      </c>
      <c r="BD242" s="2">
        <f t="shared" si="115"/>
        <v>0</v>
      </c>
      <c r="BE242" s="2">
        <f t="shared" si="116"/>
        <v>1</v>
      </c>
      <c r="BF242" s="2">
        <f t="shared" si="117"/>
        <v>1</v>
      </c>
      <c r="BG242" s="2">
        <f t="shared" si="118"/>
        <v>0</v>
      </c>
      <c r="BH242" s="2">
        <f t="shared" si="119"/>
        <v>0</v>
      </c>
      <c r="BI242" s="2">
        <f t="shared" si="120"/>
        <v>0</v>
      </c>
      <c r="BJ242" s="2">
        <f t="shared" si="121"/>
        <v>0</v>
      </c>
      <c r="BK242" s="2">
        <f t="shared" si="122"/>
        <v>0</v>
      </c>
      <c r="BL242" s="2">
        <f t="shared" si="123"/>
        <v>0</v>
      </c>
      <c r="BM242" s="2">
        <f t="shared" si="124"/>
        <v>0</v>
      </c>
      <c r="BN242" s="2">
        <f t="shared" si="125"/>
        <v>0</v>
      </c>
      <c r="BO242" s="2">
        <f t="shared" si="126"/>
        <v>0</v>
      </c>
      <c r="BP242" s="2">
        <f t="shared" si="127"/>
        <v>0</v>
      </c>
      <c r="BQ242" s="2">
        <f t="shared" si="96"/>
        <v>0</v>
      </c>
      <c r="BR242" s="2">
        <f t="shared" si="97"/>
        <v>0</v>
      </c>
    </row>
    <row r="243" spans="1:70">
      <c r="A243" s="2" t="s">
        <v>1122</v>
      </c>
      <c r="B243" s="2" t="s">
        <v>1123</v>
      </c>
      <c r="G243" s="2" t="s">
        <v>5697</v>
      </c>
      <c r="L243" s="2" t="s">
        <v>5694</v>
      </c>
      <c r="BB243" s="2">
        <f t="shared" si="113"/>
        <v>1</v>
      </c>
      <c r="BC243" s="2">
        <f t="shared" si="114"/>
        <v>1</v>
      </c>
      <c r="BD243" s="2">
        <f t="shared" si="115"/>
        <v>0</v>
      </c>
      <c r="BE243" s="2">
        <f t="shared" si="116"/>
        <v>0</v>
      </c>
      <c r="BF243" s="2">
        <f t="shared" si="117"/>
        <v>1</v>
      </c>
      <c r="BG243" s="2">
        <f t="shared" si="118"/>
        <v>1</v>
      </c>
      <c r="BH243" s="2">
        <f t="shared" si="119"/>
        <v>0</v>
      </c>
      <c r="BI243" s="2">
        <f t="shared" si="120"/>
        <v>0</v>
      </c>
      <c r="BJ243" s="2">
        <f t="shared" si="121"/>
        <v>0</v>
      </c>
      <c r="BK243" s="2">
        <f t="shared" si="122"/>
        <v>0</v>
      </c>
      <c r="BL243" s="2">
        <f t="shared" si="123"/>
        <v>0</v>
      </c>
      <c r="BM243" s="2">
        <f t="shared" si="124"/>
        <v>0</v>
      </c>
      <c r="BN243" s="2">
        <f t="shared" si="125"/>
        <v>0</v>
      </c>
      <c r="BO243" s="2">
        <f t="shared" si="126"/>
        <v>0</v>
      </c>
      <c r="BP243" s="2">
        <f t="shared" si="127"/>
        <v>0</v>
      </c>
      <c r="BQ243" s="2">
        <f t="shared" si="96"/>
        <v>0</v>
      </c>
      <c r="BR243" s="2">
        <f t="shared" si="97"/>
        <v>0</v>
      </c>
    </row>
    <row r="244" spans="1:70">
      <c r="A244" s="2" t="s">
        <v>1132</v>
      </c>
      <c r="B244" s="2" t="s">
        <v>1133</v>
      </c>
      <c r="G244" s="2" t="s">
        <v>5697</v>
      </c>
      <c r="L244" s="2" t="s">
        <v>5694</v>
      </c>
      <c r="AF244" s="2" t="s">
        <v>5697</v>
      </c>
      <c r="BB244" s="2">
        <f t="shared" si="113"/>
        <v>2</v>
      </c>
      <c r="BC244" s="2">
        <f t="shared" si="114"/>
        <v>1</v>
      </c>
      <c r="BD244" s="2">
        <f t="shared" si="115"/>
        <v>0</v>
      </c>
      <c r="BE244" s="2">
        <f t="shared" si="116"/>
        <v>0</v>
      </c>
      <c r="BF244" s="2">
        <f t="shared" si="117"/>
        <v>2</v>
      </c>
      <c r="BG244" s="2">
        <f t="shared" si="118"/>
        <v>1</v>
      </c>
      <c r="BH244" s="2">
        <f t="shared" si="119"/>
        <v>0</v>
      </c>
      <c r="BI244" s="2">
        <f t="shared" si="120"/>
        <v>0</v>
      </c>
      <c r="BJ244" s="2">
        <f t="shared" si="121"/>
        <v>0</v>
      </c>
      <c r="BK244" s="2">
        <f t="shared" si="122"/>
        <v>0</v>
      </c>
      <c r="BL244" s="2">
        <f t="shared" si="123"/>
        <v>0</v>
      </c>
      <c r="BM244" s="2">
        <f t="shared" si="124"/>
        <v>0</v>
      </c>
      <c r="BN244" s="2">
        <f t="shared" si="125"/>
        <v>0</v>
      </c>
      <c r="BO244" s="2">
        <f t="shared" si="126"/>
        <v>0</v>
      </c>
      <c r="BP244" s="2">
        <f t="shared" si="127"/>
        <v>0</v>
      </c>
      <c r="BQ244" s="2">
        <f t="shared" si="96"/>
        <v>0</v>
      </c>
      <c r="BR244" s="2">
        <f t="shared" si="97"/>
        <v>0</v>
      </c>
    </row>
    <row r="245" spans="1:70">
      <c r="A245" s="2" t="s">
        <v>1124</v>
      </c>
      <c r="B245" s="2" t="s">
        <v>1125</v>
      </c>
      <c r="G245" s="2" t="s">
        <v>5697</v>
      </c>
      <c r="AF245" s="2" t="s">
        <v>5697</v>
      </c>
      <c r="AT245" s="2" t="s">
        <v>5745</v>
      </c>
      <c r="BB245" s="2">
        <f t="shared" si="113"/>
        <v>2</v>
      </c>
      <c r="BC245" s="2">
        <f t="shared" si="114"/>
        <v>1</v>
      </c>
      <c r="BD245" s="2">
        <f t="shared" si="115"/>
        <v>0</v>
      </c>
      <c r="BE245" s="2">
        <f t="shared" si="116"/>
        <v>0</v>
      </c>
      <c r="BF245" s="2">
        <f t="shared" si="117"/>
        <v>2</v>
      </c>
      <c r="BG245" s="2">
        <f t="shared" si="118"/>
        <v>0</v>
      </c>
      <c r="BH245" s="2">
        <f t="shared" si="119"/>
        <v>0</v>
      </c>
      <c r="BI245" s="2">
        <f t="shared" si="120"/>
        <v>0</v>
      </c>
      <c r="BJ245" s="2">
        <f t="shared" si="121"/>
        <v>0</v>
      </c>
      <c r="BK245" s="2">
        <f t="shared" si="122"/>
        <v>0</v>
      </c>
      <c r="BL245" s="2">
        <f t="shared" si="123"/>
        <v>0</v>
      </c>
      <c r="BM245" s="2">
        <f t="shared" si="124"/>
        <v>1</v>
      </c>
      <c r="BN245" s="2">
        <f t="shared" si="125"/>
        <v>0</v>
      </c>
      <c r="BO245" s="2">
        <f t="shared" si="126"/>
        <v>0</v>
      </c>
      <c r="BP245" s="2">
        <f t="shared" si="127"/>
        <v>0</v>
      </c>
      <c r="BQ245" s="2">
        <f t="shared" si="96"/>
        <v>0</v>
      </c>
      <c r="BR245" s="2">
        <f t="shared" si="97"/>
        <v>0</v>
      </c>
    </row>
    <row r="246" spans="1:70">
      <c r="A246" s="2" t="s">
        <v>1103</v>
      </c>
      <c r="B246" s="2" t="s">
        <v>1104</v>
      </c>
      <c r="G246" s="2" t="s">
        <v>5697</v>
      </c>
      <c r="BB246" s="2">
        <f t="shared" si="113"/>
        <v>1</v>
      </c>
      <c r="BC246" s="2">
        <f t="shared" si="114"/>
        <v>0</v>
      </c>
      <c r="BD246" s="2">
        <f t="shared" si="115"/>
        <v>0</v>
      </c>
      <c r="BE246" s="2">
        <f t="shared" si="116"/>
        <v>0</v>
      </c>
      <c r="BF246" s="2">
        <f t="shared" si="117"/>
        <v>1</v>
      </c>
      <c r="BG246" s="2">
        <f t="shared" si="118"/>
        <v>0</v>
      </c>
      <c r="BH246" s="2">
        <f t="shared" si="119"/>
        <v>0</v>
      </c>
      <c r="BI246" s="2">
        <f t="shared" si="120"/>
        <v>0</v>
      </c>
      <c r="BJ246" s="2">
        <f t="shared" si="121"/>
        <v>0</v>
      </c>
      <c r="BK246" s="2">
        <f t="shared" si="122"/>
        <v>0</v>
      </c>
      <c r="BL246" s="2">
        <f t="shared" si="123"/>
        <v>0</v>
      </c>
      <c r="BM246" s="2">
        <f t="shared" si="124"/>
        <v>0</v>
      </c>
      <c r="BN246" s="2">
        <f t="shared" si="125"/>
        <v>0</v>
      </c>
      <c r="BO246" s="2">
        <f t="shared" si="126"/>
        <v>0</v>
      </c>
      <c r="BP246" s="2">
        <f t="shared" si="127"/>
        <v>0</v>
      </c>
      <c r="BQ246" s="2">
        <f t="shared" si="96"/>
        <v>0</v>
      </c>
      <c r="BR246" s="2">
        <f t="shared" si="97"/>
        <v>0</v>
      </c>
    </row>
    <row r="247" spans="1:70">
      <c r="A247" s="8" t="s">
        <v>2076</v>
      </c>
      <c r="B247" s="8" t="s">
        <v>2077</v>
      </c>
      <c r="L247" s="2" t="s">
        <v>5694</v>
      </c>
      <c r="BB247" s="2">
        <f t="shared" si="113"/>
        <v>0</v>
      </c>
      <c r="BC247" s="2">
        <f t="shared" si="114"/>
        <v>1</v>
      </c>
      <c r="BD247" s="2">
        <f t="shared" si="115"/>
        <v>0</v>
      </c>
      <c r="BE247" s="2">
        <f t="shared" si="116"/>
        <v>0</v>
      </c>
      <c r="BF247" s="2">
        <f t="shared" si="117"/>
        <v>0</v>
      </c>
      <c r="BG247" s="2">
        <f t="shared" si="118"/>
        <v>1</v>
      </c>
      <c r="BH247" s="2">
        <f t="shared" si="119"/>
        <v>0</v>
      </c>
      <c r="BI247" s="2">
        <f t="shared" si="120"/>
        <v>0</v>
      </c>
      <c r="BJ247" s="2">
        <f t="shared" si="121"/>
        <v>0</v>
      </c>
      <c r="BK247" s="2">
        <f t="shared" si="122"/>
        <v>0</v>
      </c>
      <c r="BL247" s="2">
        <f t="shared" si="123"/>
        <v>0</v>
      </c>
      <c r="BM247" s="2">
        <f t="shared" si="124"/>
        <v>0</v>
      </c>
      <c r="BN247" s="2">
        <f t="shared" si="125"/>
        <v>0</v>
      </c>
      <c r="BO247" s="2">
        <f t="shared" si="126"/>
        <v>0</v>
      </c>
      <c r="BP247" s="2">
        <f t="shared" si="127"/>
        <v>0</v>
      </c>
      <c r="BQ247" s="2">
        <f t="shared" si="96"/>
        <v>0</v>
      </c>
      <c r="BR247" s="2">
        <f t="shared" si="97"/>
        <v>0</v>
      </c>
    </row>
    <row r="248" spans="1:70">
      <c r="A248" s="2" t="s">
        <v>4527</v>
      </c>
      <c r="B248" s="8" t="s">
        <v>4528</v>
      </c>
      <c r="N248" s="2" t="s">
        <v>105</v>
      </c>
      <c r="AN248" s="2" t="s">
        <v>121</v>
      </c>
      <c r="BB248" s="2">
        <f t="shared" si="113"/>
        <v>1</v>
      </c>
      <c r="BC248" s="2">
        <f t="shared" si="114"/>
        <v>1</v>
      </c>
      <c r="BD248" s="2">
        <f t="shared" si="115"/>
        <v>1</v>
      </c>
      <c r="BE248" s="2">
        <f t="shared" si="116"/>
        <v>1</v>
      </c>
      <c r="BF248" s="2">
        <f t="shared" si="117"/>
        <v>0</v>
      </c>
      <c r="BG248" s="2">
        <f t="shared" si="118"/>
        <v>0</v>
      </c>
      <c r="BH248" s="2">
        <f t="shared" si="119"/>
        <v>0</v>
      </c>
      <c r="BI248" s="2">
        <f t="shared" si="120"/>
        <v>0</v>
      </c>
      <c r="BJ248" s="2">
        <f t="shared" si="121"/>
        <v>0</v>
      </c>
      <c r="BK248" s="2">
        <f t="shared" si="122"/>
        <v>0</v>
      </c>
      <c r="BL248" s="2">
        <f t="shared" si="123"/>
        <v>0</v>
      </c>
      <c r="BM248" s="2">
        <f t="shared" si="124"/>
        <v>0</v>
      </c>
      <c r="BN248" s="2">
        <f t="shared" si="125"/>
        <v>0</v>
      </c>
      <c r="BO248" s="2">
        <f t="shared" si="126"/>
        <v>0</v>
      </c>
      <c r="BP248" s="2">
        <f t="shared" si="127"/>
        <v>0</v>
      </c>
      <c r="BQ248" s="2">
        <f t="shared" si="96"/>
        <v>0</v>
      </c>
      <c r="BR248" s="2">
        <f t="shared" si="97"/>
        <v>0</v>
      </c>
    </row>
    <row r="249" spans="1:70">
      <c r="A249" s="8" t="s">
        <v>2078</v>
      </c>
      <c r="B249" s="8" t="s">
        <v>2079</v>
      </c>
      <c r="G249" s="2" t="s">
        <v>5697</v>
      </c>
      <c r="L249" s="2" t="s">
        <v>5694</v>
      </c>
      <c r="BB249" s="2">
        <f t="shared" si="113"/>
        <v>1</v>
      </c>
      <c r="BC249" s="2">
        <f t="shared" si="114"/>
        <v>1</v>
      </c>
      <c r="BD249" s="2">
        <f t="shared" si="115"/>
        <v>0</v>
      </c>
      <c r="BE249" s="2">
        <f t="shared" si="116"/>
        <v>0</v>
      </c>
      <c r="BF249" s="2">
        <f t="shared" si="117"/>
        <v>1</v>
      </c>
      <c r="BG249" s="2">
        <f t="shared" si="118"/>
        <v>1</v>
      </c>
      <c r="BH249" s="2">
        <f t="shared" si="119"/>
        <v>0</v>
      </c>
      <c r="BI249" s="2">
        <f t="shared" si="120"/>
        <v>0</v>
      </c>
      <c r="BJ249" s="2">
        <f t="shared" si="121"/>
        <v>0</v>
      </c>
      <c r="BK249" s="2">
        <f t="shared" si="122"/>
        <v>0</v>
      </c>
      <c r="BL249" s="2">
        <f t="shared" si="123"/>
        <v>0</v>
      </c>
      <c r="BM249" s="2">
        <f t="shared" si="124"/>
        <v>0</v>
      </c>
      <c r="BN249" s="2">
        <f t="shared" si="125"/>
        <v>0</v>
      </c>
      <c r="BO249" s="2">
        <f t="shared" si="126"/>
        <v>0</v>
      </c>
      <c r="BP249" s="2">
        <f t="shared" si="127"/>
        <v>0</v>
      </c>
      <c r="BQ249" s="2">
        <f t="shared" si="96"/>
        <v>0</v>
      </c>
      <c r="BR249" s="2">
        <f t="shared" si="97"/>
        <v>0</v>
      </c>
    </row>
    <row r="250" spans="1:70">
      <c r="A250" s="2" t="s">
        <v>1126</v>
      </c>
      <c r="B250" s="8" t="s">
        <v>1127</v>
      </c>
      <c r="G250" s="2" t="s">
        <v>5697</v>
      </c>
      <c r="BB250" s="2">
        <f t="shared" si="113"/>
        <v>1</v>
      </c>
      <c r="BC250" s="2">
        <f t="shared" si="114"/>
        <v>0</v>
      </c>
      <c r="BD250" s="2">
        <f t="shared" si="115"/>
        <v>0</v>
      </c>
      <c r="BE250" s="2">
        <f t="shared" si="116"/>
        <v>0</v>
      </c>
      <c r="BF250" s="2">
        <f t="shared" si="117"/>
        <v>1</v>
      </c>
      <c r="BG250" s="2">
        <f t="shared" si="118"/>
        <v>0</v>
      </c>
      <c r="BH250" s="2">
        <f t="shared" si="119"/>
        <v>0</v>
      </c>
      <c r="BI250" s="2">
        <f t="shared" si="120"/>
        <v>0</v>
      </c>
      <c r="BJ250" s="2">
        <f t="shared" si="121"/>
        <v>0</v>
      </c>
      <c r="BK250" s="2">
        <f t="shared" si="122"/>
        <v>0</v>
      </c>
      <c r="BL250" s="2">
        <f t="shared" si="123"/>
        <v>0</v>
      </c>
      <c r="BM250" s="2">
        <f t="shared" si="124"/>
        <v>0</v>
      </c>
      <c r="BN250" s="2">
        <f t="shared" si="125"/>
        <v>0</v>
      </c>
      <c r="BO250" s="2">
        <f t="shared" si="126"/>
        <v>0</v>
      </c>
      <c r="BP250" s="2">
        <f t="shared" si="127"/>
        <v>0</v>
      </c>
      <c r="BQ250" s="2">
        <f t="shared" si="96"/>
        <v>0</v>
      </c>
      <c r="BR250" s="2">
        <f t="shared" si="97"/>
        <v>0</v>
      </c>
    </row>
    <row r="251" spans="1:70">
      <c r="A251" s="8" t="s">
        <v>1503</v>
      </c>
      <c r="B251" s="2" t="s">
        <v>3790</v>
      </c>
      <c r="H251" s="2" t="s">
        <v>105</v>
      </c>
      <c r="M251" s="2" t="s">
        <v>5694</v>
      </c>
      <c r="AE251" s="2" t="s">
        <v>105</v>
      </c>
      <c r="AN251" s="2" t="s">
        <v>105</v>
      </c>
      <c r="BB251" s="2">
        <f t="shared" si="113"/>
        <v>3</v>
      </c>
      <c r="BC251" s="2">
        <f t="shared" si="114"/>
        <v>1</v>
      </c>
      <c r="BD251" s="2">
        <f t="shared" si="115"/>
        <v>3</v>
      </c>
      <c r="BE251" s="2">
        <f t="shared" si="116"/>
        <v>0</v>
      </c>
      <c r="BF251" s="2">
        <f t="shared" si="117"/>
        <v>0</v>
      </c>
      <c r="BG251" s="2">
        <f t="shared" si="118"/>
        <v>1</v>
      </c>
      <c r="BH251" s="2">
        <f t="shared" si="119"/>
        <v>0</v>
      </c>
      <c r="BI251" s="2">
        <f t="shared" si="120"/>
        <v>0</v>
      </c>
      <c r="BJ251" s="2">
        <f t="shared" si="121"/>
        <v>0</v>
      </c>
      <c r="BK251" s="2">
        <f t="shared" si="122"/>
        <v>0</v>
      </c>
      <c r="BL251" s="2">
        <f t="shared" si="123"/>
        <v>0</v>
      </c>
      <c r="BM251" s="2">
        <f t="shared" si="124"/>
        <v>0</v>
      </c>
      <c r="BN251" s="2">
        <f t="shared" si="125"/>
        <v>0</v>
      </c>
      <c r="BO251" s="2">
        <f t="shared" si="126"/>
        <v>0</v>
      </c>
      <c r="BP251" s="2">
        <f t="shared" si="127"/>
        <v>0</v>
      </c>
      <c r="BQ251" s="2">
        <f t="shared" si="96"/>
        <v>0</v>
      </c>
      <c r="BR251" s="2">
        <f t="shared" si="97"/>
        <v>0</v>
      </c>
    </row>
    <row r="252" spans="1:70">
      <c r="A252" s="2" t="s">
        <v>4531</v>
      </c>
      <c r="B252" s="8" t="s">
        <v>4532</v>
      </c>
      <c r="AN252" s="2" t="s">
        <v>121</v>
      </c>
      <c r="BB252" s="2">
        <f t="shared" si="113"/>
        <v>0</v>
      </c>
      <c r="BC252" s="2">
        <f t="shared" si="114"/>
        <v>1</v>
      </c>
      <c r="BD252" s="2">
        <f t="shared" si="115"/>
        <v>0</v>
      </c>
      <c r="BE252" s="2">
        <f t="shared" si="116"/>
        <v>1</v>
      </c>
      <c r="BF252" s="2">
        <f t="shared" si="117"/>
        <v>0</v>
      </c>
      <c r="BG252" s="2">
        <f t="shared" si="118"/>
        <v>0</v>
      </c>
      <c r="BH252" s="2">
        <f t="shared" si="119"/>
        <v>0</v>
      </c>
      <c r="BI252" s="2">
        <f t="shared" si="120"/>
        <v>0</v>
      </c>
      <c r="BJ252" s="2">
        <f t="shared" si="121"/>
        <v>0</v>
      </c>
      <c r="BK252" s="2">
        <f t="shared" si="122"/>
        <v>0</v>
      </c>
      <c r="BL252" s="2">
        <f t="shared" si="123"/>
        <v>0</v>
      </c>
      <c r="BM252" s="2">
        <f t="shared" si="124"/>
        <v>0</v>
      </c>
      <c r="BN252" s="2">
        <f t="shared" si="125"/>
        <v>0</v>
      </c>
      <c r="BO252" s="2">
        <f t="shared" si="126"/>
        <v>0</v>
      </c>
      <c r="BP252" s="2">
        <f t="shared" si="127"/>
        <v>0</v>
      </c>
      <c r="BQ252" s="2">
        <f t="shared" si="96"/>
        <v>0</v>
      </c>
      <c r="BR252" s="2">
        <f t="shared" si="97"/>
        <v>0</v>
      </c>
    </row>
    <row r="253" spans="1:70">
      <c r="A253" s="8" t="s">
        <v>2264</v>
      </c>
      <c r="B253" s="8" t="s">
        <v>2265</v>
      </c>
      <c r="L253" s="2" t="s">
        <v>105</v>
      </c>
      <c r="AF253" s="2" t="s">
        <v>5697</v>
      </c>
      <c r="AN253" s="2" t="s">
        <v>121</v>
      </c>
      <c r="BB253" s="2">
        <f t="shared" si="113"/>
        <v>2</v>
      </c>
      <c r="BC253" s="2">
        <f t="shared" si="114"/>
        <v>1</v>
      </c>
      <c r="BD253" s="2">
        <f t="shared" si="115"/>
        <v>1</v>
      </c>
      <c r="BE253" s="2">
        <f t="shared" si="116"/>
        <v>1</v>
      </c>
      <c r="BF253" s="2">
        <f t="shared" si="117"/>
        <v>1</v>
      </c>
      <c r="BG253" s="2">
        <f t="shared" si="118"/>
        <v>0</v>
      </c>
      <c r="BH253" s="2">
        <f t="shared" si="119"/>
        <v>0</v>
      </c>
      <c r="BI253" s="2">
        <f t="shared" si="120"/>
        <v>0</v>
      </c>
      <c r="BJ253" s="2">
        <f t="shared" si="121"/>
        <v>0</v>
      </c>
      <c r="BK253" s="2">
        <f t="shared" si="122"/>
        <v>0</v>
      </c>
      <c r="BL253" s="2">
        <f t="shared" si="123"/>
        <v>0</v>
      </c>
      <c r="BM253" s="2">
        <f t="shared" si="124"/>
        <v>0</v>
      </c>
      <c r="BN253" s="2">
        <f t="shared" si="125"/>
        <v>0</v>
      </c>
      <c r="BO253" s="2">
        <f t="shared" si="126"/>
        <v>0</v>
      </c>
      <c r="BP253" s="2">
        <f t="shared" si="127"/>
        <v>0</v>
      </c>
      <c r="BQ253" s="2">
        <f t="shared" si="96"/>
        <v>0</v>
      </c>
      <c r="BR253" s="2">
        <f t="shared" si="97"/>
        <v>0</v>
      </c>
    </row>
    <row r="254" spans="1:70">
      <c r="A254" s="2" t="s">
        <v>4293</v>
      </c>
      <c r="B254" s="8" t="s">
        <v>4294</v>
      </c>
      <c r="AN254" s="2" t="s">
        <v>105</v>
      </c>
      <c r="BB254" s="2">
        <f t="shared" si="113"/>
        <v>1</v>
      </c>
      <c r="BC254" s="2">
        <f t="shared" si="114"/>
        <v>0</v>
      </c>
      <c r="BD254" s="2">
        <f t="shared" si="115"/>
        <v>1</v>
      </c>
      <c r="BE254" s="2">
        <f t="shared" si="116"/>
        <v>0</v>
      </c>
      <c r="BF254" s="2">
        <f t="shared" si="117"/>
        <v>0</v>
      </c>
      <c r="BG254" s="2">
        <f t="shared" si="118"/>
        <v>0</v>
      </c>
      <c r="BH254" s="2">
        <f t="shared" si="119"/>
        <v>0</v>
      </c>
      <c r="BI254" s="2">
        <f t="shared" si="120"/>
        <v>0</v>
      </c>
      <c r="BJ254" s="2">
        <f t="shared" si="121"/>
        <v>0</v>
      </c>
      <c r="BK254" s="2">
        <f t="shared" si="122"/>
        <v>0</v>
      </c>
      <c r="BL254" s="2">
        <f t="shared" si="123"/>
        <v>0</v>
      </c>
      <c r="BM254" s="2">
        <f t="shared" si="124"/>
        <v>0</v>
      </c>
      <c r="BN254" s="2">
        <f t="shared" si="125"/>
        <v>0</v>
      </c>
      <c r="BO254" s="2">
        <f t="shared" si="126"/>
        <v>0</v>
      </c>
      <c r="BP254" s="2">
        <f t="shared" si="127"/>
        <v>0</v>
      </c>
      <c r="BQ254" s="2">
        <f t="shared" si="96"/>
        <v>0</v>
      </c>
      <c r="BR254" s="2">
        <f t="shared" si="97"/>
        <v>0</v>
      </c>
    </row>
    <row r="255" spans="1:70">
      <c r="A255" s="8" t="s">
        <v>2266</v>
      </c>
      <c r="B255" s="8" t="s">
        <v>2267</v>
      </c>
      <c r="L255" s="2" t="s">
        <v>105</v>
      </c>
      <c r="M255" s="2" t="s">
        <v>5694</v>
      </c>
      <c r="P255" s="2" t="s">
        <v>105</v>
      </c>
      <c r="AB255" s="2" t="s">
        <v>105</v>
      </c>
      <c r="BB255" s="2">
        <f t="shared" si="113"/>
        <v>3</v>
      </c>
      <c r="BC255" s="2">
        <f t="shared" si="114"/>
        <v>1</v>
      </c>
      <c r="BD255" s="2">
        <f t="shared" si="115"/>
        <v>3</v>
      </c>
      <c r="BE255" s="2">
        <f t="shared" si="116"/>
        <v>0</v>
      </c>
      <c r="BF255" s="2">
        <f t="shared" si="117"/>
        <v>0</v>
      </c>
      <c r="BG255" s="2">
        <f t="shared" si="118"/>
        <v>1</v>
      </c>
      <c r="BH255" s="2">
        <f t="shared" si="119"/>
        <v>0</v>
      </c>
      <c r="BI255" s="2">
        <f t="shared" si="120"/>
        <v>0</v>
      </c>
      <c r="BJ255" s="2">
        <f t="shared" si="121"/>
        <v>0</v>
      </c>
      <c r="BK255" s="2">
        <f t="shared" si="122"/>
        <v>0</v>
      </c>
      <c r="BL255" s="2">
        <f t="shared" si="123"/>
        <v>0</v>
      </c>
      <c r="BM255" s="2">
        <f t="shared" si="124"/>
        <v>0</v>
      </c>
      <c r="BN255" s="2">
        <f t="shared" si="125"/>
        <v>0</v>
      </c>
      <c r="BO255" s="2">
        <f t="shared" si="126"/>
        <v>0</v>
      </c>
      <c r="BP255" s="2">
        <f t="shared" si="127"/>
        <v>0</v>
      </c>
      <c r="BQ255" s="2">
        <f t="shared" si="96"/>
        <v>0</v>
      </c>
      <c r="BR255" s="2">
        <f t="shared" si="97"/>
        <v>0</v>
      </c>
    </row>
    <row r="256" spans="1:70">
      <c r="A256" s="2" t="s">
        <v>1118</v>
      </c>
      <c r="B256" s="2" t="s">
        <v>1119</v>
      </c>
      <c r="G256" s="2" t="s">
        <v>5697</v>
      </c>
      <c r="BB256" s="2">
        <f t="shared" si="113"/>
        <v>1</v>
      </c>
      <c r="BC256" s="2">
        <f t="shared" si="114"/>
        <v>0</v>
      </c>
      <c r="BD256" s="2">
        <f t="shared" si="115"/>
        <v>0</v>
      </c>
      <c r="BE256" s="2">
        <f t="shared" si="116"/>
        <v>0</v>
      </c>
      <c r="BF256" s="2">
        <f t="shared" si="117"/>
        <v>1</v>
      </c>
      <c r="BG256" s="2">
        <f t="shared" si="118"/>
        <v>0</v>
      </c>
      <c r="BH256" s="2">
        <f t="shared" si="119"/>
        <v>0</v>
      </c>
      <c r="BI256" s="2">
        <f t="shared" si="120"/>
        <v>0</v>
      </c>
      <c r="BJ256" s="2">
        <f t="shared" si="121"/>
        <v>0</v>
      </c>
      <c r="BK256" s="2">
        <f t="shared" si="122"/>
        <v>0</v>
      </c>
      <c r="BL256" s="2">
        <f t="shared" si="123"/>
        <v>0</v>
      </c>
      <c r="BM256" s="2">
        <f t="shared" si="124"/>
        <v>0</v>
      </c>
      <c r="BN256" s="2">
        <f t="shared" si="125"/>
        <v>0</v>
      </c>
      <c r="BO256" s="2">
        <f t="shared" si="126"/>
        <v>0</v>
      </c>
      <c r="BP256" s="2">
        <f t="shared" si="127"/>
        <v>0</v>
      </c>
      <c r="BQ256" s="2">
        <f t="shared" si="96"/>
        <v>0</v>
      </c>
      <c r="BR256" s="2">
        <f t="shared" si="97"/>
        <v>0</v>
      </c>
    </row>
    <row r="257" spans="1:70">
      <c r="A257" s="2" t="s">
        <v>1120</v>
      </c>
      <c r="B257" s="2" t="s">
        <v>1121</v>
      </c>
      <c r="G257" s="2" t="s">
        <v>5697</v>
      </c>
      <c r="BB257" s="2">
        <f t="shared" si="113"/>
        <v>1</v>
      </c>
      <c r="BC257" s="2">
        <f t="shared" si="114"/>
        <v>0</v>
      </c>
      <c r="BD257" s="2">
        <f t="shared" si="115"/>
        <v>0</v>
      </c>
      <c r="BE257" s="2">
        <f t="shared" si="116"/>
        <v>0</v>
      </c>
      <c r="BF257" s="2">
        <f t="shared" si="117"/>
        <v>1</v>
      </c>
      <c r="BG257" s="2">
        <f t="shared" si="118"/>
        <v>0</v>
      </c>
      <c r="BH257" s="2">
        <f t="shared" si="119"/>
        <v>0</v>
      </c>
      <c r="BI257" s="2">
        <f t="shared" si="120"/>
        <v>0</v>
      </c>
      <c r="BJ257" s="2">
        <f t="shared" si="121"/>
        <v>0</v>
      </c>
      <c r="BK257" s="2">
        <f t="shared" si="122"/>
        <v>0</v>
      </c>
      <c r="BL257" s="2">
        <f t="shared" si="123"/>
        <v>0</v>
      </c>
      <c r="BM257" s="2">
        <f t="shared" si="124"/>
        <v>0</v>
      </c>
      <c r="BN257" s="2">
        <f t="shared" si="125"/>
        <v>0</v>
      </c>
      <c r="BO257" s="2">
        <f t="shared" si="126"/>
        <v>0</v>
      </c>
      <c r="BP257" s="2">
        <f t="shared" si="127"/>
        <v>0</v>
      </c>
      <c r="BQ257" s="2">
        <f t="shared" si="96"/>
        <v>0</v>
      </c>
      <c r="BR257" s="2">
        <f t="shared" si="97"/>
        <v>0</v>
      </c>
    </row>
    <row r="258" spans="1:70">
      <c r="A258" s="2" t="s">
        <v>4495</v>
      </c>
      <c r="B258" s="8" t="s">
        <v>4496</v>
      </c>
      <c r="AN258" s="2" t="s">
        <v>121</v>
      </c>
      <c r="BB258" s="2">
        <f t="shared" si="113"/>
        <v>0</v>
      </c>
      <c r="BC258" s="2">
        <f t="shared" si="114"/>
        <v>1</v>
      </c>
      <c r="BD258" s="2">
        <f t="shared" si="115"/>
        <v>0</v>
      </c>
      <c r="BE258" s="2">
        <f t="shared" si="116"/>
        <v>1</v>
      </c>
      <c r="BF258" s="2">
        <f t="shared" si="117"/>
        <v>0</v>
      </c>
      <c r="BG258" s="2">
        <f t="shared" si="118"/>
        <v>0</v>
      </c>
      <c r="BH258" s="2">
        <f t="shared" si="119"/>
        <v>0</v>
      </c>
      <c r="BI258" s="2">
        <f t="shared" si="120"/>
        <v>0</v>
      </c>
      <c r="BJ258" s="2">
        <f t="shared" si="121"/>
        <v>0</v>
      </c>
      <c r="BK258" s="2">
        <f t="shared" si="122"/>
        <v>0</v>
      </c>
      <c r="BL258" s="2">
        <f t="shared" si="123"/>
        <v>0</v>
      </c>
      <c r="BM258" s="2">
        <f t="shared" si="124"/>
        <v>0</v>
      </c>
      <c r="BN258" s="2">
        <f t="shared" si="125"/>
        <v>0</v>
      </c>
      <c r="BO258" s="2">
        <f t="shared" si="126"/>
        <v>0</v>
      </c>
      <c r="BP258" s="2">
        <f t="shared" si="127"/>
        <v>0</v>
      </c>
      <c r="BQ258" s="2">
        <f t="shared" si="96"/>
        <v>0</v>
      </c>
      <c r="BR258" s="2">
        <f t="shared" si="97"/>
        <v>0</v>
      </c>
    </row>
    <row r="259" spans="1:70">
      <c r="A259" s="2" t="s">
        <v>5707</v>
      </c>
      <c r="B259" s="2" t="s">
        <v>3787</v>
      </c>
      <c r="AE259" s="2" t="s">
        <v>105</v>
      </c>
      <c r="BB259" s="2">
        <f t="shared" si="113"/>
        <v>1</v>
      </c>
      <c r="BC259" s="2">
        <f t="shared" si="114"/>
        <v>0</v>
      </c>
      <c r="BD259" s="2">
        <f t="shared" si="115"/>
        <v>1</v>
      </c>
      <c r="BE259" s="2">
        <f t="shared" si="116"/>
        <v>0</v>
      </c>
      <c r="BF259" s="2">
        <f t="shared" si="117"/>
        <v>0</v>
      </c>
      <c r="BG259" s="2">
        <f t="shared" si="118"/>
        <v>0</v>
      </c>
      <c r="BH259" s="2">
        <f t="shared" si="119"/>
        <v>0</v>
      </c>
      <c r="BI259" s="2">
        <f t="shared" si="120"/>
        <v>0</v>
      </c>
      <c r="BJ259" s="2">
        <f t="shared" si="121"/>
        <v>0</v>
      </c>
      <c r="BK259" s="2">
        <f t="shared" si="122"/>
        <v>0</v>
      </c>
      <c r="BL259" s="2">
        <f t="shared" si="123"/>
        <v>0</v>
      </c>
      <c r="BM259" s="2">
        <f t="shared" si="124"/>
        <v>0</v>
      </c>
      <c r="BN259" s="2">
        <f t="shared" si="125"/>
        <v>0</v>
      </c>
      <c r="BO259" s="2">
        <f t="shared" si="126"/>
        <v>0</v>
      </c>
      <c r="BP259" s="2">
        <f t="shared" si="127"/>
        <v>0</v>
      </c>
      <c r="BQ259" s="2">
        <f t="shared" ref="BQ259:BQ322" si="128">COUNTIF(C259:BA259, "BL(Only AZA accredited facility)")</f>
        <v>0</v>
      </c>
      <c r="BR259" s="2">
        <f t="shared" ref="BR259:BR322" si="129">COUNTIF(C259:BA259, "WL(except feral)")</f>
        <v>0</v>
      </c>
    </row>
    <row r="260" spans="1:70">
      <c r="A260" s="2" t="s">
        <v>4521</v>
      </c>
      <c r="B260" s="8" t="s">
        <v>4522</v>
      </c>
      <c r="AN260" s="2" t="s">
        <v>121</v>
      </c>
      <c r="BB260" s="2">
        <f t="shared" si="113"/>
        <v>0</v>
      </c>
      <c r="BC260" s="2">
        <f t="shared" si="114"/>
        <v>1</v>
      </c>
      <c r="BD260" s="2">
        <f t="shared" si="115"/>
        <v>0</v>
      </c>
      <c r="BE260" s="2">
        <f t="shared" si="116"/>
        <v>1</v>
      </c>
      <c r="BF260" s="2">
        <f t="shared" si="117"/>
        <v>0</v>
      </c>
      <c r="BG260" s="2">
        <f t="shared" si="118"/>
        <v>0</v>
      </c>
      <c r="BH260" s="2">
        <f t="shared" si="119"/>
        <v>0</v>
      </c>
      <c r="BI260" s="2">
        <f t="shared" si="120"/>
        <v>0</v>
      </c>
      <c r="BJ260" s="2">
        <f t="shared" si="121"/>
        <v>0</v>
      </c>
      <c r="BK260" s="2">
        <f t="shared" si="122"/>
        <v>0</v>
      </c>
      <c r="BL260" s="2">
        <f t="shared" si="123"/>
        <v>0</v>
      </c>
      <c r="BM260" s="2">
        <f t="shared" si="124"/>
        <v>0</v>
      </c>
      <c r="BN260" s="2">
        <f t="shared" si="125"/>
        <v>0</v>
      </c>
      <c r="BO260" s="2">
        <f t="shared" si="126"/>
        <v>0</v>
      </c>
      <c r="BP260" s="2">
        <f t="shared" si="127"/>
        <v>0</v>
      </c>
      <c r="BQ260" s="2">
        <f t="shared" si="128"/>
        <v>0</v>
      </c>
      <c r="BR260" s="2">
        <f t="shared" si="129"/>
        <v>0</v>
      </c>
    </row>
    <row r="261" spans="1:70">
      <c r="A261" s="8" t="s">
        <v>434</v>
      </c>
      <c r="B261" s="8" t="s">
        <v>435</v>
      </c>
      <c r="E261" s="2" t="s">
        <v>105</v>
      </c>
      <c r="F261" s="2" t="s">
        <v>5743</v>
      </c>
      <c r="BB261" s="2">
        <f t="shared" si="113"/>
        <v>1</v>
      </c>
      <c r="BC261" s="2">
        <f t="shared" si="114"/>
        <v>1</v>
      </c>
      <c r="BD261" s="2">
        <f t="shared" si="115"/>
        <v>1</v>
      </c>
      <c r="BE261" s="2">
        <f t="shared" si="116"/>
        <v>0</v>
      </c>
      <c r="BF261" s="2">
        <f t="shared" si="117"/>
        <v>0</v>
      </c>
      <c r="BG261" s="2">
        <f t="shared" si="118"/>
        <v>0</v>
      </c>
      <c r="BH261" s="2">
        <f t="shared" si="119"/>
        <v>0</v>
      </c>
      <c r="BI261" s="2">
        <f t="shared" si="120"/>
        <v>0</v>
      </c>
      <c r="BJ261" s="2">
        <f t="shared" si="121"/>
        <v>0</v>
      </c>
      <c r="BK261" s="2">
        <f t="shared" si="122"/>
        <v>1</v>
      </c>
      <c r="BL261" s="2">
        <f t="shared" si="123"/>
        <v>0</v>
      </c>
      <c r="BM261" s="2">
        <f t="shared" si="124"/>
        <v>0</v>
      </c>
      <c r="BN261" s="2">
        <f t="shared" si="125"/>
        <v>0</v>
      </c>
      <c r="BO261" s="2">
        <f t="shared" si="126"/>
        <v>0</v>
      </c>
      <c r="BP261" s="2">
        <f t="shared" si="127"/>
        <v>0</v>
      </c>
      <c r="BQ261" s="2">
        <f t="shared" si="128"/>
        <v>0</v>
      </c>
      <c r="BR261" s="2">
        <f t="shared" si="129"/>
        <v>0</v>
      </c>
    </row>
    <row r="262" spans="1:70">
      <c r="A262" s="8" t="s">
        <v>2879</v>
      </c>
      <c r="B262" s="8" t="s">
        <v>4286</v>
      </c>
      <c r="S262" s="2" t="s">
        <v>5744</v>
      </c>
      <c r="AN262" s="2" t="s">
        <v>105</v>
      </c>
      <c r="AU262" s="2" t="s">
        <v>121</v>
      </c>
      <c r="BB262" s="2">
        <f t="shared" si="113"/>
        <v>1</v>
      </c>
      <c r="BC262" s="2">
        <f t="shared" si="114"/>
        <v>2</v>
      </c>
      <c r="BD262" s="2">
        <f t="shared" si="115"/>
        <v>1</v>
      </c>
      <c r="BE262" s="2">
        <f t="shared" si="116"/>
        <v>1</v>
      </c>
      <c r="BF262" s="2">
        <f t="shared" si="117"/>
        <v>0</v>
      </c>
      <c r="BG262" s="2">
        <f t="shared" si="118"/>
        <v>0</v>
      </c>
      <c r="BH262" s="2">
        <f t="shared" si="119"/>
        <v>0</v>
      </c>
      <c r="BI262" s="2">
        <f t="shared" si="120"/>
        <v>0</v>
      </c>
      <c r="BJ262" s="2">
        <f t="shared" si="121"/>
        <v>0</v>
      </c>
      <c r="BK262" s="2">
        <f t="shared" si="122"/>
        <v>0</v>
      </c>
      <c r="BL262" s="2">
        <f t="shared" si="123"/>
        <v>1</v>
      </c>
      <c r="BM262" s="2">
        <f t="shared" si="124"/>
        <v>0</v>
      </c>
      <c r="BN262" s="2">
        <f t="shared" si="125"/>
        <v>0</v>
      </c>
      <c r="BO262" s="2">
        <f t="shared" si="126"/>
        <v>0</v>
      </c>
      <c r="BP262" s="2">
        <f t="shared" si="127"/>
        <v>0</v>
      </c>
      <c r="BQ262" s="2">
        <f t="shared" si="128"/>
        <v>0</v>
      </c>
      <c r="BR262" s="2">
        <f t="shared" si="129"/>
        <v>0</v>
      </c>
    </row>
    <row r="263" spans="1:70">
      <c r="A263" s="2" t="s">
        <v>4517</v>
      </c>
      <c r="B263" s="8" t="s">
        <v>4518</v>
      </c>
      <c r="AN263" s="2" t="s">
        <v>121</v>
      </c>
      <c r="BB263" s="2">
        <f t="shared" si="113"/>
        <v>0</v>
      </c>
      <c r="BC263" s="2">
        <f t="shared" si="114"/>
        <v>1</v>
      </c>
      <c r="BD263" s="2">
        <f t="shared" si="115"/>
        <v>0</v>
      </c>
      <c r="BE263" s="2">
        <f t="shared" si="116"/>
        <v>1</v>
      </c>
      <c r="BF263" s="2">
        <f t="shared" si="117"/>
        <v>0</v>
      </c>
      <c r="BG263" s="2">
        <f t="shared" si="118"/>
        <v>0</v>
      </c>
      <c r="BH263" s="2">
        <f t="shared" si="119"/>
        <v>0</v>
      </c>
      <c r="BI263" s="2">
        <f t="shared" si="120"/>
        <v>0</v>
      </c>
      <c r="BJ263" s="2">
        <f t="shared" si="121"/>
        <v>0</v>
      </c>
      <c r="BK263" s="2">
        <f t="shared" si="122"/>
        <v>0</v>
      </c>
      <c r="BL263" s="2">
        <f t="shared" si="123"/>
        <v>0</v>
      </c>
      <c r="BM263" s="2">
        <f t="shared" si="124"/>
        <v>0</v>
      </c>
      <c r="BN263" s="2">
        <f t="shared" si="125"/>
        <v>0</v>
      </c>
      <c r="BO263" s="2">
        <f t="shared" si="126"/>
        <v>0</v>
      </c>
      <c r="BP263" s="2">
        <f t="shared" si="127"/>
        <v>0</v>
      </c>
      <c r="BQ263" s="2">
        <f t="shared" si="128"/>
        <v>0</v>
      </c>
      <c r="BR263" s="2">
        <f t="shared" si="129"/>
        <v>0</v>
      </c>
    </row>
    <row r="264" spans="1:70">
      <c r="A264" s="8" t="s">
        <v>1550</v>
      </c>
      <c r="B264" s="8" t="s">
        <v>1551</v>
      </c>
      <c r="I264" s="2" t="s">
        <v>105</v>
      </c>
      <c r="BB264" s="2">
        <f t="shared" si="113"/>
        <v>1</v>
      </c>
      <c r="BC264" s="2">
        <f t="shared" si="114"/>
        <v>0</v>
      </c>
      <c r="BD264" s="2">
        <f t="shared" si="115"/>
        <v>1</v>
      </c>
      <c r="BE264" s="2">
        <f t="shared" si="116"/>
        <v>0</v>
      </c>
      <c r="BF264" s="2">
        <f t="shared" si="117"/>
        <v>0</v>
      </c>
      <c r="BG264" s="2">
        <f t="shared" si="118"/>
        <v>0</v>
      </c>
      <c r="BH264" s="2">
        <f t="shared" si="119"/>
        <v>0</v>
      </c>
      <c r="BI264" s="2">
        <f t="shared" si="120"/>
        <v>0</v>
      </c>
      <c r="BJ264" s="2">
        <f t="shared" si="121"/>
        <v>0</v>
      </c>
      <c r="BK264" s="2">
        <f t="shared" si="122"/>
        <v>0</v>
      </c>
      <c r="BL264" s="2">
        <f t="shared" si="123"/>
        <v>0</v>
      </c>
      <c r="BM264" s="2">
        <f t="shared" si="124"/>
        <v>0</v>
      </c>
      <c r="BN264" s="2">
        <f t="shared" si="125"/>
        <v>0</v>
      </c>
      <c r="BO264" s="2">
        <f t="shared" si="126"/>
        <v>0</v>
      </c>
      <c r="BP264" s="2">
        <f t="shared" si="127"/>
        <v>0</v>
      </c>
      <c r="BQ264" s="2">
        <f t="shared" si="128"/>
        <v>0</v>
      </c>
      <c r="BR264" s="2">
        <f t="shared" si="129"/>
        <v>0</v>
      </c>
    </row>
    <row r="265" spans="1:70">
      <c r="A265" s="2" t="s">
        <v>4539</v>
      </c>
      <c r="B265" s="8" t="s">
        <v>4540</v>
      </c>
      <c r="AN265" s="2" t="s">
        <v>121</v>
      </c>
      <c r="BB265" s="2">
        <f t="shared" si="113"/>
        <v>0</v>
      </c>
      <c r="BC265" s="2">
        <f t="shared" si="114"/>
        <v>1</v>
      </c>
      <c r="BD265" s="2">
        <f t="shared" si="115"/>
        <v>0</v>
      </c>
      <c r="BE265" s="2">
        <f t="shared" si="116"/>
        <v>1</v>
      </c>
      <c r="BF265" s="2">
        <f t="shared" si="117"/>
        <v>0</v>
      </c>
      <c r="BG265" s="2">
        <f t="shared" si="118"/>
        <v>0</v>
      </c>
      <c r="BH265" s="2">
        <f t="shared" si="119"/>
        <v>0</v>
      </c>
      <c r="BI265" s="2">
        <f t="shared" si="120"/>
        <v>0</v>
      </c>
      <c r="BJ265" s="2">
        <f t="shared" si="121"/>
        <v>0</v>
      </c>
      <c r="BK265" s="2">
        <f t="shared" si="122"/>
        <v>0</v>
      </c>
      <c r="BL265" s="2">
        <f t="shared" si="123"/>
        <v>0</v>
      </c>
      <c r="BM265" s="2">
        <f t="shared" si="124"/>
        <v>0</v>
      </c>
      <c r="BN265" s="2">
        <f t="shared" si="125"/>
        <v>0</v>
      </c>
      <c r="BO265" s="2">
        <f t="shared" si="126"/>
        <v>0</v>
      </c>
      <c r="BP265" s="2">
        <f t="shared" si="127"/>
        <v>0</v>
      </c>
      <c r="BQ265" s="2">
        <f t="shared" si="128"/>
        <v>0</v>
      </c>
      <c r="BR265" s="2">
        <f t="shared" si="129"/>
        <v>0</v>
      </c>
    </row>
    <row r="266" spans="1:70">
      <c r="A266" s="2" t="s">
        <v>4506</v>
      </c>
      <c r="B266" s="8" t="s">
        <v>4507</v>
      </c>
      <c r="AN266" s="2" t="s">
        <v>121</v>
      </c>
      <c r="BB266" s="2">
        <f t="shared" ref="BB266:BB277" si="130">SUM(BD266+BF266+BP266+BQ266)</f>
        <v>0</v>
      </c>
      <c r="BC266" s="2">
        <f t="shared" ref="BC266:BC277" si="131">SUM(BE266+BG266+BH266+BI266+BJ266+BK266+BL266+BM266+BN266+BO266+BR266)</f>
        <v>1</v>
      </c>
      <c r="BD266" s="2">
        <f t="shared" ref="BD266:BD277" si="132">COUNTIF(C266:BA266,"BL")</f>
        <v>0</v>
      </c>
      <c r="BE266" s="2">
        <f t="shared" ref="BE266:BE277" si="133">COUNTIF(C266:BA266,"WL")</f>
        <v>1</v>
      </c>
      <c r="BF266" s="2">
        <f t="shared" ref="BF266:BF277" si="134">COUNTIF(C266:BA266, "BL(Except with permit)")</f>
        <v>0</v>
      </c>
      <c r="BG266" s="2">
        <f t="shared" ref="BG266:BG277" si="135">COUNTIF(C266:BA266, "WL(Permit required)")</f>
        <v>0</v>
      </c>
      <c r="BH266" s="2">
        <f t="shared" ref="BH266:BH277" si="136">COUNTIF(C266:BA266, "WL(For game purposes)")</f>
        <v>0</v>
      </c>
      <c r="BI266" s="2">
        <f t="shared" ref="BI266:BI277" si="137">COUNTIF(C266:BA266, "WL(No permit required)")</f>
        <v>0</v>
      </c>
      <c r="BJ266" s="2">
        <f t="shared" ref="BJ266:BJ277" si="138">COUNTIF(C266:BA266, "WL(including hybrids)")</f>
        <v>0</v>
      </c>
      <c r="BK266" s="2">
        <f t="shared" ref="BK266:BK277" si="139">COUNTIF(C266:BA266, "WL(native, hand-captured, no more than 6)")</f>
        <v>0</v>
      </c>
      <c r="BL266" s="2">
        <f t="shared" ref="BL266:BL277" si="140">COUNTIF(C266:BA266, "WL(may be taken for personal use on a noncommercial basis)")</f>
        <v>0</v>
      </c>
      <c r="BM266" s="2">
        <f t="shared" ref="BM266:BM277" si="141">COUNTIF(C266:BA266, "WL(With enclosure requirements)")</f>
        <v>0</v>
      </c>
      <c r="BN266" s="2">
        <f t="shared" ref="BN266:BN277" si="142">COUNTIF(C266:BA266, "WL(If legally held before 1/20/17)")</f>
        <v>0</v>
      </c>
      <c r="BO266" s="2">
        <f t="shared" ref="BO266:BO277" si="143">COUNTIF(C266:BA266, "WL(except feral and wild)")</f>
        <v>0</v>
      </c>
      <c r="BP266" s="2">
        <f t="shared" ref="BP266:BP277" si="144">COUNTIF(C266:BA266, "BL(Outside State)")</f>
        <v>0</v>
      </c>
      <c r="BQ266" s="2">
        <f t="shared" si="128"/>
        <v>0</v>
      </c>
      <c r="BR266" s="2">
        <f t="shared" si="129"/>
        <v>0</v>
      </c>
    </row>
    <row r="267" spans="1:70">
      <c r="A267" s="2" t="s">
        <v>1138</v>
      </c>
      <c r="B267" s="2" t="s">
        <v>1139</v>
      </c>
      <c r="G267" s="2" t="s">
        <v>5697</v>
      </c>
      <c r="L267" s="2" t="s">
        <v>5694</v>
      </c>
      <c r="BB267" s="2">
        <f t="shared" si="130"/>
        <v>1</v>
      </c>
      <c r="BC267" s="2">
        <f t="shared" si="131"/>
        <v>1</v>
      </c>
      <c r="BD267" s="2">
        <f t="shared" si="132"/>
        <v>0</v>
      </c>
      <c r="BE267" s="2">
        <f t="shared" si="133"/>
        <v>0</v>
      </c>
      <c r="BF267" s="2">
        <f t="shared" si="134"/>
        <v>1</v>
      </c>
      <c r="BG267" s="2">
        <f t="shared" si="135"/>
        <v>1</v>
      </c>
      <c r="BH267" s="2">
        <f t="shared" si="136"/>
        <v>0</v>
      </c>
      <c r="BI267" s="2">
        <f t="shared" si="137"/>
        <v>0</v>
      </c>
      <c r="BJ267" s="2">
        <f t="shared" si="138"/>
        <v>0</v>
      </c>
      <c r="BK267" s="2">
        <f t="shared" si="139"/>
        <v>0</v>
      </c>
      <c r="BL267" s="2">
        <f t="shared" si="140"/>
        <v>0</v>
      </c>
      <c r="BM267" s="2">
        <f t="shared" si="141"/>
        <v>0</v>
      </c>
      <c r="BN267" s="2">
        <f t="shared" si="142"/>
        <v>0</v>
      </c>
      <c r="BO267" s="2">
        <f t="shared" si="143"/>
        <v>0</v>
      </c>
      <c r="BP267" s="2">
        <f t="shared" si="144"/>
        <v>0</v>
      </c>
      <c r="BQ267" s="2">
        <f t="shared" si="128"/>
        <v>0</v>
      </c>
      <c r="BR267" s="2">
        <f t="shared" si="129"/>
        <v>0</v>
      </c>
    </row>
    <row r="268" spans="1:70">
      <c r="A268" s="2" t="s">
        <v>1085</v>
      </c>
      <c r="B268" s="2" t="s">
        <v>1086</v>
      </c>
      <c r="G268" s="2" t="s">
        <v>5697</v>
      </c>
      <c r="BB268" s="2">
        <f t="shared" si="130"/>
        <v>1</v>
      </c>
      <c r="BC268" s="2">
        <f t="shared" si="131"/>
        <v>0</v>
      </c>
      <c r="BD268" s="2">
        <f t="shared" si="132"/>
        <v>0</v>
      </c>
      <c r="BE268" s="2">
        <f t="shared" si="133"/>
        <v>0</v>
      </c>
      <c r="BF268" s="2">
        <f t="shared" si="134"/>
        <v>1</v>
      </c>
      <c r="BG268" s="2">
        <f t="shared" si="135"/>
        <v>0</v>
      </c>
      <c r="BH268" s="2">
        <f t="shared" si="136"/>
        <v>0</v>
      </c>
      <c r="BI268" s="2">
        <f t="shared" si="137"/>
        <v>0</v>
      </c>
      <c r="BJ268" s="2">
        <f t="shared" si="138"/>
        <v>0</v>
      </c>
      <c r="BK268" s="2">
        <f t="shared" si="139"/>
        <v>0</v>
      </c>
      <c r="BL268" s="2">
        <f t="shared" si="140"/>
        <v>0</v>
      </c>
      <c r="BM268" s="2">
        <f t="shared" si="141"/>
        <v>0</v>
      </c>
      <c r="BN268" s="2">
        <f t="shared" si="142"/>
        <v>0</v>
      </c>
      <c r="BO268" s="2">
        <f t="shared" si="143"/>
        <v>0</v>
      </c>
      <c r="BP268" s="2">
        <f t="shared" si="144"/>
        <v>0</v>
      </c>
      <c r="BQ268" s="2">
        <f t="shared" si="128"/>
        <v>0</v>
      </c>
      <c r="BR268" s="2">
        <f t="shared" si="129"/>
        <v>0</v>
      </c>
    </row>
    <row r="269" spans="1:70">
      <c r="A269" s="8" t="s">
        <v>2618</v>
      </c>
      <c r="B269" s="8" t="s">
        <v>2619</v>
      </c>
      <c r="O269" s="2" t="s">
        <v>105</v>
      </c>
      <c r="BB269" s="2">
        <f t="shared" si="130"/>
        <v>1</v>
      </c>
      <c r="BC269" s="2">
        <f t="shared" si="131"/>
        <v>0</v>
      </c>
      <c r="BD269" s="2">
        <f t="shared" si="132"/>
        <v>1</v>
      </c>
      <c r="BE269" s="2">
        <f t="shared" si="133"/>
        <v>0</v>
      </c>
      <c r="BF269" s="2">
        <f t="shared" si="134"/>
        <v>0</v>
      </c>
      <c r="BG269" s="2">
        <f t="shared" si="135"/>
        <v>0</v>
      </c>
      <c r="BH269" s="2">
        <f t="shared" si="136"/>
        <v>0</v>
      </c>
      <c r="BI269" s="2">
        <f t="shared" si="137"/>
        <v>0</v>
      </c>
      <c r="BJ269" s="2">
        <f t="shared" si="138"/>
        <v>0</v>
      </c>
      <c r="BK269" s="2">
        <f t="shared" si="139"/>
        <v>0</v>
      </c>
      <c r="BL269" s="2">
        <f t="shared" si="140"/>
        <v>0</v>
      </c>
      <c r="BM269" s="2">
        <f t="shared" si="141"/>
        <v>0</v>
      </c>
      <c r="BN269" s="2">
        <f t="shared" si="142"/>
        <v>0</v>
      </c>
      <c r="BO269" s="2">
        <f t="shared" si="143"/>
        <v>0</v>
      </c>
      <c r="BP269" s="2">
        <f t="shared" si="144"/>
        <v>0</v>
      </c>
      <c r="BQ269" s="2">
        <f t="shared" si="128"/>
        <v>0</v>
      </c>
      <c r="BR269" s="2">
        <f t="shared" si="129"/>
        <v>0</v>
      </c>
    </row>
    <row r="270" spans="1:70">
      <c r="A270" s="8" t="s">
        <v>1083</v>
      </c>
      <c r="B270" s="2" t="s">
        <v>1084</v>
      </c>
      <c r="G270" s="2" t="s">
        <v>5697</v>
      </c>
      <c r="BB270" s="2">
        <f t="shared" si="130"/>
        <v>1</v>
      </c>
      <c r="BC270" s="2">
        <f t="shared" si="131"/>
        <v>0</v>
      </c>
      <c r="BD270" s="2">
        <f t="shared" si="132"/>
        <v>0</v>
      </c>
      <c r="BE270" s="2">
        <f t="shared" si="133"/>
        <v>0</v>
      </c>
      <c r="BF270" s="2">
        <f t="shared" si="134"/>
        <v>1</v>
      </c>
      <c r="BG270" s="2">
        <f t="shared" si="135"/>
        <v>0</v>
      </c>
      <c r="BH270" s="2">
        <f t="shared" si="136"/>
        <v>0</v>
      </c>
      <c r="BI270" s="2">
        <f t="shared" si="137"/>
        <v>0</v>
      </c>
      <c r="BJ270" s="2">
        <f t="shared" si="138"/>
        <v>0</v>
      </c>
      <c r="BK270" s="2">
        <f t="shared" si="139"/>
        <v>0</v>
      </c>
      <c r="BL270" s="2">
        <f t="shared" si="140"/>
        <v>0</v>
      </c>
      <c r="BM270" s="2">
        <f t="shared" si="141"/>
        <v>0</v>
      </c>
      <c r="BN270" s="2">
        <f t="shared" si="142"/>
        <v>0</v>
      </c>
      <c r="BO270" s="2">
        <f t="shared" si="143"/>
        <v>0</v>
      </c>
      <c r="BP270" s="2">
        <f t="shared" si="144"/>
        <v>0</v>
      </c>
      <c r="BQ270" s="2">
        <f t="shared" si="128"/>
        <v>0</v>
      </c>
      <c r="BR270" s="2">
        <f t="shared" si="129"/>
        <v>0</v>
      </c>
    </row>
    <row r="271" spans="1:70">
      <c r="A271" s="2" t="s">
        <v>3037</v>
      </c>
      <c r="B271" s="2" t="s">
        <v>3038</v>
      </c>
      <c r="V271" s="2" t="s">
        <v>105</v>
      </c>
      <c r="AD271" s="2" t="s">
        <v>121</v>
      </c>
      <c r="AF271" s="2" t="s">
        <v>5697</v>
      </c>
      <c r="BB271" s="2">
        <f t="shared" si="130"/>
        <v>2</v>
      </c>
      <c r="BC271" s="2">
        <f t="shared" si="131"/>
        <v>1</v>
      </c>
      <c r="BD271" s="2">
        <f t="shared" si="132"/>
        <v>1</v>
      </c>
      <c r="BE271" s="2">
        <f t="shared" si="133"/>
        <v>1</v>
      </c>
      <c r="BF271" s="2">
        <f t="shared" si="134"/>
        <v>1</v>
      </c>
      <c r="BG271" s="2">
        <f t="shared" si="135"/>
        <v>0</v>
      </c>
      <c r="BH271" s="2">
        <f t="shared" si="136"/>
        <v>0</v>
      </c>
      <c r="BI271" s="2">
        <f t="shared" si="137"/>
        <v>0</v>
      </c>
      <c r="BJ271" s="2">
        <f t="shared" si="138"/>
        <v>0</v>
      </c>
      <c r="BK271" s="2">
        <f t="shared" si="139"/>
        <v>0</v>
      </c>
      <c r="BL271" s="2">
        <f t="shared" si="140"/>
        <v>0</v>
      </c>
      <c r="BM271" s="2">
        <f t="shared" si="141"/>
        <v>0</v>
      </c>
      <c r="BN271" s="2">
        <f t="shared" si="142"/>
        <v>0</v>
      </c>
      <c r="BO271" s="2">
        <f t="shared" si="143"/>
        <v>0</v>
      </c>
      <c r="BP271" s="2">
        <f t="shared" si="144"/>
        <v>0</v>
      </c>
      <c r="BQ271" s="2">
        <f t="shared" si="128"/>
        <v>0</v>
      </c>
      <c r="BR271" s="2">
        <f t="shared" si="129"/>
        <v>0</v>
      </c>
    </row>
    <row r="272" spans="1:70">
      <c r="A272" s="8" t="s">
        <v>1157</v>
      </c>
      <c r="B272" s="8" t="s">
        <v>1158</v>
      </c>
      <c r="G272" s="2" t="s">
        <v>5697</v>
      </c>
      <c r="L272" s="2" t="s">
        <v>105</v>
      </c>
      <c r="AF272" s="2" t="s">
        <v>5697</v>
      </c>
      <c r="BB272" s="2">
        <f t="shared" si="130"/>
        <v>3</v>
      </c>
      <c r="BC272" s="2">
        <f t="shared" si="131"/>
        <v>0</v>
      </c>
      <c r="BD272" s="2">
        <f t="shared" si="132"/>
        <v>1</v>
      </c>
      <c r="BE272" s="2">
        <f t="shared" si="133"/>
        <v>0</v>
      </c>
      <c r="BF272" s="2">
        <f t="shared" si="134"/>
        <v>2</v>
      </c>
      <c r="BG272" s="2">
        <f t="shared" si="135"/>
        <v>0</v>
      </c>
      <c r="BH272" s="2">
        <f t="shared" si="136"/>
        <v>0</v>
      </c>
      <c r="BI272" s="2">
        <f t="shared" si="137"/>
        <v>0</v>
      </c>
      <c r="BJ272" s="2">
        <f t="shared" si="138"/>
        <v>0</v>
      </c>
      <c r="BK272" s="2">
        <f t="shared" si="139"/>
        <v>0</v>
      </c>
      <c r="BL272" s="2">
        <f t="shared" si="140"/>
        <v>0</v>
      </c>
      <c r="BM272" s="2">
        <f t="shared" si="141"/>
        <v>0</v>
      </c>
      <c r="BN272" s="2">
        <f t="shared" si="142"/>
        <v>0</v>
      </c>
      <c r="BO272" s="2">
        <f t="shared" si="143"/>
        <v>0</v>
      </c>
      <c r="BP272" s="2">
        <f t="shared" si="144"/>
        <v>0</v>
      </c>
      <c r="BQ272" s="2">
        <f t="shared" si="128"/>
        <v>0</v>
      </c>
      <c r="BR272" s="2">
        <f t="shared" si="129"/>
        <v>0</v>
      </c>
    </row>
    <row r="273" spans="1:70">
      <c r="A273" s="8" t="s">
        <v>2616</v>
      </c>
      <c r="B273" s="8" t="s">
        <v>2617</v>
      </c>
      <c r="O273" s="2" t="s">
        <v>105</v>
      </c>
      <c r="BB273" s="2">
        <f t="shared" si="130"/>
        <v>1</v>
      </c>
      <c r="BC273" s="2">
        <f t="shared" si="131"/>
        <v>0</v>
      </c>
      <c r="BD273" s="2">
        <f t="shared" si="132"/>
        <v>1</v>
      </c>
      <c r="BE273" s="2">
        <f t="shared" si="133"/>
        <v>0</v>
      </c>
      <c r="BF273" s="2">
        <f t="shared" si="134"/>
        <v>0</v>
      </c>
      <c r="BG273" s="2">
        <f t="shared" si="135"/>
        <v>0</v>
      </c>
      <c r="BH273" s="2">
        <f t="shared" si="136"/>
        <v>0</v>
      </c>
      <c r="BI273" s="2">
        <f t="shared" si="137"/>
        <v>0</v>
      </c>
      <c r="BJ273" s="2">
        <f t="shared" si="138"/>
        <v>0</v>
      </c>
      <c r="BK273" s="2">
        <f t="shared" si="139"/>
        <v>0</v>
      </c>
      <c r="BL273" s="2">
        <f t="shared" si="140"/>
        <v>0</v>
      </c>
      <c r="BM273" s="2">
        <f t="shared" si="141"/>
        <v>0</v>
      </c>
      <c r="BN273" s="2">
        <f t="shared" si="142"/>
        <v>0</v>
      </c>
      <c r="BO273" s="2">
        <f t="shared" si="143"/>
        <v>0</v>
      </c>
      <c r="BP273" s="2">
        <f t="shared" si="144"/>
        <v>0</v>
      </c>
      <c r="BQ273" s="2">
        <f t="shared" si="128"/>
        <v>0</v>
      </c>
      <c r="BR273" s="2">
        <f t="shared" si="129"/>
        <v>0</v>
      </c>
    </row>
    <row r="274" spans="1:70">
      <c r="A274" s="8" t="s">
        <v>2622</v>
      </c>
      <c r="B274" s="8" t="s">
        <v>2623</v>
      </c>
      <c r="O274" s="2" t="s">
        <v>105</v>
      </c>
      <c r="BB274" s="2">
        <f t="shared" si="130"/>
        <v>1</v>
      </c>
      <c r="BC274" s="2">
        <f t="shared" si="131"/>
        <v>0</v>
      </c>
      <c r="BD274" s="2">
        <f t="shared" si="132"/>
        <v>1</v>
      </c>
      <c r="BE274" s="2">
        <f t="shared" si="133"/>
        <v>0</v>
      </c>
      <c r="BF274" s="2">
        <f t="shared" si="134"/>
        <v>0</v>
      </c>
      <c r="BG274" s="2">
        <f t="shared" si="135"/>
        <v>0</v>
      </c>
      <c r="BH274" s="2">
        <f t="shared" si="136"/>
        <v>0</v>
      </c>
      <c r="BI274" s="2">
        <f t="shared" si="137"/>
        <v>0</v>
      </c>
      <c r="BJ274" s="2">
        <f t="shared" si="138"/>
        <v>0</v>
      </c>
      <c r="BK274" s="2">
        <f t="shared" si="139"/>
        <v>0</v>
      </c>
      <c r="BL274" s="2">
        <f t="shared" si="140"/>
        <v>0</v>
      </c>
      <c r="BM274" s="2">
        <f t="shared" si="141"/>
        <v>0</v>
      </c>
      <c r="BN274" s="2">
        <f t="shared" si="142"/>
        <v>0</v>
      </c>
      <c r="BO274" s="2">
        <f t="shared" si="143"/>
        <v>0</v>
      </c>
      <c r="BP274" s="2">
        <f t="shared" si="144"/>
        <v>0</v>
      </c>
      <c r="BQ274" s="2">
        <f t="shared" si="128"/>
        <v>0</v>
      </c>
      <c r="BR274" s="2">
        <f t="shared" si="129"/>
        <v>0</v>
      </c>
    </row>
    <row r="275" spans="1:70">
      <c r="A275" s="2" t="s">
        <v>3793</v>
      </c>
      <c r="B275" s="2" t="s">
        <v>3608</v>
      </c>
      <c r="AC275" s="2" t="s">
        <v>105</v>
      </c>
      <c r="AE275" s="2" t="s">
        <v>105</v>
      </c>
      <c r="AX275" s="2" t="s">
        <v>105</v>
      </c>
      <c r="BB275" s="2">
        <f t="shared" si="130"/>
        <v>3</v>
      </c>
      <c r="BC275" s="2">
        <f t="shared" si="131"/>
        <v>0</v>
      </c>
      <c r="BD275" s="2">
        <f t="shared" si="132"/>
        <v>3</v>
      </c>
      <c r="BE275" s="2">
        <f t="shared" si="133"/>
        <v>0</v>
      </c>
      <c r="BF275" s="2">
        <f t="shared" si="134"/>
        <v>0</v>
      </c>
      <c r="BG275" s="2">
        <f t="shared" si="135"/>
        <v>0</v>
      </c>
      <c r="BH275" s="2">
        <f t="shared" si="136"/>
        <v>0</v>
      </c>
      <c r="BI275" s="2">
        <f t="shared" si="137"/>
        <v>0</v>
      </c>
      <c r="BJ275" s="2">
        <f t="shared" si="138"/>
        <v>0</v>
      </c>
      <c r="BK275" s="2">
        <f t="shared" si="139"/>
        <v>0</v>
      </c>
      <c r="BL275" s="2">
        <f t="shared" si="140"/>
        <v>0</v>
      </c>
      <c r="BM275" s="2">
        <f t="shared" si="141"/>
        <v>0</v>
      </c>
      <c r="BN275" s="2">
        <f t="shared" si="142"/>
        <v>0</v>
      </c>
      <c r="BO275" s="2">
        <f t="shared" si="143"/>
        <v>0</v>
      </c>
      <c r="BP275" s="2">
        <f t="shared" si="144"/>
        <v>0</v>
      </c>
      <c r="BQ275" s="2">
        <f t="shared" si="128"/>
        <v>0</v>
      </c>
      <c r="BR275" s="2">
        <f t="shared" si="129"/>
        <v>0</v>
      </c>
    </row>
    <row r="276" spans="1:70">
      <c r="A276" s="8" t="s">
        <v>2620</v>
      </c>
      <c r="B276" s="8" t="s">
        <v>2621</v>
      </c>
      <c r="O276" s="2" t="s">
        <v>105</v>
      </c>
      <c r="BB276" s="2">
        <f t="shared" si="130"/>
        <v>1</v>
      </c>
      <c r="BC276" s="2">
        <f t="shared" si="131"/>
        <v>0</v>
      </c>
      <c r="BD276" s="2">
        <f t="shared" si="132"/>
        <v>1</v>
      </c>
      <c r="BE276" s="2">
        <f t="shared" si="133"/>
        <v>0</v>
      </c>
      <c r="BF276" s="2">
        <f t="shared" si="134"/>
        <v>0</v>
      </c>
      <c r="BG276" s="2">
        <f t="shared" si="135"/>
        <v>0</v>
      </c>
      <c r="BH276" s="2">
        <f t="shared" si="136"/>
        <v>0</v>
      </c>
      <c r="BI276" s="2">
        <f t="shared" si="137"/>
        <v>0</v>
      </c>
      <c r="BJ276" s="2">
        <f t="shared" si="138"/>
        <v>0</v>
      </c>
      <c r="BK276" s="2">
        <f t="shared" si="139"/>
        <v>0</v>
      </c>
      <c r="BL276" s="2">
        <f t="shared" si="140"/>
        <v>0</v>
      </c>
      <c r="BM276" s="2">
        <f t="shared" si="141"/>
        <v>0</v>
      </c>
      <c r="BN276" s="2">
        <f t="shared" si="142"/>
        <v>0</v>
      </c>
      <c r="BO276" s="2">
        <f t="shared" si="143"/>
        <v>0</v>
      </c>
      <c r="BP276" s="2">
        <f t="shared" si="144"/>
        <v>0</v>
      </c>
      <c r="BQ276" s="2">
        <f t="shared" si="128"/>
        <v>0</v>
      </c>
      <c r="BR276" s="2">
        <f t="shared" si="129"/>
        <v>0</v>
      </c>
    </row>
    <row r="277" spans="1:70">
      <c r="A277" s="8" t="s">
        <v>1150</v>
      </c>
      <c r="B277" s="8" t="s">
        <v>1151</v>
      </c>
      <c r="G277" s="2" t="s">
        <v>5697</v>
      </c>
      <c r="L277" s="2" t="s">
        <v>105</v>
      </c>
      <c r="BB277" s="2">
        <f t="shared" si="130"/>
        <v>2</v>
      </c>
      <c r="BC277" s="2">
        <f t="shared" si="131"/>
        <v>0</v>
      </c>
      <c r="BD277" s="2">
        <f t="shared" si="132"/>
        <v>1</v>
      </c>
      <c r="BE277" s="2">
        <f t="shared" si="133"/>
        <v>0</v>
      </c>
      <c r="BF277" s="2">
        <f t="shared" si="134"/>
        <v>1</v>
      </c>
      <c r="BG277" s="2">
        <f t="shared" si="135"/>
        <v>0</v>
      </c>
      <c r="BH277" s="2">
        <f t="shared" si="136"/>
        <v>0</v>
      </c>
      <c r="BI277" s="2">
        <f t="shared" si="137"/>
        <v>0</v>
      </c>
      <c r="BJ277" s="2">
        <f t="shared" si="138"/>
        <v>0</v>
      </c>
      <c r="BK277" s="2">
        <f t="shared" si="139"/>
        <v>0</v>
      </c>
      <c r="BL277" s="2">
        <f t="shared" si="140"/>
        <v>0</v>
      </c>
      <c r="BM277" s="2">
        <f t="shared" si="141"/>
        <v>0</v>
      </c>
      <c r="BN277" s="2">
        <f t="shared" si="142"/>
        <v>0</v>
      </c>
      <c r="BO277" s="2">
        <f t="shared" si="143"/>
        <v>0</v>
      </c>
      <c r="BP277" s="2">
        <f t="shared" si="144"/>
        <v>0</v>
      </c>
      <c r="BQ277" s="2">
        <f t="shared" si="128"/>
        <v>0</v>
      </c>
      <c r="BR277" s="2">
        <f t="shared" si="129"/>
        <v>0</v>
      </c>
    </row>
    <row r="278" spans="1:70">
      <c r="A278" s="8" t="s">
        <v>6042</v>
      </c>
      <c r="B278" s="8" t="s">
        <v>6043</v>
      </c>
      <c r="N278" s="2" t="s">
        <v>105</v>
      </c>
      <c r="BQ278" s="2">
        <f t="shared" si="128"/>
        <v>0</v>
      </c>
      <c r="BR278" s="2">
        <f t="shared" si="129"/>
        <v>0</v>
      </c>
    </row>
    <row r="279" spans="1:70">
      <c r="A279" s="8" t="s">
        <v>2080</v>
      </c>
      <c r="B279" s="8" t="s">
        <v>2081</v>
      </c>
      <c r="L279" s="2" t="s">
        <v>5694</v>
      </c>
      <c r="BB279" s="2">
        <f t="shared" ref="BB279:BB286" si="145">SUM(BD279+BF279+BP279+BQ279)</f>
        <v>0</v>
      </c>
      <c r="BC279" s="2">
        <f t="shared" ref="BC279:BC286" si="146">SUM(BE279+BG279+BH279+BI279+BJ279+BK279+BL279+BM279+BN279+BO279+BR279)</f>
        <v>1</v>
      </c>
      <c r="BD279" s="2">
        <f t="shared" ref="BD279:BD286" si="147">COUNTIF(C279:BA279,"BL")</f>
        <v>0</v>
      </c>
      <c r="BE279" s="2">
        <f t="shared" ref="BE279:BE286" si="148">COUNTIF(C279:BA279,"WL")</f>
        <v>0</v>
      </c>
      <c r="BF279" s="2">
        <f t="shared" ref="BF279:BF286" si="149">COUNTIF(C279:BA279, "BL(Except with permit)")</f>
        <v>0</v>
      </c>
      <c r="BG279" s="2">
        <f t="shared" ref="BG279:BG286" si="150">COUNTIF(C279:BA279, "WL(Permit required)")</f>
        <v>1</v>
      </c>
      <c r="BH279" s="2">
        <f t="shared" ref="BH279:BH286" si="151">COUNTIF(C279:BA279, "WL(For game purposes)")</f>
        <v>0</v>
      </c>
      <c r="BI279" s="2">
        <f t="shared" ref="BI279:BI286" si="152">COUNTIF(C279:BA279, "WL(No permit required)")</f>
        <v>0</v>
      </c>
      <c r="BJ279" s="2">
        <f t="shared" ref="BJ279:BJ286" si="153">COUNTIF(C279:BA279, "WL(including hybrids)")</f>
        <v>0</v>
      </c>
      <c r="BK279" s="2">
        <f t="shared" ref="BK279:BK286" si="154">COUNTIF(C279:BA279, "WL(native, hand-captured, no more than 6)")</f>
        <v>0</v>
      </c>
      <c r="BL279" s="2">
        <f t="shared" ref="BL279:BL286" si="155">COUNTIF(C279:BA279, "WL(may be taken for personal use on a noncommercial basis)")</f>
        <v>0</v>
      </c>
      <c r="BM279" s="2">
        <f t="shared" ref="BM279:BM286" si="156">COUNTIF(C279:BA279, "WL(With enclosure requirements)")</f>
        <v>0</v>
      </c>
      <c r="BN279" s="2">
        <f t="shared" ref="BN279:BN286" si="157">COUNTIF(C279:BA279, "WL(If legally held before 1/20/17)")</f>
        <v>0</v>
      </c>
      <c r="BO279" s="2">
        <f t="shared" ref="BO279:BO286" si="158">COUNTIF(C279:BA279, "WL(except feral and wild)")</f>
        <v>0</v>
      </c>
      <c r="BP279" s="2">
        <f t="shared" ref="BP279:BP286" si="159">COUNTIF(C279:BA279, "BL(Outside State)")</f>
        <v>0</v>
      </c>
      <c r="BQ279" s="2">
        <f t="shared" si="128"/>
        <v>0</v>
      </c>
      <c r="BR279" s="2">
        <f t="shared" si="129"/>
        <v>0</v>
      </c>
    </row>
    <row r="280" spans="1:70">
      <c r="A280" s="2" t="s">
        <v>4284</v>
      </c>
      <c r="B280" s="8" t="s">
        <v>4285</v>
      </c>
      <c r="AN280" s="2" t="s">
        <v>105</v>
      </c>
      <c r="BB280" s="2">
        <f t="shared" si="145"/>
        <v>1</v>
      </c>
      <c r="BC280" s="2">
        <f t="shared" si="146"/>
        <v>0</v>
      </c>
      <c r="BD280" s="2">
        <f t="shared" si="147"/>
        <v>1</v>
      </c>
      <c r="BE280" s="2">
        <f t="shared" si="148"/>
        <v>0</v>
      </c>
      <c r="BF280" s="2">
        <f t="shared" si="149"/>
        <v>0</v>
      </c>
      <c r="BG280" s="2">
        <f t="shared" si="150"/>
        <v>0</v>
      </c>
      <c r="BH280" s="2">
        <f t="shared" si="151"/>
        <v>0</v>
      </c>
      <c r="BI280" s="2">
        <f t="shared" si="152"/>
        <v>0</v>
      </c>
      <c r="BJ280" s="2">
        <f t="shared" si="153"/>
        <v>0</v>
      </c>
      <c r="BK280" s="2">
        <f t="shared" si="154"/>
        <v>0</v>
      </c>
      <c r="BL280" s="2">
        <f t="shared" si="155"/>
        <v>0</v>
      </c>
      <c r="BM280" s="2">
        <f t="shared" si="156"/>
        <v>0</v>
      </c>
      <c r="BN280" s="2">
        <f t="shared" si="157"/>
        <v>0</v>
      </c>
      <c r="BO280" s="2">
        <f t="shared" si="158"/>
        <v>0</v>
      </c>
      <c r="BP280" s="2">
        <f t="shared" si="159"/>
        <v>0</v>
      </c>
      <c r="BQ280" s="2">
        <f t="shared" si="128"/>
        <v>0</v>
      </c>
      <c r="BR280" s="2">
        <f t="shared" si="129"/>
        <v>0</v>
      </c>
    </row>
    <row r="281" spans="1:70">
      <c r="A281" s="2" t="s">
        <v>4519</v>
      </c>
      <c r="B281" s="8" t="s">
        <v>4520</v>
      </c>
      <c r="AN281" s="2" t="s">
        <v>121</v>
      </c>
      <c r="BB281" s="2">
        <f t="shared" si="145"/>
        <v>0</v>
      </c>
      <c r="BC281" s="2">
        <f t="shared" si="146"/>
        <v>1</v>
      </c>
      <c r="BD281" s="2">
        <f t="shared" si="147"/>
        <v>0</v>
      </c>
      <c r="BE281" s="2">
        <f t="shared" si="148"/>
        <v>1</v>
      </c>
      <c r="BF281" s="2">
        <f t="shared" si="149"/>
        <v>0</v>
      </c>
      <c r="BG281" s="2">
        <f t="shared" si="150"/>
        <v>0</v>
      </c>
      <c r="BH281" s="2">
        <f t="shared" si="151"/>
        <v>0</v>
      </c>
      <c r="BI281" s="2">
        <f t="shared" si="152"/>
        <v>0</v>
      </c>
      <c r="BJ281" s="2">
        <f t="shared" si="153"/>
        <v>0</v>
      </c>
      <c r="BK281" s="2">
        <f t="shared" si="154"/>
        <v>0</v>
      </c>
      <c r="BL281" s="2">
        <f t="shared" si="155"/>
        <v>0</v>
      </c>
      <c r="BM281" s="2">
        <f t="shared" si="156"/>
        <v>0</v>
      </c>
      <c r="BN281" s="2">
        <f t="shared" si="157"/>
        <v>0</v>
      </c>
      <c r="BO281" s="2">
        <f t="shared" si="158"/>
        <v>0</v>
      </c>
      <c r="BP281" s="2">
        <f t="shared" si="159"/>
        <v>0</v>
      </c>
      <c r="BQ281" s="2">
        <f t="shared" si="128"/>
        <v>0</v>
      </c>
      <c r="BR281" s="2">
        <f t="shared" si="129"/>
        <v>0</v>
      </c>
    </row>
    <row r="282" spans="1:70">
      <c r="A282" s="8" t="s">
        <v>1552</v>
      </c>
      <c r="B282" s="8" t="s">
        <v>1553</v>
      </c>
      <c r="I282" s="2" t="s">
        <v>105</v>
      </c>
      <c r="BB282" s="2">
        <f t="shared" si="145"/>
        <v>1</v>
      </c>
      <c r="BC282" s="2">
        <f t="shared" si="146"/>
        <v>0</v>
      </c>
      <c r="BD282" s="2">
        <f t="shared" si="147"/>
        <v>1</v>
      </c>
      <c r="BE282" s="2">
        <f t="shared" si="148"/>
        <v>0</v>
      </c>
      <c r="BF282" s="2">
        <f t="shared" si="149"/>
        <v>0</v>
      </c>
      <c r="BG282" s="2">
        <f t="shared" si="150"/>
        <v>0</v>
      </c>
      <c r="BH282" s="2">
        <f t="shared" si="151"/>
        <v>0</v>
      </c>
      <c r="BI282" s="2">
        <f t="shared" si="152"/>
        <v>0</v>
      </c>
      <c r="BJ282" s="2">
        <f t="shared" si="153"/>
        <v>0</v>
      </c>
      <c r="BK282" s="2">
        <f t="shared" si="154"/>
        <v>0</v>
      </c>
      <c r="BL282" s="2">
        <f t="shared" si="155"/>
        <v>0</v>
      </c>
      <c r="BM282" s="2">
        <f t="shared" si="156"/>
        <v>0</v>
      </c>
      <c r="BN282" s="2">
        <f t="shared" si="157"/>
        <v>0</v>
      </c>
      <c r="BO282" s="2">
        <f t="shared" si="158"/>
        <v>0</v>
      </c>
      <c r="BP282" s="2">
        <f t="shared" si="159"/>
        <v>0</v>
      </c>
      <c r="BQ282" s="2">
        <f t="shared" si="128"/>
        <v>0</v>
      </c>
      <c r="BR282" s="2">
        <f t="shared" si="129"/>
        <v>0</v>
      </c>
    </row>
    <row r="283" spans="1:70">
      <c r="A283" s="2" t="s">
        <v>1114</v>
      </c>
      <c r="B283" s="2" t="s">
        <v>1115</v>
      </c>
      <c r="G283" s="2" t="s">
        <v>5697</v>
      </c>
      <c r="BB283" s="2">
        <f t="shared" si="145"/>
        <v>1</v>
      </c>
      <c r="BC283" s="2">
        <f t="shared" si="146"/>
        <v>0</v>
      </c>
      <c r="BD283" s="2">
        <f t="shared" si="147"/>
        <v>0</v>
      </c>
      <c r="BE283" s="2">
        <f t="shared" si="148"/>
        <v>0</v>
      </c>
      <c r="BF283" s="2">
        <f t="shared" si="149"/>
        <v>1</v>
      </c>
      <c r="BG283" s="2">
        <f t="shared" si="150"/>
        <v>0</v>
      </c>
      <c r="BH283" s="2">
        <f t="shared" si="151"/>
        <v>0</v>
      </c>
      <c r="BI283" s="2">
        <f t="shared" si="152"/>
        <v>0</v>
      </c>
      <c r="BJ283" s="2">
        <f t="shared" si="153"/>
        <v>0</v>
      </c>
      <c r="BK283" s="2">
        <f t="shared" si="154"/>
        <v>0</v>
      </c>
      <c r="BL283" s="2">
        <f t="shared" si="155"/>
        <v>0</v>
      </c>
      <c r="BM283" s="2">
        <f t="shared" si="156"/>
        <v>0</v>
      </c>
      <c r="BN283" s="2">
        <f t="shared" si="157"/>
        <v>0</v>
      </c>
      <c r="BO283" s="2">
        <f t="shared" si="158"/>
        <v>0</v>
      </c>
      <c r="BP283" s="2">
        <f t="shared" si="159"/>
        <v>0</v>
      </c>
      <c r="BQ283" s="2">
        <f t="shared" si="128"/>
        <v>0</v>
      </c>
      <c r="BR283" s="2">
        <f t="shared" si="129"/>
        <v>0</v>
      </c>
    </row>
    <row r="284" spans="1:70">
      <c r="A284" s="2" t="s">
        <v>2405</v>
      </c>
      <c r="B284" s="2" t="s">
        <v>2406</v>
      </c>
      <c r="M284" s="2" t="s">
        <v>5694</v>
      </c>
      <c r="T284" s="2" t="s">
        <v>105</v>
      </c>
      <c r="AA284" s="2" t="s">
        <v>5697</v>
      </c>
      <c r="BB284" s="2">
        <f t="shared" si="145"/>
        <v>2</v>
      </c>
      <c r="BC284" s="2">
        <f t="shared" si="146"/>
        <v>1</v>
      </c>
      <c r="BD284" s="2">
        <f t="shared" si="147"/>
        <v>1</v>
      </c>
      <c r="BE284" s="2">
        <f t="shared" si="148"/>
        <v>0</v>
      </c>
      <c r="BF284" s="2">
        <f t="shared" si="149"/>
        <v>1</v>
      </c>
      <c r="BG284" s="2">
        <f t="shared" si="150"/>
        <v>1</v>
      </c>
      <c r="BH284" s="2">
        <f t="shared" si="151"/>
        <v>0</v>
      </c>
      <c r="BI284" s="2">
        <f t="shared" si="152"/>
        <v>0</v>
      </c>
      <c r="BJ284" s="2">
        <f t="shared" si="153"/>
        <v>0</v>
      </c>
      <c r="BK284" s="2">
        <f t="shared" si="154"/>
        <v>0</v>
      </c>
      <c r="BL284" s="2">
        <f t="shared" si="155"/>
        <v>0</v>
      </c>
      <c r="BM284" s="2">
        <f t="shared" si="156"/>
        <v>0</v>
      </c>
      <c r="BN284" s="2">
        <f t="shared" si="157"/>
        <v>0</v>
      </c>
      <c r="BO284" s="2">
        <f t="shared" si="158"/>
        <v>0</v>
      </c>
      <c r="BP284" s="2">
        <f t="shared" si="159"/>
        <v>0</v>
      </c>
      <c r="BQ284" s="2">
        <f t="shared" si="128"/>
        <v>0</v>
      </c>
      <c r="BR284" s="2">
        <f t="shared" si="129"/>
        <v>0</v>
      </c>
    </row>
    <row r="285" spans="1:70">
      <c r="A285" s="8" t="s">
        <v>1093</v>
      </c>
      <c r="B285" s="2" t="s">
        <v>1094</v>
      </c>
      <c r="G285" s="2" t="s">
        <v>5697</v>
      </c>
      <c r="AN285" s="2" t="s">
        <v>121</v>
      </c>
      <c r="BB285" s="2">
        <f t="shared" si="145"/>
        <v>1</v>
      </c>
      <c r="BC285" s="2">
        <f t="shared" si="146"/>
        <v>1</v>
      </c>
      <c r="BD285" s="2">
        <f t="shared" si="147"/>
        <v>0</v>
      </c>
      <c r="BE285" s="2">
        <f t="shared" si="148"/>
        <v>1</v>
      </c>
      <c r="BF285" s="2">
        <f t="shared" si="149"/>
        <v>1</v>
      </c>
      <c r="BG285" s="2">
        <f t="shared" si="150"/>
        <v>0</v>
      </c>
      <c r="BH285" s="2">
        <f t="shared" si="151"/>
        <v>0</v>
      </c>
      <c r="BI285" s="2">
        <f t="shared" si="152"/>
        <v>0</v>
      </c>
      <c r="BJ285" s="2">
        <f t="shared" si="153"/>
        <v>0</v>
      </c>
      <c r="BK285" s="2">
        <f t="shared" si="154"/>
        <v>0</v>
      </c>
      <c r="BL285" s="2">
        <f t="shared" si="155"/>
        <v>0</v>
      </c>
      <c r="BM285" s="2">
        <f t="shared" si="156"/>
        <v>0</v>
      </c>
      <c r="BN285" s="2">
        <f t="shared" si="157"/>
        <v>0</v>
      </c>
      <c r="BO285" s="2">
        <f t="shared" si="158"/>
        <v>0</v>
      </c>
      <c r="BP285" s="2">
        <f t="shared" si="159"/>
        <v>0</v>
      </c>
      <c r="BQ285" s="2">
        <f t="shared" si="128"/>
        <v>0</v>
      </c>
      <c r="BR285" s="2">
        <f t="shared" si="129"/>
        <v>0</v>
      </c>
    </row>
    <row r="286" spans="1:70">
      <c r="A286" s="8" t="s">
        <v>2928</v>
      </c>
      <c r="B286" s="2" t="s">
        <v>2929</v>
      </c>
      <c r="T286" s="2" t="s">
        <v>105</v>
      </c>
      <c r="AN286" s="2" t="s">
        <v>105</v>
      </c>
      <c r="AU286" s="2" t="s">
        <v>121</v>
      </c>
      <c r="BB286" s="2">
        <f t="shared" si="145"/>
        <v>2</v>
      </c>
      <c r="BC286" s="2">
        <f t="shared" si="146"/>
        <v>1</v>
      </c>
      <c r="BD286" s="2">
        <f t="shared" si="147"/>
        <v>2</v>
      </c>
      <c r="BE286" s="2">
        <f t="shared" si="148"/>
        <v>1</v>
      </c>
      <c r="BF286" s="2">
        <f t="shared" si="149"/>
        <v>0</v>
      </c>
      <c r="BG286" s="2">
        <f t="shared" si="150"/>
        <v>0</v>
      </c>
      <c r="BH286" s="2">
        <f t="shared" si="151"/>
        <v>0</v>
      </c>
      <c r="BI286" s="2">
        <f t="shared" si="152"/>
        <v>0</v>
      </c>
      <c r="BJ286" s="2">
        <f t="shared" si="153"/>
        <v>0</v>
      </c>
      <c r="BK286" s="2">
        <f t="shared" si="154"/>
        <v>0</v>
      </c>
      <c r="BL286" s="2">
        <f t="shared" si="155"/>
        <v>0</v>
      </c>
      <c r="BM286" s="2">
        <f t="shared" si="156"/>
        <v>0</v>
      </c>
      <c r="BN286" s="2">
        <f t="shared" si="157"/>
        <v>0</v>
      </c>
      <c r="BO286" s="2">
        <f t="shared" si="158"/>
        <v>0</v>
      </c>
      <c r="BP286" s="2">
        <f t="shared" si="159"/>
        <v>0</v>
      </c>
      <c r="BQ286" s="2">
        <f t="shared" si="128"/>
        <v>0</v>
      </c>
      <c r="BR286" s="2">
        <f t="shared" si="129"/>
        <v>0</v>
      </c>
    </row>
    <row r="287" spans="1:70">
      <c r="A287" s="8" t="s">
        <v>6035</v>
      </c>
      <c r="B287" s="8" t="s">
        <v>2929</v>
      </c>
      <c r="N287" s="2" t="s">
        <v>105</v>
      </c>
      <c r="BQ287" s="2">
        <f t="shared" si="128"/>
        <v>0</v>
      </c>
      <c r="BR287" s="2">
        <f t="shared" si="129"/>
        <v>0</v>
      </c>
    </row>
    <row r="288" spans="1:70">
      <c r="A288" s="8" t="s">
        <v>1075</v>
      </c>
      <c r="B288" s="2" t="s">
        <v>1076</v>
      </c>
      <c r="G288" s="2" t="s">
        <v>5697</v>
      </c>
      <c r="BB288" s="2">
        <f t="shared" ref="BB288:BB319" si="160">SUM(BD288+BF288+BP288+BQ288)</f>
        <v>1</v>
      </c>
      <c r="BC288" s="2">
        <f t="shared" ref="BC288:BC319" si="161">SUM(BE288+BG288+BH288+BI288+BJ288+BK288+BL288+BM288+BN288+BO288+BR288)</f>
        <v>0</v>
      </c>
      <c r="BD288" s="2">
        <f t="shared" ref="BD288:BD319" si="162">COUNTIF(C288:BA288,"BL")</f>
        <v>0</v>
      </c>
      <c r="BE288" s="2">
        <f t="shared" ref="BE288:BE319" si="163">COUNTIF(C288:BA288,"WL")</f>
        <v>0</v>
      </c>
      <c r="BF288" s="2">
        <f t="shared" ref="BF288:BF319" si="164">COUNTIF(C288:BA288, "BL(Except with permit)")</f>
        <v>1</v>
      </c>
      <c r="BG288" s="2">
        <f t="shared" ref="BG288:BG319" si="165">COUNTIF(C288:BA288, "WL(Permit required)")</f>
        <v>0</v>
      </c>
      <c r="BH288" s="2">
        <f t="shared" ref="BH288:BH319" si="166">COUNTIF(C288:BA288, "WL(For game purposes)")</f>
        <v>0</v>
      </c>
      <c r="BI288" s="2">
        <f t="shared" ref="BI288:BI319" si="167">COUNTIF(C288:BA288, "WL(No permit required)")</f>
        <v>0</v>
      </c>
      <c r="BJ288" s="2">
        <f t="shared" ref="BJ288:BJ319" si="168">COUNTIF(C288:BA288, "WL(including hybrids)")</f>
        <v>0</v>
      </c>
      <c r="BK288" s="2">
        <f t="shared" ref="BK288:BK319" si="169">COUNTIF(C288:BA288, "WL(native, hand-captured, no more than 6)")</f>
        <v>0</v>
      </c>
      <c r="BL288" s="2">
        <f t="shared" ref="BL288:BL319" si="170">COUNTIF(C288:BA288, "WL(may be taken for personal use on a noncommercial basis)")</f>
        <v>0</v>
      </c>
      <c r="BM288" s="2">
        <f t="shared" ref="BM288:BM319" si="171">COUNTIF(C288:BA288, "WL(With enclosure requirements)")</f>
        <v>0</v>
      </c>
      <c r="BN288" s="2">
        <f t="shared" ref="BN288:BN319" si="172">COUNTIF(C288:BA288, "WL(If legally held before 1/20/17)")</f>
        <v>0</v>
      </c>
      <c r="BO288" s="2">
        <f t="shared" ref="BO288:BO319" si="173">COUNTIF(C288:BA288, "WL(except feral and wild)")</f>
        <v>0</v>
      </c>
      <c r="BP288" s="2">
        <f t="shared" ref="BP288:BP319" si="174">COUNTIF(C288:BA288, "BL(Outside State)")</f>
        <v>0</v>
      </c>
      <c r="BQ288" s="2">
        <f t="shared" si="128"/>
        <v>0</v>
      </c>
      <c r="BR288" s="2">
        <f t="shared" si="129"/>
        <v>0</v>
      </c>
    </row>
    <row r="289" spans="1:70">
      <c r="A289" s="8" t="s">
        <v>987</v>
      </c>
      <c r="B289" s="2" t="s">
        <v>989</v>
      </c>
      <c r="G289" s="2" t="s">
        <v>121</v>
      </c>
      <c r="AB289" s="2" t="s">
        <v>5694</v>
      </c>
      <c r="AD289" s="2" t="s">
        <v>5697</v>
      </c>
      <c r="AF289" s="2" t="s">
        <v>5697</v>
      </c>
      <c r="AP289" s="2" t="s">
        <v>105</v>
      </c>
      <c r="BB289" s="2">
        <f t="shared" si="160"/>
        <v>3</v>
      </c>
      <c r="BC289" s="2">
        <f t="shared" si="161"/>
        <v>2</v>
      </c>
      <c r="BD289" s="2">
        <f t="shared" si="162"/>
        <v>1</v>
      </c>
      <c r="BE289" s="2">
        <f t="shared" si="163"/>
        <v>1</v>
      </c>
      <c r="BF289" s="2">
        <f t="shared" si="164"/>
        <v>2</v>
      </c>
      <c r="BG289" s="2">
        <f t="shared" si="165"/>
        <v>1</v>
      </c>
      <c r="BH289" s="2">
        <f t="shared" si="166"/>
        <v>0</v>
      </c>
      <c r="BI289" s="2">
        <f t="shared" si="167"/>
        <v>0</v>
      </c>
      <c r="BJ289" s="2">
        <f t="shared" si="168"/>
        <v>0</v>
      </c>
      <c r="BK289" s="2">
        <f t="shared" si="169"/>
        <v>0</v>
      </c>
      <c r="BL289" s="2">
        <f t="shared" si="170"/>
        <v>0</v>
      </c>
      <c r="BM289" s="2">
        <f t="shared" si="171"/>
        <v>0</v>
      </c>
      <c r="BN289" s="2">
        <f t="shared" si="172"/>
        <v>0</v>
      </c>
      <c r="BO289" s="2">
        <f t="shared" si="173"/>
        <v>0</v>
      </c>
      <c r="BP289" s="2">
        <f t="shared" si="174"/>
        <v>0</v>
      </c>
      <c r="BQ289" s="2">
        <f t="shared" si="128"/>
        <v>0</v>
      </c>
      <c r="BR289" s="2">
        <f t="shared" si="129"/>
        <v>0</v>
      </c>
    </row>
    <row r="290" spans="1:70">
      <c r="A290" s="8" t="s">
        <v>613</v>
      </c>
      <c r="B290" s="8" t="s">
        <v>614</v>
      </c>
      <c r="F290" s="2" t="s">
        <v>105</v>
      </c>
      <c r="G290" s="2" t="s">
        <v>5697</v>
      </c>
      <c r="L290" s="2" t="s">
        <v>5694</v>
      </c>
      <c r="M290" s="2" t="s">
        <v>5694</v>
      </c>
      <c r="AA290" s="2" t="s">
        <v>5697</v>
      </c>
      <c r="BB290" s="2">
        <f t="shared" si="160"/>
        <v>3</v>
      </c>
      <c r="BC290" s="2">
        <f t="shared" si="161"/>
        <v>2</v>
      </c>
      <c r="BD290" s="2">
        <f t="shared" si="162"/>
        <v>1</v>
      </c>
      <c r="BE290" s="2">
        <f t="shared" si="163"/>
        <v>0</v>
      </c>
      <c r="BF290" s="2">
        <f t="shared" si="164"/>
        <v>2</v>
      </c>
      <c r="BG290" s="2">
        <f t="shared" si="165"/>
        <v>2</v>
      </c>
      <c r="BH290" s="2">
        <f t="shared" si="166"/>
        <v>0</v>
      </c>
      <c r="BI290" s="2">
        <f t="shared" si="167"/>
        <v>0</v>
      </c>
      <c r="BJ290" s="2">
        <f t="shared" si="168"/>
        <v>0</v>
      </c>
      <c r="BK290" s="2">
        <f t="shared" si="169"/>
        <v>0</v>
      </c>
      <c r="BL290" s="2">
        <f t="shared" si="170"/>
        <v>0</v>
      </c>
      <c r="BM290" s="2">
        <f t="shared" si="171"/>
        <v>0</v>
      </c>
      <c r="BN290" s="2">
        <f t="shared" si="172"/>
        <v>0</v>
      </c>
      <c r="BO290" s="2">
        <f t="shared" si="173"/>
        <v>0</v>
      </c>
      <c r="BP290" s="2">
        <f t="shared" si="174"/>
        <v>0</v>
      </c>
      <c r="BQ290" s="2">
        <f t="shared" si="128"/>
        <v>0</v>
      </c>
      <c r="BR290" s="2">
        <f t="shared" si="129"/>
        <v>0</v>
      </c>
    </row>
    <row r="291" spans="1:70">
      <c r="A291" s="2" t="s">
        <v>2397</v>
      </c>
      <c r="B291" s="8" t="s">
        <v>2398</v>
      </c>
      <c r="M291" s="2" t="s">
        <v>5694</v>
      </c>
      <c r="AU291" s="2" t="s">
        <v>105</v>
      </c>
      <c r="BB291" s="2">
        <f t="shared" si="160"/>
        <v>1</v>
      </c>
      <c r="BC291" s="2">
        <f t="shared" si="161"/>
        <v>1</v>
      </c>
      <c r="BD291" s="2">
        <f t="shared" si="162"/>
        <v>1</v>
      </c>
      <c r="BE291" s="2">
        <f t="shared" si="163"/>
        <v>0</v>
      </c>
      <c r="BF291" s="2">
        <f t="shared" si="164"/>
        <v>0</v>
      </c>
      <c r="BG291" s="2">
        <f t="shared" si="165"/>
        <v>1</v>
      </c>
      <c r="BH291" s="2">
        <f t="shared" si="166"/>
        <v>0</v>
      </c>
      <c r="BI291" s="2">
        <f t="shared" si="167"/>
        <v>0</v>
      </c>
      <c r="BJ291" s="2">
        <f t="shared" si="168"/>
        <v>0</v>
      </c>
      <c r="BK291" s="2">
        <f t="shared" si="169"/>
        <v>0</v>
      </c>
      <c r="BL291" s="2">
        <f t="shared" si="170"/>
        <v>0</v>
      </c>
      <c r="BM291" s="2">
        <f t="shared" si="171"/>
        <v>0</v>
      </c>
      <c r="BN291" s="2">
        <f t="shared" si="172"/>
        <v>0</v>
      </c>
      <c r="BO291" s="2">
        <f t="shared" si="173"/>
        <v>0</v>
      </c>
      <c r="BP291" s="2">
        <f t="shared" si="174"/>
        <v>0</v>
      </c>
      <c r="BQ291" s="2">
        <f t="shared" si="128"/>
        <v>0</v>
      </c>
      <c r="BR291" s="2">
        <f t="shared" si="129"/>
        <v>0</v>
      </c>
    </row>
    <row r="292" spans="1:70">
      <c r="A292" s="2" t="s">
        <v>1128</v>
      </c>
      <c r="B292" s="8" t="s">
        <v>1129</v>
      </c>
      <c r="G292" s="2" t="s">
        <v>5697</v>
      </c>
      <c r="L292" s="2" t="s">
        <v>105</v>
      </c>
      <c r="BB292" s="2">
        <f t="shared" si="160"/>
        <v>2</v>
      </c>
      <c r="BC292" s="2">
        <f t="shared" si="161"/>
        <v>0</v>
      </c>
      <c r="BD292" s="2">
        <f t="shared" si="162"/>
        <v>1</v>
      </c>
      <c r="BE292" s="2">
        <f t="shared" si="163"/>
        <v>0</v>
      </c>
      <c r="BF292" s="2">
        <f t="shared" si="164"/>
        <v>1</v>
      </c>
      <c r="BG292" s="2">
        <f t="shared" si="165"/>
        <v>0</v>
      </c>
      <c r="BH292" s="2">
        <f t="shared" si="166"/>
        <v>0</v>
      </c>
      <c r="BI292" s="2">
        <f t="shared" si="167"/>
        <v>0</v>
      </c>
      <c r="BJ292" s="2">
        <f t="shared" si="168"/>
        <v>0</v>
      </c>
      <c r="BK292" s="2">
        <f t="shared" si="169"/>
        <v>0</v>
      </c>
      <c r="BL292" s="2">
        <f t="shared" si="170"/>
        <v>0</v>
      </c>
      <c r="BM292" s="2">
        <f t="shared" si="171"/>
        <v>0</v>
      </c>
      <c r="BN292" s="2">
        <f t="shared" si="172"/>
        <v>0</v>
      </c>
      <c r="BO292" s="2">
        <f t="shared" si="173"/>
        <v>0</v>
      </c>
      <c r="BP292" s="2">
        <f t="shared" si="174"/>
        <v>0</v>
      </c>
      <c r="BQ292" s="2">
        <f t="shared" si="128"/>
        <v>0</v>
      </c>
      <c r="BR292" s="2">
        <f t="shared" si="129"/>
        <v>0</v>
      </c>
    </row>
    <row r="293" spans="1:70">
      <c r="A293" s="2" t="s">
        <v>4508</v>
      </c>
      <c r="B293" s="8" t="s">
        <v>4509</v>
      </c>
      <c r="AN293" s="2" t="s">
        <v>121</v>
      </c>
      <c r="BB293" s="2">
        <f t="shared" si="160"/>
        <v>0</v>
      </c>
      <c r="BC293" s="2">
        <f t="shared" si="161"/>
        <v>1</v>
      </c>
      <c r="BD293" s="2">
        <f t="shared" si="162"/>
        <v>0</v>
      </c>
      <c r="BE293" s="2">
        <f t="shared" si="163"/>
        <v>1</v>
      </c>
      <c r="BF293" s="2">
        <f t="shared" si="164"/>
        <v>0</v>
      </c>
      <c r="BG293" s="2">
        <f t="shared" si="165"/>
        <v>0</v>
      </c>
      <c r="BH293" s="2">
        <f t="shared" si="166"/>
        <v>0</v>
      </c>
      <c r="BI293" s="2">
        <f t="shared" si="167"/>
        <v>0</v>
      </c>
      <c r="BJ293" s="2">
        <f t="shared" si="168"/>
        <v>0</v>
      </c>
      <c r="BK293" s="2">
        <f t="shared" si="169"/>
        <v>0</v>
      </c>
      <c r="BL293" s="2">
        <f t="shared" si="170"/>
        <v>0</v>
      </c>
      <c r="BM293" s="2">
        <f t="shared" si="171"/>
        <v>0</v>
      </c>
      <c r="BN293" s="2">
        <f t="shared" si="172"/>
        <v>0</v>
      </c>
      <c r="BO293" s="2">
        <f t="shared" si="173"/>
        <v>0</v>
      </c>
      <c r="BP293" s="2">
        <f t="shared" si="174"/>
        <v>0</v>
      </c>
      <c r="BQ293" s="2">
        <f t="shared" si="128"/>
        <v>0</v>
      </c>
      <c r="BR293" s="2">
        <f t="shared" si="129"/>
        <v>0</v>
      </c>
    </row>
    <row r="294" spans="1:70">
      <c r="A294" s="8" t="s">
        <v>3941</v>
      </c>
      <c r="B294" s="8" t="s">
        <v>3942</v>
      </c>
      <c r="AH294" s="2" t="s">
        <v>5740</v>
      </c>
      <c r="AN294" s="2" t="s">
        <v>105</v>
      </c>
      <c r="BB294" s="2">
        <f t="shared" si="160"/>
        <v>1</v>
      </c>
      <c r="BC294" s="2">
        <f t="shared" si="161"/>
        <v>1</v>
      </c>
      <c r="BD294" s="2">
        <f t="shared" si="162"/>
        <v>1</v>
      </c>
      <c r="BE294" s="2">
        <f t="shared" si="163"/>
        <v>0</v>
      </c>
      <c r="BF294" s="2">
        <f t="shared" si="164"/>
        <v>0</v>
      </c>
      <c r="BG294" s="2">
        <f t="shared" si="165"/>
        <v>0</v>
      </c>
      <c r="BH294" s="2">
        <f t="shared" si="166"/>
        <v>1</v>
      </c>
      <c r="BI294" s="2">
        <f t="shared" si="167"/>
        <v>0</v>
      </c>
      <c r="BJ294" s="2">
        <f t="shared" si="168"/>
        <v>0</v>
      </c>
      <c r="BK294" s="2">
        <f t="shared" si="169"/>
        <v>0</v>
      </c>
      <c r="BL294" s="2">
        <f t="shared" si="170"/>
        <v>0</v>
      </c>
      <c r="BM294" s="2">
        <f t="shared" si="171"/>
        <v>0</v>
      </c>
      <c r="BN294" s="2">
        <f t="shared" si="172"/>
        <v>0</v>
      </c>
      <c r="BO294" s="2">
        <f t="shared" si="173"/>
        <v>0</v>
      </c>
      <c r="BP294" s="2">
        <f t="shared" si="174"/>
        <v>0</v>
      </c>
      <c r="BQ294" s="2">
        <f t="shared" si="128"/>
        <v>0</v>
      </c>
      <c r="BR294" s="2">
        <f t="shared" si="129"/>
        <v>0</v>
      </c>
    </row>
    <row r="295" spans="1:70">
      <c r="A295" s="2" t="s">
        <v>2630</v>
      </c>
      <c r="B295" s="8" t="s">
        <v>2629</v>
      </c>
      <c r="P295" s="2" t="s">
        <v>105</v>
      </c>
      <c r="T295" s="2" t="s">
        <v>105</v>
      </c>
      <c r="AB295" s="2" t="s">
        <v>105</v>
      </c>
      <c r="AC295" s="2" t="s">
        <v>105</v>
      </c>
      <c r="AE295" s="2" t="s">
        <v>105</v>
      </c>
      <c r="BB295" s="2">
        <f t="shared" si="160"/>
        <v>5</v>
      </c>
      <c r="BC295" s="2">
        <f t="shared" si="161"/>
        <v>0</v>
      </c>
      <c r="BD295" s="2">
        <f t="shared" si="162"/>
        <v>5</v>
      </c>
      <c r="BE295" s="2">
        <f t="shared" si="163"/>
        <v>0</v>
      </c>
      <c r="BF295" s="2">
        <f t="shared" si="164"/>
        <v>0</v>
      </c>
      <c r="BG295" s="2">
        <f t="shared" si="165"/>
        <v>0</v>
      </c>
      <c r="BH295" s="2">
        <f t="shared" si="166"/>
        <v>0</v>
      </c>
      <c r="BI295" s="2">
        <f t="shared" si="167"/>
        <v>0</v>
      </c>
      <c r="BJ295" s="2">
        <f t="shared" si="168"/>
        <v>0</v>
      </c>
      <c r="BK295" s="2">
        <f t="shared" si="169"/>
        <v>0</v>
      </c>
      <c r="BL295" s="2">
        <f t="shared" si="170"/>
        <v>0</v>
      </c>
      <c r="BM295" s="2">
        <f t="shared" si="171"/>
        <v>0</v>
      </c>
      <c r="BN295" s="2">
        <f t="shared" si="172"/>
        <v>0</v>
      </c>
      <c r="BO295" s="2">
        <f t="shared" si="173"/>
        <v>0</v>
      </c>
      <c r="BP295" s="2">
        <f t="shared" si="174"/>
        <v>0</v>
      </c>
      <c r="BQ295" s="2">
        <f t="shared" si="128"/>
        <v>0</v>
      </c>
      <c r="BR295" s="2">
        <f t="shared" si="129"/>
        <v>0</v>
      </c>
    </row>
    <row r="296" spans="1:70">
      <c r="A296" s="2" t="s">
        <v>4512</v>
      </c>
      <c r="B296" s="8" t="s">
        <v>4513</v>
      </c>
      <c r="AN296" s="2" t="s">
        <v>121</v>
      </c>
      <c r="BB296" s="2">
        <f t="shared" si="160"/>
        <v>0</v>
      </c>
      <c r="BC296" s="2">
        <f t="shared" si="161"/>
        <v>1</v>
      </c>
      <c r="BD296" s="2">
        <f t="shared" si="162"/>
        <v>0</v>
      </c>
      <c r="BE296" s="2">
        <f t="shared" si="163"/>
        <v>1</v>
      </c>
      <c r="BF296" s="2">
        <f t="shared" si="164"/>
        <v>0</v>
      </c>
      <c r="BG296" s="2">
        <f t="shared" si="165"/>
        <v>0</v>
      </c>
      <c r="BH296" s="2">
        <f t="shared" si="166"/>
        <v>0</v>
      </c>
      <c r="BI296" s="2">
        <f t="shared" si="167"/>
        <v>0</v>
      </c>
      <c r="BJ296" s="2">
        <f t="shared" si="168"/>
        <v>0</v>
      </c>
      <c r="BK296" s="2">
        <f t="shared" si="169"/>
        <v>0</v>
      </c>
      <c r="BL296" s="2">
        <f t="shared" si="170"/>
        <v>0</v>
      </c>
      <c r="BM296" s="2">
        <f t="shared" si="171"/>
        <v>0</v>
      </c>
      <c r="BN296" s="2">
        <f t="shared" si="172"/>
        <v>0</v>
      </c>
      <c r="BO296" s="2">
        <f t="shared" si="173"/>
        <v>0</v>
      </c>
      <c r="BP296" s="2">
        <f t="shared" si="174"/>
        <v>0</v>
      </c>
      <c r="BQ296" s="2">
        <f t="shared" si="128"/>
        <v>0</v>
      </c>
      <c r="BR296" s="2">
        <f t="shared" si="129"/>
        <v>0</v>
      </c>
    </row>
    <row r="297" spans="1:70">
      <c r="A297" s="8" t="s">
        <v>617</v>
      </c>
      <c r="B297" s="2" t="s">
        <v>618</v>
      </c>
      <c r="F297" s="2" t="s">
        <v>105</v>
      </c>
      <c r="I297" s="2" t="s">
        <v>5730</v>
      </c>
      <c r="AK297" s="2" t="s">
        <v>105</v>
      </c>
      <c r="BB297" s="2">
        <f t="shared" si="160"/>
        <v>2</v>
      </c>
      <c r="BC297" s="2">
        <f t="shared" si="161"/>
        <v>0</v>
      </c>
      <c r="BD297" s="2">
        <f t="shared" si="162"/>
        <v>2</v>
      </c>
      <c r="BE297" s="2">
        <f t="shared" si="163"/>
        <v>0</v>
      </c>
      <c r="BF297" s="2">
        <f t="shared" si="164"/>
        <v>0</v>
      </c>
      <c r="BG297" s="2">
        <f t="shared" si="165"/>
        <v>0</v>
      </c>
      <c r="BH297" s="2">
        <f t="shared" si="166"/>
        <v>0</v>
      </c>
      <c r="BI297" s="2">
        <f t="shared" si="167"/>
        <v>0</v>
      </c>
      <c r="BJ297" s="2">
        <f t="shared" si="168"/>
        <v>0</v>
      </c>
      <c r="BK297" s="2">
        <f t="shared" si="169"/>
        <v>0</v>
      </c>
      <c r="BL297" s="2">
        <f t="shared" si="170"/>
        <v>0</v>
      </c>
      <c r="BM297" s="2">
        <f t="shared" si="171"/>
        <v>0</v>
      </c>
      <c r="BN297" s="2">
        <f t="shared" si="172"/>
        <v>0</v>
      </c>
      <c r="BO297" s="2">
        <f t="shared" si="173"/>
        <v>0</v>
      </c>
      <c r="BP297" s="2">
        <f t="shared" si="174"/>
        <v>0</v>
      </c>
      <c r="BQ297" s="2">
        <f t="shared" si="128"/>
        <v>0</v>
      </c>
      <c r="BR297" s="2">
        <f t="shared" si="129"/>
        <v>0</v>
      </c>
    </row>
    <row r="298" spans="1:70">
      <c r="A298" s="2" t="s">
        <v>1134</v>
      </c>
      <c r="B298" s="2" t="s">
        <v>1135</v>
      </c>
      <c r="G298" s="2" t="s">
        <v>5697</v>
      </c>
      <c r="BB298" s="2">
        <f t="shared" si="160"/>
        <v>1</v>
      </c>
      <c r="BC298" s="2">
        <f t="shared" si="161"/>
        <v>0</v>
      </c>
      <c r="BD298" s="2">
        <f t="shared" si="162"/>
        <v>0</v>
      </c>
      <c r="BE298" s="2">
        <f t="shared" si="163"/>
        <v>0</v>
      </c>
      <c r="BF298" s="2">
        <f t="shared" si="164"/>
        <v>1</v>
      </c>
      <c r="BG298" s="2">
        <f t="shared" si="165"/>
        <v>0</v>
      </c>
      <c r="BH298" s="2">
        <f t="shared" si="166"/>
        <v>0</v>
      </c>
      <c r="BI298" s="2">
        <f t="shared" si="167"/>
        <v>0</v>
      </c>
      <c r="BJ298" s="2">
        <f t="shared" si="168"/>
        <v>0</v>
      </c>
      <c r="BK298" s="2">
        <f t="shared" si="169"/>
        <v>0</v>
      </c>
      <c r="BL298" s="2">
        <f t="shared" si="170"/>
        <v>0</v>
      </c>
      <c r="BM298" s="2">
        <f t="shared" si="171"/>
        <v>0</v>
      </c>
      <c r="BN298" s="2">
        <f t="shared" si="172"/>
        <v>0</v>
      </c>
      <c r="BO298" s="2">
        <f t="shared" si="173"/>
        <v>0</v>
      </c>
      <c r="BP298" s="2">
        <f t="shared" si="174"/>
        <v>0</v>
      </c>
      <c r="BQ298" s="2">
        <f t="shared" si="128"/>
        <v>0</v>
      </c>
      <c r="BR298" s="2">
        <f t="shared" si="129"/>
        <v>0</v>
      </c>
    </row>
    <row r="299" spans="1:70">
      <c r="A299" s="2" t="s">
        <v>4523</v>
      </c>
      <c r="B299" s="8" t="s">
        <v>4524</v>
      </c>
      <c r="AN299" s="2" t="s">
        <v>121</v>
      </c>
      <c r="BB299" s="2">
        <f t="shared" si="160"/>
        <v>0</v>
      </c>
      <c r="BC299" s="2">
        <f t="shared" si="161"/>
        <v>1</v>
      </c>
      <c r="BD299" s="2">
        <f t="shared" si="162"/>
        <v>0</v>
      </c>
      <c r="BE299" s="2">
        <f t="shared" si="163"/>
        <v>1</v>
      </c>
      <c r="BF299" s="2">
        <f t="shared" si="164"/>
        <v>0</v>
      </c>
      <c r="BG299" s="2">
        <f t="shared" si="165"/>
        <v>0</v>
      </c>
      <c r="BH299" s="2">
        <f t="shared" si="166"/>
        <v>0</v>
      </c>
      <c r="BI299" s="2">
        <f t="shared" si="167"/>
        <v>0</v>
      </c>
      <c r="BJ299" s="2">
        <f t="shared" si="168"/>
        <v>0</v>
      </c>
      <c r="BK299" s="2">
        <f t="shared" si="169"/>
        <v>0</v>
      </c>
      <c r="BL299" s="2">
        <f t="shared" si="170"/>
        <v>0</v>
      </c>
      <c r="BM299" s="2">
        <f t="shared" si="171"/>
        <v>0</v>
      </c>
      <c r="BN299" s="2">
        <f t="shared" si="172"/>
        <v>0</v>
      </c>
      <c r="BO299" s="2">
        <f t="shared" si="173"/>
        <v>0</v>
      </c>
      <c r="BP299" s="2">
        <f t="shared" si="174"/>
        <v>0</v>
      </c>
      <c r="BQ299" s="2">
        <f t="shared" si="128"/>
        <v>0</v>
      </c>
      <c r="BR299" s="2">
        <f t="shared" si="129"/>
        <v>0</v>
      </c>
    </row>
    <row r="300" spans="1:70">
      <c r="A300" s="2" t="s">
        <v>1148</v>
      </c>
      <c r="B300" s="2" t="s">
        <v>1149</v>
      </c>
      <c r="G300" s="2" t="s">
        <v>5697</v>
      </c>
      <c r="L300" s="2" t="s">
        <v>5694</v>
      </c>
      <c r="BB300" s="2">
        <f t="shared" si="160"/>
        <v>1</v>
      </c>
      <c r="BC300" s="2">
        <f t="shared" si="161"/>
        <v>1</v>
      </c>
      <c r="BD300" s="2">
        <f t="shared" si="162"/>
        <v>0</v>
      </c>
      <c r="BE300" s="2">
        <f t="shared" si="163"/>
        <v>0</v>
      </c>
      <c r="BF300" s="2">
        <f t="shared" si="164"/>
        <v>1</v>
      </c>
      <c r="BG300" s="2">
        <f t="shared" si="165"/>
        <v>1</v>
      </c>
      <c r="BH300" s="2">
        <f t="shared" si="166"/>
        <v>0</v>
      </c>
      <c r="BI300" s="2">
        <f t="shared" si="167"/>
        <v>0</v>
      </c>
      <c r="BJ300" s="2">
        <f t="shared" si="168"/>
        <v>0</v>
      </c>
      <c r="BK300" s="2">
        <f t="shared" si="169"/>
        <v>0</v>
      </c>
      <c r="BL300" s="2">
        <f t="shared" si="170"/>
        <v>0</v>
      </c>
      <c r="BM300" s="2">
        <f t="shared" si="171"/>
        <v>0</v>
      </c>
      <c r="BN300" s="2">
        <f t="shared" si="172"/>
        <v>0</v>
      </c>
      <c r="BO300" s="2">
        <f t="shared" si="173"/>
        <v>0</v>
      </c>
      <c r="BP300" s="2">
        <f t="shared" si="174"/>
        <v>0</v>
      </c>
      <c r="BQ300" s="2">
        <f t="shared" si="128"/>
        <v>0</v>
      </c>
      <c r="BR300" s="2">
        <f t="shared" si="129"/>
        <v>0</v>
      </c>
    </row>
    <row r="301" spans="1:70">
      <c r="A301" s="8" t="s">
        <v>1077</v>
      </c>
      <c r="B301" s="8" t="s">
        <v>1078</v>
      </c>
      <c r="G301" s="2" t="s">
        <v>5697</v>
      </c>
      <c r="BB301" s="2">
        <f t="shared" si="160"/>
        <v>1</v>
      </c>
      <c r="BC301" s="2">
        <f t="shared" si="161"/>
        <v>0</v>
      </c>
      <c r="BD301" s="2">
        <f t="shared" si="162"/>
        <v>0</v>
      </c>
      <c r="BE301" s="2">
        <f t="shared" si="163"/>
        <v>0</v>
      </c>
      <c r="BF301" s="2">
        <f t="shared" si="164"/>
        <v>1</v>
      </c>
      <c r="BG301" s="2">
        <f t="shared" si="165"/>
        <v>0</v>
      </c>
      <c r="BH301" s="2">
        <f t="shared" si="166"/>
        <v>0</v>
      </c>
      <c r="BI301" s="2">
        <f t="shared" si="167"/>
        <v>0</v>
      </c>
      <c r="BJ301" s="2">
        <f t="shared" si="168"/>
        <v>0</v>
      </c>
      <c r="BK301" s="2">
        <f t="shared" si="169"/>
        <v>0</v>
      </c>
      <c r="BL301" s="2">
        <f t="shared" si="170"/>
        <v>0</v>
      </c>
      <c r="BM301" s="2">
        <f t="shared" si="171"/>
        <v>0</v>
      </c>
      <c r="BN301" s="2">
        <f t="shared" si="172"/>
        <v>0</v>
      </c>
      <c r="BO301" s="2">
        <f t="shared" si="173"/>
        <v>0</v>
      </c>
      <c r="BP301" s="2">
        <f t="shared" si="174"/>
        <v>0</v>
      </c>
      <c r="BQ301" s="2">
        <f t="shared" si="128"/>
        <v>0</v>
      </c>
      <c r="BR301" s="2">
        <f t="shared" si="129"/>
        <v>0</v>
      </c>
    </row>
    <row r="302" spans="1:70">
      <c r="A302" s="8" t="s">
        <v>1558</v>
      </c>
      <c r="B302" s="8" t="s">
        <v>1559</v>
      </c>
      <c r="I302" s="2" t="s">
        <v>105</v>
      </c>
      <c r="BB302" s="2">
        <f t="shared" si="160"/>
        <v>1</v>
      </c>
      <c r="BC302" s="2">
        <f t="shared" si="161"/>
        <v>0</v>
      </c>
      <c r="BD302" s="2">
        <f t="shared" si="162"/>
        <v>1</v>
      </c>
      <c r="BE302" s="2">
        <f t="shared" si="163"/>
        <v>0</v>
      </c>
      <c r="BF302" s="2">
        <f t="shared" si="164"/>
        <v>0</v>
      </c>
      <c r="BG302" s="2">
        <f t="shared" si="165"/>
        <v>0</v>
      </c>
      <c r="BH302" s="2">
        <f t="shared" si="166"/>
        <v>0</v>
      </c>
      <c r="BI302" s="2">
        <f t="shared" si="167"/>
        <v>0</v>
      </c>
      <c r="BJ302" s="2">
        <f t="shared" si="168"/>
        <v>0</v>
      </c>
      <c r="BK302" s="2">
        <f t="shared" si="169"/>
        <v>0</v>
      </c>
      <c r="BL302" s="2">
        <f t="shared" si="170"/>
        <v>0</v>
      </c>
      <c r="BM302" s="2">
        <f t="shared" si="171"/>
        <v>0</v>
      </c>
      <c r="BN302" s="2">
        <f t="shared" si="172"/>
        <v>0</v>
      </c>
      <c r="BO302" s="2">
        <f t="shared" si="173"/>
        <v>0</v>
      </c>
      <c r="BP302" s="2">
        <f t="shared" si="174"/>
        <v>0</v>
      </c>
      <c r="BQ302" s="2">
        <f t="shared" si="128"/>
        <v>0</v>
      </c>
      <c r="BR302" s="2">
        <f t="shared" si="129"/>
        <v>0</v>
      </c>
    </row>
    <row r="303" spans="1:70">
      <c r="A303" s="8" t="s">
        <v>441</v>
      </c>
      <c r="B303" s="8" t="s">
        <v>442</v>
      </c>
      <c r="E303" s="2" t="s">
        <v>121</v>
      </c>
      <c r="K303" s="2" t="s">
        <v>121</v>
      </c>
      <c r="L303" s="2" t="s">
        <v>5749</v>
      </c>
      <c r="M303" s="2" t="s">
        <v>5749</v>
      </c>
      <c r="P303" s="2" t="s">
        <v>105</v>
      </c>
      <c r="T303" s="2" t="s">
        <v>121</v>
      </c>
      <c r="X303" s="2" t="s">
        <v>121</v>
      </c>
      <c r="AF303" s="2" t="s">
        <v>121</v>
      </c>
      <c r="AW303" s="2" t="s">
        <v>121</v>
      </c>
      <c r="BB303" s="2">
        <f t="shared" si="160"/>
        <v>1</v>
      </c>
      <c r="BC303" s="2">
        <f t="shared" si="161"/>
        <v>8</v>
      </c>
      <c r="BD303" s="2">
        <f t="shared" si="162"/>
        <v>1</v>
      </c>
      <c r="BE303" s="2">
        <f t="shared" si="163"/>
        <v>6</v>
      </c>
      <c r="BF303" s="2">
        <f t="shared" si="164"/>
        <v>0</v>
      </c>
      <c r="BG303" s="2">
        <f t="shared" si="165"/>
        <v>0</v>
      </c>
      <c r="BH303" s="2">
        <f t="shared" si="166"/>
        <v>0</v>
      </c>
      <c r="BI303" s="2">
        <f t="shared" si="167"/>
        <v>2</v>
      </c>
      <c r="BJ303" s="2">
        <f t="shared" si="168"/>
        <v>0</v>
      </c>
      <c r="BK303" s="2">
        <f t="shared" si="169"/>
        <v>0</v>
      </c>
      <c r="BL303" s="2">
        <f t="shared" si="170"/>
        <v>0</v>
      </c>
      <c r="BM303" s="2">
        <f t="shared" si="171"/>
        <v>0</v>
      </c>
      <c r="BN303" s="2">
        <f t="shared" si="172"/>
        <v>0</v>
      </c>
      <c r="BO303" s="2">
        <f t="shared" si="173"/>
        <v>0</v>
      </c>
      <c r="BP303" s="2">
        <f t="shared" si="174"/>
        <v>0</v>
      </c>
      <c r="BQ303" s="2">
        <f t="shared" si="128"/>
        <v>0</v>
      </c>
      <c r="BR303" s="2">
        <f t="shared" si="129"/>
        <v>0</v>
      </c>
    </row>
    <row r="304" spans="1:70">
      <c r="A304" s="8" t="s">
        <v>3786</v>
      </c>
      <c r="B304" s="8" t="s">
        <v>625</v>
      </c>
      <c r="F304" s="2" t="s">
        <v>105</v>
      </c>
      <c r="AC304" s="2" t="s">
        <v>105</v>
      </c>
      <c r="AE304" s="2" t="s">
        <v>105</v>
      </c>
      <c r="AH304" s="2" t="s">
        <v>5740</v>
      </c>
      <c r="BB304" s="2">
        <f t="shared" si="160"/>
        <v>3</v>
      </c>
      <c r="BC304" s="2">
        <f t="shared" si="161"/>
        <v>1</v>
      </c>
      <c r="BD304" s="2">
        <f t="shared" si="162"/>
        <v>3</v>
      </c>
      <c r="BE304" s="2">
        <f t="shared" si="163"/>
        <v>0</v>
      </c>
      <c r="BF304" s="2">
        <f t="shared" si="164"/>
        <v>0</v>
      </c>
      <c r="BG304" s="2">
        <f t="shared" si="165"/>
        <v>0</v>
      </c>
      <c r="BH304" s="2">
        <f t="shared" si="166"/>
        <v>1</v>
      </c>
      <c r="BI304" s="2">
        <f t="shared" si="167"/>
        <v>0</v>
      </c>
      <c r="BJ304" s="2">
        <f t="shared" si="168"/>
        <v>0</v>
      </c>
      <c r="BK304" s="2">
        <f t="shared" si="169"/>
        <v>0</v>
      </c>
      <c r="BL304" s="2">
        <f t="shared" si="170"/>
        <v>0</v>
      </c>
      <c r="BM304" s="2">
        <f t="shared" si="171"/>
        <v>0</v>
      </c>
      <c r="BN304" s="2">
        <f t="shared" si="172"/>
        <v>0</v>
      </c>
      <c r="BO304" s="2">
        <f t="shared" si="173"/>
        <v>0</v>
      </c>
      <c r="BP304" s="2">
        <f t="shared" si="174"/>
        <v>0</v>
      </c>
      <c r="BQ304" s="2">
        <f t="shared" si="128"/>
        <v>0</v>
      </c>
      <c r="BR304" s="2">
        <f t="shared" si="129"/>
        <v>0</v>
      </c>
    </row>
    <row r="305" spans="1:70">
      <c r="A305" s="2" t="s">
        <v>3795</v>
      </c>
      <c r="B305" s="2" t="s">
        <v>3796</v>
      </c>
      <c r="AE305" s="2" t="s">
        <v>105</v>
      </c>
      <c r="AX305" s="2" t="s">
        <v>105</v>
      </c>
      <c r="BB305" s="2">
        <f t="shared" si="160"/>
        <v>2</v>
      </c>
      <c r="BC305" s="2">
        <f t="shared" si="161"/>
        <v>0</v>
      </c>
      <c r="BD305" s="2">
        <f t="shared" si="162"/>
        <v>2</v>
      </c>
      <c r="BE305" s="2">
        <f t="shared" si="163"/>
        <v>0</v>
      </c>
      <c r="BF305" s="2">
        <f t="shared" si="164"/>
        <v>0</v>
      </c>
      <c r="BG305" s="2">
        <f t="shared" si="165"/>
        <v>0</v>
      </c>
      <c r="BH305" s="2">
        <f t="shared" si="166"/>
        <v>0</v>
      </c>
      <c r="BI305" s="2">
        <f t="shared" si="167"/>
        <v>0</v>
      </c>
      <c r="BJ305" s="2">
        <f t="shared" si="168"/>
        <v>0</v>
      </c>
      <c r="BK305" s="2">
        <f t="shared" si="169"/>
        <v>0</v>
      </c>
      <c r="BL305" s="2">
        <f t="shared" si="170"/>
        <v>0</v>
      </c>
      <c r="BM305" s="2">
        <f t="shared" si="171"/>
        <v>0</v>
      </c>
      <c r="BN305" s="2">
        <f t="shared" si="172"/>
        <v>0</v>
      </c>
      <c r="BO305" s="2">
        <f t="shared" si="173"/>
        <v>0</v>
      </c>
      <c r="BP305" s="2">
        <f t="shared" si="174"/>
        <v>0</v>
      </c>
      <c r="BQ305" s="2">
        <f t="shared" si="128"/>
        <v>0</v>
      </c>
      <c r="BR305" s="2">
        <f t="shared" si="129"/>
        <v>0</v>
      </c>
    </row>
    <row r="306" spans="1:70">
      <c r="A306" s="8" t="s">
        <v>37</v>
      </c>
      <c r="B306" s="8" t="s">
        <v>1156</v>
      </c>
      <c r="D306" s="2" t="s">
        <v>5724</v>
      </c>
      <c r="G306" s="2" t="s">
        <v>5697</v>
      </c>
      <c r="L306" s="2" t="s">
        <v>105</v>
      </c>
      <c r="AF306" s="2" t="s">
        <v>5697</v>
      </c>
      <c r="BB306" s="2">
        <f t="shared" si="160"/>
        <v>3</v>
      </c>
      <c r="BC306" s="2">
        <f t="shared" si="161"/>
        <v>0</v>
      </c>
      <c r="BD306" s="2">
        <f t="shared" si="162"/>
        <v>1</v>
      </c>
      <c r="BE306" s="2">
        <f t="shared" si="163"/>
        <v>0</v>
      </c>
      <c r="BF306" s="2">
        <f t="shared" si="164"/>
        <v>2</v>
      </c>
      <c r="BG306" s="2">
        <f t="shared" si="165"/>
        <v>0</v>
      </c>
      <c r="BH306" s="2">
        <f t="shared" si="166"/>
        <v>0</v>
      </c>
      <c r="BI306" s="2">
        <f t="shared" si="167"/>
        <v>0</v>
      </c>
      <c r="BJ306" s="2">
        <f t="shared" si="168"/>
        <v>0</v>
      </c>
      <c r="BK306" s="2">
        <f t="shared" si="169"/>
        <v>0</v>
      </c>
      <c r="BL306" s="2">
        <f t="shared" si="170"/>
        <v>0</v>
      </c>
      <c r="BM306" s="2">
        <f t="shared" si="171"/>
        <v>0</v>
      </c>
      <c r="BN306" s="2">
        <f t="shared" si="172"/>
        <v>0</v>
      </c>
      <c r="BO306" s="2">
        <f t="shared" si="173"/>
        <v>0</v>
      </c>
      <c r="BP306" s="2">
        <f t="shared" si="174"/>
        <v>0</v>
      </c>
      <c r="BQ306" s="2">
        <f t="shared" si="128"/>
        <v>0</v>
      </c>
      <c r="BR306" s="2">
        <f t="shared" si="129"/>
        <v>0</v>
      </c>
    </row>
    <row r="307" spans="1:70">
      <c r="A307" s="8" t="s">
        <v>2400</v>
      </c>
      <c r="B307" s="8" t="s">
        <v>607</v>
      </c>
      <c r="F307" s="2" t="s">
        <v>105</v>
      </c>
      <c r="M307" s="2" t="s">
        <v>5694</v>
      </c>
      <c r="AA307" s="2" t="s">
        <v>5697</v>
      </c>
      <c r="BB307" s="2">
        <f t="shared" si="160"/>
        <v>2</v>
      </c>
      <c r="BC307" s="2">
        <f t="shared" si="161"/>
        <v>1</v>
      </c>
      <c r="BD307" s="2">
        <f t="shared" si="162"/>
        <v>1</v>
      </c>
      <c r="BE307" s="2">
        <f t="shared" si="163"/>
        <v>0</v>
      </c>
      <c r="BF307" s="2">
        <f t="shared" si="164"/>
        <v>1</v>
      </c>
      <c r="BG307" s="2">
        <f t="shared" si="165"/>
        <v>1</v>
      </c>
      <c r="BH307" s="2">
        <f t="shared" si="166"/>
        <v>0</v>
      </c>
      <c r="BI307" s="2">
        <f t="shared" si="167"/>
        <v>0</v>
      </c>
      <c r="BJ307" s="2">
        <f t="shared" si="168"/>
        <v>0</v>
      </c>
      <c r="BK307" s="2">
        <f t="shared" si="169"/>
        <v>0</v>
      </c>
      <c r="BL307" s="2">
        <f t="shared" si="170"/>
        <v>0</v>
      </c>
      <c r="BM307" s="2">
        <f t="shared" si="171"/>
        <v>0</v>
      </c>
      <c r="BN307" s="2">
        <f t="shared" si="172"/>
        <v>0</v>
      </c>
      <c r="BO307" s="2">
        <f t="shared" si="173"/>
        <v>0</v>
      </c>
      <c r="BP307" s="2">
        <f t="shared" si="174"/>
        <v>0</v>
      </c>
      <c r="BQ307" s="2">
        <f t="shared" si="128"/>
        <v>0</v>
      </c>
      <c r="BR307" s="2">
        <f t="shared" si="129"/>
        <v>0</v>
      </c>
    </row>
    <row r="308" spans="1:70">
      <c r="A308" s="2" t="s">
        <v>4503</v>
      </c>
      <c r="B308" s="8" t="s">
        <v>4504</v>
      </c>
      <c r="AN308" s="2" t="s">
        <v>121</v>
      </c>
      <c r="BB308" s="2">
        <f t="shared" si="160"/>
        <v>0</v>
      </c>
      <c r="BC308" s="2">
        <f t="shared" si="161"/>
        <v>1</v>
      </c>
      <c r="BD308" s="2">
        <f t="shared" si="162"/>
        <v>0</v>
      </c>
      <c r="BE308" s="2">
        <f t="shared" si="163"/>
        <v>1</v>
      </c>
      <c r="BF308" s="2">
        <f t="shared" si="164"/>
        <v>0</v>
      </c>
      <c r="BG308" s="2">
        <f t="shared" si="165"/>
        <v>0</v>
      </c>
      <c r="BH308" s="2">
        <f t="shared" si="166"/>
        <v>0</v>
      </c>
      <c r="BI308" s="2">
        <f t="shared" si="167"/>
        <v>0</v>
      </c>
      <c r="BJ308" s="2">
        <f t="shared" si="168"/>
        <v>0</v>
      </c>
      <c r="BK308" s="2">
        <f t="shared" si="169"/>
        <v>0</v>
      </c>
      <c r="BL308" s="2">
        <f t="shared" si="170"/>
        <v>0</v>
      </c>
      <c r="BM308" s="2">
        <f t="shared" si="171"/>
        <v>0</v>
      </c>
      <c r="BN308" s="2">
        <f t="shared" si="172"/>
        <v>0</v>
      </c>
      <c r="BO308" s="2">
        <f t="shared" si="173"/>
        <v>0</v>
      </c>
      <c r="BP308" s="2">
        <f t="shared" si="174"/>
        <v>0</v>
      </c>
      <c r="BQ308" s="2">
        <f t="shared" si="128"/>
        <v>0</v>
      </c>
      <c r="BR308" s="2">
        <f t="shared" si="129"/>
        <v>0</v>
      </c>
    </row>
    <row r="309" spans="1:70">
      <c r="A309" s="2" t="s">
        <v>4505</v>
      </c>
      <c r="B309" s="8" t="s">
        <v>4504</v>
      </c>
      <c r="AN309" s="2" t="s">
        <v>121</v>
      </c>
      <c r="BB309" s="2">
        <f t="shared" si="160"/>
        <v>0</v>
      </c>
      <c r="BC309" s="2">
        <f t="shared" si="161"/>
        <v>1</v>
      </c>
      <c r="BD309" s="2">
        <f t="shared" si="162"/>
        <v>0</v>
      </c>
      <c r="BE309" s="2">
        <f t="shared" si="163"/>
        <v>1</v>
      </c>
      <c r="BF309" s="2">
        <f t="shared" si="164"/>
        <v>0</v>
      </c>
      <c r="BG309" s="2">
        <f t="shared" si="165"/>
        <v>0</v>
      </c>
      <c r="BH309" s="2">
        <f t="shared" si="166"/>
        <v>0</v>
      </c>
      <c r="BI309" s="2">
        <f t="shared" si="167"/>
        <v>0</v>
      </c>
      <c r="BJ309" s="2">
        <f t="shared" si="168"/>
        <v>0</v>
      </c>
      <c r="BK309" s="2">
        <f t="shared" si="169"/>
        <v>0</v>
      </c>
      <c r="BL309" s="2">
        <f t="shared" si="170"/>
        <v>0</v>
      </c>
      <c r="BM309" s="2">
        <f t="shared" si="171"/>
        <v>0</v>
      </c>
      <c r="BN309" s="2">
        <f t="shared" si="172"/>
        <v>0</v>
      </c>
      <c r="BO309" s="2">
        <f t="shared" si="173"/>
        <v>0</v>
      </c>
      <c r="BP309" s="2">
        <f t="shared" si="174"/>
        <v>0</v>
      </c>
      <c r="BQ309" s="2">
        <f t="shared" si="128"/>
        <v>0</v>
      </c>
      <c r="BR309" s="2">
        <f t="shared" si="129"/>
        <v>0</v>
      </c>
    </row>
    <row r="310" spans="1:70">
      <c r="A310" s="8" t="s">
        <v>1081</v>
      </c>
      <c r="B310" s="2" t="s">
        <v>1082</v>
      </c>
      <c r="G310" s="2" t="s">
        <v>5697</v>
      </c>
      <c r="BB310" s="2">
        <f t="shared" si="160"/>
        <v>1</v>
      </c>
      <c r="BC310" s="2">
        <f t="shared" si="161"/>
        <v>0</v>
      </c>
      <c r="BD310" s="2">
        <f t="shared" si="162"/>
        <v>0</v>
      </c>
      <c r="BE310" s="2">
        <f t="shared" si="163"/>
        <v>0</v>
      </c>
      <c r="BF310" s="2">
        <f t="shared" si="164"/>
        <v>1</v>
      </c>
      <c r="BG310" s="2">
        <f t="shared" si="165"/>
        <v>0</v>
      </c>
      <c r="BH310" s="2">
        <f t="shared" si="166"/>
        <v>0</v>
      </c>
      <c r="BI310" s="2">
        <f t="shared" si="167"/>
        <v>0</v>
      </c>
      <c r="BJ310" s="2">
        <f t="shared" si="168"/>
        <v>0</v>
      </c>
      <c r="BK310" s="2">
        <f t="shared" si="169"/>
        <v>0</v>
      </c>
      <c r="BL310" s="2">
        <f t="shared" si="170"/>
        <v>0</v>
      </c>
      <c r="BM310" s="2">
        <f t="shared" si="171"/>
        <v>0</v>
      </c>
      <c r="BN310" s="2">
        <f t="shared" si="172"/>
        <v>0</v>
      </c>
      <c r="BO310" s="2">
        <f t="shared" si="173"/>
        <v>0</v>
      </c>
      <c r="BP310" s="2">
        <f t="shared" si="174"/>
        <v>0</v>
      </c>
      <c r="BQ310" s="2">
        <f t="shared" si="128"/>
        <v>0</v>
      </c>
      <c r="BR310" s="2">
        <f t="shared" si="129"/>
        <v>0</v>
      </c>
    </row>
    <row r="311" spans="1:70">
      <c r="A311" s="8" t="s">
        <v>4287</v>
      </c>
      <c r="B311" s="8" t="s">
        <v>4288</v>
      </c>
      <c r="AN311" s="2" t="s">
        <v>105</v>
      </c>
      <c r="BB311" s="2">
        <f t="shared" si="160"/>
        <v>1</v>
      </c>
      <c r="BC311" s="2">
        <f t="shared" si="161"/>
        <v>0</v>
      </c>
      <c r="BD311" s="2">
        <f t="shared" si="162"/>
        <v>1</v>
      </c>
      <c r="BE311" s="2">
        <f t="shared" si="163"/>
        <v>0</v>
      </c>
      <c r="BF311" s="2">
        <f t="shared" si="164"/>
        <v>0</v>
      </c>
      <c r="BG311" s="2">
        <f t="shared" si="165"/>
        <v>0</v>
      </c>
      <c r="BH311" s="2">
        <f t="shared" si="166"/>
        <v>0</v>
      </c>
      <c r="BI311" s="2">
        <f t="shared" si="167"/>
        <v>0</v>
      </c>
      <c r="BJ311" s="2">
        <f t="shared" si="168"/>
        <v>0</v>
      </c>
      <c r="BK311" s="2">
        <f t="shared" si="169"/>
        <v>0</v>
      </c>
      <c r="BL311" s="2">
        <f t="shared" si="170"/>
        <v>0</v>
      </c>
      <c r="BM311" s="2">
        <f t="shared" si="171"/>
        <v>0</v>
      </c>
      <c r="BN311" s="2">
        <f t="shared" si="172"/>
        <v>0</v>
      </c>
      <c r="BO311" s="2">
        <f t="shared" si="173"/>
        <v>0</v>
      </c>
      <c r="BP311" s="2">
        <f t="shared" si="174"/>
        <v>0</v>
      </c>
      <c r="BQ311" s="2">
        <f t="shared" si="128"/>
        <v>0</v>
      </c>
      <c r="BR311" s="2">
        <f t="shared" si="129"/>
        <v>0</v>
      </c>
    </row>
    <row r="312" spans="1:70">
      <c r="A312" s="2" t="s">
        <v>4541</v>
      </c>
      <c r="B312" s="8" t="s">
        <v>4542</v>
      </c>
      <c r="AN312" s="2" t="s">
        <v>121</v>
      </c>
      <c r="BB312" s="2">
        <f t="shared" si="160"/>
        <v>0</v>
      </c>
      <c r="BC312" s="2">
        <f t="shared" si="161"/>
        <v>1</v>
      </c>
      <c r="BD312" s="2">
        <f t="shared" si="162"/>
        <v>0</v>
      </c>
      <c r="BE312" s="2">
        <f t="shared" si="163"/>
        <v>1</v>
      </c>
      <c r="BF312" s="2">
        <f t="shared" si="164"/>
        <v>0</v>
      </c>
      <c r="BG312" s="2">
        <f t="shared" si="165"/>
        <v>0</v>
      </c>
      <c r="BH312" s="2">
        <f t="shared" si="166"/>
        <v>0</v>
      </c>
      <c r="BI312" s="2">
        <f t="shared" si="167"/>
        <v>0</v>
      </c>
      <c r="BJ312" s="2">
        <f t="shared" si="168"/>
        <v>0</v>
      </c>
      <c r="BK312" s="2">
        <f t="shared" si="169"/>
        <v>0</v>
      </c>
      <c r="BL312" s="2">
        <f t="shared" si="170"/>
        <v>0</v>
      </c>
      <c r="BM312" s="2">
        <f t="shared" si="171"/>
        <v>0</v>
      </c>
      <c r="BN312" s="2">
        <f t="shared" si="172"/>
        <v>0</v>
      </c>
      <c r="BO312" s="2">
        <f t="shared" si="173"/>
        <v>0</v>
      </c>
      <c r="BP312" s="2">
        <f t="shared" si="174"/>
        <v>0</v>
      </c>
      <c r="BQ312" s="2">
        <f t="shared" si="128"/>
        <v>0</v>
      </c>
      <c r="BR312" s="2">
        <f t="shared" si="129"/>
        <v>0</v>
      </c>
    </row>
    <row r="313" spans="1:70">
      <c r="A313" s="2" t="s">
        <v>4305</v>
      </c>
      <c r="B313" s="8" t="s">
        <v>4306</v>
      </c>
      <c r="AN313" s="2" t="s">
        <v>105</v>
      </c>
      <c r="BB313" s="2">
        <f t="shared" si="160"/>
        <v>1</v>
      </c>
      <c r="BC313" s="2">
        <f t="shared" si="161"/>
        <v>0</v>
      </c>
      <c r="BD313" s="2">
        <f t="shared" si="162"/>
        <v>1</v>
      </c>
      <c r="BE313" s="2">
        <f t="shared" si="163"/>
        <v>0</v>
      </c>
      <c r="BF313" s="2">
        <f t="shared" si="164"/>
        <v>0</v>
      </c>
      <c r="BG313" s="2">
        <f t="shared" si="165"/>
        <v>0</v>
      </c>
      <c r="BH313" s="2">
        <f t="shared" si="166"/>
        <v>0</v>
      </c>
      <c r="BI313" s="2">
        <f t="shared" si="167"/>
        <v>0</v>
      </c>
      <c r="BJ313" s="2">
        <f t="shared" si="168"/>
        <v>0</v>
      </c>
      <c r="BK313" s="2">
        <f t="shared" si="169"/>
        <v>0</v>
      </c>
      <c r="BL313" s="2">
        <f t="shared" si="170"/>
        <v>0</v>
      </c>
      <c r="BM313" s="2">
        <f t="shared" si="171"/>
        <v>0</v>
      </c>
      <c r="BN313" s="2">
        <f t="shared" si="172"/>
        <v>0</v>
      </c>
      <c r="BO313" s="2">
        <f t="shared" si="173"/>
        <v>0</v>
      </c>
      <c r="BP313" s="2">
        <f t="shared" si="174"/>
        <v>0</v>
      </c>
      <c r="BQ313" s="2">
        <f t="shared" si="128"/>
        <v>0</v>
      </c>
      <c r="BR313" s="2">
        <f t="shared" si="129"/>
        <v>0</v>
      </c>
    </row>
    <row r="314" spans="1:70">
      <c r="A314" s="8" t="s">
        <v>1560</v>
      </c>
      <c r="B314" s="8" t="s">
        <v>1561</v>
      </c>
      <c r="I314" s="2" t="s">
        <v>105</v>
      </c>
      <c r="BB314" s="2">
        <f t="shared" si="160"/>
        <v>1</v>
      </c>
      <c r="BC314" s="2">
        <f t="shared" si="161"/>
        <v>0</v>
      </c>
      <c r="BD314" s="2">
        <f t="shared" si="162"/>
        <v>1</v>
      </c>
      <c r="BE314" s="2">
        <f t="shared" si="163"/>
        <v>0</v>
      </c>
      <c r="BF314" s="2">
        <f t="shared" si="164"/>
        <v>0</v>
      </c>
      <c r="BG314" s="2">
        <f t="shared" si="165"/>
        <v>0</v>
      </c>
      <c r="BH314" s="2">
        <f t="shared" si="166"/>
        <v>0</v>
      </c>
      <c r="BI314" s="2">
        <f t="shared" si="167"/>
        <v>0</v>
      </c>
      <c r="BJ314" s="2">
        <f t="shared" si="168"/>
        <v>0</v>
      </c>
      <c r="BK314" s="2">
        <f t="shared" si="169"/>
        <v>0</v>
      </c>
      <c r="BL314" s="2">
        <f t="shared" si="170"/>
        <v>0</v>
      </c>
      <c r="BM314" s="2">
        <f t="shared" si="171"/>
        <v>0</v>
      </c>
      <c r="BN314" s="2">
        <f t="shared" si="172"/>
        <v>0</v>
      </c>
      <c r="BO314" s="2">
        <f t="shared" si="173"/>
        <v>0</v>
      </c>
      <c r="BP314" s="2">
        <f t="shared" si="174"/>
        <v>0</v>
      </c>
      <c r="BQ314" s="2">
        <f t="shared" si="128"/>
        <v>0</v>
      </c>
      <c r="BR314" s="2">
        <f t="shared" si="129"/>
        <v>0</v>
      </c>
    </row>
    <row r="315" spans="1:70">
      <c r="A315" s="8" t="s">
        <v>640</v>
      </c>
      <c r="B315" s="2" t="s">
        <v>641</v>
      </c>
      <c r="F315" s="2" t="s">
        <v>105</v>
      </c>
      <c r="M315" s="2" t="s">
        <v>5694</v>
      </c>
      <c r="BB315" s="2">
        <f t="shared" si="160"/>
        <v>1</v>
      </c>
      <c r="BC315" s="2">
        <f t="shared" si="161"/>
        <v>1</v>
      </c>
      <c r="BD315" s="2">
        <f t="shared" si="162"/>
        <v>1</v>
      </c>
      <c r="BE315" s="2">
        <f t="shared" si="163"/>
        <v>0</v>
      </c>
      <c r="BF315" s="2">
        <f t="shared" si="164"/>
        <v>0</v>
      </c>
      <c r="BG315" s="2">
        <f t="shared" si="165"/>
        <v>1</v>
      </c>
      <c r="BH315" s="2">
        <f t="shared" si="166"/>
        <v>0</v>
      </c>
      <c r="BI315" s="2">
        <f t="shared" si="167"/>
        <v>0</v>
      </c>
      <c r="BJ315" s="2">
        <f t="shared" si="168"/>
        <v>0</v>
      </c>
      <c r="BK315" s="2">
        <f t="shared" si="169"/>
        <v>0</v>
      </c>
      <c r="BL315" s="2">
        <f t="shared" si="170"/>
        <v>0</v>
      </c>
      <c r="BM315" s="2">
        <f t="shared" si="171"/>
        <v>0</v>
      </c>
      <c r="BN315" s="2">
        <f t="shared" si="172"/>
        <v>0</v>
      </c>
      <c r="BO315" s="2">
        <f t="shared" si="173"/>
        <v>0</v>
      </c>
      <c r="BP315" s="2">
        <f t="shared" si="174"/>
        <v>0</v>
      </c>
      <c r="BQ315" s="2">
        <f t="shared" si="128"/>
        <v>0</v>
      </c>
      <c r="BR315" s="2">
        <f t="shared" si="129"/>
        <v>0</v>
      </c>
    </row>
    <row r="316" spans="1:70">
      <c r="A316" s="2" t="s">
        <v>4497</v>
      </c>
      <c r="B316" s="8" t="s">
        <v>4498</v>
      </c>
      <c r="AN316" s="2" t="s">
        <v>121</v>
      </c>
      <c r="BB316" s="2">
        <f t="shared" si="160"/>
        <v>0</v>
      </c>
      <c r="BC316" s="2">
        <f t="shared" si="161"/>
        <v>1</v>
      </c>
      <c r="BD316" s="2">
        <f t="shared" si="162"/>
        <v>0</v>
      </c>
      <c r="BE316" s="2">
        <f t="shared" si="163"/>
        <v>1</v>
      </c>
      <c r="BF316" s="2">
        <f t="shared" si="164"/>
        <v>0</v>
      </c>
      <c r="BG316" s="2">
        <f t="shared" si="165"/>
        <v>0</v>
      </c>
      <c r="BH316" s="2">
        <f t="shared" si="166"/>
        <v>0</v>
      </c>
      <c r="BI316" s="2">
        <f t="shared" si="167"/>
        <v>0</v>
      </c>
      <c r="BJ316" s="2">
        <f t="shared" si="168"/>
        <v>0</v>
      </c>
      <c r="BK316" s="2">
        <f t="shared" si="169"/>
        <v>0</v>
      </c>
      <c r="BL316" s="2">
        <f t="shared" si="170"/>
        <v>0</v>
      </c>
      <c r="BM316" s="2">
        <f t="shared" si="171"/>
        <v>0</v>
      </c>
      <c r="BN316" s="2">
        <f t="shared" si="172"/>
        <v>0</v>
      </c>
      <c r="BO316" s="2">
        <f t="shared" si="173"/>
        <v>0</v>
      </c>
      <c r="BP316" s="2">
        <f t="shared" si="174"/>
        <v>0</v>
      </c>
      <c r="BQ316" s="2">
        <f t="shared" si="128"/>
        <v>0</v>
      </c>
      <c r="BR316" s="2">
        <f t="shared" si="129"/>
        <v>0</v>
      </c>
    </row>
    <row r="317" spans="1:70">
      <c r="A317" s="2" t="s">
        <v>4272</v>
      </c>
      <c r="B317" s="8" t="s">
        <v>4273</v>
      </c>
      <c r="AN317" s="2" t="s">
        <v>105</v>
      </c>
      <c r="BB317" s="2">
        <f t="shared" si="160"/>
        <v>1</v>
      </c>
      <c r="BC317" s="2">
        <f t="shared" si="161"/>
        <v>0</v>
      </c>
      <c r="BD317" s="2">
        <f t="shared" si="162"/>
        <v>1</v>
      </c>
      <c r="BE317" s="2">
        <f t="shared" si="163"/>
        <v>0</v>
      </c>
      <c r="BF317" s="2">
        <f t="shared" si="164"/>
        <v>0</v>
      </c>
      <c r="BG317" s="2">
        <f t="shared" si="165"/>
        <v>0</v>
      </c>
      <c r="BH317" s="2">
        <f t="shared" si="166"/>
        <v>0</v>
      </c>
      <c r="BI317" s="2">
        <f t="shared" si="167"/>
        <v>0</v>
      </c>
      <c r="BJ317" s="2">
        <f t="shared" si="168"/>
        <v>0</v>
      </c>
      <c r="BK317" s="2">
        <f t="shared" si="169"/>
        <v>0</v>
      </c>
      <c r="BL317" s="2">
        <f t="shared" si="170"/>
        <v>0</v>
      </c>
      <c r="BM317" s="2">
        <f t="shared" si="171"/>
        <v>0</v>
      </c>
      <c r="BN317" s="2">
        <f t="shared" si="172"/>
        <v>0</v>
      </c>
      <c r="BO317" s="2">
        <f t="shared" si="173"/>
        <v>0</v>
      </c>
      <c r="BP317" s="2">
        <f t="shared" si="174"/>
        <v>0</v>
      </c>
      <c r="BQ317" s="2">
        <f t="shared" si="128"/>
        <v>0</v>
      </c>
      <c r="BR317" s="2">
        <f t="shared" si="129"/>
        <v>0</v>
      </c>
    </row>
    <row r="318" spans="1:70">
      <c r="A318" s="2" t="s">
        <v>4535</v>
      </c>
      <c r="B318" s="8" t="s">
        <v>4536</v>
      </c>
      <c r="AN318" s="2" t="s">
        <v>121</v>
      </c>
      <c r="BB318" s="2">
        <f t="shared" si="160"/>
        <v>0</v>
      </c>
      <c r="BC318" s="2">
        <f t="shared" si="161"/>
        <v>1</v>
      </c>
      <c r="BD318" s="2">
        <f t="shared" si="162"/>
        <v>0</v>
      </c>
      <c r="BE318" s="2">
        <f t="shared" si="163"/>
        <v>1</v>
      </c>
      <c r="BF318" s="2">
        <f t="shared" si="164"/>
        <v>0</v>
      </c>
      <c r="BG318" s="2">
        <f t="shared" si="165"/>
        <v>0</v>
      </c>
      <c r="BH318" s="2">
        <f t="shared" si="166"/>
        <v>0</v>
      </c>
      <c r="BI318" s="2">
        <f t="shared" si="167"/>
        <v>0</v>
      </c>
      <c r="BJ318" s="2">
        <f t="shared" si="168"/>
        <v>0</v>
      </c>
      <c r="BK318" s="2">
        <f t="shared" si="169"/>
        <v>0</v>
      </c>
      <c r="BL318" s="2">
        <f t="shared" si="170"/>
        <v>0</v>
      </c>
      <c r="BM318" s="2">
        <f t="shared" si="171"/>
        <v>0</v>
      </c>
      <c r="BN318" s="2">
        <f t="shared" si="172"/>
        <v>0</v>
      </c>
      <c r="BO318" s="2">
        <f t="shared" si="173"/>
        <v>0</v>
      </c>
      <c r="BP318" s="2">
        <f t="shared" si="174"/>
        <v>0</v>
      </c>
      <c r="BQ318" s="2">
        <f t="shared" si="128"/>
        <v>0</v>
      </c>
      <c r="BR318" s="2">
        <f t="shared" si="129"/>
        <v>0</v>
      </c>
    </row>
    <row r="319" spans="1:70">
      <c r="A319" s="8" t="s">
        <v>962</v>
      </c>
      <c r="B319" s="8" t="s">
        <v>961</v>
      </c>
      <c r="G319" s="2" t="s">
        <v>121</v>
      </c>
      <c r="I319" s="2" t="s">
        <v>121</v>
      </c>
      <c r="AN319" s="2" t="s">
        <v>121</v>
      </c>
      <c r="BB319" s="2">
        <f t="shared" si="160"/>
        <v>0</v>
      </c>
      <c r="BC319" s="2">
        <f t="shared" si="161"/>
        <v>3</v>
      </c>
      <c r="BD319" s="2">
        <f t="shared" si="162"/>
        <v>0</v>
      </c>
      <c r="BE319" s="2">
        <f t="shared" si="163"/>
        <v>3</v>
      </c>
      <c r="BF319" s="2">
        <f t="shared" si="164"/>
        <v>0</v>
      </c>
      <c r="BG319" s="2">
        <f t="shared" si="165"/>
        <v>0</v>
      </c>
      <c r="BH319" s="2">
        <f t="shared" si="166"/>
        <v>0</v>
      </c>
      <c r="BI319" s="2">
        <f t="shared" si="167"/>
        <v>0</v>
      </c>
      <c r="BJ319" s="2">
        <f t="shared" si="168"/>
        <v>0</v>
      </c>
      <c r="BK319" s="2">
        <f t="shared" si="169"/>
        <v>0</v>
      </c>
      <c r="BL319" s="2">
        <f t="shared" si="170"/>
        <v>0</v>
      </c>
      <c r="BM319" s="2">
        <f t="shared" si="171"/>
        <v>0</v>
      </c>
      <c r="BN319" s="2">
        <f t="shared" si="172"/>
        <v>0</v>
      </c>
      <c r="BO319" s="2">
        <f t="shared" si="173"/>
        <v>0</v>
      </c>
      <c r="BP319" s="2">
        <f t="shared" si="174"/>
        <v>0</v>
      </c>
      <c r="BQ319" s="2">
        <f t="shared" si="128"/>
        <v>0</v>
      </c>
      <c r="BR319" s="2">
        <f t="shared" si="129"/>
        <v>0</v>
      </c>
    </row>
    <row r="320" spans="1:70">
      <c r="A320" s="2" t="s">
        <v>1101</v>
      </c>
      <c r="B320" s="2" t="s">
        <v>1102</v>
      </c>
      <c r="G320" s="2" t="s">
        <v>5697</v>
      </c>
      <c r="L320" s="2" t="s">
        <v>5694</v>
      </c>
      <c r="BB320" s="2">
        <f t="shared" ref="BB320:BB341" si="175">SUM(BD320+BF320+BP320+BQ320)</f>
        <v>1</v>
      </c>
      <c r="BC320" s="2">
        <f t="shared" ref="BC320:BC341" si="176">SUM(BE320+BG320+BH320+BI320+BJ320+BK320+BL320+BM320+BN320+BO320+BR320)</f>
        <v>1</v>
      </c>
      <c r="BD320" s="2">
        <f t="shared" ref="BD320:BD341" si="177">COUNTIF(C320:BA320,"BL")</f>
        <v>0</v>
      </c>
      <c r="BE320" s="2">
        <f t="shared" ref="BE320:BE341" si="178">COUNTIF(C320:BA320,"WL")</f>
        <v>0</v>
      </c>
      <c r="BF320" s="2">
        <f t="shared" ref="BF320:BF341" si="179">COUNTIF(C320:BA320, "BL(Except with permit)")</f>
        <v>1</v>
      </c>
      <c r="BG320" s="2">
        <f t="shared" ref="BG320:BG341" si="180">COUNTIF(C320:BA320, "WL(Permit required)")</f>
        <v>1</v>
      </c>
      <c r="BH320" s="2">
        <f t="shared" ref="BH320:BH341" si="181">COUNTIF(C320:BA320, "WL(For game purposes)")</f>
        <v>0</v>
      </c>
      <c r="BI320" s="2">
        <f t="shared" ref="BI320:BI341" si="182">COUNTIF(C320:BA320, "WL(No permit required)")</f>
        <v>0</v>
      </c>
      <c r="BJ320" s="2">
        <f t="shared" ref="BJ320:BJ341" si="183">COUNTIF(C320:BA320, "WL(including hybrids)")</f>
        <v>0</v>
      </c>
      <c r="BK320" s="2">
        <f t="shared" ref="BK320:BK341" si="184">COUNTIF(C320:BA320, "WL(native, hand-captured, no more than 6)")</f>
        <v>0</v>
      </c>
      <c r="BL320" s="2">
        <f t="shared" ref="BL320:BL341" si="185">COUNTIF(C320:BA320, "WL(may be taken for personal use on a noncommercial basis)")</f>
        <v>0</v>
      </c>
      <c r="BM320" s="2">
        <f t="shared" ref="BM320:BM341" si="186">COUNTIF(C320:BA320, "WL(With enclosure requirements)")</f>
        <v>0</v>
      </c>
      <c r="BN320" s="2">
        <f t="shared" ref="BN320:BN341" si="187">COUNTIF(C320:BA320, "WL(If legally held before 1/20/17)")</f>
        <v>0</v>
      </c>
      <c r="BO320" s="2">
        <f t="shared" ref="BO320:BO341" si="188">COUNTIF(C320:BA320, "WL(except feral and wild)")</f>
        <v>0</v>
      </c>
      <c r="BP320" s="2">
        <f t="shared" ref="BP320:BP341" si="189">COUNTIF(C320:BA320, "BL(Outside State)")</f>
        <v>0</v>
      </c>
      <c r="BQ320" s="2">
        <f t="shared" si="128"/>
        <v>0</v>
      </c>
      <c r="BR320" s="2">
        <f t="shared" si="129"/>
        <v>0</v>
      </c>
    </row>
    <row r="321" spans="1:70">
      <c r="A321" s="2" t="s">
        <v>1154</v>
      </c>
      <c r="B321" s="2" t="s">
        <v>1155</v>
      </c>
      <c r="G321" s="2" t="s">
        <v>5697</v>
      </c>
      <c r="L321" s="2" t="s">
        <v>105</v>
      </c>
      <c r="AF321" s="2" t="s">
        <v>5697</v>
      </c>
      <c r="BB321" s="2">
        <f t="shared" si="175"/>
        <v>3</v>
      </c>
      <c r="BC321" s="2">
        <f t="shared" si="176"/>
        <v>0</v>
      </c>
      <c r="BD321" s="2">
        <f t="shared" si="177"/>
        <v>1</v>
      </c>
      <c r="BE321" s="2">
        <f t="shared" si="178"/>
        <v>0</v>
      </c>
      <c r="BF321" s="2">
        <f t="shared" si="179"/>
        <v>2</v>
      </c>
      <c r="BG321" s="2">
        <f t="shared" si="180"/>
        <v>0</v>
      </c>
      <c r="BH321" s="2">
        <f t="shared" si="181"/>
        <v>0</v>
      </c>
      <c r="BI321" s="2">
        <f t="shared" si="182"/>
        <v>0</v>
      </c>
      <c r="BJ321" s="2">
        <f t="shared" si="183"/>
        <v>0</v>
      </c>
      <c r="BK321" s="2">
        <f t="shared" si="184"/>
        <v>0</v>
      </c>
      <c r="BL321" s="2">
        <f t="shared" si="185"/>
        <v>0</v>
      </c>
      <c r="BM321" s="2">
        <f t="shared" si="186"/>
        <v>0</v>
      </c>
      <c r="BN321" s="2">
        <f t="shared" si="187"/>
        <v>0</v>
      </c>
      <c r="BO321" s="2">
        <f t="shared" si="188"/>
        <v>0</v>
      </c>
      <c r="BP321" s="2">
        <f t="shared" si="189"/>
        <v>0</v>
      </c>
      <c r="BQ321" s="2">
        <f t="shared" si="128"/>
        <v>0</v>
      </c>
      <c r="BR321" s="2">
        <f t="shared" si="129"/>
        <v>0</v>
      </c>
    </row>
    <row r="322" spans="1:70">
      <c r="A322" s="2" t="s">
        <v>1140</v>
      </c>
      <c r="B322" s="2" t="s">
        <v>1141</v>
      </c>
      <c r="G322" s="2" t="s">
        <v>5697</v>
      </c>
      <c r="L322" s="2" t="s">
        <v>5694</v>
      </c>
      <c r="BB322" s="2">
        <f t="shared" si="175"/>
        <v>1</v>
      </c>
      <c r="BC322" s="2">
        <f t="shared" si="176"/>
        <v>1</v>
      </c>
      <c r="BD322" s="2">
        <f t="shared" si="177"/>
        <v>0</v>
      </c>
      <c r="BE322" s="2">
        <f t="shared" si="178"/>
        <v>0</v>
      </c>
      <c r="BF322" s="2">
        <f t="shared" si="179"/>
        <v>1</v>
      </c>
      <c r="BG322" s="2">
        <f t="shared" si="180"/>
        <v>1</v>
      </c>
      <c r="BH322" s="2">
        <f t="shared" si="181"/>
        <v>0</v>
      </c>
      <c r="BI322" s="2">
        <f t="shared" si="182"/>
        <v>0</v>
      </c>
      <c r="BJ322" s="2">
        <f t="shared" si="183"/>
        <v>0</v>
      </c>
      <c r="BK322" s="2">
        <f t="shared" si="184"/>
        <v>0</v>
      </c>
      <c r="BL322" s="2">
        <f t="shared" si="185"/>
        <v>0</v>
      </c>
      <c r="BM322" s="2">
        <f t="shared" si="186"/>
        <v>0</v>
      </c>
      <c r="BN322" s="2">
        <f t="shared" si="187"/>
        <v>0</v>
      </c>
      <c r="BO322" s="2">
        <f t="shared" si="188"/>
        <v>0</v>
      </c>
      <c r="BP322" s="2">
        <f t="shared" si="189"/>
        <v>0</v>
      </c>
      <c r="BQ322" s="2">
        <f t="shared" si="128"/>
        <v>0</v>
      </c>
      <c r="BR322" s="2">
        <f t="shared" si="129"/>
        <v>0</v>
      </c>
    </row>
    <row r="323" spans="1:70">
      <c r="A323" s="2" t="s">
        <v>4264</v>
      </c>
      <c r="B323" s="8" t="s">
        <v>4265</v>
      </c>
      <c r="AN323" s="2" t="s">
        <v>105</v>
      </c>
      <c r="BB323" s="2">
        <f t="shared" si="175"/>
        <v>1</v>
      </c>
      <c r="BC323" s="2">
        <f t="shared" si="176"/>
        <v>0</v>
      </c>
      <c r="BD323" s="2">
        <f t="shared" si="177"/>
        <v>1</v>
      </c>
      <c r="BE323" s="2">
        <f t="shared" si="178"/>
        <v>0</v>
      </c>
      <c r="BF323" s="2">
        <f t="shared" si="179"/>
        <v>0</v>
      </c>
      <c r="BG323" s="2">
        <f t="shared" si="180"/>
        <v>0</v>
      </c>
      <c r="BH323" s="2">
        <f t="shared" si="181"/>
        <v>0</v>
      </c>
      <c r="BI323" s="2">
        <f t="shared" si="182"/>
        <v>0</v>
      </c>
      <c r="BJ323" s="2">
        <f t="shared" si="183"/>
        <v>0</v>
      </c>
      <c r="BK323" s="2">
        <f t="shared" si="184"/>
        <v>0</v>
      </c>
      <c r="BL323" s="2">
        <f t="shared" si="185"/>
        <v>0</v>
      </c>
      <c r="BM323" s="2">
        <f t="shared" si="186"/>
        <v>0</v>
      </c>
      <c r="BN323" s="2">
        <f t="shared" si="187"/>
        <v>0</v>
      </c>
      <c r="BO323" s="2">
        <f t="shared" si="188"/>
        <v>0</v>
      </c>
      <c r="BP323" s="2">
        <f t="shared" si="189"/>
        <v>0</v>
      </c>
      <c r="BQ323" s="2">
        <f t="shared" ref="BQ323:BQ386" si="190">COUNTIF(C323:BA323, "BL(Only AZA accredited facility)")</f>
        <v>0</v>
      </c>
      <c r="BR323" s="2">
        <f t="shared" ref="BR323:BR386" si="191">COUNTIF(C323:BA323, "WL(except feral)")</f>
        <v>0</v>
      </c>
    </row>
    <row r="324" spans="1:70">
      <c r="A324" s="2" t="s">
        <v>4543</v>
      </c>
      <c r="B324" s="8" t="s">
        <v>4544</v>
      </c>
      <c r="AN324" s="2" t="s">
        <v>121</v>
      </c>
      <c r="BB324" s="2">
        <f t="shared" si="175"/>
        <v>0</v>
      </c>
      <c r="BC324" s="2">
        <f t="shared" si="176"/>
        <v>1</v>
      </c>
      <c r="BD324" s="2">
        <f t="shared" si="177"/>
        <v>0</v>
      </c>
      <c r="BE324" s="2">
        <f t="shared" si="178"/>
        <v>1</v>
      </c>
      <c r="BF324" s="2">
        <f t="shared" si="179"/>
        <v>0</v>
      </c>
      <c r="BG324" s="2">
        <f t="shared" si="180"/>
        <v>0</v>
      </c>
      <c r="BH324" s="2">
        <f t="shared" si="181"/>
        <v>0</v>
      </c>
      <c r="BI324" s="2">
        <f t="shared" si="182"/>
        <v>0</v>
      </c>
      <c r="BJ324" s="2">
        <f t="shared" si="183"/>
        <v>0</v>
      </c>
      <c r="BK324" s="2">
        <f t="shared" si="184"/>
        <v>0</v>
      </c>
      <c r="BL324" s="2">
        <f t="shared" si="185"/>
        <v>0</v>
      </c>
      <c r="BM324" s="2">
        <f t="shared" si="186"/>
        <v>0</v>
      </c>
      <c r="BN324" s="2">
        <f t="shared" si="187"/>
        <v>0</v>
      </c>
      <c r="BO324" s="2">
        <f t="shared" si="188"/>
        <v>0</v>
      </c>
      <c r="BP324" s="2">
        <f t="shared" si="189"/>
        <v>0</v>
      </c>
      <c r="BQ324" s="2">
        <f t="shared" si="190"/>
        <v>0</v>
      </c>
      <c r="BR324" s="2">
        <f t="shared" si="191"/>
        <v>0</v>
      </c>
    </row>
    <row r="325" spans="1:70">
      <c r="A325" s="8" t="s">
        <v>4487</v>
      </c>
      <c r="B325" s="8" t="s">
        <v>4488</v>
      </c>
      <c r="AN325" s="2" t="s">
        <v>121</v>
      </c>
      <c r="BB325" s="2">
        <f t="shared" si="175"/>
        <v>0</v>
      </c>
      <c r="BC325" s="2">
        <f t="shared" si="176"/>
        <v>1</v>
      </c>
      <c r="BD325" s="2">
        <f t="shared" si="177"/>
        <v>0</v>
      </c>
      <c r="BE325" s="2">
        <f t="shared" si="178"/>
        <v>1</v>
      </c>
      <c r="BF325" s="2">
        <f t="shared" si="179"/>
        <v>0</v>
      </c>
      <c r="BG325" s="2">
        <f t="shared" si="180"/>
        <v>0</v>
      </c>
      <c r="BH325" s="2">
        <f t="shared" si="181"/>
        <v>0</v>
      </c>
      <c r="BI325" s="2">
        <f t="shared" si="182"/>
        <v>0</v>
      </c>
      <c r="BJ325" s="2">
        <f t="shared" si="183"/>
        <v>0</v>
      </c>
      <c r="BK325" s="2">
        <f t="shared" si="184"/>
        <v>0</v>
      </c>
      <c r="BL325" s="2">
        <f t="shared" si="185"/>
        <v>0</v>
      </c>
      <c r="BM325" s="2">
        <f t="shared" si="186"/>
        <v>0</v>
      </c>
      <c r="BN325" s="2">
        <f t="shared" si="187"/>
        <v>0</v>
      </c>
      <c r="BO325" s="2">
        <f t="shared" si="188"/>
        <v>0</v>
      </c>
      <c r="BP325" s="2">
        <f t="shared" si="189"/>
        <v>0</v>
      </c>
      <c r="BQ325" s="2">
        <f t="shared" si="190"/>
        <v>0</v>
      </c>
      <c r="BR325" s="2">
        <f t="shared" si="191"/>
        <v>0</v>
      </c>
    </row>
    <row r="326" spans="1:70">
      <c r="A326" s="8" t="s">
        <v>2268</v>
      </c>
      <c r="B326" s="8" t="s">
        <v>2269</v>
      </c>
      <c r="L326" s="2" t="s">
        <v>105</v>
      </c>
      <c r="N326" s="2" t="s">
        <v>105</v>
      </c>
      <c r="P326" s="2" t="s">
        <v>105</v>
      </c>
      <c r="T326" s="2" t="s">
        <v>105</v>
      </c>
      <c r="AB326" s="2" t="s">
        <v>105</v>
      </c>
      <c r="AV326" s="2" t="s">
        <v>105</v>
      </c>
      <c r="BB326" s="2">
        <f t="shared" si="175"/>
        <v>6</v>
      </c>
      <c r="BC326" s="2">
        <f t="shared" si="176"/>
        <v>0</v>
      </c>
      <c r="BD326" s="2">
        <f t="shared" si="177"/>
        <v>6</v>
      </c>
      <c r="BE326" s="2">
        <f t="shared" si="178"/>
        <v>0</v>
      </c>
      <c r="BF326" s="2">
        <f t="shared" si="179"/>
        <v>0</v>
      </c>
      <c r="BG326" s="2">
        <f t="shared" si="180"/>
        <v>0</v>
      </c>
      <c r="BH326" s="2">
        <f t="shared" si="181"/>
        <v>0</v>
      </c>
      <c r="BI326" s="2">
        <f t="shared" si="182"/>
        <v>0</v>
      </c>
      <c r="BJ326" s="2">
        <f t="shared" si="183"/>
        <v>0</v>
      </c>
      <c r="BK326" s="2">
        <f t="shared" si="184"/>
        <v>0</v>
      </c>
      <c r="BL326" s="2">
        <f t="shared" si="185"/>
        <v>0</v>
      </c>
      <c r="BM326" s="2">
        <f t="shared" si="186"/>
        <v>0</v>
      </c>
      <c r="BN326" s="2">
        <f t="shared" si="187"/>
        <v>0</v>
      </c>
      <c r="BO326" s="2">
        <f t="shared" si="188"/>
        <v>0</v>
      </c>
      <c r="BP326" s="2">
        <f t="shared" si="189"/>
        <v>0</v>
      </c>
      <c r="BQ326" s="2">
        <f t="shared" si="190"/>
        <v>0</v>
      </c>
      <c r="BR326" s="2">
        <f t="shared" si="191"/>
        <v>0</v>
      </c>
    </row>
    <row r="327" spans="1:70">
      <c r="A327" s="2" t="s">
        <v>1142</v>
      </c>
      <c r="B327" s="2" t="s">
        <v>1143</v>
      </c>
      <c r="G327" s="2" t="s">
        <v>5697</v>
      </c>
      <c r="L327" s="2" t="s">
        <v>5694</v>
      </c>
      <c r="BB327" s="2">
        <f t="shared" si="175"/>
        <v>1</v>
      </c>
      <c r="BC327" s="2">
        <f t="shared" si="176"/>
        <v>1</v>
      </c>
      <c r="BD327" s="2">
        <f t="shared" si="177"/>
        <v>0</v>
      </c>
      <c r="BE327" s="2">
        <f t="shared" si="178"/>
        <v>0</v>
      </c>
      <c r="BF327" s="2">
        <f t="shared" si="179"/>
        <v>1</v>
      </c>
      <c r="BG327" s="2">
        <f t="shared" si="180"/>
        <v>1</v>
      </c>
      <c r="BH327" s="2">
        <f t="shared" si="181"/>
        <v>0</v>
      </c>
      <c r="BI327" s="2">
        <f t="shared" si="182"/>
        <v>0</v>
      </c>
      <c r="BJ327" s="2">
        <f t="shared" si="183"/>
        <v>0</v>
      </c>
      <c r="BK327" s="2">
        <f t="shared" si="184"/>
        <v>0</v>
      </c>
      <c r="BL327" s="2">
        <f t="shared" si="185"/>
        <v>0</v>
      </c>
      <c r="BM327" s="2">
        <f t="shared" si="186"/>
        <v>0</v>
      </c>
      <c r="BN327" s="2">
        <f t="shared" si="187"/>
        <v>0</v>
      </c>
      <c r="BO327" s="2">
        <f t="shared" si="188"/>
        <v>0</v>
      </c>
      <c r="BP327" s="2">
        <f t="shared" si="189"/>
        <v>0</v>
      </c>
      <c r="BQ327" s="2">
        <f t="shared" si="190"/>
        <v>0</v>
      </c>
      <c r="BR327" s="2">
        <f t="shared" si="191"/>
        <v>0</v>
      </c>
    </row>
    <row r="328" spans="1:70">
      <c r="A328" s="2" t="s">
        <v>4545</v>
      </c>
      <c r="B328" s="8" t="s">
        <v>4546</v>
      </c>
      <c r="AN328" s="2" t="s">
        <v>121</v>
      </c>
      <c r="BB328" s="2">
        <f t="shared" si="175"/>
        <v>0</v>
      </c>
      <c r="BC328" s="2">
        <f t="shared" si="176"/>
        <v>1</v>
      </c>
      <c r="BD328" s="2">
        <f t="shared" si="177"/>
        <v>0</v>
      </c>
      <c r="BE328" s="2">
        <f t="shared" si="178"/>
        <v>1</v>
      </c>
      <c r="BF328" s="2">
        <f t="shared" si="179"/>
        <v>0</v>
      </c>
      <c r="BG328" s="2">
        <f t="shared" si="180"/>
        <v>0</v>
      </c>
      <c r="BH328" s="2">
        <f t="shared" si="181"/>
        <v>0</v>
      </c>
      <c r="BI328" s="2">
        <f t="shared" si="182"/>
        <v>0</v>
      </c>
      <c r="BJ328" s="2">
        <f t="shared" si="183"/>
        <v>0</v>
      </c>
      <c r="BK328" s="2">
        <f t="shared" si="184"/>
        <v>0</v>
      </c>
      <c r="BL328" s="2">
        <f t="shared" si="185"/>
        <v>0</v>
      </c>
      <c r="BM328" s="2">
        <f t="shared" si="186"/>
        <v>0</v>
      </c>
      <c r="BN328" s="2">
        <f t="shared" si="187"/>
        <v>0</v>
      </c>
      <c r="BO328" s="2">
        <f t="shared" si="188"/>
        <v>0</v>
      </c>
      <c r="BP328" s="2">
        <f t="shared" si="189"/>
        <v>0</v>
      </c>
      <c r="BQ328" s="2">
        <f t="shared" si="190"/>
        <v>0</v>
      </c>
      <c r="BR328" s="2">
        <f t="shared" si="191"/>
        <v>0</v>
      </c>
    </row>
    <row r="329" spans="1:70">
      <c r="A329" s="8" t="s">
        <v>3784</v>
      </c>
      <c r="B329" s="2" t="s">
        <v>3785</v>
      </c>
      <c r="AE329" s="2" t="s">
        <v>105</v>
      </c>
      <c r="BB329" s="2">
        <f t="shared" si="175"/>
        <v>1</v>
      </c>
      <c r="BC329" s="2">
        <f t="shared" si="176"/>
        <v>0</v>
      </c>
      <c r="BD329" s="2">
        <f t="shared" si="177"/>
        <v>1</v>
      </c>
      <c r="BE329" s="2">
        <f t="shared" si="178"/>
        <v>0</v>
      </c>
      <c r="BF329" s="2">
        <f t="shared" si="179"/>
        <v>0</v>
      </c>
      <c r="BG329" s="2">
        <f t="shared" si="180"/>
        <v>0</v>
      </c>
      <c r="BH329" s="2">
        <f t="shared" si="181"/>
        <v>0</v>
      </c>
      <c r="BI329" s="2">
        <f t="shared" si="182"/>
        <v>0</v>
      </c>
      <c r="BJ329" s="2">
        <f t="shared" si="183"/>
        <v>0</v>
      </c>
      <c r="BK329" s="2">
        <f t="shared" si="184"/>
        <v>0</v>
      </c>
      <c r="BL329" s="2">
        <f t="shared" si="185"/>
        <v>0</v>
      </c>
      <c r="BM329" s="2">
        <f t="shared" si="186"/>
        <v>0</v>
      </c>
      <c r="BN329" s="2">
        <f t="shared" si="187"/>
        <v>0</v>
      </c>
      <c r="BO329" s="2">
        <f t="shared" si="188"/>
        <v>0</v>
      </c>
      <c r="BP329" s="2">
        <f t="shared" si="189"/>
        <v>0</v>
      </c>
      <c r="BQ329" s="2">
        <f t="shared" si="190"/>
        <v>0</v>
      </c>
      <c r="BR329" s="2">
        <f t="shared" si="191"/>
        <v>0</v>
      </c>
    </row>
    <row r="330" spans="1:70">
      <c r="A330" s="2" t="s">
        <v>1144</v>
      </c>
      <c r="B330" s="2" t="s">
        <v>1145</v>
      </c>
      <c r="G330" s="2" t="s">
        <v>5697</v>
      </c>
      <c r="L330" s="2" t="s">
        <v>5694</v>
      </c>
      <c r="BB330" s="2">
        <f t="shared" si="175"/>
        <v>1</v>
      </c>
      <c r="BC330" s="2">
        <f t="shared" si="176"/>
        <v>1</v>
      </c>
      <c r="BD330" s="2">
        <f t="shared" si="177"/>
        <v>0</v>
      </c>
      <c r="BE330" s="2">
        <f t="shared" si="178"/>
        <v>0</v>
      </c>
      <c r="BF330" s="2">
        <f t="shared" si="179"/>
        <v>1</v>
      </c>
      <c r="BG330" s="2">
        <f t="shared" si="180"/>
        <v>1</v>
      </c>
      <c r="BH330" s="2">
        <f t="shared" si="181"/>
        <v>0</v>
      </c>
      <c r="BI330" s="2">
        <f t="shared" si="182"/>
        <v>0</v>
      </c>
      <c r="BJ330" s="2">
        <f t="shared" si="183"/>
        <v>0</v>
      </c>
      <c r="BK330" s="2">
        <f t="shared" si="184"/>
        <v>0</v>
      </c>
      <c r="BL330" s="2">
        <f t="shared" si="185"/>
        <v>0</v>
      </c>
      <c r="BM330" s="2">
        <f t="shared" si="186"/>
        <v>0</v>
      </c>
      <c r="BN330" s="2">
        <f t="shared" si="187"/>
        <v>0</v>
      </c>
      <c r="BO330" s="2">
        <f t="shared" si="188"/>
        <v>0</v>
      </c>
      <c r="BP330" s="2">
        <f t="shared" si="189"/>
        <v>0</v>
      </c>
      <c r="BQ330" s="2">
        <f t="shared" si="190"/>
        <v>0</v>
      </c>
      <c r="BR330" s="2">
        <f t="shared" si="191"/>
        <v>0</v>
      </c>
    </row>
    <row r="331" spans="1:70">
      <c r="A331" s="8" t="s">
        <v>3606</v>
      </c>
      <c r="B331" s="8" t="s">
        <v>3607</v>
      </c>
      <c r="AC331" s="2" t="s">
        <v>105</v>
      </c>
      <c r="AX331" s="2" t="s">
        <v>105</v>
      </c>
      <c r="BB331" s="2">
        <f t="shared" si="175"/>
        <v>2</v>
      </c>
      <c r="BC331" s="2">
        <f t="shared" si="176"/>
        <v>0</v>
      </c>
      <c r="BD331" s="2">
        <f t="shared" si="177"/>
        <v>2</v>
      </c>
      <c r="BE331" s="2">
        <f t="shared" si="178"/>
        <v>0</v>
      </c>
      <c r="BF331" s="2">
        <f t="shared" si="179"/>
        <v>0</v>
      </c>
      <c r="BG331" s="2">
        <f t="shared" si="180"/>
        <v>0</v>
      </c>
      <c r="BH331" s="2">
        <f t="shared" si="181"/>
        <v>0</v>
      </c>
      <c r="BI331" s="2">
        <f t="shared" si="182"/>
        <v>0</v>
      </c>
      <c r="BJ331" s="2">
        <f t="shared" si="183"/>
        <v>0</v>
      </c>
      <c r="BK331" s="2">
        <f t="shared" si="184"/>
        <v>0</v>
      </c>
      <c r="BL331" s="2">
        <f t="shared" si="185"/>
        <v>0</v>
      </c>
      <c r="BM331" s="2">
        <f t="shared" si="186"/>
        <v>0</v>
      </c>
      <c r="BN331" s="2">
        <f t="shared" si="187"/>
        <v>0</v>
      </c>
      <c r="BO331" s="2">
        <f t="shared" si="188"/>
        <v>0</v>
      </c>
      <c r="BP331" s="2">
        <f t="shared" si="189"/>
        <v>0</v>
      </c>
      <c r="BQ331" s="2">
        <f t="shared" si="190"/>
        <v>0</v>
      </c>
      <c r="BR331" s="2">
        <f t="shared" si="191"/>
        <v>0</v>
      </c>
    </row>
    <row r="332" spans="1:70">
      <c r="A332" s="2" t="s">
        <v>1091</v>
      </c>
      <c r="B332" s="2" t="s">
        <v>1092</v>
      </c>
      <c r="G332" s="2" t="s">
        <v>5697</v>
      </c>
      <c r="BB332" s="2">
        <f t="shared" si="175"/>
        <v>1</v>
      </c>
      <c r="BC332" s="2">
        <f t="shared" si="176"/>
        <v>0</v>
      </c>
      <c r="BD332" s="2">
        <f t="shared" si="177"/>
        <v>0</v>
      </c>
      <c r="BE332" s="2">
        <f t="shared" si="178"/>
        <v>0</v>
      </c>
      <c r="BF332" s="2">
        <f t="shared" si="179"/>
        <v>1</v>
      </c>
      <c r="BG332" s="2">
        <f t="shared" si="180"/>
        <v>0</v>
      </c>
      <c r="BH332" s="2">
        <f t="shared" si="181"/>
        <v>0</v>
      </c>
      <c r="BI332" s="2">
        <f t="shared" si="182"/>
        <v>0</v>
      </c>
      <c r="BJ332" s="2">
        <f t="shared" si="183"/>
        <v>0</v>
      </c>
      <c r="BK332" s="2">
        <f t="shared" si="184"/>
        <v>0</v>
      </c>
      <c r="BL332" s="2">
        <f t="shared" si="185"/>
        <v>0</v>
      </c>
      <c r="BM332" s="2">
        <f t="shared" si="186"/>
        <v>0</v>
      </c>
      <c r="BN332" s="2">
        <f t="shared" si="187"/>
        <v>0</v>
      </c>
      <c r="BO332" s="2">
        <f t="shared" si="188"/>
        <v>0</v>
      </c>
      <c r="BP332" s="2">
        <f t="shared" si="189"/>
        <v>0</v>
      </c>
      <c r="BQ332" s="2">
        <f t="shared" si="190"/>
        <v>0</v>
      </c>
      <c r="BR332" s="2">
        <f t="shared" si="191"/>
        <v>0</v>
      </c>
    </row>
    <row r="333" spans="1:70">
      <c r="A333" s="2" t="s">
        <v>1108</v>
      </c>
      <c r="B333" s="2" t="s">
        <v>1109</v>
      </c>
      <c r="G333" s="2" t="s">
        <v>5697</v>
      </c>
      <c r="O333" s="2" t="s">
        <v>121</v>
      </c>
      <c r="BB333" s="2">
        <f t="shared" si="175"/>
        <v>1</v>
      </c>
      <c r="BC333" s="2">
        <f t="shared" si="176"/>
        <v>1</v>
      </c>
      <c r="BD333" s="2">
        <f t="shared" si="177"/>
        <v>0</v>
      </c>
      <c r="BE333" s="2">
        <f t="shared" si="178"/>
        <v>1</v>
      </c>
      <c r="BF333" s="2">
        <f t="shared" si="179"/>
        <v>1</v>
      </c>
      <c r="BG333" s="2">
        <f t="shared" si="180"/>
        <v>0</v>
      </c>
      <c r="BH333" s="2">
        <f t="shared" si="181"/>
        <v>0</v>
      </c>
      <c r="BI333" s="2">
        <f t="shared" si="182"/>
        <v>0</v>
      </c>
      <c r="BJ333" s="2">
        <f t="shared" si="183"/>
        <v>0</v>
      </c>
      <c r="BK333" s="2">
        <f t="shared" si="184"/>
        <v>0</v>
      </c>
      <c r="BL333" s="2">
        <f t="shared" si="185"/>
        <v>0</v>
      </c>
      <c r="BM333" s="2">
        <f t="shared" si="186"/>
        <v>0</v>
      </c>
      <c r="BN333" s="2">
        <f t="shared" si="187"/>
        <v>0</v>
      </c>
      <c r="BO333" s="2">
        <f t="shared" si="188"/>
        <v>0</v>
      </c>
      <c r="BP333" s="2">
        <f t="shared" si="189"/>
        <v>0</v>
      </c>
      <c r="BQ333" s="2">
        <f t="shared" si="190"/>
        <v>0</v>
      </c>
      <c r="BR333" s="2">
        <f t="shared" si="191"/>
        <v>0</v>
      </c>
    </row>
    <row r="334" spans="1:70">
      <c r="A334" s="2" t="s">
        <v>1146</v>
      </c>
      <c r="B334" s="2" t="s">
        <v>1147</v>
      </c>
      <c r="G334" s="2" t="s">
        <v>5697</v>
      </c>
      <c r="BB334" s="2">
        <f t="shared" si="175"/>
        <v>1</v>
      </c>
      <c r="BC334" s="2">
        <f t="shared" si="176"/>
        <v>0</v>
      </c>
      <c r="BD334" s="2">
        <f t="shared" si="177"/>
        <v>0</v>
      </c>
      <c r="BE334" s="2">
        <f t="shared" si="178"/>
        <v>0</v>
      </c>
      <c r="BF334" s="2">
        <f t="shared" si="179"/>
        <v>1</v>
      </c>
      <c r="BG334" s="2">
        <f t="shared" si="180"/>
        <v>0</v>
      </c>
      <c r="BH334" s="2">
        <f t="shared" si="181"/>
        <v>0</v>
      </c>
      <c r="BI334" s="2">
        <f t="shared" si="182"/>
        <v>0</v>
      </c>
      <c r="BJ334" s="2">
        <f t="shared" si="183"/>
        <v>0</v>
      </c>
      <c r="BK334" s="2">
        <f t="shared" si="184"/>
        <v>0</v>
      </c>
      <c r="BL334" s="2">
        <f t="shared" si="185"/>
        <v>0</v>
      </c>
      <c r="BM334" s="2">
        <f t="shared" si="186"/>
        <v>0</v>
      </c>
      <c r="BN334" s="2">
        <f t="shared" si="187"/>
        <v>0</v>
      </c>
      <c r="BO334" s="2">
        <f t="shared" si="188"/>
        <v>0</v>
      </c>
      <c r="BP334" s="2">
        <f t="shared" si="189"/>
        <v>0</v>
      </c>
      <c r="BQ334" s="2">
        <f t="shared" si="190"/>
        <v>0</v>
      </c>
      <c r="BR334" s="2">
        <f t="shared" si="191"/>
        <v>0</v>
      </c>
    </row>
    <row r="335" spans="1:70">
      <c r="A335" s="2" t="s">
        <v>4274</v>
      </c>
      <c r="B335" s="8" t="s">
        <v>4275</v>
      </c>
      <c r="AN335" s="2" t="s">
        <v>105</v>
      </c>
      <c r="BB335" s="2">
        <f t="shared" si="175"/>
        <v>1</v>
      </c>
      <c r="BC335" s="2">
        <f t="shared" si="176"/>
        <v>0</v>
      </c>
      <c r="BD335" s="2">
        <f t="shared" si="177"/>
        <v>1</v>
      </c>
      <c r="BE335" s="2">
        <f t="shared" si="178"/>
        <v>0</v>
      </c>
      <c r="BF335" s="2">
        <f t="shared" si="179"/>
        <v>0</v>
      </c>
      <c r="BG335" s="2">
        <f t="shared" si="180"/>
        <v>0</v>
      </c>
      <c r="BH335" s="2">
        <f t="shared" si="181"/>
        <v>0</v>
      </c>
      <c r="BI335" s="2">
        <f t="shared" si="182"/>
        <v>0</v>
      </c>
      <c r="BJ335" s="2">
        <f t="shared" si="183"/>
        <v>0</v>
      </c>
      <c r="BK335" s="2">
        <f t="shared" si="184"/>
        <v>0</v>
      </c>
      <c r="BL335" s="2">
        <f t="shared" si="185"/>
        <v>0</v>
      </c>
      <c r="BM335" s="2">
        <f t="shared" si="186"/>
        <v>0</v>
      </c>
      <c r="BN335" s="2">
        <f t="shared" si="187"/>
        <v>0</v>
      </c>
      <c r="BO335" s="2">
        <f t="shared" si="188"/>
        <v>0</v>
      </c>
      <c r="BP335" s="2">
        <f t="shared" si="189"/>
        <v>0</v>
      </c>
      <c r="BQ335" s="2">
        <f t="shared" si="190"/>
        <v>0</v>
      </c>
      <c r="BR335" s="2">
        <f t="shared" si="191"/>
        <v>0</v>
      </c>
    </row>
    <row r="336" spans="1:70">
      <c r="A336" s="8" t="s">
        <v>2877</v>
      </c>
      <c r="B336" s="8" t="s">
        <v>4309</v>
      </c>
      <c r="S336" s="2" t="s">
        <v>5744</v>
      </c>
      <c r="AK336" s="2" t="s">
        <v>105</v>
      </c>
      <c r="AN336" s="2" t="s">
        <v>105</v>
      </c>
      <c r="AZ336" s="2" t="s">
        <v>121</v>
      </c>
      <c r="BB336" s="2">
        <f t="shared" si="175"/>
        <v>2</v>
      </c>
      <c r="BC336" s="2">
        <f t="shared" si="176"/>
        <v>2</v>
      </c>
      <c r="BD336" s="2">
        <f t="shared" si="177"/>
        <v>2</v>
      </c>
      <c r="BE336" s="2">
        <f t="shared" si="178"/>
        <v>1</v>
      </c>
      <c r="BF336" s="2">
        <f t="shared" si="179"/>
        <v>0</v>
      </c>
      <c r="BG336" s="2">
        <f t="shared" si="180"/>
        <v>0</v>
      </c>
      <c r="BH336" s="2">
        <f t="shared" si="181"/>
        <v>0</v>
      </c>
      <c r="BI336" s="2">
        <f t="shared" si="182"/>
        <v>0</v>
      </c>
      <c r="BJ336" s="2">
        <f t="shared" si="183"/>
        <v>0</v>
      </c>
      <c r="BK336" s="2">
        <f t="shared" si="184"/>
        <v>0</v>
      </c>
      <c r="BL336" s="2">
        <f t="shared" si="185"/>
        <v>1</v>
      </c>
      <c r="BM336" s="2">
        <f t="shared" si="186"/>
        <v>0</v>
      </c>
      <c r="BN336" s="2">
        <f t="shared" si="187"/>
        <v>0</v>
      </c>
      <c r="BO336" s="2">
        <f t="shared" si="188"/>
        <v>0</v>
      </c>
      <c r="BP336" s="2">
        <f t="shared" si="189"/>
        <v>0</v>
      </c>
      <c r="BQ336" s="2">
        <f t="shared" si="190"/>
        <v>0</v>
      </c>
      <c r="BR336" s="2">
        <f t="shared" si="191"/>
        <v>0</v>
      </c>
    </row>
    <row r="337" spans="1:70">
      <c r="A337" s="8" t="s">
        <v>2932</v>
      </c>
      <c r="B337" s="8" t="s">
        <v>2933</v>
      </c>
      <c r="T337" s="2" t="s">
        <v>105</v>
      </c>
      <c r="BB337" s="2">
        <f t="shared" si="175"/>
        <v>1</v>
      </c>
      <c r="BC337" s="2">
        <f t="shared" si="176"/>
        <v>0</v>
      </c>
      <c r="BD337" s="2">
        <f t="shared" si="177"/>
        <v>1</v>
      </c>
      <c r="BE337" s="2">
        <f t="shared" si="178"/>
        <v>0</v>
      </c>
      <c r="BF337" s="2">
        <f t="shared" si="179"/>
        <v>0</v>
      </c>
      <c r="BG337" s="2">
        <f t="shared" si="180"/>
        <v>0</v>
      </c>
      <c r="BH337" s="2">
        <f t="shared" si="181"/>
        <v>0</v>
      </c>
      <c r="BI337" s="2">
        <f t="shared" si="182"/>
        <v>0</v>
      </c>
      <c r="BJ337" s="2">
        <f t="shared" si="183"/>
        <v>0</v>
      </c>
      <c r="BK337" s="2">
        <f t="shared" si="184"/>
        <v>0</v>
      </c>
      <c r="BL337" s="2">
        <f t="shared" si="185"/>
        <v>0</v>
      </c>
      <c r="BM337" s="2">
        <f t="shared" si="186"/>
        <v>0</v>
      </c>
      <c r="BN337" s="2">
        <f t="shared" si="187"/>
        <v>0</v>
      </c>
      <c r="BO337" s="2">
        <f t="shared" si="188"/>
        <v>0</v>
      </c>
      <c r="BP337" s="2">
        <f t="shared" si="189"/>
        <v>0</v>
      </c>
      <c r="BQ337" s="2">
        <f t="shared" si="190"/>
        <v>0</v>
      </c>
      <c r="BR337" s="2">
        <f t="shared" si="191"/>
        <v>0</v>
      </c>
    </row>
    <row r="338" spans="1:70">
      <c r="A338" s="8" t="s">
        <v>4278</v>
      </c>
      <c r="B338" s="8" t="s">
        <v>4279</v>
      </c>
      <c r="AN338" s="2" t="s">
        <v>105</v>
      </c>
      <c r="AU338" s="2" t="s">
        <v>105</v>
      </c>
      <c r="BB338" s="2">
        <f t="shared" si="175"/>
        <v>2</v>
      </c>
      <c r="BC338" s="2">
        <f t="shared" si="176"/>
        <v>0</v>
      </c>
      <c r="BD338" s="2">
        <f t="shared" si="177"/>
        <v>2</v>
      </c>
      <c r="BE338" s="2">
        <f t="shared" si="178"/>
        <v>0</v>
      </c>
      <c r="BF338" s="2">
        <f t="shared" si="179"/>
        <v>0</v>
      </c>
      <c r="BG338" s="2">
        <f t="shared" si="180"/>
        <v>0</v>
      </c>
      <c r="BH338" s="2">
        <f t="shared" si="181"/>
        <v>0</v>
      </c>
      <c r="BI338" s="2">
        <f t="shared" si="182"/>
        <v>0</v>
      </c>
      <c r="BJ338" s="2">
        <f t="shared" si="183"/>
        <v>0</v>
      </c>
      <c r="BK338" s="2">
        <f t="shared" si="184"/>
        <v>0</v>
      </c>
      <c r="BL338" s="2">
        <f t="shared" si="185"/>
        <v>0</v>
      </c>
      <c r="BM338" s="2">
        <f t="shared" si="186"/>
        <v>0</v>
      </c>
      <c r="BN338" s="2">
        <f t="shared" si="187"/>
        <v>0</v>
      </c>
      <c r="BO338" s="2">
        <f t="shared" si="188"/>
        <v>0</v>
      </c>
      <c r="BP338" s="2">
        <f t="shared" si="189"/>
        <v>0</v>
      </c>
      <c r="BQ338" s="2">
        <f t="shared" si="190"/>
        <v>0</v>
      </c>
      <c r="BR338" s="2">
        <f t="shared" si="191"/>
        <v>0</v>
      </c>
    </row>
    <row r="339" spans="1:70">
      <c r="A339" s="2" t="s">
        <v>1152</v>
      </c>
      <c r="B339" s="2" t="s">
        <v>1153</v>
      </c>
      <c r="G339" s="2" t="s">
        <v>5697</v>
      </c>
      <c r="L339" s="2" t="s">
        <v>105</v>
      </c>
      <c r="BB339" s="2">
        <f t="shared" si="175"/>
        <v>2</v>
      </c>
      <c r="BC339" s="2">
        <f t="shared" si="176"/>
        <v>0</v>
      </c>
      <c r="BD339" s="2">
        <f t="shared" si="177"/>
        <v>1</v>
      </c>
      <c r="BE339" s="2">
        <f t="shared" si="178"/>
        <v>0</v>
      </c>
      <c r="BF339" s="2">
        <f t="shared" si="179"/>
        <v>1</v>
      </c>
      <c r="BG339" s="2">
        <f t="shared" si="180"/>
        <v>0</v>
      </c>
      <c r="BH339" s="2">
        <f t="shared" si="181"/>
        <v>0</v>
      </c>
      <c r="BI339" s="2">
        <f t="shared" si="182"/>
        <v>0</v>
      </c>
      <c r="BJ339" s="2">
        <f t="shared" si="183"/>
        <v>0</v>
      </c>
      <c r="BK339" s="2">
        <f t="shared" si="184"/>
        <v>0</v>
      </c>
      <c r="BL339" s="2">
        <f t="shared" si="185"/>
        <v>0</v>
      </c>
      <c r="BM339" s="2">
        <f t="shared" si="186"/>
        <v>0</v>
      </c>
      <c r="BN339" s="2">
        <f t="shared" si="187"/>
        <v>0</v>
      </c>
      <c r="BO339" s="2">
        <f t="shared" si="188"/>
        <v>0</v>
      </c>
      <c r="BP339" s="2">
        <f t="shared" si="189"/>
        <v>0</v>
      </c>
      <c r="BQ339" s="2">
        <f t="shared" si="190"/>
        <v>0</v>
      </c>
      <c r="BR339" s="2">
        <f t="shared" si="191"/>
        <v>0</v>
      </c>
    </row>
    <row r="340" spans="1:70">
      <c r="A340" s="2" t="s">
        <v>4501</v>
      </c>
      <c r="B340" s="8" t="s">
        <v>4502</v>
      </c>
      <c r="AN340" s="2" t="s">
        <v>121</v>
      </c>
      <c r="BB340" s="2">
        <f t="shared" si="175"/>
        <v>0</v>
      </c>
      <c r="BC340" s="2">
        <f t="shared" si="176"/>
        <v>1</v>
      </c>
      <c r="BD340" s="2">
        <f t="shared" si="177"/>
        <v>0</v>
      </c>
      <c r="BE340" s="2">
        <f t="shared" si="178"/>
        <v>1</v>
      </c>
      <c r="BF340" s="2">
        <f t="shared" si="179"/>
        <v>0</v>
      </c>
      <c r="BG340" s="2">
        <f t="shared" si="180"/>
        <v>0</v>
      </c>
      <c r="BH340" s="2">
        <f t="shared" si="181"/>
        <v>0</v>
      </c>
      <c r="BI340" s="2">
        <f t="shared" si="182"/>
        <v>0</v>
      </c>
      <c r="BJ340" s="2">
        <f t="shared" si="183"/>
        <v>0</v>
      </c>
      <c r="BK340" s="2">
        <f t="shared" si="184"/>
        <v>0</v>
      </c>
      <c r="BL340" s="2">
        <f t="shared" si="185"/>
        <v>0</v>
      </c>
      <c r="BM340" s="2">
        <f t="shared" si="186"/>
        <v>0</v>
      </c>
      <c r="BN340" s="2">
        <f t="shared" si="187"/>
        <v>0</v>
      </c>
      <c r="BO340" s="2">
        <f t="shared" si="188"/>
        <v>0</v>
      </c>
      <c r="BP340" s="2">
        <f t="shared" si="189"/>
        <v>0</v>
      </c>
      <c r="BQ340" s="2">
        <f t="shared" si="190"/>
        <v>0</v>
      </c>
      <c r="BR340" s="2">
        <f t="shared" si="191"/>
        <v>0</v>
      </c>
    </row>
    <row r="341" spans="1:70">
      <c r="A341" s="8" t="s">
        <v>2407</v>
      </c>
      <c r="B341" s="2" t="s">
        <v>2408</v>
      </c>
      <c r="M341" s="2" t="s">
        <v>5694</v>
      </c>
      <c r="AD341" s="2" t="s">
        <v>121</v>
      </c>
      <c r="BB341" s="2">
        <f t="shared" si="175"/>
        <v>0</v>
      </c>
      <c r="BC341" s="2">
        <f t="shared" si="176"/>
        <v>2</v>
      </c>
      <c r="BD341" s="2">
        <f t="shared" si="177"/>
        <v>0</v>
      </c>
      <c r="BE341" s="2">
        <f t="shared" si="178"/>
        <v>1</v>
      </c>
      <c r="BF341" s="2">
        <f t="shared" si="179"/>
        <v>0</v>
      </c>
      <c r="BG341" s="2">
        <f t="shared" si="180"/>
        <v>1</v>
      </c>
      <c r="BH341" s="2">
        <f t="shared" si="181"/>
        <v>0</v>
      </c>
      <c r="BI341" s="2">
        <f t="shared" si="182"/>
        <v>0</v>
      </c>
      <c r="BJ341" s="2">
        <f t="shared" si="183"/>
        <v>0</v>
      </c>
      <c r="BK341" s="2">
        <f t="shared" si="184"/>
        <v>0</v>
      </c>
      <c r="BL341" s="2">
        <f t="shared" si="185"/>
        <v>0</v>
      </c>
      <c r="BM341" s="2">
        <f t="shared" si="186"/>
        <v>0</v>
      </c>
      <c r="BN341" s="2">
        <f t="shared" si="187"/>
        <v>0</v>
      </c>
      <c r="BO341" s="2">
        <f t="shared" si="188"/>
        <v>0</v>
      </c>
      <c r="BP341" s="2">
        <f t="shared" si="189"/>
        <v>0</v>
      </c>
      <c r="BQ341" s="2">
        <f t="shared" si="190"/>
        <v>0</v>
      </c>
      <c r="BR341" s="2">
        <f t="shared" si="191"/>
        <v>0</v>
      </c>
    </row>
    <row r="342" spans="1:70">
      <c r="A342" s="8" t="s">
        <v>6040</v>
      </c>
      <c r="B342" s="8" t="s">
        <v>6044</v>
      </c>
      <c r="N342" s="2" t="s">
        <v>105</v>
      </c>
      <c r="BQ342" s="2">
        <f t="shared" si="190"/>
        <v>0</v>
      </c>
      <c r="BR342" s="2">
        <f t="shared" si="191"/>
        <v>0</v>
      </c>
    </row>
    <row r="343" spans="1:70">
      <c r="A343" s="2" t="s">
        <v>1130</v>
      </c>
      <c r="B343" s="2" t="s">
        <v>1131</v>
      </c>
      <c r="G343" s="2" t="s">
        <v>5697</v>
      </c>
      <c r="L343" s="2" t="s">
        <v>105</v>
      </c>
      <c r="M343" s="2" t="s">
        <v>5694</v>
      </c>
      <c r="AA343" s="2" t="s">
        <v>5697</v>
      </c>
      <c r="BB343" s="2">
        <f>SUM(BD343+BF343+BP343+BQ343)</f>
        <v>3</v>
      </c>
      <c r="BC343" s="2">
        <f>SUM(BE343+BG343+BH343+BI343+BJ343+BK343+BL343+BM343+BN343+BO343+BR343)</f>
        <v>1</v>
      </c>
      <c r="BD343" s="2">
        <f>COUNTIF(C343:BA343,"BL")</f>
        <v>1</v>
      </c>
      <c r="BE343" s="2">
        <f>COUNTIF(C343:BA343,"WL")</f>
        <v>0</v>
      </c>
      <c r="BF343" s="2">
        <f>COUNTIF(C343:BA343, "BL(Except with permit)")</f>
        <v>2</v>
      </c>
      <c r="BG343" s="2">
        <f>COUNTIF(C343:BA343, "WL(Permit required)")</f>
        <v>1</v>
      </c>
      <c r="BH343" s="2">
        <f>COUNTIF(C343:BA343, "WL(For game purposes)")</f>
        <v>0</v>
      </c>
      <c r="BI343" s="2">
        <f>COUNTIF(C343:BA343, "WL(No permit required)")</f>
        <v>0</v>
      </c>
      <c r="BJ343" s="2">
        <f>COUNTIF(C343:BA343, "WL(including hybrids)")</f>
        <v>0</v>
      </c>
      <c r="BK343" s="2">
        <f>COUNTIF(C343:BA343, "WL(native, hand-captured, no more than 6)")</f>
        <v>0</v>
      </c>
      <c r="BL343" s="2">
        <f>COUNTIF(C343:BA343, "WL(may be taken for personal use on a noncommercial basis)")</f>
        <v>0</v>
      </c>
      <c r="BM343" s="2">
        <f>COUNTIF(C343:BA343, "WL(With enclosure requirements)")</f>
        <v>0</v>
      </c>
      <c r="BN343" s="2">
        <f>COUNTIF(C343:BA343, "WL(If legally held before 1/20/17)")</f>
        <v>0</v>
      </c>
      <c r="BO343" s="2">
        <f>COUNTIF(C343:BA343, "WL(except feral and wild)")</f>
        <v>0</v>
      </c>
      <c r="BP343" s="2">
        <f>COUNTIF(C343:BA343, "BL(Outside State)")</f>
        <v>0</v>
      </c>
      <c r="BQ343" s="2">
        <f t="shared" si="190"/>
        <v>0</v>
      </c>
      <c r="BR343" s="2">
        <f t="shared" si="191"/>
        <v>0</v>
      </c>
    </row>
    <row r="344" spans="1:70">
      <c r="A344" s="8" t="s">
        <v>1564</v>
      </c>
      <c r="B344" s="8" t="s">
        <v>1565</v>
      </c>
      <c r="I344" s="2" t="s">
        <v>105</v>
      </c>
      <c r="BB344" s="2">
        <f>SUM(BD344+BF344+BP344+BQ344)</f>
        <v>1</v>
      </c>
      <c r="BC344" s="2">
        <f>SUM(BE344+BG344+BH344+BI344+BJ344+BK344+BL344+BM344+BN344+BO344+BR344)</f>
        <v>0</v>
      </c>
      <c r="BD344" s="2">
        <f>COUNTIF(C344:BA344,"BL")</f>
        <v>1</v>
      </c>
      <c r="BE344" s="2">
        <f>COUNTIF(C344:BA344,"WL")</f>
        <v>0</v>
      </c>
      <c r="BF344" s="2">
        <f>COUNTIF(C344:BA344, "BL(Except with permit)")</f>
        <v>0</v>
      </c>
      <c r="BG344" s="2">
        <f>COUNTIF(C344:BA344, "WL(Permit required)")</f>
        <v>0</v>
      </c>
      <c r="BH344" s="2">
        <f>COUNTIF(C344:BA344, "WL(For game purposes)")</f>
        <v>0</v>
      </c>
      <c r="BI344" s="2">
        <f>COUNTIF(C344:BA344, "WL(No permit required)")</f>
        <v>0</v>
      </c>
      <c r="BJ344" s="2">
        <f>COUNTIF(C344:BA344, "WL(including hybrids)")</f>
        <v>0</v>
      </c>
      <c r="BK344" s="2">
        <f>COUNTIF(C344:BA344, "WL(native, hand-captured, no more than 6)")</f>
        <v>0</v>
      </c>
      <c r="BL344" s="2">
        <f>COUNTIF(C344:BA344, "WL(may be taken for personal use on a noncommercial basis)")</f>
        <v>0</v>
      </c>
      <c r="BM344" s="2">
        <f>COUNTIF(C344:BA344, "WL(With enclosure requirements)")</f>
        <v>0</v>
      </c>
      <c r="BN344" s="2">
        <f>COUNTIF(C344:BA344, "WL(If legally held before 1/20/17)")</f>
        <v>0</v>
      </c>
      <c r="BO344" s="2">
        <f>COUNTIF(C344:BA344, "WL(except feral and wild)")</f>
        <v>0</v>
      </c>
      <c r="BP344" s="2">
        <f>COUNTIF(C344:BA344, "BL(Outside State)")</f>
        <v>0</v>
      </c>
      <c r="BQ344" s="2">
        <f t="shared" si="190"/>
        <v>0</v>
      </c>
      <c r="BR344" s="2">
        <f t="shared" si="191"/>
        <v>0</v>
      </c>
    </row>
    <row r="345" spans="1:70">
      <c r="A345" s="2" t="s">
        <v>4482</v>
      </c>
      <c r="B345" s="2" t="s">
        <v>4483</v>
      </c>
      <c r="AN345" s="2" t="s">
        <v>121</v>
      </c>
      <c r="BB345" s="2">
        <f>SUM(BD345+BF345+BP345+BQ345)</f>
        <v>0</v>
      </c>
      <c r="BC345" s="2">
        <f>SUM(BE345+BG345+BH345+BI345+BJ345+BK345+BL345+BM345+BN345+BO345+BR345)</f>
        <v>1</v>
      </c>
      <c r="BD345" s="2">
        <f>COUNTIF(C345:BA345,"BL")</f>
        <v>0</v>
      </c>
      <c r="BE345" s="2">
        <f>COUNTIF(C345:BA345,"WL")</f>
        <v>1</v>
      </c>
      <c r="BF345" s="2">
        <f>COUNTIF(C345:BA345, "BL(Except with permit)")</f>
        <v>0</v>
      </c>
      <c r="BG345" s="2">
        <f>COUNTIF(C345:BA345, "WL(Permit required)")</f>
        <v>0</v>
      </c>
      <c r="BH345" s="2">
        <f>COUNTIF(C345:BA345, "WL(For game purposes)")</f>
        <v>0</v>
      </c>
      <c r="BI345" s="2">
        <f>COUNTIF(C345:BA345, "WL(No permit required)")</f>
        <v>0</v>
      </c>
      <c r="BJ345" s="2">
        <f>COUNTIF(C345:BA345, "WL(including hybrids)")</f>
        <v>0</v>
      </c>
      <c r="BK345" s="2">
        <f>COUNTIF(C345:BA345, "WL(native, hand-captured, no more than 6)")</f>
        <v>0</v>
      </c>
      <c r="BL345" s="2">
        <f>COUNTIF(C345:BA345, "WL(may be taken for personal use on a noncommercial basis)")</f>
        <v>0</v>
      </c>
      <c r="BM345" s="2">
        <f>COUNTIF(C345:BA345, "WL(With enclosure requirements)")</f>
        <v>0</v>
      </c>
      <c r="BN345" s="2">
        <f>COUNTIF(C345:BA345, "WL(If legally held before 1/20/17)")</f>
        <v>0</v>
      </c>
      <c r="BO345" s="2">
        <f>COUNTIF(C345:BA345, "WL(except feral and wild)")</f>
        <v>0</v>
      </c>
      <c r="BP345" s="2">
        <f>COUNTIF(C345:BA345, "BL(Outside State)")</f>
        <v>0</v>
      </c>
      <c r="BQ345" s="2">
        <f t="shared" si="190"/>
        <v>0</v>
      </c>
      <c r="BR345" s="2">
        <f t="shared" si="191"/>
        <v>0</v>
      </c>
    </row>
    <row r="346" spans="1:70">
      <c r="A346" s="8" t="s">
        <v>6045</v>
      </c>
      <c r="B346" s="8" t="s">
        <v>6046</v>
      </c>
      <c r="N346" s="2" t="s">
        <v>105</v>
      </c>
      <c r="BQ346" s="2">
        <f t="shared" si="190"/>
        <v>0</v>
      </c>
      <c r="BR346" s="2">
        <f t="shared" si="191"/>
        <v>0</v>
      </c>
    </row>
    <row r="347" spans="1:70">
      <c r="A347" s="2" t="s">
        <v>4310</v>
      </c>
      <c r="B347" s="8" t="s">
        <v>4311</v>
      </c>
      <c r="AN347" s="2" t="s">
        <v>105</v>
      </c>
      <c r="BB347" s="2">
        <f t="shared" ref="BB347:BB410" si="192">SUM(BD347+BF347+BP347+BQ347)</f>
        <v>1</v>
      </c>
      <c r="BC347" s="2">
        <f t="shared" ref="BC347:BC410" si="193">SUM(BE347+BG347+BH347+BI347+BJ347+BK347+BL347+BM347+BN347+BO347+BR347)</f>
        <v>0</v>
      </c>
      <c r="BD347" s="2">
        <f t="shared" ref="BD347:BD410" si="194">COUNTIF(C347:BA347,"BL")</f>
        <v>1</v>
      </c>
      <c r="BE347" s="2">
        <f t="shared" ref="BE347:BE410" si="195">COUNTIF(C347:BA347,"WL")</f>
        <v>0</v>
      </c>
      <c r="BF347" s="2">
        <f t="shared" ref="BF347:BF410" si="196">COUNTIF(C347:BA347, "BL(Except with permit)")</f>
        <v>0</v>
      </c>
      <c r="BG347" s="2">
        <f t="shared" ref="BG347:BG410" si="197">COUNTIF(C347:BA347, "WL(Permit required)")</f>
        <v>0</v>
      </c>
      <c r="BH347" s="2">
        <f t="shared" ref="BH347:BH410" si="198">COUNTIF(C347:BA347, "WL(For game purposes)")</f>
        <v>0</v>
      </c>
      <c r="BI347" s="2">
        <f t="shared" ref="BI347:BI410" si="199">COUNTIF(C347:BA347, "WL(No permit required)")</f>
        <v>0</v>
      </c>
      <c r="BJ347" s="2">
        <f t="shared" ref="BJ347:BJ410" si="200">COUNTIF(C347:BA347, "WL(including hybrids)")</f>
        <v>0</v>
      </c>
      <c r="BK347" s="2">
        <f t="shared" ref="BK347:BK410" si="201">COUNTIF(C347:BA347, "WL(native, hand-captured, no more than 6)")</f>
        <v>0</v>
      </c>
      <c r="BL347" s="2">
        <f t="shared" ref="BL347:BL410" si="202">COUNTIF(C347:BA347, "WL(may be taken for personal use on a noncommercial basis)")</f>
        <v>0</v>
      </c>
      <c r="BM347" s="2">
        <f t="shared" ref="BM347:BM410" si="203">COUNTIF(C347:BA347, "WL(With enclosure requirements)")</f>
        <v>0</v>
      </c>
      <c r="BN347" s="2">
        <f t="shared" ref="BN347:BN410" si="204">COUNTIF(C347:BA347, "WL(If legally held before 1/20/17)")</f>
        <v>0</v>
      </c>
      <c r="BO347" s="2">
        <f t="shared" ref="BO347:BO410" si="205">COUNTIF(C347:BA347, "WL(except feral and wild)")</f>
        <v>0</v>
      </c>
      <c r="BP347" s="2">
        <f t="shared" ref="BP347:BP410" si="206">COUNTIF(C347:BA347, "BL(Outside State)")</f>
        <v>0</v>
      </c>
      <c r="BQ347" s="2">
        <f t="shared" si="190"/>
        <v>0</v>
      </c>
      <c r="BR347" s="2">
        <f t="shared" si="191"/>
        <v>0</v>
      </c>
    </row>
    <row r="348" spans="1:70">
      <c r="A348" s="8" t="s">
        <v>340</v>
      </c>
      <c r="B348" s="8" t="s">
        <v>5597</v>
      </c>
      <c r="C348" s="2" t="s">
        <v>105</v>
      </c>
      <c r="M348" s="2" t="s">
        <v>105</v>
      </c>
      <c r="BB348" s="2">
        <f t="shared" si="192"/>
        <v>2</v>
      </c>
      <c r="BC348" s="2">
        <f t="shared" si="193"/>
        <v>0</v>
      </c>
      <c r="BD348" s="2">
        <f t="shared" si="194"/>
        <v>2</v>
      </c>
      <c r="BE348" s="2">
        <f t="shared" si="195"/>
        <v>0</v>
      </c>
      <c r="BF348" s="2">
        <f t="shared" si="196"/>
        <v>0</v>
      </c>
      <c r="BG348" s="2">
        <f t="shared" si="197"/>
        <v>0</v>
      </c>
      <c r="BH348" s="2">
        <f t="shared" si="198"/>
        <v>0</v>
      </c>
      <c r="BI348" s="2">
        <f t="shared" si="199"/>
        <v>0</v>
      </c>
      <c r="BJ348" s="2">
        <f t="shared" si="200"/>
        <v>0</v>
      </c>
      <c r="BK348" s="2">
        <f t="shared" si="201"/>
        <v>0</v>
      </c>
      <c r="BL348" s="2">
        <f t="shared" si="202"/>
        <v>0</v>
      </c>
      <c r="BM348" s="2">
        <f t="shared" si="203"/>
        <v>0</v>
      </c>
      <c r="BN348" s="2">
        <f t="shared" si="204"/>
        <v>0</v>
      </c>
      <c r="BO348" s="2">
        <f t="shared" si="205"/>
        <v>0</v>
      </c>
      <c r="BP348" s="2">
        <f t="shared" si="206"/>
        <v>0</v>
      </c>
      <c r="BQ348" s="2">
        <f t="shared" si="190"/>
        <v>0</v>
      </c>
      <c r="BR348" s="2">
        <f t="shared" si="191"/>
        <v>0</v>
      </c>
    </row>
    <row r="349" spans="1:70">
      <c r="A349" s="8" t="s">
        <v>28</v>
      </c>
      <c r="B349" s="8" t="s">
        <v>390</v>
      </c>
      <c r="D349" s="2" t="s">
        <v>121</v>
      </c>
      <c r="M349" s="2" t="s">
        <v>5749</v>
      </c>
      <c r="AD349" s="2" t="s">
        <v>121</v>
      </c>
      <c r="AS349" s="2" t="s">
        <v>121</v>
      </c>
      <c r="BB349" s="2">
        <f t="shared" si="192"/>
        <v>0</v>
      </c>
      <c r="BC349" s="2">
        <f t="shared" si="193"/>
        <v>4</v>
      </c>
      <c r="BD349" s="2">
        <f t="shared" si="194"/>
        <v>0</v>
      </c>
      <c r="BE349" s="2">
        <f t="shared" si="195"/>
        <v>3</v>
      </c>
      <c r="BF349" s="2">
        <f t="shared" si="196"/>
        <v>0</v>
      </c>
      <c r="BG349" s="2">
        <f t="shared" si="197"/>
        <v>0</v>
      </c>
      <c r="BH349" s="2">
        <f t="shared" si="198"/>
        <v>0</v>
      </c>
      <c r="BI349" s="2">
        <f t="shared" si="199"/>
        <v>1</v>
      </c>
      <c r="BJ349" s="2">
        <f t="shared" si="200"/>
        <v>0</v>
      </c>
      <c r="BK349" s="2">
        <f t="shared" si="201"/>
        <v>0</v>
      </c>
      <c r="BL349" s="2">
        <f t="shared" si="202"/>
        <v>0</v>
      </c>
      <c r="BM349" s="2">
        <f t="shared" si="203"/>
        <v>0</v>
      </c>
      <c r="BN349" s="2">
        <f t="shared" si="204"/>
        <v>0</v>
      </c>
      <c r="BO349" s="2">
        <f t="shared" si="205"/>
        <v>0</v>
      </c>
      <c r="BP349" s="2">
        <f t="shared" si="206"/>
        <v>0</v>
      </c>
      <c r="BQ349" s="2">
        <f t="shared" si="190"/>
        <v>0</v>
      </c>
      <c r="BR349" s="2">
        <f t="shared" si="191"/>
        <v>0</v>
      </c>
    </row>
    <row r="350" spans="1:70">
      <c r="A350" s="8" t="s">
        <v>3722</v>
      </c>
      <c r="B350" s="2" t="s">
        <v>3723</v>
      </c>
      <c r="AE350" s="2" t="s">
        <v>105</v>
      </c>
      <c r="BB350" s="2">
        <f t="shared" si="192"/>
        <v>1</v>
      </c>
      <c r="BC350" s="2">
        <f t="shared" si="193"/>
        <v>0</v>
      </c>
      <c r="BD350" s="2">
        <f t="shared" si="194"/>
        <v>1</v>
      </c>
      <c r="BE350" s="2">
        <f t="shared" si="195"/>
        <v>0</v>
      </c>
      <c r="BF350" s="2">
        <f t="shared" si="196"/>
        <v>0</v>
      </c>
      <c r="BG350" s="2">
        <f t="shared" si="197"/>
        <v>0</v>
      </c>
      <c r="BH350" s="2">
        <f t="shared" si="198"/>
        <v>0</v>
      </c>
      <c r="BI350" s="2">
        <f t="shared" si="199"/>
        <v>0</v>
      </c>
      <c r="BJ350" s="2">
        <f t="shared" si="200"/>
        <v>0</v>
      </c>
      <c r="BK350" s="2">
        <f t="shared" si="201"/>
        <v>0</v>
      </c>
      <c r="BL350" s="2">
        <f t="shared" si="202"/>
        <v>0</v>
      </c>
      <c r="BM350" s="2">
        <f t="shared" si="203"/>
        <v>0</v>
      </c>
      <c r="BN350" s="2">
        <f t="shared" si="204"/>
        <v>0</v>
      </c>
      <c r="BO350" s="2">
        <f t="shared" si="205"/>
        <v>0</v>
      </c>
      <c r="BP350" s="2">
        <f t="shared" si="206"/>
        <v>0</v>
      </c>
      <c r="BQ350" s="2">
        <f t="shared" si="190"/>
        <v>0</v>
      </c>
      <c r="BR350" s="2">
        <f t="shared" si="191"/>
        <v>0</v>
      </c>
    </row>
    <row r="351" spans="1:70">
      <c r="A351" s="2" t="s">
        <v>2582</v>
      </c>
      <c r="B351" s="2" t="s">
        <v>2583</v>
      </c>
      <c r="O351" s="2" t="s">
        <v>105</v>
      </c>
      <c r="AF351" s="2" t="s">
        <v>5697</v>
      </c>
      <c r="AN351" s="2" t="s">
        <v>105</v>
      </c>
      <c r="AU351" s="2" t="s">
        <v>105</v>
      </c>
      <c r="BB351" s="2">
        <f t="shared" si="192"/>
        <v>4</v>
      </c>
      <c r="BC351" s="2">
        <f t="shared" si="193"/>
        <v>0</v>
      </c>
      <c r="BD351" s="2">
        <f t="shared" si="194"/>
        <v>3</v>
      </c>
      <c r="BE351" s="2">
        <f t="shared" si="195"/>
        <v>0</v>
      </c>
      <c r="BF351" s="2">
        <f t="shared" si="196"/>
        <v>1</v>
      </c>
      <c r="BG351" s="2">
        <f t="shared" si="197"/>
        <v>0</v>
      </c>
      <c r="BH351" s="2">
        <f t="shared" si="198"/>
        <v>0</v>
      </c>
      <c r="BI351" s="2">
        <f t="shared" si="199"/>
        <v>0</v>
      </c>
      <c r="BJ351" s="2">
        <f t="shared" si="200"/>
        <v>0</v>
      </c>
      <c r="BK351" s="2">
        <f t="shared" si="201"/>
        <v>0</v>
      </c>
      <c r="BL351" s="2">
        <f t="shared" si="202"/>
        <v>0</v>
      </c>
      <c r="BM351" s="2">
        <f t="shared" si="203"/>
        <v>0</v>
      </c>
      <c r="BN351" s="2">
        <f t="shared" si="204"/>
        <v>0</v>
      </c>
      <c r="BO351" s="2">
        <f t="shared" si="205"/>
        <v>0</v>
      </c>
      <c r="BP351" s="2">
        <f t="shared" si="206"/>
        <v>0</v>
      </c>
      <c r="BQ351" s="2">
        <f t="shared" si="190"/>
        <v>0</v>
      </c>
      <c r="BR351" s="2">
        <f t="shared" si="191"/>
        <v>0</v>
      </c>
    </row>
    <row r="352" spans="1:70">
      <c r="A352" s="8" t="s">
        <v>4021</v>
      </c>
      <c r="B352" s="2" t="s">
        <v>4022</v>
      </c>
      <c r="AJ352" s="2" t="s">
        <v>105</v>
      </c>
      <c r="BB352" s="2">
        <f t="shared" si="192"/>
        <v>1</v>
      </c>
      <c r="BC352" s="2">
        <f t="shared" si="193"/>
        <v>0</v>
      </c>
      <c r="BD352" s="2">
        <f t="shared" si="194"/>
        <v>1</v>
      </c>
      <c r="BE352" s="2">
        <f t="shared" si="195"/>
        <v>0</v>
      </c>
      <c r="BF352" s="2">
        <f t="shared" si="196"/>
        <v>0</v>
      </c>
      <c r="BG352" s="2">
        <f t="shared" si="197"/>
        <v>0</v>
      </c>
      <c r="BH352" s="2">
        <f t="shared" si="198"/>
        <v>0</v>
      </c>
      <c r="BI352" s="2">
        <f t="shared" si="199"/>
        <v>0</v>
      </c>
      <c r="BJ352" s="2">
        <f t="shared" si="200"/>
        <v>0</v>
      </c>
      <c r="BK352" s="2">
        <f t="shared" si="201"/>
        <v>0</v>
      </c>
      <c r="BL352" s="2">
        <f t="shared" si="202"/>
        <v>0</v>
      </c>
      <c r="BM352" s="2">
        <f t="shared" si="203"/>
        <v>0</v>
      </c>
      <c r="BN352" s="2">
        <f t="shared" si="204"/>
        <v>0</v>
      </c>
      <c r="BO352" s="2">
        <f t="shared" si="205"/>
        <v>0</v>
      </c>
      <c r="BP352" s="2">
        <f t="shared" si="206"/>
        <v>0</v>
      </c>
      <c r="BQ352" s="2">
        <f t="shared" si="190"/>
        <v>0</v>
      </c>
      <c r="BR352" s="2">
        <f t="shared" si="191"/>
        <v>0</v>
      </c>
    </row>
    <row r="353" spans="1:70">
      <c r="A353" s="8" t="s">
        <v>2839</v>
      </c>
      <c r="B353" s="2" t="s">
        <v>2840</v>
      </c>
      <c r="R353" s="2" t="s">
        <v>105</v>
      </c>
      <c r="X353" s="2" t="s">
        <v>121</v>
      </c>
      <c r="AB353" s="2" t="s">
        <v>5694</v>
      </c>
      <c r="AC353" s="2" t="s">
        <v>105</v>
      </c>
      <c r="AD353" s="2" t="s">
        <v>5697</v>
      </c>
      <c r="AF353" s="2" t="s">
        <v>5697</v>
      </c>
      <c r="AG353" s="2" t="s">
        <v>121</v>
      </c>
      <c r="AN353" s="2" t="s">
        <v>105</v>
      </c>
      <c r="AP353" s="2" t="s">
        <v>105</v>
      </c>
      <c r="BB353" s="2">
        <f t="shared" si="192"/>
        <v>6</v>
      </c>
      <c r="BC353" s="2">
        <f t="shared" si="193"/>
        <v>3</v>
      </c>
      <c r="BD353" s="2">
        <f t="shared" si="194"/>
        <v>4</v>
      </c>
      <c r="BE353" s="2">
        <f t="shared" si="195"/>
        <v>2</v>
      </c>
      <c r="BF353" s="2">
        <f t="shared" si="196"/>
        <v>2</v>
      </c>
      <c r="BG353" s="2">
        <f t="shared" si="197"/>
        <v>1</v>
      </c>
      <c r="BH353" s="2">
        <f t="shared" si="198"/>
        <v>0</v>
      </c>
      <c r="BI353" s="2">
        <f t="shared" si="199"/>
        <v>0</v>
      </c>
      <c r="BJ353" s="2">
        <f t="shared" si="200"/>
        <v>0</v>
      </c>
      <c r="BK353" s="2">
        <f t="shared" si="201"/>
        <v>0</v>
      </c>
      <c r="BL353" s="2">
        <f t="shared" si="202"/>
        <v>0</v>
      </c>
      <c r="BM353" s="2">
        <f t="shared" si="203"/>
        <v>0</v>
      </c>
      <c r="BN353" s="2">
        <f t="shared" si="204"/>
        <v>0</v>
      </c>
      <c r="BO353" s="2">
        <f t="shared" si="205"/>
        <v>0</v>
      </c>
      <c r="BP353" s="2">
        <f t="shared" si="206"/>
        <v>0</v>
      </c>
      <c r="BQ353" s="2">
        <f t="shared" si="190"/>
        <v>0</v>
      </c>
      <c r="BR353" s="2">
        <f t="shared" si="191"/>
        <v>0</v>
      </c>
    </row>
    <row r="354" spans="1:70">
      <c r="A354" s="2" t="s">
        <v>4297</v>
      </c>
      <c r="B354" s="2" t="s">
        <v>4298</v>
      </c>
      <c r="AN354" s="2" t="s">
        <v>105</v>
      </c>
      <c r="BB354" s="2">
        <f t="shared" si="192"/>
        <v>1</v>
      </c>
      <c r="BC354" s="2">
        <f t="shared" si="193"/>
        <v>0</v>
      </c>
      <c r="BD354" s="2">
        <f t="shared" si="194"/>
        <v>1</v>
      </c>
      <c r="BE354" s="2">
        <f t="shared" si="195"/>
        <v>0</v>
      </c>
      <c r="BF354" s="2">
        <f t="shared" si="196"/>
        <v>0</v>
      </c>
      <c r="BG354" s="2">
        <f t="shared" si="197"/>
        <v>0</v>
      </c>
      <c r="BH354" s="2">
        <f t="shared" si="198"/>
        <v>0</v>
      </c>
      <c r="BI354" s="2">
        <f t="shared" si="199"/>
        <v>0</v>
      </c>
      <c r="BJ354" s="2">
        <f t="shared" si="200"/>
        <v>0</v>
      </c>
      <c r="BK354" s="2">
        <f t="shared" si="201"/>
        <v>0</v>
      </c>
      <c r="BL354" s="2">
        <f t="shared" si="202"/>
        <v>0</v>
      </c>
      <c r="BM354" s="2">
        <f t="shared" si="203"/>
        <v>0</v>
      </c>
      <c r="BN354" s="2">
        <f t="shared" si="204"/>
        <v>0</v>
      </c>
      <c r="BO354" s="2">
        <f t="shared" si="205"/>
        <v>0</v>
      </c>
      <c r="BP354" s="2">
        <f t="shared" si="206"/>
        <v>0</v>
      </c>
      <c r="BQ354" s="2">
        <f t="shared" si="190"/>
        <v>0</v>
      </c>
      <c r="BR354" s="2">
        <f t="shared" si="191"/>
        <v>0</v>
      </c>
    </row>
    <row r="355" spans="1:70">
      <c r="A355" s="8" t="s">
        <v>2479</v>
      </c>
      <c r="B355" s="2" t="s">
        <v>2480</v>
      </c>
      <c r="N355" s="2" t="s">
        <v>105</v>
      </c>
      <c r="AT355" s="2" t="s">
        <v>105</v>
      </c>
      <c r="BB355" s="2">
        <f t="shared" si="192"/>
        <v>2</v>
      </c>
      <c r="BC355" s="2">
        <f t="shared" si="193"/>
        <v>0</v>
      </c>
      <c r="BD355" s="2">
        <f t="shared" si="194"/>
        <v>2</v>
      </c>
      <c r="BE355" s="2">
        <f t="shared" si="195"/>
        <v>0</v>
      </c>
      <c r="BF355" s="2">
        <f t="shared" si="196"/>
        <v>0</v>
      </c>
      <c r="BG355" s="2">
        <f t="shared" si="197"/>
        <v>0</v>
      </c>
      <c r="BH355" s="2">
        <f t="shared" si="198"/>
        <v>0</v>
      </c>
      <c r="BI355" s="2">
        <f t="shared" si="199"/>
        <v>0</v>
      </c>
      <c r="BJ355" s="2">
        <f t="shared" si="200"/>
        <v>0</v>
      </c>
      <c r="BK355" s="2">
        <f t="shared" si="201"/>
        <v>0</v>
      </c>
      <c r="BL355" s="2">
        <f t="shared" si="202"/>
        <v>0</v>
      </c>
      <c r="BM355" s="2">
        <f t="shared" si="203"/>
        <v>0</v>
      </c>
      <c r="BN355" s="2">
        <f t="shared" si="204"/>
        <v>0</v>
      </c>
      <c r="BO355" s="2">
        <f t="shared" si="205"/>
        <v>0</v>
      </c>
      <c r="BP355" s="2">
        <f t="shared" si="206"/>
        <v>0</v>
      </c>
      <c r="BQ355" s="2">
        <f t="shared" si="190"/>
        <v>0</v>
      </c>
      <c r="BR355" s="2">
        <f t="shared" si="191"/>
        <v>0</v>
      </c>
    </row>
    <row r="356" spans="1:70">
      <c r="A356" s="8" t="s">
        <v>1515</v>
      </c>
      <c r="B356" s="8" t="s">
        <v>1516</v>
      </c>
      <c r="H356" s="2" t="s">
        <v>105</v>
      </c>
      <c r="R356" s="2" t="s">
        <v>5722</v>
      </c>
      <c r="BA356" s="2" t="s">
        <v>105</v>
      </c>
      <c r="BB356" s="2">
        <f t="shared" si="192"/>
        <v>2</v>
      </c>
      <c r="BC356" s="2">
        <f t="shared" si="193"/>
        <v>0</v>
      </c>
      <c r="BD356" s="2">
        <f t="shared" si="194"/>
        <v>2</v>
      </c>
      <c r="BE356" s="2">
        <f t="shared" si="195"/>
        <v>0</v>
      </c>
      <c r="BF356" s="2">
        <f t="shared" si="196"/>
        <v>0</v>
      </c>
      <c r="BG356" s="2">
        <f t="shared" si="197"/>
        <v>0</v>
      </c>
      <c r="BH356" s="2">
        <f t="shared" si="198"/>
        <v>0</v>
      </c>
      <c r="BI356" s="2">
        <f t="shared" si="199"/>
        <v>0</v>
      </c>
      <c r="BJ356" s="2">
        <f t="shared" si="200"/>
        <v>0</v>
      </c>
      <c r="BK356" s="2">
        <f t="shared" si="201"/>
        <v>0</v>
      </c>
      <c r="BL356" s="2">
        <f t="shared" si="202"/>
        <v>0</v>
      </c>
      <c r="BM356" s="2">
        <f t="shared" si="203"/>
        <v>0</v>
      </c>
      <c r="BN356" s="2">
        <f t="shared" si="204"/>
        <v>0</v>
      </c>
      <c r="BO356" s="2">
        <f t="shared" si="205"/>
        <v>0</v>
      </c>
      <c r="BP356" s="2">
        <f t="shared" si="206"/>
        <v>0</v>
      </c>
      <c r="BQ356" s="2">
        <f t="shared" si="190"/>
        <v>0</v>
      </c>
      <c r="BR356" s="2">
        <f t="shared" si="191"/>
        <v>0</v>
      </c>
    </row>
    <row r="357" spans="1:70">
      <c r="A357" s="8" t="s">
        <v>1322</v>
      </c>
      <c r="B357" s="8" t="s">
        <v>1323</v>
      </c>
      <c r="G357" s="2" t="s">
        <v>105</v>
      </c>
      <c r="H357" s="2" t="s">
        <v>105</v>
      </c>
      <c r="I357" s="2" t="s">
        <v>105</v>
      </c>
      <c r="L357" s="2" t="s">
        <v>5694</v>
      </c>
      <c r="M357" s="2" t="s">
        <v>5694</v>
      </c>
      <c r="O357" s="2" t="s">
        <v>105</v>
      </c>
      <c r="T357" s="2" t="s">
        <v>105</v>
      </c>
      <c r="AA357" s="2" t="s">
        <v>5697</v>
      </c>
      <c r="AE357" s="2" t="s">
        <v>105</v>
      </c>
      <c r="AF357" s="2" t="s">
        <v>5697</v>
      </c>
      <c r="AI357" s="2" t="s">
        <v>105</v>
      </c>
      <c r="AK357" s="2" t="s">
        <v>105</v>
      </c>
      <c r="AN357" s="2" t="s">
        <v>105</v>
      </c>
      <c r="AU357" s="2" t="s">
        <v>105</v>
      </c>
      <c r="BB357" s="2">
        <f t="shared" si="192"/>
        <v>12</v>
      </c>
      <c r="BC357" s="2">
        <f t="shared" si="193"/>
        <v>2</v>
      </c>
      <c r="BD357" s="2">
        <f t="shared" si="194"/>
        <v>10</v>
      </c>
      <c r="BE357" s="2">
        <f t="shared" si="195"/>
        <v>0</v>
      </c>
      <c r="BF357" s="2">
        <f t="shared" si="196"/>
        <v>2</v>
      </c>
      <c r="BG357" s="2">
        <f t="shared" si="197"/>
        <v>2</v>
      </c>
      <c r="BH357" s="2">
        <f t="shared" si="198"/>
        <v>0</v>
      </c>
      <c r="BI357" s="2">
        <f t="shared" si="199"/>
        <v>0</v>
      </c>
      <c r="BJ357" s="2">
        <f t="shared" si="200"/>
        <v>0</v>
      </c>
      <c r="BK357" s="2">
        <f t="shared" si="201"/>
        <v>0</v>
      </c>
      <c r="BL357" s="2">
        <f t="shared" si="202"/>
        <v>0</v>
      </c>
      <c r="BM357" s="2">
        <f t="shared" si="203"/>
        <v>0</v>
      </c>
      <c r="BN357" s="2">
        <f t="shared" si="204"/>
        <v>0</v>
      </c>
      <c r="BO357" s="2">
        <f t="shared" si="205"/>
        <v>0</v>
      </c>
      <c r="BP357" s="2">
        <f t="shared" si="206"/>
        <v>0</v>
      </c>
      <c r="BQ357" s="2">
        <f t="shared" si="190"/>
        <v>0</v>
      </c>
      <c r="BR357" s="2">
        <f t="shared" si="191"/>
        <v>0</v>
      </c>
    </row>
    <row r="358" spans="1:70">
      <c r="A358" s="8" t="s">
        <v>1511</v>
      </c>
      <c r="B358" s="2" t="s">
        <v>1512</v>
      </c>
      <c r="H358" s="2" t="s">
        <v>105</v>
      </c>
      <c r="R358" s="2" t="s">
        <v>5722</v>
      </c>
      <c r="BA358" s="2" t="s">
        <v>105</v>
      </c>
      <c r="BB358" s="2">
        <f t="shared" si="192"/>
        <v>2</v>
      </c>
      <c r="BC358" s="2">
        <f t="shared" si="193"/>
        <v>0</v>
      </c>
      <c r="BD358" s="2">
        <f t="shared" si="194"/>
        <v>2</v>
      </c>
      <c r="BE358" s="2">
        <f t="shared" si="195"/>
        <v>0</v>
      </c>
      <c r="BF358" s="2">
        <f t="shared" si="196"/>
        <v>0</v>
      </c>
      <c r="BG358" s="2">
        <f t="shared" si="197"/>
        <v>0</v>
      </c>
      <c r="BH358" s="2">
        <f t="shared" si="198"/>
        <v>0</v>
      </c>
      <c r="BI358" s="2">
        <f t="shared" si="199"/>
        <v>0</v>
      </c>
      <c r="BJ358" s="2">
        <f t="shared" si="200"/>
        <v>0</v>
      </c>
      <c r="BK358" s="2">
        <f t="shared" si="201"/>
        <v>0</v>
      </c>
      <c r="BL358" s="2">
        <f t="shared" si="202"/>
        <v>0</v>
      </c>
      <c r="BM358" s="2">
        <f t="shared" si="203"/>
        <v>0</v>
      </c>
      <c r="BN358" s="2">
        <f t="shared" si="204"/>
        <v>0</v>
      </c>
      <c r="BO358" s="2">
        <f t="shared" si="205"/>
        <v>0</v>
      </c>
      <c r="BP358" s="2">
        <f t="shared" si="206"/>
        <v>0</v>
      </c>
      <c r="BQ358" s="2">
        <f t="shared" si="190"/>
        <v>0</v>
      </c>
      <c r="BR358" s="2">
        <f t="shared" si="191"/>
        <v>0</v>
      </c>
    </row>
    <row r="359" spans="1:70">
      <c r="A359" s="2" t="s">
        <v>4480</v>
      </c>
      <c r="B359" s="2" t="s">
        <v>4481</v>
      </c>
      <c r="AN359" s="2" t="s">
        <v>121</v>
      </c>
      <c r="BB359" s="2">
        <f t="shared" si="192"/>
        <v>0</v>
      </c>
      <c r="BC359" s="2">
        <f t="shared" si="193"/>
        <v>1</v>
      </c>
      <c r="BD359" s="2">
        <f t="shared" si="194"/>
        <v>0</v>
      </c>
      <c r="BE359" s="2">
        <f t="shared" si="195"/>
        <v>1</v>
      </c>
      <c r="BF359" s="2">
        <f t="shared" si="196"/>
        <v>0</v>
      </c>
      <c r="BG359" s="2">
        <f t="shared" si="197"/>
        <v>0</v>
      </c>
      <c r="BH359" s="2">
        <f t="shared" si="198"/>
        <v>0</v>
      </c>
      <c r="BI359" s="2">
        <f t="shared" si="199"/>
        <v>0</v>
      </c>
      <c r="BJ359" s="2">
        <f t="shared" si="200"/>
        <v>0</v>
      </c>
      <c r="BK359" s="2">
        <f t="shared" si="201"/>
        <v>0</v>
      </c>
      <c r="BL359" s="2">
        <f t="shared" si="202"/>
        <v>0</v>
      </c>
      <c r="BM359" s="2">
        <f t="shared" si="203"/>
        <v>0</v>
      </c>
      <c r="BN359" s="2">
        <f t="shared" si="204"/>
        <v>0</v>
      </c>
      <c r="BO359" s="2">
        <f t="shared" si="205"/>
        <v>0</v>
      </c>
      <c r="BP359" s="2">
        <f t="shared" si="206"/>
        <v>0</v>
      </c>
      <c r="BQ359" s="2">
        <f t="shared" si="190"/>
        <v>0</v>
      </c>
      <c r="BR359" s="2">
        <f t="shared" si="191"/>
        <v>0</v>
      </c>
    </row>
    <row r="360" spans="1:70">
      <c r="A360" s="8" t="s">
        <v>638</v>
      </c>
      <c r="B360" s="2" t="s">
        <v>639</v>
      </c>
      <c r="F360" s="2" t="s">
        <v>105</v>
      </c>
      <c r="L360" s="2" t="s">
        <v>105</v>
      </c>
      <c r="M360" s="2" t="s">
        <v>5694</v>
      </c>
      <c r="T360" s="2" t="s">
        <v>105</v>
      </c>
      <c r="AN360" s="2" t="s">
        <v>121</v>
      </c>
      <c r="BB360" s="2">
        <f t="shared" si="192"/>
        <v>3</v>
      </c>
      <c r="BC360" s="2">
        <f t="shared" si="193"/>
        <v>2</v>
      </c>
      <c r="BD360" s="2">
        <f t="shared" si="194"/>
        <v>3</v>
      </c>
      <c r="BE360" s="2">
        <f t="shared" si="195"/>
        <v>1</v>
      </c>
      <c r="BF360" s="2">
        <f t="shared" si="196"/>
        <v>0</v>
      </c>
      <c r="BG360" s="2">
        <f t="shared" si="197"/>
        <v>1</v>
      </c>
      <c r="BH360" s="2">
        <f t="shared" si="198"/>
        <v>0</v>
      </c>
      <c r="BI360" s="2">
        <f t="shared" si="199"/>
        <v>0</v>
      </c>
      <c r="BJ360" s="2">
        <f t="shared" si="200"/>
        <v>0</v>
      </c>
      <c r="BK360" s="2">
        <f t="shared" si="201"/>
        <v>0</v>
      </c>
      <c r="BL360" s="2">
        <f t="shared" si="202"/>
        <v>0</v>
      </c>
      <c r="BM360" s="2">
        <f t="shared" si="203"/>
        <v>0</v>
      </c>
      <c r="BN360" s="2">
        <f t="shared" si="204"/>
        <v>0</v>
      </c>
      <c r="BO360" s="2">
        <f t="shared" si="205"/>
        <v>0</v>
      </c>
      <c r="BP360" s="2">
        <f t="shared" si="206"/>
        <v>0</v>
      </c>
      <c r="BQ360" s="2">
        <f t="shared" si="190"/>
        <v>0</v>
      </c>
      <c r="BR360" s="2">
        <f t="shared" si="191"/>
        <v>0</v>
      </c>
    </row>
    <row r="361" spans="1:70">
      <c r="A361" s="8" t="s">
        <v>5714</v>
      </c>
      <c r="B361" s="2" t="s">
        <v>2413</v>
      </c>
      <c r="M361" s="2" t="s">
        <v>5694</v>
      </c>
      <c r="N361" s="2" t="s">
        <v>105</v>
      </c>
      <c r="BB361" s="2">
        <f t="shared" si="192"/>
        <v>1</v>
      </c>
      <c r="BC361" s="2">
        <f t="shared" si="193"/>
        <v>1</v>
      </c>
      <c r="BD361" s="2">
        <f t="shared" si="194"/>
        <v>1</v>
      </c>
      <c r="BE361" s="2">
        <f t="shared" si="195"/>
        <v>0</v>
      </c>
      <c r="BF361" s="2">
        <f t="shared" si="196"/>
        <v>0</v>
      </c>
      <c r="BG361" s="2">
        <f t="shared" si="197"/>
        <v>1</v>
      </c>
      <c r="BH361" s="2">
        <f t="shared" si="198"/>
        <v>0</v>
      </c>
      <c r="BI361" s="2">
        <f t="shared" si="199"/>
        <v>0</v>
      </c>
      <c r="BJ361" s="2">
        <f t="shared" si="200"/>
        <v>0</v>
      </c>
      <c r="BK361" s="2">
        <f t="shared" si="201"/>
        <v>0</v>
      </c>
      <c r="BL361" s="2">
        <f t="shared" si="202"/>
        <v>0</v>
      </c>
      <c r="BM361" s="2">
        <f t="shared" si="203"/>
        <v>0</v>
      </c>
      <c r="BN361" s="2">
        <f t="shared" si="204"/>
        <v>0</v>
      </c>
      <c r="BO361" s="2">
        <f t="shared" si="205"/>
        <v>0</v>
      </c>
      <c r="BP361" s="2">
        <f t="shared" si="206"/>
        <v>0</v>
      </c>
      <c r="BQ361" s="2">
        <f t="shared" si="190"/>
        <v>0</v>
      </c>
      <c r="BR361" s="2">
        <f t="shared" si="191"/>
        <v>0</v>
      </c>
    </row>
    <row r="362" spans="1:70">
      <c r="A362" s="8" t="s">
        <v>1521</v>
      </c>
      <c r="B362" s="2" t="s">
        <v>1522</v>
      </c>
      <c r="H362" s="2" t="s">
        <v>105</v>
      </c>
      <c r="R362" s="2" t="s">
        <v>5722</v>
      </c>
      <c r="BA362" s="2" t="s">
        <v>105</v>
      </c>
      <c r="BB362" s="2">
        <f t="shared" si="192"/>
        <v>2</v>
      </c>
      <c r="BC362" s="2">
        <f t="shared" si="193"/>
        <v>0</v>
      </c>
      <c r="BD362" s="2">
        <f t="shared" si="194"/>
        <v>2</v>
      </c>
      <c r="BE362" s="2">
        <f t="shared" si="195"/>
        <v>0</v>
      </c>
      <c r="BF362" s="2">
        <f t="shared" si="196"/>
        <v>0</v>
      </c>
      <c r="BG362" s="2">
        <f t="shared" si="197"/>
        <v>0</v>
      </c>
      <c r="BH362" s="2">
        <f t="shared" si="198"/>
        <v>0</v>
      </c>
      <c r="BI362" s="2">
        <f t="shared" si="199"/>
        <v>0</v>
      </c>
      <c r="BJ362" s="2">
        <f t="shared" si="200"/>
        <v>0</v>
      </c>
      <c r="BK362" s="2">
        <f t="shared" si="201"/>
        <v>0</v>
      </c>
      <c r="BL362" s="2">
        <f t="shared" si="202"/>
        <v>0</v>
      </c>
      <c r="BM362" s="2">
        <f t="shared" si="203"/>
        <v>0</v>
      </c>
      <c r="BN362" s="2">
        <f t="shared" si="204"/>
        <v>0</v>
      </c>
      <c r="BO362" s="2">
        <f t="shared" si="205"/>
        <v>0</v>
      </c>
      <c r="BP362" s="2">
        <f t="shared" si="206"/>
        <v>0</v>
      </c>
      <c r="BQ362" s="2">
        <f t="shared" si="190"/>
        <v>0</v>
      </c>
      <c r="BR362" s="2">
        <f t="shared" si="191"/>
        <v>0</v>
      </c>
    </row>
    <row r="363" spans="1:70">
      <c r="A363" s="8" t="s">
        <v>621</v>
      </c>
      <c r="B363" s="2" t="s">
        <v>622</v>
      </c>
      <c r="F363" s="2" t="s">
        <v>105</v>
      </c>
      <c r="AN363" s="2" t="s">
        <v>105</v>
      </c>
      <c r="BB363" s="2">
        <f t="shared" si="192"/>
        <v>2</v>
      </c>
      <c r="BC363" s="2">
        <f t="shared" si="193"/>
        <v>0</v>
      </c>
      <c r="BD363" s="2">
        <f t="shared" si="194"/>
        <v>2</v>
      </c>
      <c r="BE363" s="2">
        <f t="shared" si="195"/>
        <v>0</v>
      </c>
      <c r="BF363" s="2">
        <f t="shared" si="196"/>
        <v>0</v>
      </c>
      <c r="BG363" s="2">
        <f t="shared" si="197"/>
        <v>0</v>
      </c>
      <c r="BH363" s="2">
        <f t="shared" si="198"/>
        <v>0</v>
      </c>
      <c r="BI363" s="2">
        <f t="shared" si="199"/>
        <v>0</v>
      </c>
      <c r="BJ363" s="2">
        <f t="shared" si="200"/>
        <v>0</v>
      </c>
      <c r="BK363" s="2">
        <f t="shared" si="201"/>
        <v>0</v>
      </c>
      <c r="BL363" s="2">
        <f t="shared" si="202"/>
        <v>0</v>
      </c>
      <c r="BM363" s="2">
        <f t="shared" si="203"/>
        <v>0</v>
      </c>
      <c r="BN363" s="2">
        <f t="shared" si="204"/>
        <v>0</v>
      </c>
      <c r="BO363" s="2">
        <f t="shared" si="205"/>
        <v>0</v>
      </c>
      <c r="BP363" s="2">
        <f t="shared" si="206"/>
        <v>0</v>
      </c>
      <c r="BQ363" s="2">
        <f t="shared" si="190"/>
        <v>0</v>
      </c>
      <c r="BR363" s="2">
        <f t="shared" si="191"/>
        <v>0</v>
      </c>
    </row>
    <row r="364" spans="1:70">
      <c r="A364" s="2" t="s">
        <v>4289</v>
      </c>
      <c r="B364" s="2" t="s">
        <v>4290</v>
      </c>
      <c r="AN364" s="2" t="s">
        <v>105</v>
      </c>
      <c r="BB364" s="2">
        <f t="shared" si="192"/>
        <v>1</v>
      </c>
      <c r="BC364" s="2">
        <f t="shared" si="193"/>
        <v>0</v>
      </c>
      <c r="BD364" s="2">
        <f t="shared" si="194"/>
        <v>1</v>
      </c>
      <c r="BE364" s="2">
        <f t="shared" si="195"/>
        <v>0</v>
      </c>
      <c r="BF364" s="2">
        <f t="shared" si="196"/>
        <v>0</v>
      </c>
      <c r="BG364" s="2">
        <f t="shared" si="197"/>
        <v>0</v>
      </c>
      <c r="BH364" s="2">
        <f t="shared" si="198"/>
        <v>0</v>
      </c>
      <c r="BI364" s="2">
        <f t="shared" si="199"/>
        <v>0</v>
      </c>
      <c r="BJ364" s="2">
        <f t="shared" si="200"/>
        <v>0</v>
      </c>
      <c r="BK364" s="2">
        <f t="shared" si="201"/>
        <v>0</v>
      </c>
      <c r="BL364" s="2">
        <f t="shared" si="202"/>
        <v>0</v>
      </c>
      <c r="BM364" s="2">
        <f t="shared" si="203"/>
        <v>0</v>
      </c>
      <c r="BN364" s="2">
        <f t="shared" si="204"/>
        <v>0</v>
      </c>
      <c r="BO364" s="2">
        <f t="shared" si="205"/>
        <v>0</v>
      </c>
      <c r="BP364" s="2">
        <f t="shared" si="206"/>
        <v>0</v>
      </c>
      <c r="BQ364" s="2">
        <f t="shared" si="190"/>
        <v>0</v>
      </c>
      <c r="BR364" s="2">
        <f t="shared" si="191"/>
        <v>0</v>
      </c>
    </row>
    <row r="365" spans="1:70">
      <c r="A365" s="2" t="s">
        <v>3006</v>
      </c>
      <c r="B365" s="2" t="s">
        <v>3007</v>
      </c>
      <c r="V365" s="2" t="s">
        <v>105</v>
      </c>
      <c r="AF365" s="2" t="s">
        <v>5697</v>
      </c>
      <c r="BB365" s="2">
        <f t="shared" si="192"/>
        <v>2</v>
      </c>
      <c r="BC365" s="2">
        <f t="shared" si="193"/>
        <v>0</v>
      </c>
      <c r="BD365" s="2">
        <f t="shared" si="194"/>
        <v>1</v>
      </c>
      <c r="BE365" s="2">
        <f t="shared" si="195"/>
        <v>0</v>
      </c>
      <c r="BF365" s="2">
        <f t="shared" si="196"/>
        <v>1</v>
      </c>
      <c r="BG365" s="2">
        <f t="shared" si="197"/>
        <v>0</v>
      </c>
      <c r="BH365" s="2">
        <f t="shared" si="198"/>
        <v>0</v>
      </c>
      <c r="BI365" s="2">
        <f t="shared" si="199"/>
        <v>0</v>
      </c>
      <c r="BJ365" s="2">
        <f t="shared" si="200"/>
        <v>0</v>
      </c>
      <c r="BK365" s="2">
        <f t="shared" si="201"/>
        <v>0</v>
      </c>
      <c r="BL365" s="2">
        <f t="shared" si="202"/>
        <v>0</v>
      </c>
      <c r="BM365" s="2">
        <f t="shared" si="203"/>
        <v>0</v>
      </c>
      <c r="BN365" s="2">
        <f t="shared" si="204"/>
        <v>0</v>
      </c>
      <c r="BO365" s="2">
        <f t="shared" si="205"/>
        <v>0</v>
      </c>
      <c r="BP365" s="2">
        <f t="shared" si="206"/>
        <v>0</v>
      </c>
      <c r="BQ365" s="2">
        <f t="shared" si="190"/>
        <v>0</v>
      </c>
      <c r="BR365" s="2">
        <f t="shared" si="191"/>
        <v>0</v>
      </c>
    </row>
    <row r="366" spans="1:70">
      <c r="A366" s="8" t="s">
        <v>3639</v>
      </c>
      <c r="B366" s="2" t="s">
        <v>5709</v>
      </c>
      <c r="AD366" s="2" t="s">
        <v>121</v>
      </c>
      <c r="BB366" s="2">
        <f t="shared" si="192"/>
        <v>0</v>
      </c>
      <c r="BC366" s="2">
        <f t="shared" si="193"/>
        <v>1</v>
      </c>
      <c r="BD366" s="2">
        <f t="shared" si="194"/>
        <v>0</v>
      </c>
      <c r="BE366" s="2">
        <f t="shared" si="195"/>
        <v>1</v>
      </c>
      <c r="BF366" s="2">
        <f t="shared" si="196"/>
        <v>0</v>
      </c>
      <c r="BG366" s="2">
        <f t="shared" si="197"/>
        <v>0</v>
      </c>
      <c r="BH366" s="2">
        <f t="shared" si="198"/>
        <v>0</v>
      </c>
      <c r="BI366" s="2">
        <f t="shared" si="199"/>
        <v>0</v>
      </c>
      <c r="BJ366" s="2">
        <f t="shared" si="200"/>
        <v>0</v>
      </c>
      <c r="BK366" s="2">
        <f t="shared" si="201"/>
        <v>0</v>
      </c>
      <c r="BL366" s="2">
        <f t="shared" si="202"/>
        <v>0</v>
      </c>
      <c r="BM366" s="2">
        <f t="shared" si="203"/>
        <v>0</v>
      </c>
      <c r="BN366" s="2">
        <f t="shared" si="204"/>
        <v>0</v>
      </c>
      <c r="BO366" s="2">
        <f t="shared" si="205"/>
        <v>0</v>
      </c>
      <c r="BP366" s="2">
        <f t="shared" si="206"/>
        <v>0</v>
      </c>
      <c r="BQ366" s="2">
        <f t="shared" si="190"/>
        <v>0</v>
      </c>
      <c r="BR366" s="2">
        <f t="shared" si="191"/>
        <v>0</v>
      </c>
    </row>
    <row r="367" spans="1:70">
      <c r="A367" s="2" t="s">
        <v>980</v>
      </c>
      <c r="B367" s="2" t="s">
        <v>981</v>
      </c>
      <c r="G367" s="2" t="s">
        <v>121</v>
      </c>
      <c r="BB367" s="2">
        <f t="shared" si="192"/>
        <v>0</v>
      </c>
      <c r="BC367" s="2">
        <f t="shared" si="193"/>
        <v>1</v>
      </c>
      <c r="BD367" s="2">
        <f t="shared" si="194"/>
        <v>0</v>
      </c>
      <c r="BE367" s="2">
        <f t="shared" si="195"/>
        <v>1</v>
      </c>
      <c r="BF367" s="2">
        <f t="shared" si="196"/>
        <v>0</v>
      </c>
      <c r="BG367" s="2">
        <f t="shared" si="197"/>
        <v>0</v>
      </c>
      <c r="BH367" s="2">
        <f t="shared" si="198"/>
        <v>0</v>
      </c>
      <c r="BI367" s="2">
        <f t="shared" si="199"/>
        <v>0</v>
      </c>
      <c r="BJ367" s="2">
        <f t="shared" si="200"/>
        <v>0</v>
      </c>
      <c r="BK367" s="2">
        <f t="shared" si="201"/>
        <v>0</v>
      </c>
      <c r="BL367" s="2">
        <f t="shared" si="202"/>
        <v>0</v>
      </c>
      <c r="BM367" s="2">
        <f t="shared" si="203"/>
        <v>0</v>
      </c>
      <c r="BN367" s="2">
        <f t="shared" si="204"/>
        <v>0</v>
      </c>
      <c r="BO367" s="2">
        <f t="shared" si="205"/>
        <v>0</v>
      </c>
      <c r="BP367" s="2">
        <f t="shared" si="206"/>
        <v>0</v>
      </c>
      <c r="BQ367" s="2">
        <f t="shared" si="190"/>
        <v>0</v>
      </c>
      <c r="BR367" s="2">
        <f t="shared" si="191"/>
        <v>0</v>
      </c>
    </row>
    <row r="368" spans="1:70">
      <c r="A368" s="8" t="s">
        <v>628</v>
      </c>
      <c r="B368" s="2" t="s">
        <v>629</v>
      </c>
      <c r="F368" s="2" t="s">
        <v>105</v>
      </c>
      <c r="BB368" s="2">
        <f t="shared" si="192"/>
        <v>1</v>
      </c>
      <c r="BC368" s="2">
        <f t="shared" si="193"/>
        <v>0</v>
      </c>
      <c r="BD368" s="2">
        <f t="shared" si="194"/>
        <v>1</v>
      </c>
      <c r="BE368" s="2">
        <f t="shared" si="195"/>
        <v>0</v>
      </c>
      <c r="BF368" s="2">
        <f t="shared" si="196"/>
        <v>0</v>
      </c>
      <c r="BG368" s="2">
        <f t="shared" si="197"/>
        <v>0</v>
      </c>
      <c r="BH368" s="2">
        <f t="shared" si="198"/>
        <v>0</v>
      </c>
      <c r="BI368" s="2">
        <f t="shared" si="199"/>
        <v>0</v>
      </c>
      <c r="BJ368" s="2">
        <f t="shared" si="200"/>
        <v>0</v>
      </c>
      <c r="BK368" s="2">
        <f t="shared" si="201"/>
        <v>0</v>
      </c>
      <c r="BL368" s="2">
        <f t="shared" si="202"/>
        <v>0</v>
      </c>
      <c r="BM368" s="2">
        <f t="shared" si="203"/>
        <v>0</v>
      </c>
      <c r="BN368" s="2">
        <f t="shared" si="204"/>
        <v>0</v>
      </c>
      <c r="BO368" s="2">
        <f t="shared" si="205"/>
        <v>0</v>
      </c>
      <c r="BP368" s="2">
        <f t="shared" si="206"/>
        <v>0</v>
      </c>
      <c r="BQ368" s="2">
        <f t="shared" si="190"/>
        <v>0</v>
      </c>
      <c r="BR368" s="2">
        <f t="shared" si="191"/>
        <v>0</v>
      </c>
    </row>
    <row r="369" spans="1:70">
      <c r="A369" s="8" t="s">
        <v>2481</v>
      </c>
      <c r="B369" s="2" t="s">
        <v>2482</v>
      </c>
      <c r="N369" s="2" t="s">
        <v>105</v>
      </c>
      <c r="AT369" s="2" t="s">
        <v>105</v>
      </c>
      <c r="BB369" s="2">
        <f t="shared" si="192"/>
        <v>2</v>
      </c>
      <c r="BC369" s="2">
        <f t="shared" si="193"/>
        <v>0</v>
      </c>
      <c r="BD369" s="2">
        <f t="shared" si="194"/>
        <v>2</v>
      </c>
      <c r="BE369" s="2">
        <f t="shared" si="195"/>
        <v>0</v>
      </c>
      <c r="BF369" s="2">
        <f t="shared" si="196"/>
        <v>0</v>
      </c>
      <c r="BG369" s="2">
        <f t="shared" si="197"/>
        <v>0</v>
      </c>
      <c r="BH369" s="2">
        <f t="shared" si="198"/>
        <v>0</v>
      </c>
      <c r="BI369" s="2">
        <f t="shared" si="199"/>
        <v>0</v>
      </c>
      <c r="BJ369" s="2">
        <f t="shared" si="200"/>
        <v>0</v>
      </c>
      <c r="BK369" s="2">
        <f t="shared" si="201"/>
        <v>0</v>
      </c>
      <c r="BL369" s="2">
        <f t="shared" si="202"/>
        <v>0</v>
      </c>
      <c r="BM369" s="2">
        <f t="shared" si="203"/>
        <v>0</v>
      </c>
      <c r="BN369" s="2">
        <f t="shared" si="204"/>
        <v>0</v>
      </c>
      <c r="BO369" s="2">
        <f t="shared" si="205"/>
        <v>0</v>
      </c>
      <c r="BP369" s="2">
        <f t="shared" si="206"/>
        <v>0</v>
      </c>
      <c r="BQ369" s="2">
        <f t="shared" si="190"/>
        <v>0</v>
      </c>
      <c r="BR369" s="2">
        <f t="shared" si="191"/>
        <v>0</v>
      </c>
    </row>
    <row r="370" spans="1:70">
      <c r="A370" s="8" t="s">
        <v>5352</v>
      </c>
      <c r="B370" s="8" t="s">
        <v>5353</v>
      </c>
      <c r="AT370" s="2" t="s">
        <v>105</v>
      </c>
      <c r="BB370" s="2">
        <f t="shared" si="192"/>
        <v>1</v>
      </c>
      <c r="BC370" s="2">
        <f t="shared" si="193"/>
        <v>0</v>
      </c>
      <c r="BD370" s="2">
        <f t="shared" si="194"/>
        <v>1</v>
      </c>
      <c r="BE370" s="2">
        <f t="shared" si="195"/>
        <v>0</v>
      </c>
      <c r="BF370" s="2">
        <f t="shared" si="196"/>
        <v>0</v>
      </c>
      <c r="BG370" s="2">
        <f t="shared" si="197"/>
        <v>0</v>
      </c>
      <c r="BH370" s="2">
        <f t="shared" si="198"/>
        <v>0</v>
      </c>
      <c r="BI370" s="2">
        <f t="shared" si="199"/>
        <v>0</v>
      </c>
      <c r="BJ370" s="2">
        <f t="shared" si="200"/>
        <v>0</v>
      </c>
      <c r="BK370" s="2">
        <f t="shared" si="201"/>
        <v>0</v>
      </c>
      <c r="BL370" s="2">
        <f t="shared" si="202"/>
        <v>0</v>
      </c>
      <c r="BM370" s="2">
        <f t="shared" si="203"/>
        <v>0</v>
      </c>
      <c r="BN370" s="2">
        <f t="shared" si="204"/>
        <v>0</v>
      </c>
      <c r="BO370" s="2">
        <f t="shared" si="205"/>
        <v>0</v>
      </c>
      <c r="BP370" s="2">
        <f t="shared" si="206"/>
        <v>0</v>
      </c>
      <c r="BQ370" s="2">
        <f t="shared" si="190"/>
        <v>0</v>
      </c>
      <c r="BR370" s="2">
        <f t="shared" si="191"/>
        <v>0</v>
      </c>
    </row>
    <row r="371" spans="1:70">
      <c r="A371" s="2" t="s">
        <v>4280</v>
      </c>
      <c r="B371" s="2" t="s">
        <v>4281</v>
      </c>
      <c r="AN371" s="2" t="s">
        <v>105</v>
      </c>
      <c r="BB371" s="2">
        <f t="shared" si="192"/>
        <v>1</v>
      </c>
      <c r="BC371" s="2">
        <f t="shared" si="193"/>
        <v>0</v>
      </c>
      <c r="BD371" s="2">
        <f t="shared" si="194"/>
        <v>1</v>
      </c>
      <c r="BE371" s="2">
        <f t="shared" si="195"/>
        <v>0</v>
      </c>
      <c r="BF371" s="2">
        <f t="shared" si="196"/>
        <v>0</v>
      </c>
      <c r="BG371" s="2">
        <f t="shared" si="197"/>
        <v>0</v>
      </c>
      <c r="BH371" s="2">
        <f t="shared" si="198"/>
        <v>0</v>
      </c>
      <c r="BI371" s="2">
        <f t="shared" si="199"/>
        <v>0</v>
      </c>
      <c r="BJ371" s="2">
        <f t="shared" si="200"/>
        <v>0</v>
      </c>
      <c r="BK371" s="2">
        <f t="shared" si="201"/>
        <v>0</v>
      </c>
      <c r="BL371" s="2">
        <f t="shared" si="202"/>
        <v>0</v>
      </c>
      <c r="BM371" s="2">
        <f t="shared" si="203"/>
        <v>0</v>
      </c>
      <c r="BN371" s="2">
        <f t="shared" si="204"/>
        <v>0</v>
      </c>
      <c r="BO371" s="2">
        <f t="shared" si="205"/>
        <v>0</v>
      </c>
      <c r="BP371" s="2">
        <f t="shared" si="206"/>
        <v>0</v>
      </c>
      <c r="BQ371" s="2">
        <f t="shared" si="190"/>
        <v>0</v>
      </c>
      <c r="BR371" s="2">
        <f t="shared" si="191"/>
        <v>0</v>
      </c>
    </row>
    <row r="372" spans="1:70">
      <c r="A372" s="8" t="s">
        <v>23</v>
      </c>
      <c r="B372" s="8" t="s">
        <v>381</v>
      </c>
      <c r="D372" s="2" t="s">
        <v>121</v>
      </c>
      <c r="G372" s="2" t="s">
        <v>121</v>
      </c>
      <c r="H372" s="2" t="s">
        <v>121</v>
      </c>
      <c r="M372" s="2" t="s">
        <v>5749</v>
      </c>
      <c r="T372" s="2" t="s">
        <v>121</v>
      </c>
      <c r="X372" s="2" t="s">
        <v>121</v>
      </c>
      <c r="AD372" s="2" t="s">
        <v>121</v>
      </c>
      <c r="AF372" s="2" t="s">
        <v>121</v>
      </c>
      <c r="AG372" s="2" t="s">
        <v>121</v>
      </c>
      <c r="AM372" s="2" t="s">
        <v>121</v>
      </c>
      <c r="AS372" s="2" t="s">
        <v>121</v>
      </c>
      <c r="AW372" s="2" t="s">
        <v>121</v>
      </c>
      <c r="BA372" s="2" t="s">
        <v>121</v>
      </c>
      <c r="BB372" s="2">
        <f t="shared" si="192"/>
        <v>0</v>
      </c>
      <c r="BC372" s="2">
        <f t="shared" si="193"/>
        <v>13</v>
      </c>
      <c r="BD372" s="2">
        <f t="shared" si="194"/>
        <v>0</v>
      </c>
      <c r="BE372" s="2">
        <f t="shared" si="195"/>
        <v>12</v>
      </c>
      <c r="BF372" s="2">
        <f t="shared" si="196"/>
        <v>0</v>
      </c>
      <c r="BG372" s="2">
        <f t="shared" si="197"/>
        <v>0</v>
      </c>
      <c r="BH372" s="2">
        <f t="shared" si="198"/>
        <v>0</v>
      </c>
      <c r="BI372" s="2">
        <f t="shared" si="199"/>
        <v>1</v>
      </c>
      <c r="BJ372" s="2">
        <f t="shared" si="200"/>
        <v>0</v>
      </c>
      <c r="BK372" s="2">
        <f t="shared" si="201"/>
        <v>0</v>
      </c>
      <c r="BL372" s="2">
        <f t="shared" si="202"/>
        <v>0</v>
      </c>
      <c r="BM372" s="2">
        <f t="shared" si="203"/>
        <v>0</v>
      </c>
      <c r="BN372" s="2">
        <f t="shared" si="204"/>
        <v>0</v>
      </c>
      <c r="BO372" s="2">
        <f t="shared" si="205"/>
        <v>0</v>
      </c>
      <c r="BP372" s="2">
        <f t="shared" si="206"/>
        <v>0</v>
      </c>
      <c r="BQ372" s="2">
        <f t="shared" si="190"/>
        <v>0</v>
      </c>
      <c r="BR372" s="2">
        <f t="shared" si="191"/>
        <v>0</v>
      </c>
    </row>
    <row r="373" spans="1:70">
      <c r="A373" s="8" t="s">
        <v>22</v>
      </c>
      <c r="B373" s="8" t="s">
        <v>380</v>
      </c>
      <c r="D373" s="2" t="s">
        <v>121</v>
      </c>
      <c r="BB373" s="2">
        <f t="shared" si="192"/>
        <v>0</v>
      </c>
      <c r="BC373" s="2">
        <f t="shared" si="193"/>
        <v>1</v>
      </c>
      <c r="BD373" s="2">
        <f t="shared" si="194"/>
        <v>0</v>
      </c>
      <c r="BE373" s="2">
        <f t="shared" si="195"/>
        <v>1</v>
      </c>
      <c r="BF373" s="2">
        <f t="shared" si="196"/>
        <v>0</v>
      </c>
      <c r="BG373" s="2">
        <f t="shared" si="197"/>
        <v>0</v>
      </c>
      <c r="BH373" s="2">
        <f t="shared" si="198"/>
        <v>0</v>
      </c>
      <c r="BI373" s="2">
        <f t="shared" si="199"/>
        <v>0</v>
      </c>
      <c r="BJ373" s="2">
        <f t="shared" si="200"/>
        <v>0</v>
      </c>
      <c r="BK373" s="2">
        <f t="shared" si="201"/>
        <v>0</v>
      </c>
      <c r="BL373" s="2">
        <f t="shared" si="202"/>
        <v>0</v>
      </c>
      <c r="BM373" s="2">
        <f t="shared" si="203"/>
        <v>0</v>
      </c>
      <c r="BN373" s="2">
        <f t="shared" si="204"/>
        <v>0</v>
      </c>
      <c r="BO373" s="2">
        <f t="shared" si="205"/>
        <v>0</v>
      </c>
      <c r="BP373" s="2">
        <f t="shared" si="206"/>
        <v>0</v>
      </c>
      <c r="BQ373" s="2">
        <f t="shared" si="190"/>
        <v>0</v>
      </c>
      <c r="BR373" s="2">
        <f t="shared" si="191"/>
        <v>0</v>
      </c>
    </row>
    <row r="374" spans="1:70">
      <c r="A374" s="2" t="s">
        <v>5167</v>
      </c>
      <c r="B374" s="8" t="s">
        <v>1891</v>
      </c>
      <c r="I374" s="2" t="s">
        <v>105</v>
      </c>
      <c r="AP374" s="2" t="s">
        <v>105</v>
      </c>
      <c r="BB374" s="2">
        <f t="shared" si="192"/>
        <v>2</v>
      </c>
      <c r="BC374" s="2">
        <f t="shared" si="193"/>
        <v>0</v>
      </c>
      <c r="BD374" s="2">
        <f t="shared" si="194"/>
        <v>2</v>
      </c>
      <c r="BE374" s="2">
        <f t="shared" si="195"/>
        <v>0</v>
      </c>
      <c r="BF374" s="2">
        <f t="shared" si="196"/>
        <v>0</v>
      </c>
      <c r="BG374" s="2">
        <f t="shared" si="197"/>
        <v>0</v>
      </c>
      <c r="BH374" s="2">
        <f t="shared" si="198"/>
        <v>0</v>
      </c>
      <c r="BI374" s="2">
        <f t="shared" si="199"/>
        <v>0</v>
      </c>
      <c r="BJ374" s="2">
        <f t="shared" si="200"/>
        <v>0</v>
      </c>
      <c r="BK374" s="2">
        <f t="shared" si="201"/>
        <v>0</v>
      </c>
      <c r="BL374" s="2">
        <f t="shared" si="202"/>
        <v>0</v>
      </c>
      <c r="BM374" s="2">
        <f t="shared" si="203"/>
        <v>0</v>
      </c>
      <c r="BN374" s="2">
        <f t="shared" si="204"/>
        <v>0</v>
      </c>
      <c r="BO374" s="2">
        <f t="shared" si="205"/>
        <v>0</v>
      </c>
      <c r="BP374" s="2">
        <f t="shared" si="206"/>
        <v>0</v>
      </c>
      <c r="BQ374" s="2">
        <f t="shared" si="190"/>
        <v>0</v>
      </c>
      <c r="BR374" s="2">
        <f t="shared" si="191"/>
        <v>0</v>
      </c>
    </row>
    <row r="375" spans="1:70">
      <c r="A375" s="8" t="s">
        <v>1892</v>
      </c>
      <c r="B375" s="2" t="s">
        <v>1893</v>
      </c>
      <c r="I375" s="2" t="s">
        <v>105</v>
      </c>
      <c r="AP375" s="2" t="s">
        <v>105</v>
      </c>
      <c r="BB375" s="2">
        <f t="shared" si="192"/>
        <v>2</v>
      </c>
      <c r="BC375" s="2">
        <f t="shared" si="193"/>
        <v>0</v>
      </c>
      <c r="BD375" s="2">
        <f t="shared" si="194"/>
        <v>2</v>
      </c>
      <c r="BE375" s="2">
        <f t="shared" si="195"/>
        <v>0</v>
      </c>
      <c r="BF375" s="2">
        <f t="shared" si="196"/>
        <v>0</v>
      </c>
      <c r="BG375" s="2">
        <f t="shared" si="197"/>
        <v>0</v>
      </c>
      <c r="BH375" s="2">
        <f t="shared" si="198"/>
        <v>0</v>
      </c>
      <c r="BI375" s="2">
        <f t="shared" si="199"/>
        <v>0</v>
      </c>
      <c r="BJ375" s="2">
        <f t="shared" si="200"/>
        <v>0</v>
      </c>
      <c r="BK375" s="2">
        <f t="shared" si="201"/>
        <v>0</v>
      </c>
      <c r="BL375" s="2">
        <f t="shared" si="202"/>
        <v>0</v>
      </c>
      <c r="BM375" s="2">
        <f t="shared" si="203"/>
        <v>0</v>
      </c>
      <c r="BN375" s="2">
        <f t="shared" si="204"/>
        <v>0</v>
      </c>
      <c r="BO375" s="2">
        <f t="shared" si="205"/>
        <v>0</v>
      </c>
      <c r="BP375" s="2">
        <f t="shared" si="206"/>
        <v>0</v>
      </c>
      <c r="BQ375" s="2">
        <f t="shared" si="190"/>
        <v>0</v>
      </c>
      <c r="BR375" s="2">
        <f t="shared" si="191"/>
        <v>0</v>
      </c>
    </row>
    <row r="376" spans="1:70">
      <c r="A376" s="8" t="s">
        <v>1894</v>
      </c>
      <c r="B376" s="2" t="s">
        <v>1895</v>
      </c>
      <c r="I376" s="2" t="s">
        <v>105</v>
      </c>
      <c r="N376" s="2" t="s">
        <v>105</v>
      </c>
      <c r="AP376" s="2" t="s">
        <v>105</v>
      </c>
      <c r="BB376" s="2">
        <f t="shared" si="192"/>
        <v>3</v>
      </c>
      <c r="BC376" s="2">
        <f t="shared" si="193"/>
        <v>0</v>
      </c>
      <c r="BD376" s="2">
        <f t="shared" si="194"/>
        <v>3</v>
      </c>
      <c r="BE376" s="2">
        <f t="shared" si="195"/>
        <v>0</v>
      </c>
      <c r="BF376" s="2">
        <f t="shared" si="196"/>
        <v>0</v>
      </c>
      <c r="BG376" s="2">
        <f t="shared" si="197"/>
        <v>0</v>
      </c>
      <c r="BH376" s="2">
        <f t="shared" si="198"/>
        <v>0</v>
      </c>
      <c r="BI376" s="2">
        <f t="shared" si="199"/>
        <v>0</v>
      </c>
      <c r="BJ376" s="2">
        <f t="shared" si="200"/>
        <v>0</v>
      </c>
      <c r="BK376" s="2">
        <f t="shared" si="201"/>
        <v>0</v>
      </c>
      <c r="BL376" s="2">
        <f t="shared" si="202"/>
        <v>0</v>
      </c>
      <c r="BM376" s="2">
        <f t="shared" si="203"/>
        <v>0</v>
      </c>
      <c r="BN376" s="2">
        <f t="shared" si="204"/>
        <v>0</v>
      </c>
      <c r="BO376" s="2">
        <f t="shared" si="205"/>
        <v>0</v>
      </c>
      <c r="BP376" s="2">
        <f t="shared" si="206"/>
        <v>0</v>
      </c>
      <c r="BQ376" s="2">
        <f t="shared" si="190"/>
        <v>0</v>
      </c>
      <c r="BR376" s="2">
        <f t="shared" si="191"/>
        <v>0</v>
      </c>
    </row>
    <row r="377" spans="1:70">
      <c r="A377" s="8" t="s">
        <v>335</v>
      </c>
      <c r="B377" s="8" t="s">
        <v>5598</v>
      </c>
      <c r="C377" s="2" t="s">
        <v>105</v>
      </c>
      <c r="BB377" s="2">
        <f t="shared" si="192"/>
        <v>1</v>
      </c>
      <c r="BC377" s="2">
        <f t="shared" si="193"/>
        <v>0</v>
      </c>
      <c r="BD377" s="2">
        <f t="shared" si="194"/>
        <v>1</v>
      </c>
      <c r="BE377" s="2">
        <f t="shared" si="195"/>
        <v>0</v>
      </c>
      <c r="BF377" s="2">
        <f t="shared" si="196"/>
        <v>0</v>
      </c>
      <c r="BG377" s="2">
        <f t="shared" si="197"/>
        <v>0</v>
      </c>
      <c r="BH377" s="2">
        <f t="shared" si="198"/>
        <v>0</v>
      </c>
      <c r="BI377" s="2">
        <f t="shared" si="199"/>
        <v>0</v>
      </c>
      <c r="BJ377" s="2">
        <f t="shared" si="200"/>
        <v>0</v>
      </c>
      <c r="BK377" s="2">
        <f t="shared" si="201"/>
        <v>0</v>
      </c>
      <c r="BL377" s="2">
        <f t="shared" si="202"/>
        <v>0</v>
      </c>
      <c r="BM377" s="2">
        <f t="shared" si="203"/>
        <v>0</v>
      </c>
      <c r="BN377" s="2">
        <f t="shared" si="204"/>
        <v>0</v>
      </c>
      <c r="BO377" s="2">
        <f t="shared" si="205"/>
        <v>0</v>
      </c>
      <c r="BP377" s="2">
        <f t="shared" si="206"/>
        <v>0</v>
      </c>
      <c r="BQ377" s="2">
        <f t="shared" si="190"/>
        <v>0</v>
      </c>
      <c r="BR377" s="2">
        <f t="shared" si="191"/>
        <v>0</v>
      </c>
    </row>
    <row r="378" spans="1:70">
      <c r="A378" s="2" t="s">
        <v>4126</v>
      </c>
      <c r="B378" s="2" t="s">
        <v>4127</v>
      </c>
      <c r="AJ378" s="2" t="s">
        <v>105</v>
      </c>
      <c r="BB378" s="2">
        <f t="shared" si="192"/>
        <v>1</v>
      </c>
      <c r="BC378" s="2">
        <f t="shared" si="193"/>
        <v>0</v>
      </c>
      <c r="BD378" s="2">
        <f t="shared" si="194"/>
        <v>1</v>
      </c>
      <c r="BE378" s="2">
        <f t="shared" si="195"/>
        <v>0</v>
      </c>
      <c r="BF378" s="2">
        <f t="shared" si="196"/>
        <v>0</v>
      </c>
      <c r="BG378" s="2">
        <f t="shared" si="197"/>
        <v>0</v>
      </c>
      <c r="BH378" s="2">
        <f t="shared" si="198"/>
        <v>0</v>
      </c>
      <c r="BI378" s="2">
        <f t="shared" si="199"/>
        <v>0</v>
      </c>
      <c r="BJ378" s="2">
        <f t="shared" si="200"/>
        <v>0</v>
      </c>
      <c r="BK378" s="2">
        <f t="shared" si="201"/>
        <v>0</v>
      </c>
      <c r="BL378" s="2">
        <f t="shared" si="202"/>
        <v>0</v>
      </c>
      <c r="BM378" s="2">
        <f t="shared" si="203"/>
        <v>0</v>
      </c>
      <c r="BN378" s="2">
        <f t="shared" si="204"/>
        <v>0</v>
      </c>
      <c r="BO378" s="2">
        <f t="shared" si="205"/>
        <v>0</v>
      </c>
      <c r="BP378" s="2">
        <f t="shared" si="206"/>
        <v>0</v>
      </c>
      <c r="BQ378" s="2">
        <f t="shared" si="190"/>
        <v>0</v>
      </c>
      <c r="BR378" s="2">
        <f t="shared" si="191"/>
        <v>0</v>
      </c>
    </row>
    <row r="379" spans="1:70">
      <c r="A379" s="2" t="s">
        <v>4202</v>
      </c>
      <c r="B379" s="2" t="s">
        <v>4203</v>
      </c>
      <c r="AM379" s="2" t="s">
        <v>105</v>
      </c>
      <c r="BB379" s="2">
        <f t="shared" si="192"/>
        <v>1</v>
      </c>
      <c r="BC379" s="2">
        <f t="shared" si="193"/>
        <v>0</v>
      </c>
      <c r="BD379" s="2">
        <f t="shared" si="194"/>
        <v>1</v>
      </c>
      <c r="BE379" s="2">
        <f t="shared" si="195"/>
        <v>0</v>
      </c>
      <c r="BF379" s="2">
        <f t="shared" si="196"/>
        <v>0</v>
      </c>
      <c r="BG379" s="2">
        <f t="shared" si="197"/>
        <v>0</v>
      </c>
      <c r="BH379" s="2">
        <f t="shared" si="198"/>
        <v>0</v>
      </c>
      <c r="BI379" s="2">
        <f t="shared" si="199"/>
        <v>0</v>
      </c>
      <c r="BJ379" s="2">
        <f t="shared" si="200"/>
        <v>0</v>
      </c>
      <c r="BK379" s="2">
        <f t="shared" si="201"/>
        <v>0</v>
      </c>
      <c r="BL379" s="2">
        <f t="shared" si="202"/>
        <v>0</v>
      </c>
      <c r="BM379" s="2">
        <f t="shared" si="203"/>
        <v>0</v>
      </c>
      <c r="BN379" s="2">
        <f t="shared" si="204"/>
        <v>0</v>
      </c>
      <c r="BO379" s="2">
        <f t="shared" si="205"/>
        <v>0</v>
      </c>
      <c r="BP379" s="2">
        <f t="shared" si="206"/>
        <v>0</v>
      </c>
      <c r="BQ379" s="2">
        <f t="shared" si="190"/>
        <v>0</v>
      </c>
      <c r="BR379" s="2">
        <f t="shared" si="191"/>
        <v>0</v>
      </c>
    </row>
    <row r="380" spans="1:70">
      <c r="A380" s="8" t="s">
        <v>2765</v>
      </c>
      <c r="B380" s="2" t="s">
        <v>2766</v>
      </c>
      <c r="Q380" s="2" t="s">
        <v>5697</v>
      </c>
      <c r="BB380" s="2">
        <f t="shared" si="192"/>
        <v>1</v>
      </c>
      <c r="BC380" s="2">
        <f t="shared" si="193"/>
        <v>0</v>
      </c>
      <c r="BD380" s="2">
        <f t="shared" si="194"/>
        <v>0</v>
      </c>
      <c r="BE380" s="2">
        <f t="shared" si="195"/>
        <v>0</v>
      </c>
      <c r="BF380" s="2">
        <f t="shared" si="196"/>
        <v>1</v>
      </c>
      <c r="BG380" s="2">
        <f t="shared" si="197"/>
        <v>0</v>
      </c>
      <c r="BH380" s="2">
        <f t="shared" si="198"/>
        <v>0</v>
      </c>
      <c r="BI380" s="2">
        <f t="shared" si="199"/>
        <v>0</v>
      </c>
      <c r="BJ380" s="2">
        <f t="shared" si="200"/>
        <v>0</v>
      </c>
      <c r="BK380" s="2">
        <f t="shared" si="201"/>
        <v>0</v>
      </c>
      <c r="BL380" s="2">
        <f t="shared" si="202"/>
        <v>0</v>
      </c>
      <c r="BM380" s="2">
        <f t="shared" si="203"/>
        <v>0</v>
      </c>
      <c r="BN380" s="2">
        <f t="shared" si="204"/>
        <v>0</v>
      </c>
      <c r="BO380" s="2">
        <f t="shared" si="205"/>
        <v>0</v>
      </c>
      <c r="BP380" s="2">
        <f t="shared" si="206"/>
        <v>0</v>
      </c>
      <c r="BQ380" s="2">
        <f t="shared" si="190"/>
        <v>0</v>
      </c>
      <c r="BR380" s="2">
        <f t="shared" si="191"/>
        <v>0</v>
      </c>
    </row>
    <row r="381" spans="1:70">
      <c r="A381" s="2" t="s">
        <v>1162</v>
      </c>
      <c r="B381" s="2" t="s">
        <v>5588</v>
      </c>
      <c r="G381" s="2" t="s">
        <v>5697</v>
      </c>
      <c r="Q381" s="2" t="s">
        <v>5697</v>
      </c>
      <c r="BB381" s="2">
        <f t="shared" si="192"/>
        <v>2</v>
      </c>
      <c r="BC381" s="2">
        <f t="shared" si="193"/>
        <v>0</v>
      </c>
      <c r="BD381" s="2">
        <f t="shared" si="194"/>
        <v>0</v>
      </c>
      <c r="BE381" s="2">
        <f t="shared" si="195"/>
        <v>0</v>
      </c>
      <c r="BF381" s="2">
        <f t="shared" si="196"/>
        <v>2</v>
      </c>
      <c r="BG381" s="2">
        <f t="shared" si="197"/>
        <v>0</v>
      </c>
      <c r="BH381" s="2">
        <f t="shared" si="198"/>
        <v>0</v>
      </c>
      <c r="BI381" s="2">
        <f t="shared" si="199"/>
        <v>0</v>
      </c>
      <c r="BJ381" s="2">
        <f t="shared" si="200"/>
        <v>0</v>
      </c>
      <c r="BK381" s="2">
        <f t="shared" si="201"/>
        <v>0</v>
      </c>
      <c r="BL381" s="2">
        <f t="shared" si="202"/>
        <v>0</v>
      </c>
      <c r="BM381" s="2">
        <f t="shared" si="203"/>
        <v>0</v>
      </c>
      <c r="BN381" s="2">
        <f t="shared" si="204"/>
        <v>0</v>
      </c>
      <c r="BO381" s="2">
        <f t="shared" si="205"/>
        <v>0</v>
      </c>
      <c r="BP381" s="2">
        <f t="shared" si="206"/>
        <v>0</v>
      </c>
      <c r="BQ381" s="2">
        <f t="shared" si="190"/>
        <v>0</v>
      </c>
      <c r="BR381" s="2">
        <f t="shared" si="191"/>
        <v>0</v>
      </c>
    </row>
    <row r="382" spans="1:70">
      <c r="A382" s="2" t="s">
        <v>1163</v>
      </c>
      <c r="B382" s="2" t="s">
        <v>5589</v>
      </c>
      <c r="G382" s="2" t="s">
        <v>5697</v>
      </c>
      <c r="O382" s="2" t="s">
        <v>105</v>
      </c>
      <c r="Q382" s="2" t="s">
        <v>5697</v>
      </c>
      <c r="BB382" s="2">
        <f t="shared" si="192"/>
        <v>3</v>
      </c>
      <c r="BC382" s="2">
        <f t="shared" si="193"/>
        <v>0</v>
      </c>
      <c r="BD382" s="2">
        <f t="shared" si="194"/>
        <v>1</v>
      </c>
      <c r="BE382" s="2">
        <f t="shared" si="195"/>
        <v>0</v>
      </c>
      <c r="BF382" s="2">
        <f t="shared" si="196"/>
        <v>2</v>
      </c>
      <c r="BG382" s="2">
        <f t="shared" si="197"/>
        <v>0</v>
      </c>
      <c r="BH382" s="2">
        <f t="shared" si="198"/>
        <v>0</v>
      </c>
      <c r="BI382" s="2">
        <f t="shared" si="199"/>
        <v>0</v>
      </c>
      <c r="BJ382" s="2">
        <f t="shared" si="200"/>
        <v>0</v>
      </c>
      <c r="BK382" s="2">
        <f t="shared" si="201"/>
        <v>0</v>
      </c>
      <c r="BL382" s="2">
        <f t="shared" si="202"/>
        <v>0</v>
      </c>
      <c r="BM382" s="2">
        <f t="shared" si="203"/>
        <v>0</v>
      </c>
      <c r="BN382" s="2">
        <f t="shared" si="204"/>
        <v>0</v>
      </c>
      <c r="BO382" s="2">
        <f t="shared" si="205"/>
        <v>0</v>
      </c>
      <c r="BP382" s="2">
        <f t="shared" si="206"/>
        <v>0</v>
      </c>
      <c r="BQ382" s="2">
        <f t="shared" si="190"/>
        <v>0</v>
      </c>
      <c r="BR382" s="2">
        <f t="shared" si="191"/>
        <v>0</v>
      </c>
    </row>
    <row r="383" spans="1:70">
      <c r="A383" s="2" t="s">
        <v>1164</v>
      </c>
      <c r="B383" s="2" t="s">
        <v>5590</v>
      </c>
      <c r="G383" s="2" t="s">
        <v>5697</v>
      </c>
      <c r="BB383" s="2">
        <f t="shared" si="192"/>
        <v>1</v>
      </c>
      <c r="BC383" s="2">
        <f t="shared" si="193"/>
        <v>0</v>
      </c>
      <c r="BD383" s="2">
        <f t="shared" si="194"/>
        <v>0</v>
      </c>
      <c r="BE383" s="2">
        <f t="shared" si="195"/>
        <v>0</v>
      </c>
      <c r="BF383" s="2">
        <f t="shared" si="196"/>
        <v>1</v>
      </c>
      <c r="BG383" s="2">
        <f t="shared" si="197"/>
        <v>0</v>
      </c>
      <c r="BH383" s="2">
        <f t="shared" si="198"/>
        <v>0</v>
      </c>
      <c r="BI383" s="2">
        <f t="shared" si="199"/>
        <v>0</v>
      </c>
      <c r="BJ383" s="2">
        <f t="shared" si="200"/>
        <v>0</v>
      </c>
      <c r="BK383" s="2">
        <f t="shared" si="201"/>
        <v>0</v>
      </c>
      <c r="BL383" s="2">
        <f t="shared" si="202"/>
        <v>0</v>
      </c>
      <c r="BM383" s="2">
        <f t="shared" si="203"/>
        <v>0</v>
      </c>
      <c r="BN383" s="2">
        <f t="shared" si="204"/>
        <v>0</v>
      </c>
      <c r="BO383" s="2">
        <f t="shared" si="205"/>
        <v>0</v>
      </c>
      <c r="BP383" s="2">
        <f t="shared" si="206"/>
        <v>0</v>
      </c>
      <c r="BQ383" s="2">
        <f t="shared" si="190"/>
        <v>0</v>
      </c>
      <c r="BR383" s="2">
        <f t="shared" si="191"/>
        <v>0</v>
      </c>
    </row>
    <row r="384" spans="1:70">
      <c r="A384" s="2" t="s">
        <v>5592</v>
      </c>
      <c r="B384" s="2" t="s">
        <v>5591</v>
      </c>
      <c r="G384" s="2" t="s">
        <v>5697</v>
      </c>
      <c r="BB384" s="2">
        <f t="shared" si="192"/>
        <v>1</v>
      </c>
      <c r="BC384" s="2">
        <f t="shared" si="193"/>
        <v>0</v>
      </c>
      <c r="BD384" s="2">
        <f t="shared" si="194"/>
        <v>0</v>
      </c>
      <c r="BE384" s="2">
        <f t="shared" si="195"/>
        <v>0</v>
      </c>
      <c r="BF384" s="2">
        <f t="shared" si="196"/>
        <v>1</v>
      </c>
      <c r="BG384" s="2">
        <f t="shared" si="197"/>
        <v>0</v>
      </c>
      <c r="BH384" s="2">
        <f t="shared" si="198"/>
        <v>0</v>
      </c>
      <c r="BI384" s="2">
        <f t="shared" si="199"/>
        <v>0</v>
      </c>
      <c r="BJ384" s="2">
        <f t="shared" si="200"/>
        <v>0</v>
      </c>
      <c r="BK384" s="2">
        <f t="shared" si="201"/>
        <v>0</v>
      </c>
      <c r="BL384" s="2">
        <f t="shared" si="202"/>
        <v>0</v>
      </c>
      <c r="BM384" s="2">
        <f t="shared" si="203"/>
        <v>0</v>
      </c>
      <c r="BN384" s="2">
        <f t="shared" si="204"/>
        <v>0</v>
      </c>
      <c r="BO384" s="2">
        <f t="shared" si="205"/>
        <v>0</v>
      </c>
      <c r="BP384" s="2">
        <f t="shared" si="206"/>
        <v>0</v>
      </c>
      <c r="BQ384" s="2">
        <f t="shared" si="190"/>
        <v>0</v>
      </c>
      <c r="BR384" s="2">
        <f t="shared" si="191"/>
        <v>0</v>
      </c>
    </row>
    <row r="385" spans="1:70">
      <c r="A385" s="8" t="s">
        <v>1159</v>
      </c>
      <c r="B385" s="2" t="s">
        <v>5593</v>
      </c>
      <c r="G385" s="2" t="s">
        <v>5697</v>
      </c>
      <c r="L385" s="2" t="s">
        <v>5694</v>
      </c>
      <c r="M385" s="2" t="s">
        <v>5718</v>
      </c>
      <c r="O385" s="2" t="s">
        <v>105</v>
      </c>
      <c r="P385" s="2" t="s">
        <v>105</v>
      </c>
      <c r="AB385" s="2" t="s">
        <v>105</v>
      </c>
      <c r="BB385" s="2">
        <f t="shared" si="192"/>
        <v>4</v>
      </c>
      <c r="BC385" s="2">
        <f t="shared" si="193"/>
        <v>1</v>
      </c>
      <c r="BD385" s="2">
        <f t="shared" si="194"/>
        <v>3</v>
      </c>
      <c r="BE385" s="2">
        <f t="shared" si="195"/>
        <v>0</v>
      </c>
      <c r="BF385" s="2">
        <f t="shared" si="196"/>
        <v>1</v>
      </c>
      <c r="BG385" s="2">
        <f t="shared" si="197"/>
        <v>1</v>
      </c>
      <c r="BH385" s="2">
        <f t="shared" si="198"/>
        <v>0</v>
      </c>
      <c r="BI385" s="2">
        <f t="shared" si="199"/>
        <v>0</v>
      </c>
      <c r="BJ385" s="2">
        <f t="shared" si="200"/>
        <v>0</v>
      </c>
      <c r="BK385" s="2">
        <f t="shared" si="201"/>
        <v>0</v>
      </c>
      <c r="BL385" s="2">
        <f t="shared" si="202"/>
        <v>0</v>
      </c>
      <c r="BM385" s="2">
        <f t="shared" si="203"/>
        <v>0</v>
      </c>
      <c r="BN385" s="2">
        <f t="shared" si="204"/>
        <v>0</v>
      </c>
      <c r="BO385" s="2">
        <f t="shared" si="205"/>
        <v>0</v>
      </c>
      <c r="BP385" s="2">
        <f t="shared" si="206"/>
        <v>0</v>
      </c>
      <c r="BQ385" s="2">
        <f t="shared" si="190"/>
        <v>0</v>
      </c>
      <c r="BR385" s="2">
        <f t="shared" si="191"/>
        <v>0</v>
      </c>
    </row>
    <row r="386" spans="1:70">
      <c r="A386" s="2" t="s">
        <v>1161</v>
      </c>
      <c r="B386" s="2" t="s">
        <v>5594</v>
      </c>
      <c r="G386" s="2" t="s">
        <v>5697</v>
      </c>
      <c r="Q386" s="2" t="s">
        <v>5697</v>
      </c>
      <c r="BB386" s="2">
        <f t="shared" si="192"/>
        <v>2</v>
      </c>
      <c r="BC386" s="2">
        <f t="shared" si="193"/>
        <v>0</v>
      </c>
      <c r="BD386" s="2">
        <f t="shared" si="194"/>
        <v>0</v>
      </c>
      <c r="BE386" s="2">
        <f t="shared" si="195"/>
        <v>0</v>
      </c>
      <c r="BF386" s="2">
        <f t="shared" si="196"/>
        <v>2</v>
      </c>
      <c r="BG386" s="2">
        <f t="shared" si="197"/>
        <v>0</v>
      </c>
      <c r="BH386" s="2">
        <f t="shared" si="198"/>
        <v>0</v>
      </c>
      <c r="BI386" s="2">
        <f t="shared" si="199"/>
        <v>0</v>
      </c>
      <c r="BJ386" s="2">
        <f t="shared" si="200"/>
        <v>0</v>
      </c>
      <c r="BK386" s="2">
        <f t="shared" si="201"/>
        <v>0</v>
      </c>
      <c r="BL386" s="2">
        <f t="shared" si="202"/>
        <v>0</v>
      </c>
      <c r="BM386" s="2">
        <f t="shared" si="203"/>
        <v>0</v>
      </c>
      <c r="BN386" s="2">
        <f t="shared" si="204"/>
        <v>0</v>
      </c>
      <c r="BO386" s="2">
        <f t="shared" si="205"/>
        <v>0</v>
      </c>
      <c r="BP386" s="2">
        <f t="shared" si="206"/>
        <v>0</v>
      </c>
      <c r="BQ386" s="2">
        <f t="shared" si="190"/>
        <v>0</v>
      </c>
      <c r="BR386" s="2">
        <f t="shared" si="191"/>
        <v>0</v>
      </c>
    </row>
    <row r="387" spans="1:70">
      <c r="A387" s="8" t="s">
        <v>1160</v>
      </c>
      <c r="B387" s="8" t="s">
        <v>5595</v>
      </c>
      <c r="G387" s="2" t="s">
        <v>5697</v>
      </c>
      <c r="O387" s="2" t="s">
        <v>105</v>
      </c>
      <c r="P387" s="2" t="s">
        <v>105</v>
      </c>
      <c r="Q387" s="2" t="s">
        <v>5697</v>
      </c>
      <c r="AB387" s="2" t="s">
        <v>105</v>
      </c>
      <c r="BB387" s="2">
        <f t="shared" si="192"/>
        <v>5</v>
      </c>
      <c r="BC387" s="2">
        <f t="shared" si="193"/>
        <v>0</v>
      </c>
      <c r="BD387" s="2">
        <f t="shared" si="194"/>
        <v>3</v>
      </c>
      <c r="BE387" s="2">
        <f t="shared" si="195"/>
        <v>0</v>
      </c>
      <c r="BF387" s="2">
        <f t="shared" si="196"/>
        <v>2</v>
      </c>
      <c r="BG387" s="2">
        <f t="shared" si="197"/>
        <v>0</v>
      </c>
      <c r="BH387" s="2">
        <f t="shared" si="198"/>
        <v>0</v>
      </c>
      <c r="BI387" s="2">
        <f t="shared" si="199"/>
        <v>0</v>
      </c>
      <c r="BJ387" s="2">
        <f t="shared" si="200"/>
        <v>0</v>
      </c>
      <c r="BK387" s="2">
        <f t="shared" si="201"/>
        <v>0</v>
      </c>
      <c r="BL387" s="2">
        <f t="shared" si="202"/>
        <v>0</v>
      </c>
      <c r="BM387" s="2">
        <f t="shared" si="203"/>
        <v>0</v>
      </c>
      <c r="BN387" s="2">
        <f t="shared" si="204"/>
        <v>0</v>
      </c>
      <c r="BO387" s="2">
        <f t="shared" si="205"/>
        <v>0</v>
      </c>
      <c r="BP387" s="2">
        <f t="shared" si="206"/>
        <v>0</v>
      </c>
      <c r="BQ387" s="2">
        <f t="shared" ref="BQ387:BQ450" si="207">COUNTIF(C387:BA387, "BL(Only AZA accredited facility)")</f>
        <v>0</v>
      </c>
      <c r="BR387" s="2">
        <f t="shared" ref="BR387:BR450" si="208">COUNTIF(C387:BA387, "WL(except feral)")</f>
        <v>0</v>
      </c>
    </row>
    <row r="388" spans="1:70">
      <c r="A388" s="8" t="s">
        <v>2082</v>
      </c>
      <c r="B388" s="8" t="s">
        <v>2083</v>
      </c>
      <c r="L388" s="2" t="s">
        <v>5694</v>
      </c>
      <c r="O388" s="2" t="s">
        <v>105</v>
      </c>
      <c r="P388" s="2" t="s">
        <v>105</v>
      </c>
      <c r="Q388" s="2" t="s">
        <v>5697</v>
      </c>
      <c r="AC388" s="2" t="s">
        <v>121</v>
      </c>
      <c r="AF388" s="2" t="s">
        <v>5697</v>
      </c>
      <c r="AL388" s="2" t="s">
        <v>105</v>
      </c>
      <c r="BB388" s="2">
        <f t="shared" si="192"/>
        <v>5</v>
      </c>
      <c r="BC388" s="2">
        <f t="shared" si="193"/>
        <v>2</v>
      </c>
      <c r="BD388" s="2">
        <f t="shared" si="194"/>
        <v>3</v>
      </c>
      <c r="BE388" s="2">
        <f t="shared" si="195"/>
        <v>1</v>
      </c>
      <c r="BF388" s="2">
        <f t="shared" si="196"/>
        <v>2</v>
      </c>
      <c r="BG388" s="2">
        <f t="shared" si="197"/>
        <v>1</v>
      </c>
      <c r="BH388" s="2">
        <f t="shared" si="198"/>
        <v>0</v>
      </c>
      <c r="BI388" s="2">
        <f t="shared" si="199"/>
        <v>0</v>
      </c>
      <c r="BJ388" s="2">
        <f t="shared" si="200"/>
        <v>0</v>
      </c>
      <c r="BK388" s="2">
        <f t="shared" si="201"/>
        <v>0</v>
      </c>
      <c r="BL388" s="2">
        <f t="shared" si="202"/>
        <v>0</v>
      </c>
      <c r="BM388" s="2">
        <f t="shared" si="203"/>
        <v>0</v>
      </c>
      <c r="BN388" s="2">
        <f t="shared" si="204"/>
        <v>0</v>
      </c>
      <c r="BO388" s="2">
        <f t="shared" si="205"/>
        <v>0</v>
      </c>
      <c r="BP388" s="2">
        <f t="shared" si="206"/>
        <v>0</v>
      </c>
      <c r="BQ388" s="2">
        <f t="shared" si="207"/>
        <v>0</v>
      </c>
      <c r="BR388" s="2">
        <f t="shared" si="208"/>
        <v>0</v>
      </c>
    </row>
    <row r="389" spans="1:70">
      <c r="A389" s="2" t="s">
        <v>5168</v>
      </c>
      <c r="B389" s="2" t="s">
        <v>3866</v>
      </c>
      <c r="AF389" s="2" t="s">
        <v>5697</v>
      </c>
      <c r="AP389" s="2" t="s">
        <v>105</v>
      </c>
      <c r="AU389" s="2" t="s">
        <v>105</v>
      </c>
      <c r="AW389" s="2" t="s">
        <v>105</v>
      </c>
      <c r="BB389" s="2">
        <f t="shared" si="192"/>
        <v>4</v>
      </c>
      <c r="BC389" s="2">
        <f t="shared" si="193"/>
        <v>0</v>
      </c>
      <c r="BD389" s="2">
        <f t="shared" si="194"/>
        <v>3</v>
      </c>
      <c r="BE389" s="2">
        <f t="shared" si="195"/>
        <v>0</v>
      </c>
      <c r="BF389" s="2">
        <f t="shared" si="196"/>
        <v>1</v>
      </c>
      <c r="BG389" s="2">
        <f t="shared" si="197"/>
        <v>0</v>
      </c>
      <c r="BH389" s="2">
        <f t="shared" si="198"/>
        <v>0</v>
      </c>
      <c r="BI389" s="2">
        <f t="shared" si="199"/>
        <v>0</v>
      </c>
      <c r="BJ389" s="2">
        <f t="shared" si="200"/>
        <v>0</v>
      </c>
      <c r="BK389" s="2">
        <f t="shared" si="201"/>
        <v>0</v>
      </c>
      <c r="BL389" s="2">
        <f t="shared" si="202"/>
        <v>0</v>
      </c>
      <c r="BM389" s="2">
        <f t="shared" si="203"/>
        <v>0</v>
      </c>
      <c r="BN389" s="2">
        <f t="shared" si="204"/>
        <v>0</v>
      </c>
      <c r="BO389" s="2">
        <f t="shared" si="205"/>
        <v>0</v>
      </c>
      <c r="BP389" s="2">
        <f t="shared" si="206"/>
        <v>0</v>
      </c>
      <c r="BQ389" s="2">
        <f t="shared" si="207"/>
        <v>0</v>
      </c>
      <c r="BR389" s="2">
        <f t="shared" si="208"/>
        <v>0</v>
      </c>
    </row>
    <row r="390" spans="1:70">
      <c r="A390" s="8" t="s">
        <v>3711</v>
      </c>
      <c r="B390" s="2" t="s">
        <v>3712</v>
      </c>
      <c r="AE390" s="2" t="s">
        <v>105</v>
      </c>
      <c r="BB390" s="2">
        <f t="shared" si="192"/>
        <v>1</v>
      </c>
      <c r="BC390" s="2">
        <f t="shared" si="193"/>
        <v>0</v>
      </c>
      <c r="BD390" s="2">
        <f t="shared" si="194"/>
        <v>1</v>
      </c>
      <c r="BE390" s="2">
        <f t="shared" si="195"/>
        <v>0</v>
      </c>
      <c r="BF390" s="2">
        <f t="shared" si="196"/>
        <v>0</v>
      </c>
      <c r="BG390" s="2">
        <f t="shared" si="197"/>
        <v>0</v>
      </c>
      <c r="BH390" s="2">
        <f t="shared" si="198"/>
        <v>0</v>
      </c>
      <c r="BI390" s="2">
        <f t="shared" si="199"/>
        <v>0</v>
      </c>
      <c r="BJ390" s="2">
        <f t="shared" si="200"/>
        <v>0</v>
      </c>
      <c r="BK390" s="2">
        <f t="shared" si="201"/>
        <v>0</v>
      </c>
      <c r="BL390" s="2">
        <f t="shared" si="202"/>
        <v>0</v>
      </c>
      <c r="BM390" s="2">
        <f t="shared" si="203"/>
        <v>0</v>
      </c>
      <c r="BN390" s="2">
        <f t="shared" si="204"/>
        <v>0</v>
      </c>
      <c r="BO390" s="2">
        <f t="shared" si="205"/>
        <v>0</v>
      </c>
      <c r="BP390" s="2">
        <f t="shared" si="206"/>
        <v>0</v>
      </c>
      <c r="BQ390" s="2">
        <f t="shared" si="207"/>
        <v>0</v>
      </c>
      <c r="BR390" s="2">
        <f t="shared" si="208"/>
        <v>0</v>
      </c>
    </row>
    <row r="391" spans="1:70">
      <c r="A391" s="8" t="s">
        <v>5704</v>
      </c>
      <c r="B391" s="8" t="s">
        <v>3646</v>
      </c>
      <c r="AB391" s="2" t="s">
        <v>105</v>
      </c>
      <c r="AD391" s="2" t="s">
        <v>105</v>
      </c>
      <c r="BB391" s="2">
        <f t="shared" si="192"/>
        <v>2</v>
      </c>
      <c r="BC391" s="2">
        <f t="shared" si="193"/>
        <v>0</v>
      </c>
      <c r="BD391" s="2">
        <f t="shared" si="194"/>
        <v>2</v>
      </c>
      <c r="BE391" s="2">
        <f t="shared" si="195"/>
        <v>0</v>
      </c>
      <c r="BF391" s="2">
        <f t="shared" si="196"/>
        <v>0</v>
      </c>
      <c r="BG391" s="2">
        <f t="shared" si="197"/>
        <v>0</v>
      </c>
      <c r="BH391" s="2">
        <f t="shared" si="198"/>
        <v>0</v>
      </c>
      <c r="BI391" s="2">
        <f t="shared" si="199"/>
        <v>0</v>
      </c>
      <c r="BJ391" s="2">
        <f t="shared" si="200"/>
        <v>0</v>
      </c>
      <c r="BK391" s="2">
        <f t="shared" si="201"/>
        <v>0</v>
      </c>
      <c r="BL391" s="2">
        <f t="shared" si="202"/>
        <v>0</v>
      </c>
      <c r="BM391" s="2">
        <f t="shared" si="203"/>
        <v>0</v>
      </c>
      <c r="BN391" s="2">
        <f t="shared" si="204"/>
        <v>0</v>
      </c>
      <c r="BO391" s="2">
        <f t="shared" si="205"/>
        <v>0</v>
      </c>
      <c r="BP391" s="2">
        <f t="shared" si="206"/>
        <v>0</v>
      </c>
      <c r="BQ391" s="2">
        <f t="shared" si="207"/>
        <v>0</v>
      </c>
      <c r="BR391" s="2">
        <f t="shared" si="208"/>
        <v>0</v>
      </c>
    </row>
    <row r="392" spans="1:70">
      <c r="A392" s="8" t="s">
        <v>3644</v>
      </c>
      <c r="B392" s="2" t="s">
        <v>3645</v>
      </c>
      <c r="AD392" s="2" t="s">
        <v>121</v>
      </c>
      <c r="AN392" s="2" t="s">
        <v>105</v>
      </c>
      <c r="BB392" s="2">
        <f t="shared" si="192"/>
        <v>1</v>
      </c>
      <c r="BC392" s="2">
        <f t="shared" si="193"/>
        <v>1</v>
      </c>
      <c r="BD392" s="2">
        <f t="shared" si="194"/>
        <v>1</v>
      </c>
      <c r="BE392" s="2">
        <f t="shared" si="195"/>
        <v>1</v>
      </c>
      <c r="BF392" s="2">
        <f t="shared" si="196"/>
        <v>0</v>
      </c>
      <c r="BG392" s="2">
        <f t="shared" si="197"/>
        <v>0</v>
      </c>
      <c r="BH392" s="2">
        <f t="shared" si="198"/>
        <v>0</v>
      </c>
      <c r="BI392" s="2">
        <f t="shared" si="199"/>
        <v>0</v>
      </c>
      <c r="BJ392" s="2">
        <f t="shared" si="200"/>
        <v>0</v>
      </c>
      <c r="BK392" s="2">
        <f t="shared" si="201"/>
        <v>0</v>
      </c>
      <c r="BL392" s="2">
        <f t="shared" si="202"/>
        <v>0</v>
      </c>
      <c r="BM392" s="2">
        <f t="shared" si="203"/>
        <v>0</v>
      </c>
      <c r="BN392" s="2">
        <f t="shared" si="204"/>
        <v>0</v>
      </c>
      <c r="BO392" s="2">
        <f t="shared" si="205"/>
        <v>0</v>
      </c>
      <c r="BP392" s="2">
        <f t="shared" si="206"/>
        <v>0</v>
      </c>
      <c r="BQ392" s="2">
        <f t="shared" si="207"/>
        <v>0</v>
      </c>
      <c r="BR392" s="2">
        <f t="shared" si="208"/>
        <v>0</v>
      </c>
    </row>
    <row r="393" spans="1:70">
      <c r="A393" s="8" t="s">
        <v>22</v>
      </c>
      <c r="B393" s="8" t="s">
        <v>653</v>
      </c>
      <c r="F393" s="2" t="s">
        <v>121</v>
      </c>
      <c r="G393" s="2" t="s">
        <v>121</v>
      </c>
      <c r="H393" s="2" t="s">
        <v>121</v>
      </c>
      <c r="M393" s="2" t="s">
        <v>5749</v>
      </c>
      <c r="T393" s="2" t="s">
        <v>121</v>
      </c>
      <c r="X393" s="2" t="s">
        <v>121</v>
      </c>
      <c r="AD393" s="2" t="s">
        <v>121</v>
      </c>
      <c r="AF393" s="2" t="s">
        <v>121</v>
      </c>
      <c r="AG393" s="2" t="s">
        <v>121</v>
      </c>
      <c r="AN393" s="2" t="s">
        <v>121</v>
      </c>
      <c r="AS393" s="2" t="s">
        <v>121</v>
      </c>
      <c r="BA393" s="2" t="s">
        <v>121</v>
      </c>
      <c r="BB393" s="2">
        <f t="shared" si="192"/>
        <v>0</v>
      </c>
      <c r="BC393" s="2">
        <f t="shared" si="193"/>
        <v>12</v>
      </c>
      <c r="BD393" s="2">
        <f t="shared" si="194"/>
        <v>0</v>
      </c>
      <c r="BE393" s="2">
        <f t="shared" si="195"/>
        <v>11</v>
      </c>
      <c r="BF393" s="2">
        <f t="shared" si="196"/>
        <v>0</v>
      </c>
      <c r="BG393" s="2">
        <f t="shared" si="197"/>
        <v>0</v>
      </c>
      <c r="BH393" s="2">
        <f t="shared" si="198"/>
        <v>0</v>
      </c>
      <c r="BI393" s="2">
        <f t="shared" si="199"/>
        <v>1</v>
      </c>
      <c r="BJ393" s="2">
        <f t="shared" si="200"/>
        <v>0</v>
      </c>
      <c r="BK393" s="2">
        <f t="shared" si="201"/>
        <v>0</v>
      </c>
      <c r="BL393" s="2">
        <f t="shared" si="202"/>
        <v>0</v>
      </c>
      <c r="BM393" s="2">
        <f t="shared" si="203"/>
        <v>0</v>
      </c>
      <c r="BN393" s="2">
        <f t="shared" si="204"/>
        <v>0</v>
      </c>
      <c r="BO393" s="2">
        <f t="shared" si="205"/>
        <v>0</v>
      </c>
      <c r="BP393" s="2">
        <f t="shared" si="206"/>
        <v>0</v>
      </c>
      <c r="BQ393" s="2">
        <f t="shared" si="207"/>
        <v>0</v>
      </c>
      <c r="BR393" s="2">
        <f t="shared" si="208"/>
        <v>0</v>
      </c>
    </row>
    <row r="394" spans="1:70">
      <c r="A394" s="8" t="s">
        <v>1008</v>
      </c>
      <c r="B394" s="2" t="s">
        <v>1009</v>
      </c>
      <c r="G394" s="2" t="s">
        <v>121</v>
      </c>
      <c r="M394" s="2" t="s">
        <v>5749</v>
      </c>
      <c r="AD394" s="2" t="s">
        <v>121</v>
      </c>
      <c r="AF394" s="2" t="s">
        <v>121</v>
      </c>
      <c r="AG394" s="2" t="s">
        <v>121</v>
      </c>
      <c r="AM394" s="2" t="s">
        <v>121</v>
      </c>
      <c r="AS394" s="2" t="s">
        <v>121</v>
      </c>
      <c r="BB394" s="2">
        <f t="shared" si="192"/>
        <v>0</v>
      </c>
      <c r="BC394" s="2">
        <f t="shared" si="193"/>
        <v>7</v>
      </c>
      <c r="BD394" s="2">
        <f t="shared" si="194"/>
        <v>0</v>
      </c>
      <c r="BE394" s="2">
        <f t="shared" si="195"/>
        <v>6</v>
      </c>
      <c r="BF394" s="2">
        <f t="shared" si="196"/>
        <v>0</v>
      </c>
      <c r="BG394" s="2">
        <f t="shared" si="197"/>
        <v>0</v>
      </c>
      <c r="BH394" s="2">
        <f t="shared" si="198"/>
        <v>0</v>
      </c>
      <c r="BI394" s="2">
        <f t="shared" si="199"/>
        <v>1</v>
      </c>
      <c r="BJ394" s="2">
        <f t="shared" si="200"/>
        <v>0</v>
      </c>
      <c r="BK394" s="2">
        <f t="shared" si="201"/>
        <v>0</v>
      </c>
      <c r="BL394" s="2">
        <f t="shared" si="202"/>
        <v>0</v>
      </c>
      <c r="BM394" s="2">
        <f t="shared" si="203"/>
        <v>0</v>
      </c>
      <c r="BN394" s="2">
        <f t="shared" si="204"/>
        <v>0</v>
      </c>
      <c r="BO394" s="2">
        <f t="shared" si="205"/>
        <v>0</v>
      </c>
      <c r="BP394" s="2">
        <f t="shared" si="206"/>
        <v>0</v>
      </c>
      <c r="BQ394" s="2">
        <f t="shared" si="207"/>
        <v>0</v>
      </c>
      <c r="BR394" s="2">
        <f t="shared" si="208"/>
        <v>0</v>
      </c>
    </row>
    <row r="395" spans="1:70">
      <c r="A395" s="8" t="s">
        <v>1485</v>
      </c>
      <c r="B395" s="2" t="s">
        <v>5440</v>
      </c>
      <c r="H395" s="2" t="s">
        <v>105</v>
      </c>
      <c r="AU395" s="2" t="s">
        <v>105</v>
      </c>
      <c r="BB395" s="2">
        <f t="shared" si="192"/>
        <v>2</v>
      </c>
      <c r="BC395" s="2">
        <f t="shared" si="193"/>
        <v>0</v>
      </c>
      <c r="BD395" s="2">
        <f t="shared" si="194"/>
        <v>2</v>
      </c>
      <c r="BE395" s="2">
        <f t="shared" si="195"/>
        <v>0</v>
      </c>
      <c r="BF395" s="2">
        <f t="shared" si="196"/>
        <v>0</v>
      </c>
      <c r="BG395" s="2">
        <f t="shared" si="197"/>
        <v>0</v>
      </c>
      <c r="BH395" s="2">
        <f t="shared" si="198"/>
        <v>0</v>
      </c>
      <c r="BI395" s="2">
        <f t="shared" si="199"/>
        <v>0</v>
      </c>
      <c r="BJ395" s="2">
        <f t="shared" si="200"/>
        <v>0</v>
      </c>
      <c r="BK395" s="2">
        <f t="shared" si="201"/>
        <v>0</v>
      </c>
      <c r="BL395" s="2">
        <f t="shared" si="202"/>
        <v>0</v>
      </c>
      <c r="BM395" s="2">
        <f t="shared" si="203"/>
        <v>0</v>
      </c>
      <c r="BN395" s="2">
        <f t="shared" si="204"/>
        <v>0</v>
      </c>
      <c r="BO395" s="2">
        <f t="shared" si="205"/>
        <v>0</v>
      </c>
      <c r="BP395" s="2">
        <f t="shared" si="206"/>
        <v>0</v>
      </c>
      <c r="BQ395" s="2">
        <f t="shared" si="207"/>
        <v>0</v>
      </c>
      <c r="BR395" s="2">
        <f t="shared" si="208"/>
        <v>0</v>
      </c>
    </row>
    <row r="396" spans="1:70">
      <c r="A396" s="2" t="s">
        <v>4266</v>
      </c>
      <c r="B396" s="2" t="s">
        <v>4267</v>
      </c>
      <c r="AN396" s="2" t="s">
        <v>105</v>
      </c>
      <c r="BB396" s="2">
        <f t="shared" si="192"/>
        <v>1</v>
      </c>
      <c r="BC396" s="2">
        <f t="shared" si="193"/>
        <v>0</v>
      </c>
      <c r="BD396" s="2">
        <f t="shared" si="194"/>
        <v>1</v>
      </c>
      <c r="BE396" s="2">
        <f t="shared" si="195"/>
        <v>0</v>
      </c>
      <c r="BF396" s="2">
        <f t="shared" si="196"/>
        <v>0</v>
      </c>
      <c r="BG396" s="2">
        <f t="shared" si="197"/>
        <v>0</v>
      </c>
      <c r="BH396" s="2">
        <f t="shared" si="198"/>
        <v>0</v>
      </c>
      <c r="BI396" s="2">
        <f t="shared" si="199"/>
        <v>0</v>
      </c>
      <c r="BJ396" s="2">
        <f t="shared" si="200"/>
        <v>0</v>
      </c>
      <c r="BK396" s="2">
        <f t="shared" si="201"/>
        <v>0</v>
      </c>
      <c r="BL396" s="2">
        <f t="shared" si="202"/>
        <v>0</v>
      </c>
      <c r="BM396" s="2">
        <f t="shared" si="203"/>
        <v>0</v>
      </c>
      <c r="BN396" s="2">
        <f t="shared" si="204"/>
        <v>0</v>
      </c>
      <c r="BO396" s="2">
        <f t="shared" si="205"/>
        <v>0</v>
      </c>
      <c r="BP396" s="2">
        <f t="shared" si="206"/>
        <v>0</v>
      </c>
      <c r="BQ396" s="2">
        <f t="shared" si="207"/>
        <v>0</v>
      </c>
      <c r="BR396" s="2">
        <f t="shared" si="208"/>
        <v>0</v>
      </c>
    </row>
    <row r="397" spans="1:70">
      <c r="A397" s="8" t="s">
        <v>2551</v>
      </c>
      <c r="B397" s="2" t="s">
        <v>2552</v>
      </c>
      <c r="N397" s="2" t="s">
        <v>105</v>
      </c>
      <c r="BB397" s="2">
        <f t="shared" si="192"/>
        <v>1</v>
      </c>
      <c r="BC397" s="2">
        <f t="shared" si="193"/>
        <v>0</v>
      </c>
      <c r="BD397" s="2">
        <f t="shared" si="194"/>
        <v>1</v>
      </c>
      <c r="BE397" s="2">
        <f t="shared" si="195"/>
        <v>0</v>
      </c>
      <c r="BF397" s="2">
        <f t="shared" si="196"/>
        <v>0</v>
      </c>
      <c r="BG397" s="2">
        <f t="shared" si="197"/>
        <v>0</v>
      </c>
      <c r="BH397" s="2">
        <f t="shared" si="198"/>
        <v>0</v>
      </c>
      <c r="BI397" s="2">
        <f t="shared" si="199"/>
        <v>0</v>
      </c>
      <c r="BJ397" s="2">
        <f t="shared" si="200"/>
        <v>0</v>
      </c>
      <c r="BK397" s="2">
        <f t="shared" si="201"/>
        <v>0</v>
      </c>
      <c r="BL397" s="2">
        <f t="shared" si="202"/>
        <v>0</v>
      </c>
      <c r="BM397" s="2">
        <f t="shared" si="203"/>
        <v>0</v>
      </c>
      <c r="BN397" s="2">
        <f t="shared" si="204"/>
        <v>0</v>
      </c>
      <c r="BO397" s="2">
        <f t="shared" si="205"/>
        <v>0</v>
      </c>
      <c r="BP397" s="2">
        <f t="shared" si="206"/>
        <v>0</v>
      </c>
      <c r="BQ397" s="2">
        <f t="shared" si="207"/>
        <v>0</v>
      </c>
      <c r="BR397" s="2">
        <f t="shared" si="208"/>
        <v>0</v>
      </c>
    </row>
    <row r="398" spans="1:70">
      <c r="A398" s="2" t="s">
        <v>4268</v>
      </c>
      <c r="B398" s="2" t="s">
        <v>4269</v>
      </c>
      <c r="AN398" s="2" t="s">
        <v>105</v>
      </c>
      <c r="BB398" s="2">
        <f t="shared" si="192"/>
        <v>1</v>
      </c>
      <c r="BC398" s="2">
        <f t="shared" si="193"/>
        <v>0</v>
      </c>
      <c r="BD398" s="2">
        <f t="shared" si="194"/>
        <v>1</v>
      </c>
      <c r="BE398" s="2">
        <f t="shared" si="195"/>
        <v>0</v>
      </c>
      <c r="BF398" s="2">
        <f t="shared" si="196"/>
        <v>0</v>
      </c>
      <c r="BG398" s="2">
        <f t="shared" si="197"/>
        <v>0</v>
      </c>
      <c r="BH398" s="2">
        <f t="shared" si="198"/>
        <v>0</v>
      </c>
      <c r="BI398" s="2">
        <f t="shared" si="199"/>
        <v>0</v>
      </c>
      <c r="BJ398" s="2">
        <f t="shared" si="200"/>
        <v>0</v>
      </c>
      <c r="BK398" s="2">
        <f t="shared" si="201"/>
        <v>0</v>
      </c>
      <c r="BL398" s="2">
        <f t="shared" si="202"/>
        <v>0</v>
      </c>
      <c r="BM398" s="2">
        <f t="shared" si="203"/>
        <v>0</v>
      </c>
      <c r="BN398" s="2">
        <f t="shared" si="204"/>
        <v>0</v>
      </c>
      <c r="BO398" s="2">
        <f t="shared" si="205"/>
        <v>0</v>
      </c>
      <c r="BP398" s="2">
        <f t="shared" si="206"/>
        <v>0</v>
      </c>
      <c r="BQ398" s="2">
        <f t="shared" si="207"/>
        <v>0</v>
      </c>
      <c r="BR398" s="2">
        <f t="shared" si="208"/>
        <v>0</v>
      </c>
    </row>
    <row r="399" spans="1:70">
      <c r="A399" s="8" t="s">
        <v>2097</v>
      </c>
      <c r="B399" s="8" t="s">
        <v>2098</v>
      </c>
      <c r="L399" s="2" t="s">
        <v>5694</v>
      </c>
      <c r="M399" s="2" t="s">
        <v>5694</v>
      </c>
      <c r="BB399" s="2">
        <f t="shared" si="192"/>
        <v>0</v>
      </c>
      <c r="BC399" s="2">
        <f t="shared" si="193"/>
        <v>2</v>
      </c>
      <c r="BD399" s="2">
        <f t="shared" si="194"/>
        <v>0</v>
      </c>
      <c r="BE399" s="2">
        <f t="shared" si="195"/>
        <v>0</v>
      </c>
      <c r="BF399" s="2">
        <f t="shared" si="196"/>
        <v>0</v>
      </c>
      <c r="BG399" s="2">
        <f t="shared" si="197"/>
        <v>2</v>
      </c>
      <c r="BH399" s="2">
        <f t="shared" si="198"/>
        <v>0</v>
      </c>
      <c r="BI399" s="2">
        <f t="shared" si="199"/>
        <v>0</v>
      </c>
      <c r="BJ399" s="2">
        <f t="shared" si="200"/>
        <v>0</v>
      </c>
      <c r="BK399" s="2">
        <f t="shared" si="201"/>
        <v>0</v>
      </c>
      <c r="BL399" s="2">
        <f t="shared" si="202"/>
        <v>0</v>
      </c>
      <c r="BM399" s="2">
        <f t="shared" si="203"/>
        <v>0</v>
      </c>
      <c r="BN399" s="2">
        <f t="shared" si="204"/>
        <v>0</v>
      </c>
      <c r="BO399" s="2">
        <f t="shared" si="205"/>
        <v>0</v>
      </c>
      <c r="BP399" s="2">
        <f t="shared" si="206"/>
        <v>0</v>
      </c>
      <c r="BQ399" s="2">
        <f t="shared" si="207"/>
        <v>0</v>
      </c>
      <c r="BR399" s="2">
        <f t="shared" si="208"/>
        <v>0</v>
      </c>
    </row>
    <row r="400" spans="1:70">
      <c r="A400" s="8" t="s">
        <v>1475</v>
      </c>
      <c r="B400" s="8" t="s">
        <v>3366</v>
      </c>
      <c r="H400" s="2" t="s">
        <v>105</v>
      </c>
      <c r="P400" s="2" t="s">
        <v>105</v>
      </c>
      <c r="Y400" s="2" t="s">
        <v>105</v>
      </c>
      <c r="Z400" s="2" t="s">
        <v>105</v>
      </c>
      <c r="AB400" s="2" t="s">
        <v>105</v>
      </c>
      <c r="AD400" s="2" t="s">
        <v>5697</v>
      </c>
      <c r="AF400" s="2" t="s">
        <v>5697</v>
      </c>
      <c r="AL400" s="2" t="s">
        <v>105</v>
      </c>
      <c r="AU400" s="2" t="s">
        <v>105</v>
      </c>
      <c r="AV400" s="2" t="s">
        <v>105</v>
      </c>
      <c r="AX400" s="2" t="s">
        <v>105</v>
      </c>
      <c r="AY400" s="2" t="s">
        <v>105</v>
      </c>
      <c r="BB400" s="2">
        <f t="shared" si="192"/>
        <v>12</v>
      </c>
      <c r="BC400" s="2">
        <f t="shared" si="193"/>
        <v>0</v>
      </c>
      <c r="BD400" s="2">
        <f t="shared" si="194"/>
        <v>10</v>
      </c>
      <c r="BE400" s="2">
        <f t="shared" si="195"/>
        <v>0</v>
      </c>
      <c r="BF400" s="2">
        <f t="shared" si="196"/>
        <v>2</v>
      </c>
      <c r="BG400" s="2">
        <f t="shared" si="197"/>
        <v>0</v>
      </c>
      <c r="BH400" s="2">
        <f t="shared" si="198"/>
        <v>0</v>
      </c>
      <c r="BI400" s="2">
        <f t="shared" si="199"/>
        <v>0</v>
      </c>
      <c r="BJ400" s="2">
        <f t="shared" si="200"/>
        <v>0</v>
      </c>
      <c r="BK400" s="2">
        <f t="shared" si="201"/>
        <v>0</v>
      </c>
      <c r="BL400" s="2">
        <f t="shared" si="202"/>
        <v>0</v>
      </c>
      <c r="BM400" s="2">
        <f t="shared" si="203"/>
        <v>0</v>
      </c>
      <c r="BN400" s="2">
        <f t="shared" si="204"/>
        <v>0</v>
      </c>
      <c r="BO400" s="2">
        <f t="shared" si="205"/>
        <v>0</v>
      </c>
      <c r="BP400" s="2">
        <f t="shared" si="206"/>
        <v>0</v>
      </c>
      <c r="BQ400" s="2">
        <f t="shared" si="207"/>
        <v>0</v>
      </c>
      <c r="BR400" s="2">
        <f t="shared" si="208"/>
        <v>0</v>
      </c>
    </row>
    <row r="401" spans="1:70">
      <c r="A401" s="8" t="s">
        <v>2084</v>
      </c>
      <c r="B401" s="8" t="s">
        <v>2085</v>
      </c>
      <c r="L401" s="2" t="s">
        <v>5694</v>
      </c>
      <c r="BB401" s="2">
        <f t="shared" si="192"/>
        <v>0</v>
      </c>
      <c r="BC401" s="2">
        <f t="shared" si="193"/>
        <v>1</v>
      </c>
      <c r="BD401" s="2">
        <f t="shared" si="194"/>
        <v>0</v>
      </c>
      <c r="BE401" s="2">
        <f t="shared" si="195"/>
        <v>0</v>
      </c>
      <c r="BF401" s="2">
        <f t="shared" si="196"/>
        <v>0</v>
      </c>
      <c r="BG401" s="2">
        <f t="shared" si="197"/>
        <v>1</v>
      </c>
      <c r="BH401" s="2">
        <f t="shared" si="198"/>
        <v>0</v>
      </c>
      <c r="BI401" s="2">
        <f t="shared" si="199"/>
        <v>0</v>
      </c>
      <c r="BJ401" s="2">
        <f t="shared" si="200"/>
        <v>0</v>
      </c>
      <c r="BK401" s="2">
        <f t="shared" si="201"/>
        <v>0</v>
      </c>
      <c r="BL401" s="2">
        <f t="shared" si="202"/>
        <v>0</v>
      </c>
      <c r="BM401" s="2">
        <f t="shared" si="203"/>
        <v>0</v>
      </c>
      <c r="BN401" s="2">
        <f t="shared" si="204"/>
        <v>0</v>
      </c>
      <c r="BO401" s="2">
        <f t="shared" si="205"/>
        <v>0</v>
      </c>
      <c r="BP401" s="2">
        <f t="shared" si="206"/>
        <v>0</v>
      </c>
      <c r="BQ401" s="2">
        <f t="shared" si="207"/>
        <v>0</v>
      </c>
      <c r="BR401" s="2">
        <f t="shared" si="208"/>
        <v>0</v>
      </c>
    </row>
    <row r="402" spans="1:70">
      <c r="A402" s="8" t="s">
        <v>116</v>
      </c>
      <c r="B402" s="8" t="s">
        <v>5599</v>
      </c>
      <c r="C402" s="2" t="s">
        <v>5698</v>
      </c>
      <c r="F402" s="2" t="s">
        <v>5743</v>
      </c>
      <c r="L402" s="2" t="s">
        <v>5694</v>
      </c>
      <c r="P402" s="2" t="s">
        <v>105</v>
      </c>
      <c r="W402" s="2" t="s">
        <v>105</v>
      </c>
      <c r="AB402" s="2" t="s">
        <v>105</v>
      </c>
      <c r="AD402" s="2" t="s">
        <v>5697</v>
      </c>
      <c r="AF402" s="2" t="s">
        <v>5697</v>
      </c>
      <c r="AG402" s="2" t="s">
        <v>105</v>
      </c>
      <c r="AO402" s="2" t="s">
        <v>105</v>
      </c>
      <c r="AP402" s="2" t="s">
        <v>105</v>
      </c>
      <c r="AS402" s="2" t="s">
        <v>121</v>
      </c>
      <c r="AU402" s="2" t="s">
        <v>105</v>
      </c>
      <c r="BB402" s="2">
        <f t="shared" si="192"/>
        <v>10</v>
      </c>
      <c r="BC402" s="2">
        <f t="shared" si="193"/>
        <v>3</v>
      </c>
      <c r="BD402" s="2">
        <f t="shared" si="194"/>
        <v>7</v>
      </c>
      <c r="BE402" s="2">
        <f t="shared" si="195"/>
        <v>1</v>
      </c>
      <c r="BF402" s="2">
        <f t="shared" si="196"/>
        <v>2</v>
      </c>
      <c r="BG402" s="2">
        <f t="shared" si="197"/>
        <v>1</v>
      </c>
      <c r="BH402" s="2">
        <f t="shared" si="198"/>
        <v>0</v>
      </c>
      <c r="BI402" s="2">
        <f t="shared" si="199"/>
        <v>0</v>
      </c>
      <c r="BJ402" s="2">
        <f t="shared" si="200"/>
        <v>0</v>
      </c>
      <c r="BK402" s="2">
        <f t="shared" si="201"/>
        <v>1</v>
      </c>
      <c r="BL402" s="2">
        <f t="shared" si="202"/>
        <v>0</v>
      </c>
      <c r="BM402" s="2">
        <f t="shared" si="203"/>
        <v>0</v>
      </c>
      <c r="BN402" s="2">
        <f t="shared" si="204"/>
        <v>0</v>
      </c>
      <c r="BO402" s="2">
        <f t="shared" si="205"/>
        <v>0</v>
      </c>
      <c r="BP402" s="2">
        <f t="shared" si="206"/>
        <v>1</v>
      </c>
      <c r="BQ402" s="2">
        <f t="shared" si="207"/>
        <v>0</v>
      </c>
      <c r="BR402" s="2">
        <f t="shared" si="208"/>
        <v>0</v>
      </c>
    </row>
    <row r="403" spans="1:70">
      <c r="A403" s="8" t="s">
        <v>3880</v>
      </c>
      <c r="B403" s="2" t="s">
        <v>3881</v>
      </c>
      <c r="AF403" s="2" t="s">
        <v>5697</v>
      </c>
      <c r="BB403" s="2">
        <f t="shared" si="192"/>
        <v>1</v>
      </c>
      <c r="BC403" s="2">
        <f t="shared" si="193"/>
        <v>0</v>
      </c>
      <c r="BD403" s="2">
        <f t="shared" si="194"/>
        <v>0</v>
      </c>
      <c r="BE403" s="2">
        <f t="shared" si="195"/>
        <v>0</v>
      </c>
      <c r="BF403" s="2">
        <f t="shared" si="196"/>
        <v>1</v>
      </c>
      <c r="BG403" s="2">
        <f t="shared" si="197"/>
        <v>0</v>
      </c>
      <c r="BH403" s="2">
        <f t="shared" si="198"/>
        <v>0</v>
      </c>
      <c r="BI403" s="2">
        <f t="shared" si="199"/>
        <v>0</v>
      </c>
      <c r="BJ403" s="2">
        <f t="shared" si="200"/>
        <v>0</v>
      </c>
      <c r="BK403" s="2">
        <f t="shared" si="201"/>
        <v>0</v>
      </c>
      <c r="BL403" s="2">
        <f t="shared" si="202"/>
        <v>0</v>
      </c>
      <c r="BM403" s="2">
        <f t="shared" si="203"/>
        <v>0</v>
      </c>
      <c r="BN403" s="2">
        <f t="shared" si="204"/>
        <v>0</v>
      </c>
      <c r="BO403" s="2">
        <f t="shared" si="205"/>
        <v>0</v>
      </c>
      <c r="BP403" s="2">
        <f t="shared" si="206"/>
        <v>0</v>
      </c>
      <c r="BQ403" s="2">
        <f t="shared" si="207"/>
        <v>0</v>
      </c>
      <c r="BR403" s="2">
        <f t="shared" si="208"/>
        <v>0</v>
      </c>
    </row>
    <row r="404" spans="1:70">
      <c r="A404" s="8" t="s">
        <v>1353</v>
      </c>
      <c r="B404" s="2" t="s">
        <v>1352</v>
      </c>
      <c r="H404" s="2" t="s">
        <v>121</v>
      </c>
      <c r="N404" s="2" t="s">
        <v>105</v>
      </c>
      <c r="AC404" s="2" t="s">
        <v>121</v>
      </c>
      <c r="AF404" s="2" t="s">
        <v>5697</v>
      </c>
      <c r="AM404" s="2" t="s">
        <v>121</v>
      </c>
      <c r="BB404" s="2">
        <f t="shared" si="192"/>
        <v>2</v>
      </c>
      <c r="BC404" s="2">
        <f t="shared" si="193"/>
        <v>3</v>
      </c>
      <c r="BD404" s="2">
        <f t="shared" si="194"/>
        <v>1</v>
      </c>
      <c r="BE404" s="2">
        <f t="shared" si="195"/>
        <v>3</v>
      </c>
      <c r="BF404" s="2">
        <f t="shared" si="196"/>
        <v>1</v>
      </c>
      <c r="BG404" s="2">
        <f t="shared" si="197"/>
        <v>0</v>
      </c>
      <c r="BH404" s="2">
        <f t="shared" si="198"/>
        <v>0</v>
      </c>
      <c r="BI404" s="2">
        <f t="shared" si="199"/>
        <v>0</v>
      </c>
      <c r="BJ404" s="2">
        <f t="shared" si="200"/>
        <v>0</v>
      </c>
      <c r="BK404" s="2">
        <f t="shared" si="201"/>
        <v>0</v>
      </c>
      <c r="BL404" s="2">
        <f t="shared" si="202"/>
        <v>0</v>
      </c>
      <c r="BM404" s="2">
        <f t="shared" si="203"/>
        <v>0</v>
      </c>
      <c r="BN404" s="2">
        <f t="shared" si="204"/>
        <v>0</v>
      </c>
      <c r="BO404" s="2">
        <f t="shared" si="205"/>
        <v>0</v>
      </c>
      <c r="BP404" s="2">
        <f t="shared" si="206"/>
        <v>0</v>
      </c>
      <c r="BQ404" s="2">
        <f t="shared" si="207"/>
        <v>0</v>
      </c>
      <c r="BR404" s="2">
        <f t="shared" si="208"/>
        <v>0</v>
      </c>
    </row>
    <row r="405" spans="1:70">
      <c r="A405" s="8" t="s">
        <v>1360</v>
      </c>
      <c r="B405" s="2" t="s">
        <v>1361</v>
      </c>
      <c r="H405" s="2" t="s">
        <v>121</v>
      </c>
      <c r="N405" s="2" t="s">
        <v>105</v>
      </c>
      <c r="AC405" s="2" t="s">
        <v>105</v>
      </c>
      <c r="BB405" s="2">
        <f t="shared" si="192"/>
        <v>2</v>
      </c>
      <c r="BC405" s="2">
        <f t="shared" si="193"/>
        <v>1</v>
      </c>
      <c r="BD405" s="2">
        <f t="shared" si="194"/>
        <v>2</v>
      </c>
      <c r="BE405" s="2">
        <f t="shared" si="195"/>
        <v>1</v>
      </c>
      <c r="BF405" s="2">
        <f t="shared" si="196"/>
        <v>0</v>
      </c>
      <c r="BG405" s="2">
        <f t="shared" si="197"/>
        <v>0</v>
      </c>
      <c r="BH405" s="2">
        <f t="shared" si="198"/>
        <v>0</v>
      </c>
      <c r="BI405" s="2">
        <f t="shared" si="199"/>
        <v>0</v>
      </c>
      <c r="BJ405" s="2">
        <f t="shared" si="200"/>
        <v>0</v>
      </c>
      <c r="BK405" s="2">
        <f t="shared" si="201"/>
        <v>0</v>
      </c>
      <c r="BL405" s="2">
        <f t="shared" si="202"/>
        <v>0</v>
      </c>
      <c r="BM405" s="2">
        <f t="shared" si="203"/>
        <v>0</v>
      </c>
      <c r="BN405" s="2">
        <f t="shared" si="204"/>
        <v>0</v>
      </c>
      <c r="BO405" s="2">
        <f t="shared" si="205"/>
        <v>0</v>
      </c>
      <c r="BP405" s="2">
        <f t="shared" si="206"/>
        <v>0</v>
      </c>
      <c r="BQ405" s="2">
        <f t="shared" si="207"/>
        <v>0</v>
      </c>
      <c r="BR405" s="2">
        <f t="shared" si="208"/>
        <v>0</v>
      </c>
    </row>
    <row r="406" spans="1:70">
      <c r="A406" s="8" t="s">
        <v>1355</v>
      </c>
      <c r="B406" s="2" t="s">
        <v>1357</v>
      </c>
      <c r="H406" s="2" t="s">
        <v>121</v>
      </c>
      <c r="N406" s="2" t="s">
        <v>105</v>
      </c>
      <c r="AC406" s="2" t="s">
        <v>121</v>
      </c>
      <c r="AF406" s="2" t="s">
        <v>5697</v>
      </c>
      <c r="BB406" s="2">
        <f t="shared" si="192"/>
        <v>2</v>
      </c>
      <c r="BC406" s="2">
        <f t="shared" si="193"/>
        <v>2</v>
      </c>
      <c r="BD406" s="2">
        <f t="shared" si="194"/>
        <v>1</v>
      </c>
      <c r="BE406" s="2">
        <f t="shared" si="195"/>
        <v>2</v>
      </c>
      <c r="BF406" s="2">
        <f t="shared" si="196"/>
        <v>1</v>
      </c>
      <c r="BG406" s="2">
        <f t="shared" si="197"/>
        <v>0</v>
      </c>
      <c r="BH406" s="2">
        <f t="shared" si="198"/>
        <v>0</v>
      </c>
      <c r="BI406" s="2">
        <f t="shared" si="199"/>
        <v>0</v>
      </c>
      <c r="BJ406" s="2">
        <f t="shared" si="200"/>
        <v>0</v>
      </c>
      <c r="BK406" s="2">
        <f t="shared" si="201"/>
        <v>0</v>
      </c>
      <c r="BL406" s="2">
        <f t="shared" si="202"/>
        <v>0</v>
      </c>
      <c r="BM406" s="2">
        <f t="shared" si="203"/>
        <v>0</v>
      </c>
      <c r="BN406" s="2">
        <f t="shared" si="204"/>
        <v>0</v>
      </c>
      <c r="BO406" s="2">
        <f t="shared" si="205"/>
        <v>0</v>
      </c>
      <c r="BP406" s="2">
        <f t="shared" si="206"/>
        <v>0</v>
      </c>
      <c r="BQ406" s="2">
        <f t="shared" si="207"/>
        <v>0</v>
      </c>
      <c r="BR406" s="2">
        <f t="shared" si="208"/>
        <v>0</v>
      </c>
    </row>
    <row r="407" spans="1:70">
      <c r="A407" s="8" t="s">
        <v>1358</v>
      </c>
      <c r="B407" s="8" t="s">
        <v>1359</v>
      </c>
      <c r="H407" s="2" t="s">
        <v>121</v>
      </c>
      <c r="N407" s="2" t="s">
        <v>105</v>
      </c>
      <c r="AF407" s="2" t="s">
        <v>5697</v>
      </c>
      <c r="BB407" s="2">
        <f t="shared" si="192"/>
        <v>2</v>
      </c>
      <c r="BC407" s="2">
        <f t="shared" si="193"/>
        <v>1</v>
      </c>
      <c r="BD407" s="2">
        <f t="shared" si="194"/>
        <v>1</v>
      </c>
      <c r="BE407" s="2">
        <f t="shared" si="195"/>
        <v>1</v>
      </c>
      <c r="BF407" s="2">
        <f t="shared" si="196"/>
        <v>1</v>
      </c>
      <c r="BG407" s="2">
        <f t="shared" si="197"/>
        <v>0</v>
      </c>
      <c r="BH407" s="2">
        <f t="shared" si="198"/>
        <v>0</v>
      </c>
      <c r="BI407" s="2">
        <f t="shared" si="199"/>
        <v>0</v>
      </c>
      <c r="BJ407" s="2">
        <f t="shared" si="200"/>
        <v>0</v>
      </c>
      <c r="BK407" s="2">
        <f t="shared" si="201"/>
        <v>0</v>
      </c>
      <c r="BL407" s="2">
        <f t="shared" si="202"/>
        <v>0</v>
      </c>
      <c r="BM407" s="2">
        <f t="shared" si="203"/>
        <v>0</v>
      </c>
      <c r="BN407" s="2">
        <f t="shared" si="204"/>
        <v>0</v>
      </c>
      <c r="BO407" s="2">
        <f t="shared" si="205"/>
        <v>0</v>
      </c>
      <c r="BP407" s="2">
        <f t="shared" si="206"/>
        <v>0</v>
      </c>
      <c r="BQ407" s="2">
        <f t="shared" si="207"/>
        <v>0</v>
      </c>
      <c r="BR407" s="2">
        <f t="shared" si="208"/>
        <v>0</v>
      </c>
    </row>
    <row r="408" spans="1:70">
      <c r="A408" s="8" t="s">
        <v>2881</v>
      </c>
      <c r="B408" s="8" t="s">
        <v>3501</v>
      </c>
      <c r="S408" s="2" t="s">
        <v>5744</v>
      </c>
      <c r="AB408" s="2" t="s">
        <v>5694</v>
      </c>
      <c r="AF408" s="2" t="s">
        <v>5697</v>
      </c>
      <c r="AM408" s="2" t="s">
        <v>105</v>
      </c>
      <c r="AP408" s="2" t="s">
        <v>105</v>
      </c>
      <c r="BB408" s="2">
        <f t="shared" si="192"/>
        <v>3</v>
      </c>
      <c r="BC408" s="2">
        <f t="shared" si="193"/>
        <v>2</v>
      </c>
      <c r="BD408" s="2">
        <f t="shared" si="194"/>
        <v>2</v>
      </c>
      <c r="BE408" s="2">
        <f t="shared" si="195"/>
        <v>0</v>
      </c>
      <c r="BF408" s="2">
        <f t="shared" si="196"/>
        <v>1</v>
      </c>
      <c r="BG408" s="2">
        <f t="shared" si="197"/>
        <v>1</v>
      </c>
      <c r="BH408" s="2">
        <f t="shared" si="198"/>
        <v>0</v>
      </c>
      <c r="BI408" s="2">
        <f t="shared" si="199"/>
        <v>0</v>
      </c>
      <c r="BJ408" s="2">
        <f t="shared" si="200"/>
        <v>0</v>
      </c>
      <c r="BK408" s="2">
        <f t="shared" si="201"/>
        <v>0</v>
      </c>
      <c r="BL408" s="2">
        <f t="shared" si="202"/>
        <v>1</v>
      </c>
      <c r="BM408" s="2">
        <f t="shared" si="203"/>
        <v>0</v>
      </c>
      <c r="BN408" s="2">
        <f t="shared" si="204"/>
        <v>0</v>
      </c>
      <c r="BO408" s="2">
        <f t="shared" si="205"/>
        <v>0</v>
      </c>
      <c r="BP408" s="2">
        <f t="shared" si="206"/>
        <v>0</v>
      </c>
      <c r="BQ408" s="2">
        <f t="shared" si="207"/>
        <v>0</v>
      </c>
      <c r="BR408" s="2">
        <f t="shared" si="208"/>
        <v>0</v>
      </c>
    </row>
    <row r="409" spans="1:70">
      <c r="A409" s="8" t="s">
        <v>3868</v>
      </c>
      <c r="B409" s="2" t="s">
        <v>3869</v>
      </c>
      <c r="AF409" s="2" t="s">
        <v>5697</v>
      </c>
      <c r="AK409" s="2" t="s">
        <v>105</v>
      </c>
      <c r="AU409" s="2" t="s">
        <v>105</v>
      </c>
      <c r="AV409" s="2" t="s">
        <v>105</v>
      </c>
      <c r="BB409" s="2">
        <f t="shared" si="192"/>
        <v>4</v>
      </c>
      <c r="BC409" s="2">
        <f t="shared" si="193"/>
        <v>0</v>
      </c>
      <c r="BD409" s="2">
        <f t="shared" si="194"/>
        <v>3</v>
      </c>
      <c r="BE409" s="2">
        <f t="shared" si="195"/>
        <v>0</v>
      </c>
      <c r="BF409" s="2">
        <f t="shared" si="196"/>
        <v>1</v>
      </c>
      <c r="BG409" s="2">
        <f t="shared" si="197"/>
        <v>0</v>
      </c>
      <c r="BH409" s="2">
        <f t="shared" si="198"/>
        <v>0</v>
      </c>
      <c r="BI409" s="2">
        <f t="shared" si="199"/>
        <v>0</v>
      </c>
      <c r="BJ409" s="2">
        <f t="shared" si="200"/>
        <v>0</v>
      </c>
      <c r="BK409" s="2">
        <f t="shared" si="201"/>
        <v>0</v>
      </c>
      <c r="BL409" s="2">
        <f t="shared" si="202"/>
        <v>0</v>
      </c>
      <c r="BM409" s="2">
        <f t="shared" si="203"/>
        <v>0</v>
      </c>
      <c r="BN409" s="2">
        <f t="shared" si="204"/>
        <v>0</v>
      </c>
      <c r="BO409" s="2">
        <f t="shared" si="205"/>
        <v>0</v>
      </c>
      <c r="BP409" s="2">
        <f t="shared" si="206"/>
        <v>0</v>
      </c>
      <c r="BQ409" s="2">
        <f t="shared" si="207"/>
        <v>0</v>
      </c>
      <c r="BR409" s="2">
        <f t="shared" si="208"/>
        <v>0</v>
      </c>
    </row>
    <row r="410" spans="1:70">
      <c r="A410" s="8" t="s">
        <v>3713</v>
      </c>
      <c r="B410" s="2" t="s">
        <v>3714</v>
      </c>
      <c r="AE410" s="2" t="s">
        <v>105</v>
      </c>
      <c r="BB410" s="2">
        <f t="shared" si="192"/>
        <v>1</v>
      </c>
      <c r="BC410" s="2">
        <f t="shared" si="193"/>
        <v>0</v>
      </c>
      <c r="BD410" s="2">
        <f t="shared" si="194"/>
        <v>1</v>
      </c>
      <c r="BE410" s="2">
        <f t="shared" si="195"/>
        <v>0</v>
      </c>
      <c r="BF410" s="2">
        <f t="shared" si="196"/>
        <v>0</v>
      </c>
      <c r="BG410" s="2">
        <f t="shared" si="197"/>
        <v>0</v>
      </c>
      <c r="BH410" s="2">
        <f t="shared" si="198"/>
        <v>0</v>
      </c>
      <c r="BI410" s="2">
        <f t="shared" si="199"/>
        <v>0</v>
      </c>
      <c r="BJ410" s="2">
        <f t="shared" si="200"/>
        <v>0</v>
      </c>
      <c r="BK410" s="2">
        <f t="shared" si="201"/>
        <v>0</v>
      </c>
      <c r="BL410" s="2">
        <f t="shared" si="202"/>
        <v>0</v>
      </c>
      <c r="BM410" s="2">
        <f t="shared" si="203"/>
        <v>0</v>
      </c>
      <c r="BN410" s="2">
        <f t="shared" si="204"/>
        <v>0</v>
      </c>
      <c r="BO410" s="2">
        <f t="shared" si="205"/>
        <v>0</v>
      </c>
      <c r="BP410" s="2">
        <f t="shared" si="206"/>
        <v>0</v>
      </c>
      <c r="BQ410" s="2">
        <f t="shared" si="207"/>
        <v>0</v>
      </c>
      <c r="BR410" s="2">
        <f t="shared" si="208"/>
        <v>0</v>
      </c>
    </row>
    <row r="411" spans="1:70">
      <c r="A411" s="8" t="s">
        <v>1258</v>
      </c>
      <c r="B411" s="8" t="s">
        <v>1259</v>
      </c>
      <c r="G411" s="2" t="s">
        <v>105</v>
      </c>
      <c r="BB411" s="2">
        <f t="shared" ref="BB411:BB474" si="209">SUM(BD411+BF411+BP411+BQ411)</f>
        <v>1</v>
      </c>
      <c r="BC411" s="2">
        <f t="shared" ref="BC411:BC474" si="210">SUM(BE411+BG411+BH411+BI411+BJ411+BK411+BL411+BM411+BN411+BO411+BR411)</f>
        <v>0</v>
      </c>
      <c r="BD411" s="2">
        <f t="shared" ref="BD411:BD474" si="211">COUNTIF(C411:BA411,"BL")</f>
        <v>1</v>
      </c>
      <c r="BE411" s="2">
        <f t="shared" ref="BE411:BE474" si="212">COUNTIF(C411:BA411,"WL")</f>
        <v>0</v>
      </c>
      <c r="BF411" s="2">
        <f t="shared" ref="BF411:BF474" si="213">COUNTIF(C411:BA411, "BL(Except with permit)")</f>
        <v>0</v>
      </c>
      <c r="BG411" s="2">
        <f t="shared" ref="BG411:BG474" si="214">COUNTIF(C411:BA411, "WL(Permit required)")</f>
        <v>0</v>
      </c>
      <c r="BH411" s="2">
        <f t="shared" ref="BH411:BH474" si="215">COUNTIF(C411:BA411, "WL(For game purposes)")</f>
        <v>0</v>
      </c>
      <c r="BI411" s="2">
        <f t="shared" ref="BI411:BI474" si="216">COUNTIF(C411:BA411, "WL(No permit required)")</f>
        <v>0</v>
      </c>
      <c r="BJ411" s="2">
        <f t="shared" ref="BJ411:BJ474" si="217">COUNTIF(C411:BA411, "WL(including hybrids)")</f>
        <v>0</v>
      </c>
      <c r="BK411" s="2">
        <f t="shared" ref="BK411:BK474" si="218">COUNTIF(C411:BA411, "WL(native, hand-captured, no more than 6)")</f>
        <v>0</v>
      </c>
      <c r="BL411" s="2">
        <f t="shared" ref="BL411:BL474" si="219">COUNTIF(C411:BA411, "WL(may be taken for personal use on a noncommercial basis)")</f>
        <v>0</v>
      </c>
      <c r="BM411" s="2">
        <f t="shared" ref="BM411:BM474" si="220">COUNTIF(C411:BA411, "WL(With enclosure requirements)")</f>
        <v>0</v>
      </c>
      <c r="BN411" s="2">
        <f t="shared" ref="BN411:BN474" si="221">COUNTIF(C411:BA411, "WL(If legally held before 1/20/17)")</f>
        <v>0</v>
      </c>
      <c r="BO411" s="2">
        <f t="shared" ref="BO411:BO474" si="222">COUNTIF(C411:BA411, "WL(except feral and wild)")</f>
        <v>0</v>
      </c>
      <c r="BP411" s="2">
        <f t="shared" ref="BP411:BP474" si="223">COUNTIF(C411:BA411, "BL(Outside State)")</f>
        <v>0</v>
      </c>
      <c r="BQ411" s="2">
        <f t="shared" si="207"/>
        <v>0</v>
      </c>
      <c r="BR411" s="2">
        <f t="shared" si="208"/>
        <v>0</v>
      </c>
    </row>
    <row r="412" spans="1:70">
      <c r="A412" s="8" t="s">
        <v>2037</v>
      </c>
      <c r="B412" s="2" t="s">
        <v>2038</v>
      </c>
      <c r="K412" s="2" t="s">
        <v>105</v>
      </c>
      <c r="L412" s="2" t="s">
        <v>105</v>
      </c>
      <c r="M412" s="2" t="s">
        <v>105</v>
      </c>
      <c r="N412" s="2" t="s">
        <v>105</v>
      </c>
      <c r="W412" s="2" t="s">
        <v>105</v>
      </c>
      <c r="X412" s="2" t="s">
        <v>105</v>
      </c>
      <c r="AG412" s="2" t="s">
        <v>105</v>
      </c>
      <c r="AI412" s="2" t="s">
        <v>105</v>
      </c>
      <c r="AN412" s="2" t="s">
        <v>105</v>
      </c>
      <c r="AQ412" s="2" t="s">
        <v>105</v>
      </c>
      <c r="AX412" s="2" t="s">
        <v>105</v>
      </c>
      <c r="BB412" s="2">
        <f t="shared" si="209"/>
        <v>11</v>
      </c>
      <c r="BC412" s="2">
        <f t="shared" si="210"/>
        <v>0</v>
      </c>
      <c r="BD412" s="2">
        <f t="shared" si="211"/>
        <v>11</v>
      </c>
      <c r="BE412" s="2">
        <f t="shared" si="212"/>
        <v>0</v>
      </c>
      <c r="BF412" s="2">
        <f t="shared" si="213"/>
        <v>0</v>
      </c>
      <c r="BG412" s="2">
        <f t="shared" si="214"/>
        <v>0</v>
      </c>
      <c r="BH412" s="2">
        <f t="shared" si="215"/>
        <v>0</v>
      </c>
      <c r="BI412" s="2">
        <f t="shared" si="216"/>
        <v>0</v>
      </c>
      <c r="BJ412" s="2">
        <f t="shared" si="217"/>
        <v>0</v>
      </c>
      <c r="BK412" s="2">
        <f t="shared" si="218"/>
        <v>0</v>
      </c>
      <c r="BL412" s="2">
        <f t="shared" si="219"/>
        <v>0</v>
      </c>
      <c r="BM412" s="2">
        <f t="shared" si="220"/>
        <v>0</v>
      </c>
      <c r="BN412" s="2">
        <f t="shared" si="221"/>
        <v>0</v>
      </c>
      <c r="BO412" s="2">
        <f t="shared" si="222"/>
        <v>0</v>
      </c>
      <c r="BP412" s="2">
        <f t="shared" si="223"/>
        <v>0</v>
      </c>
      <c r="BQ412" s="2">
        <f t="shared" si="207"/>
        <v>0</v>
      </c>
      <c r="BR412" s="2">
        <f t="shared" si="208"/>
        <v>0</v>
      </c>
    </row>
    <row r="413" spans="1:70">
      <c r="A413" s="8" t="s">
        <v>2101</v>
      </c>
      <c r="B413" s="2" t="s">
        <v>2102</v>
      </c>
      <c r="L413" s="2" t="s">
        <v>5694</v>
      </c>
      <c r="T413" s="2" t="s">
        <v>105</v>
      </c>
      <c r="BB413" s="2">
        <f t="shared" si="209"/>
        <v>1</v>
      </c>
      <c r="BC413" s="2">
        <f t="shared" si="210"/>
        <v>1</v>
      </c>
      <c r="BD413" s="2">
        <f t="shared" si="211"/>
        <v>1</v>
      </c>
      <c r="BE413" s="2">
        <f t="shared" si="212"/>
        <v>0</v>
      </c>
      <c r="BF413" s="2">
        <f t="shared" si="213"/>
        <v>0</v>
      </c>
      <c r="BG413" s="2">
        <f t="shared" si="214"/>
        <v>1</v>
      </c>
      <c r="BH413" s="2">
        <f t="shared" si="215"/>
        <v>0</v>
      </c>
      <c r="BI413" s="2">
        <f t="shared" si="216"/>
        <v>0</v>
      </c>
      <c r="BJ413" s="2">
        <f t="shared" si="217"/>
        <v>0</v>
      </c>
      <c r="BK413" s="2">
        <f t="shared" si="218"/>
        <v>0</v>
      </c>
      <c r="BL413" s="2">
        <f t="shared" si="219"/>
        <v>0</v>
      </c>
      <c r="BM413" s="2">
        <f t="shared" si="220"/>
        <v>0</v>
      </c>
      <c r="BN413" s="2">
        <f t="shared" si="221"/>
        <v>0</v>
      </c>
      <c r="BO413" s="2">
        <f t="shared" si="222"/>
        <v>0</v>
      </c>
      <c r="BP413" s="2">
        <f t="shared" si="223"/>
        <v>0</v>
      </c>
      <c r="BQ413" s="2">
        <f t="shared" si="207"/>
        <v>0</v>
      </c>
      <c r="BR413" s="2">
        <f t="shared" si="208"/>
        <v>0</v>
      </c>
    </row>
    <row r="414" spans="1:70">
      <c r="A414" s="8" t="s">
        <v>2099</v>
      </c>
      <c r="B414" s="2" t="s">
        <v>2100</v>
      </c>
      <c r="L414" s="2" t="s">
        <v>5694</v>
      </c>
      <c r="BB414" s="2">
        <f t="shared" si="209"/>
        <v>0</v>
      </c>
      <c r="BC414" s="2">
        <f t="shared" si="210"/>
        <v>1</v>
      </c>
      <c r="BD414" s="2">
        <f t="shared" si="211"/>
        <v>0</v>
      </c>
      <c r="BE414" s="2">
        <f t="shared" si="212"/>
        <v>0</v>
      </c>
      <c r="BF414" s="2">
        <f t="shared" si="213"/>
        <v>0</v>
      </c>
      <c r="BG414" s="2">
        <f t="shared" si="214"/>
        <v>1</v>
      </c>
      <c r="BH414" s="2">
        <f t="shared" si="215"/>
        <v>0</v>
      </c>
      <c r="BI414" s="2">
        <f t="shared" si="216"/>
        <v>0</v>
      </c>
      <c r="BJ414" s="2">
        <f t="shared" si="217"/>
        <v>0</v>
      </c>
      <c r="BK414" s="2">
        <f t="shared" si="218"/>
        <v>0</v>
      </c>
      <c r="BL414" s="2">
        <f t="shared" si="219"/>
        <v>0</v>
      </c>
      <c r="BM414" s="2">
        <f t="shared" si="220"/>
        <v>0</v>
      </c>
      <c r="BN414" s="2">
        <f t="shared" si="221"/>
        <v>0</v>
      </c>
      <c r="BO414" s="2">
        <f t="shared" si="222"/>
        <v>0</v>
      </c>
      <c r="BP414" s="2">
        <f t="shared" si="223"/>
        <v>0</v>
      </c>
      <c r="BQ414" s="2">
        <f t="shared" si="207"/>
        <v>0</v>
      </c>
      <c r="BR414" s="2">
        <f t="shared" si="208"/>
        <v>0</v>
      </c>
    </row>
    <row r="415" spans="1:70">
      <c r="A415" s="8" t="s">
        <v>1507</v>
      </c>
      <c r="B415" s="8" t="s">
        <v>2751</v>
      </c>
      <c r="H415" s="2" t="s">
        <v>105</v>
      </c>
      <c r="Q415" s="2" t="s">
        <v>5697</v>
      </c>
      <c r="AP415" s="2" t="s">
        <v>105</v>
      </c>
      <c r="AU415" s="2" t="s">
        <v>105</v>
      </c>
      <c r="BB415" s="2">
        <f t="shared" si="209"/>
        <v>4</v>
      </c>
      <c r="BC415" s="2">
        <f t="shared" si="210"/>
        <v>0</v>
      </c>
      <c r="BD415" s="2">
        <f t="shared" si="211"/>
        <v>3</v>
      </c>
      <c r="BE415" s="2">
        <f t="shared" si="212"/>
        <v>0</v>
      </c>
      <c r="BF415" s="2">
        <f t="shared" si="213"/>
        <v>1</v>
      </c>
      <c r="BG415" s="2">
        <f t="shared" si="214"/>
        <v>0</v>
      </c>
      <c r="BH415" s="2">
        <f t="shared" si="215"/>
        <v>0</v>
      </c>
      <c r="BI415" s="2">
        <f t="shared" si="216"/>
        <v>0</v>
      </c>
      <c r="BJ415" s="2">
        <f t="shared" si="217"/>
        <v>0</v>
      </c>
      <c r="BK415" s="2">
        <f t="shared" si="218"/>
        <v>0</v>
      </c>
      <c r="BL415" s="2">
        <f t="shared" si="219"/>
        <v>0</v>
      </c>
      <c r="BM415" s="2">
        <f t="shared" si="220"/>
        <v>0</v>
      </c>
      <c r="BN415" s="2">
        <f t="shared" si="221"/>
        <v>0</v>
      </c>
      <c r="BO415" s="2">
        <f t="shared" si="222"/>
        <v>0</v>
      </c>
      <c r="BP415" s="2">
        <f t="shared" si="223"/>
        <v>0</v>
      </c>
      <c r="BQ415" s="2">
        <f t="shared" si="207"/>
        <v>0</v>
      </c>
      <c r="BR415" s="2">
        <f t="shared" si="208"/>
        <v>0</v>
      </c>
    </row>
    <row r="416" spans="1:70">
      <c r="A416" s="8" t="s">
        <v>28</v>
      </c>
      <c r="B416" s="2" t="s">
        <v>3927</v>
      </c>
      <c r="AG416" s="2" t="s">
        <v>121</v>
      </c>
      <c r="AN416" s="2" t="s">
        <v>121</v>
      </c>
      <c r="BB416" s="2">
        <f t="shared" si="209"/>
        <v>0</v>
      </c>
      <c r="BC416" s="2">
        <f t="shared" si="210"/>
        <v>2</v>
      </c>
      <c r="BD416" s="2">
        <f t="shared" si="211"/>
        <v>0</v>
      </c>
      <c r="BE416" s="2">
        <f t="shared" si="212"/>
        <v>2</v>
      </c>
      <c r="BF416" s="2">
        <f t="shared" si="213"/>
        <v>0</v>
      </c>
      <c r="BG416" s="2">
        <f t="shared" si="214"/>
        <v>0</v>
      </c>
      <c r="BH416" s="2">
        <f t="shared" si="215"/>
        <v>0</v>
      </c>
      <c r="BI416" s="2">
        <f t="shared" si="216"/>
        <v>0</v>
      </c>
      <c r="BJ416" s="2">
        <f t="shared" si="217"/>
        <v>0</v>
      </c>
      <c r="BK416" s="2">
        <f t="shared" si="218"/>
        <v>0</v>
      </c>
      <c r="BL416" s="2">
        <f t="shared" si="219"/>
        <v>0</v>
      </c>
      <c r="BM416" s="2">
        <f t="shared" si="220"/>
        <v>0</v>
      </c>
      <c r="BN416" s="2">
        <f t="shared" si="221"/>
        <v>0</v>
      </c>
      <c r="BO416" s="2">
        <f t="shared" si="222"/>
        <v>0</v>
      </c>
      <c r="BP416" s="2">
        <f t="shared" si="223"/>
        <v>0</v>
      </c>
      <c r="BQ416" s="2">
        <f t="shared" si="207"/>
        <v>0</v>
      </c>
      <c r="BR416" s="2">
        <f t="shared" si="208"/>
        <v>0</v>
      </c>
    </row>
    <row r="417" spans="1:70">
      <c r="A417" s="8" t="s">
        <v>1334</v>
      </c>
      <c r="B417" s="2" t="s">
        <v>1335</v>
      </c>
      <c r="H417" s="2" t="s">
        <v>121</v>
      </c>
      <c r="I417" s="2" t="s">
        <v>121</v>
      </c>
      <c r="K417" s="2" t="s">
        <v>121</v>
      </c>
      <c r="L417" s="2" t="s">
        <v>5749</v>
      </c>
      <c r="T417" s="2" t="s">
        <v>121</v>
      </c>
      <c r="X417" s="2" t="s">
        <v>121</v>
      </c>
      <c r="AF417" s="2" t="s">
        <v>121</v>
      </c>
      <c r="AK417" s="2" t="s">
        <v>121</v>
      </c>
      <c r="AM417" s="2" t="s">
        <v>121</v>
      </c>
      <c r="AQ417" s="2" t="s">
        <v>121</v>
      </c>
      <c r="AS417" s="2" t="s">
        <v>121</v>
      </c>
      <c r="AW417" s="2" t="s">
        <v>121</v>
      </c>
      <c r="BA417" s="2" t="s">
        <v>121</v>
      </c>
      <c r="BB417" s="2">
        <f t="shared" si="209"/>
        <v>0</v>
      </c>
      <c r="BC417" s="2">
        <f t="shared" si="210"/>
        <v>13</v>
      </c>
      <c r="BD417" s="2">
        <f t="shared" si="211"/>
        <v>0</v>
      </c>
      <c r="BE417" s="2">
        <f t="shared" si="212"/>
        <v>12</v>
      </c>
      <c r="BF417" s="2">
        <f t="shared" si="213"/>
        <v>0</v>
      </c>
      <c r="BG417" s="2">
        <f t="shared" si="214"/>
        <v>0</v>
      </c>
      <c r="BH417" s="2">
        <f t="shared" si="215"/>
        <v>0</v>
      </c>
      <c r="BI417" s="2">
        <f t="shared" si="216"/>
        <v>1</v>
      </c>
      <c r="BJ417" s="2">
        <f t="shared" si="217"/>
        <v>0</v>
      </c>
      <c r="BK417" s="2">
        <f t="shared" si="218"/>
        <v>0</v>
      </c>
      <c r="BL417" s="2">
        <f t="shared" si="219"/>
        <v>0</v>
      </c>
      <c r="BM417" s="2">
        <f t="shared" si="220"/>
        <v>0</v>
      </c>
      <c r="BN417" s="2">
        <f t="shared" si="221"/>
        <v>0</v>
      </c>
      <c r="BO417" s="2">
        <f t="shared" si="222"/>
        <v>0</v>
      </c>
      <c r="BP417" s="2">
        <f t="shared" si="223"/>
        <v>0</v>
      </c>
      <c r="BQ417" s="2">
        <f t="shared" si="207"/>
        <v>0</v>
      </c>
      <c r="BR417" s="2">
        <f t="shared" si="208"/>
        <v>0</v>
      </c>
    </row>
    <row r="418" spans="1:70">
      <c r="A418" s="8" t="s">
        <v>29</v>
      </c>
      <c r="B418" s="8" t="s">
        <v>391</v>
      </c>
      <c r="D418" s="2" t="s">
        <v>121</v>
      </c>
      <c r="G418" s="2" t="s">
        <v>121</v>
      </c>
      <c r="I418" s="2" t="s">
        <v>121</v>
      </c>
      <c r="X418" s="2" t="s">
        <v>121</v>
      </c>
      <c r="AG418" s="2" t="s">
        <v>121</v>
      </c>
      <c r="BA418" s="2" t="s">
        <v>121</v>
      </c>
      <c r="BB418" s="2">
        <f t="shared" si="209"/>
        <v>0</v>
      </c>
      <c r="BC418" s="2">
        <f t="shared" si="210"/>
        <v>6</v>
      </c>
      <c r="BD418" s="2">
        <f t="shared" si="211"/>
        <v>0</v>
      </c>
      <c r="BE418" s="2">
        <f t="shared" si="212"/>
        <v>6</v>
      </c>
      <c r="BF418" s="2">
        <f t="shared" si="213"/>
        <v>0</v>
      </c>
      <c r="BG418" s="2">
        <f t="shared" si="214"/>
        <v>0</v>
      </c>
      <c r="BH418" s="2">
        <f t="shared" si="215"/>
        <v>0</v>
      </c>
      <c r="BI418" s="2">
        <f t="shared" si="216"/>
        <v>0</v>
      </c>
      <c r="BJ418" s="2">
        <f t="shared" si="217"/>
        <v>0</v>
      </c>
      <c r="BK418" s="2">
        <f t="shared" si="218"/>
        <v>0</v>
      </c>
      <c r="BL418" s="2">
        <f t="shared" si="219"/>
        <v>0</v>
      </c>
      <c r="BM418" s="2">
        <f t="shared" si="220"/>
        <v>0</v>
      </c>
      <c r="BN418" s="2">
        <f t="shared" si="221"/>
        <v>0</v>
      </c>
      <c r="BO418" s="2">
        <f t="shared" si="222"/>
        <v>0</v>
      </c>
      <c r="BP418" s="2">
        <f t="shared" si="223"/>
        <v>0</v>
      </c>
      <c r="BQ418" s="2">
        <f t="shared" si="207"/>
        <v>0</v>
      </c>
      <c r="BR418" s="2">
        <f t="shared" si="208"/>
        <v>0</v>
      </c>
    </row>
    <row r="419" spans="1:70">
      <c r="A419" s="8" t="s">
        <v>651</v>
      </c>
      <c r="B419" s="2" t="s">
        <v>652</v>
      </c>
      <c r="F419" s="2" t="s">
        <v>121</v>
      </c>
      <c r="T419" s="2" t="s">
        <v>121</v>
      </c>
      <c r="BB419" s="2">
        <f t="shared" si="209"/>
        <v>0</v>
      </c>
      <c r="BC419" s="2">
        <f t="shared" si="210"/>
        <v>2</v>
      </c>
      <c r="BD419" s="2">
        <f t="shared" si="211"/>
        <v>0</v>
      </c>
      <c r="BE419" s="2">
        <f t="shared" si="212"/>
        <v>2</v>
      </c>
      <c r="BF419" s="2">
        <f t="shared" si="213"/>
        <v>0</v>
      </c>
      <c r="BG419" s="2">
        <f t="shared" si="214"/>
        <v>0</v>
      </c>
      <c r="BH419" s="2">
        <f t="shared" si="215"/>
        <v>0</v>
      </c>
      <c r="BI419" s="2">
        <f t="shared" si="216"/>
        <v>0</v>
      </c>
      <c r="BJ419" s="2">
        <f t="shared" si="217"/>
        <v>0</v>
      </c>
      <c r="BK419" s="2">
        <f t="shared" si="218"/>
        <v>0</v>
      </c>
      <c r="BL419" s="2">
        <f t="shared" si="219"/>
        <v>0</v>
      </c>
      <c r="BM419" s="2">
        <f t="shared" si="220"/>
        <v>0</v>
      </c>
      <c r="BN419" s="2">
        <f t="shared" si="221"/>
        <v>0</v>
      </c>
      <c r="BO419" s="2">
        <f t="shared" si="222"/>
        <v>0</v>
      </c>
      <c r="BP419" s="2">
        <f t="shared" si="223"/>
        <v>0</v>
      </c>
      <c r="BQ419" s="2">
        <f t="shared" si="207"/>
        <v>0</v>
      </c>
      <c r="BR419" s="2">
        <f t="shared" si="208"/>
        <v>0</v>
      </c>
    </row>
    <row r="420" spans="1:70">
      <c r="A420" s="8" t="s">
        <v>1331</v>
      </c>
      <c r="B420" s="8" t="s">
        <v>1332</v>
      </c>
      <c r="H420" s="2" t="s">
        <v>121</v>
      </c>
      <c r="K420" s="2" t="s">
        <v>121</v>
      </c>
      <c r="L420" s="2" t="s">
        <v>5749</v>
      </c>
      <c r="X420" s="2" t="s">
        <v>121</v>
      </c>
      <c r="AF420" s="2" t="s">
        <v>121</v>
      </c>
      <c r="AK420" s="2" t="s">
        <v>121</v>
      </c>
      <c r="AM420" s="2" t="s">
        <v>121</v>
      </c>
      <c r="AN420" s="2" t="s">
        <v>121</v>
      </c>
      <c r="AP420" s="2" t="s">
        <v>121</v>
      </c>
      <c r="AQ420" s="2" t="s">
        <v>121</v>
      </c>
      <c r="AS420" s="2" t="s">
        <v>121</v>
      </c>
      <c r="AW420" s="2" t="s">
        <v>121</v>
      </c>
      <c r="BB420" s="2">
        <f t="shared" si="209"/>
        <v>0</v>
      </c>
      <c r="BC420" s="2">
        <f t="shared" si="210"/>
        <v>12</v>
      </c>
      <c r="BD420" s="2">
        <f t="shared" si="211"/>
        <v>0</v>
      </c>
      <c r="BE420" s="2">
        <f t="shared" si="212"/>
        <v>11</v>
      </c>
      <c r="BF420" s="2">
        <f t="shared" si="213"/>
        <v>0</v>
      </c>
      <c r="BG420" s="2">
        <f t="shared" si="214"/>
        <v>0</v>
      </c>
      <c r="BH420" s="2">
        <f t="shared" si="215"/>
        <v>0</v>
      </c>
      <c r="BI420" s="2">
        <f t="shared" si="216"/>
        <v>1</v>
      </c>
      <c r="BJ420" s="2">
        <f t="shared" si="217"/>
        <v>0</v>
      </c>
      <c r="BK420" s="2">
        <f t="shared" si="218"/>
        <v>0</v>
      </c>
      <c r="BL420" s="2">
        <f t="shared" si="219"/>
        <v>0</v>
      </c>
      <c r="BM420" s="2">
        <f t="shared" si="220"/>
        <v>0</v>
      </c>
      <c r="BN420" s="2">
        <f t="shared" si="221"/>
        <v>0</v>
      </c>
      <c r="BO420" s="2">
        <f t="shared" si="222"/>
        <v>0</v>
      </c>
      <c r="BP420" s="2">
        <f t="shared" si="223"/>
        <v>0</v>
      </c>
      <c r="BQ420" s="2">
        <f t="shared" si="207"/>
        <v>0</v>
      </c>
      <c r="BR420" s="2">
        <f t="shared" si="208"/>
        <v>0</v>
      </c>
    </row>
    <row r="421" spans="1:70">
      <c r="A421" s="8" t="s">
        <v>2484</v>
      </c>
      <c r="B421" s="8" t="s">
        <v>2483</v>
      </c>
      <c r="N421" s="2" t="s">
        <v>105</v>
      </c>
      <c r="BB421" s="2">
        <f t="shared" si="209"/>
        <v>1</v>
      </c>
      <c r="BC421" s="2">
        <f t="shared" si="210"/>
        <v>0</v>
      </c>
      <c r="BD421" s="2">
        <f t="shared" si="211"/>
        <v>1</v>
      </c>
      <c r="BE421" s="2">
        <f t="shared" si="212"/>
        <v>0</v>
      </c>
      <c r="BF421" s="2">
        <f t="shared" si="213"/>
        <v>0</v>
      </c>
      <c r="BG421" s="2">
        <f t="shared" si="214"/>
        <v>0</v>
      </c>
      <c r="BH421" s="2">
        <f t="shared" si="215"/>
        <v>0</v>
      </c>
      <c r="BI421" s="2">
        <f t="shared" si="216"/>
        <v>0</v>
      </c>
      <c r="BJ421" s="2">
        <f t="shared" si="217"/>
        <v>0</v>
      </c>
      <c r="BK421" s="2">
        <f t="shared" si="218"/>
        <v>0</v>
      </c>
      <c r="BL421" s="2">
        <f t="shared" si="219"/>
        <v>0</v>
      </c>
      <c r="BM421" s="2">
        <f t="shared" si="220"/>
        <v>0</v>
      </c>
      <c r="BN421" s="2">
        <f t="shared" si="221"/>
        <v>0</v>
      </c>
      <c r="BO421" s="2">
        <f t="shared" si="222"/>
        <v>0</v>
      </c>
      <c r="BP421" s="2">
        <f t="shared" si="223"/>
        <v>0</v>
      </c>
      <c r="BQ421" s="2">
        <f t="shared" si="207"/>
        <v>0</v>
      </c>
      <c r="BR421" s="2">
        <f t="shared" si="208"/>
        <v>0</v>
      </c>
    </row>
    <row r="422" spans="1:70">
      <c r="A422" s="8" t="s">
        <v>5348</v>
      </c>
      <c r="B422" s="8" t="s">
        <v>5349</v>
      </c>
      <c r="AT422" s="2" t="s">
        <v>105</v>
      </c>
      <c r="BB422" s="2">
        <f t="shared" si="209"/>
        <v>1</v>
      </c>
      <c r="BC422" s="2">
        <f t="shared" si="210"/>
        <v>0</v>
      </c>
      <c r="BD422" s="2">
        <f t="shared" si="211"/>
        <v>1</v>
      </c>
      <c r="BE422" s="2">
        <f t="shared" si="212"/>
        <v>0</v>
      </c>
      <c r="BF422" s="2">
        <f t="shared" si="213"/>
        <v>0</v>
      </c>
      <c r="BG422" s="2">
        <f t="shared" si="214"/>
        <v>0</v>
      </c>
      <c r="BH422" s="2">
        <f t="shared" si="215"/>
        <v>0</v>
      </c>
      <c r="BI422" s="2">
        <f t="shared" si="216"/>
        <v>0</v>
      </c>
      <c r="BJ422" s="2">
        <f t="shared" si="217"/>
        <v>0</v>
      </c>
      <c r="BK422" s="2">
        <f t="shared" si="218"/>
        <v>0</v>
      </c>
      <c r="BL422" s="2">
        <f t="shared" si="219"/>
        <v>0</v>
      </c>
      <c r="BM422" s="2">
        <f t="shared" si="220"/>
        <v>0</v>
      </c>
      <c r="BN422" s="2">
        <f t="shared" si="221"/>
        <v>0</v>
      </c>
      <c r="BO422" s="2">
        <f t="shared" si="222"/>
        <v>0</v>
      </c>
      <c r="BP422" s="2">
        <f t="shared" si="223"/>
        <v>0</v>
      </c>
      <c r="BQ422" s="2">
        <f t="shared" si="207"/>
        <v>0</v>
      </c>
      <c r="BR422" s="2">
        <f t="shared" si="208"/>
        <v>0</v>
      </c>
    </row>
    <row r="423" spans="1:70">
      <c r="A423" s="8" t="s">
        <v>3715</v>
      </c>
      <c r="B423" s="2" t="s">
        <v>3716</v>
      </c>
      <c r="AE423" s="2" t="s">
        <v>105</v>
      </c>
      <c r="AU423" s="2" t="s">
        <v>121</v>
      </c>
      <c r="BB423" s="2">
        <f t="shared" si="209"/>
        <v>1</v>
      </c>
      <c r="BC423" s="2">
        <f t="shared" si="210"/>
        <v>1</v>
      </c>
      <c r="BD423" s="2">
        <f t="shared" si="211"/>
        <v>1</v>
      </c>
      <c r="BE423" s="2">
        <f t="shared" si="212"/>
        <v>1</v>
      </c>
      <c r="BF423" s="2">
        <f t="shared" si="213"/>
        <v>0</v>
      </c>
      <c r="BG423" s="2">
        <f t="shared" si="214"/>
        <v>0</v>
      </c>
      <c r="BH423" s="2">
        <f t="shared" si="215"/>
        <v>0</v>
      </c>
      <c r="BI423" s="2">
        <f t="shared" si="216"/>
        <v>0</v>
      </c>
      <c r="BJ423" s="2">
        <f t="shared" si="217"/>
        <v>0</v>
      </c>
      <c r="BK423" s="2">
        <f t="shared" si="218"/>
        <v>0</v>
      </c>
      <c r="BL423" s="2">
        <f t="shared" si="219"/>
        <v>0</v>
      </c>
      <c r="BM423" s="2">
        <f t="shared" si="220"/>
        <v>0</v>
      </c>
      <c r="BN423" s="2">
        <f t="shared" si="221"/>
        <v>0</v>
      </c>
      <c r="BO423" s="2">
        <f t="shared" si="222"/>
        <v>0</v>
      </c>
      <c r="BP423" s="2">
        <f t="shared" si="223"/>
        <v>0</v>
      </c>
      <c r="BQ423" s="2">
        <f t="shared" si="207"/>
        <v>0</v>
      </c>
      <c r="BR423" s="2">
        <f t="shared" si="208"/>
        <v>0</v>
      </c>
    </row>
    <row r="424" spans="1:70">
      <c r="A424" s="8" t="s">
        <v>3717</v>
      </c>
      <c r="B424" s="2" t="s">
        <v>3718</v>
      </c>
      <c r="AE424" s="2" t="s">
        <v>105</v>
      </c>
      <c r="AN424" s="2" t="s">
        <v>105</v>
      </c>
      <c r="BB424" s="2">
        <f t="shared" si="209"/>
        <v>2</v>
      </c>
      <c r="BC424" s="2">
        <f t="shared" si="210"/>
        <v>0</v>
      </c>
      <c r="BD424" s="2">
        <f t="shared" si="211"/>
        <v>2</v>
      </c>
      <c r="BE424" s="2">
        <f t="shared" si="212"/>
        <v>0</v>
      </c>
      <c r="BF424" s="2">
        <f t="shared" si="213"/>
        <v>0</v>
      </c>
      <c r="BG424" s="2">
        <f t="shared" si="214"/>
        <v>0</v>
      </c>
      <c r="BH424" s="2">
        <f t="shared" si="215"/>
        <v>0</v>
      </c>
      <c r="BI424" s="2">
        <f t="shared" si="216"/>
        <v>0</v>
      </c>
      <c r="BJ424" s="2">
        <f t="shared" si="217"/>
        <v>0</v>
      </c>
      <c r="BK424" s="2">
        <f t="shared" si="218"/>
        <v>0</v>
      </c>
      <c r="BL424" s="2">
        <f t="shared" si="219"/>
        <v>0</v>
      </c>
      <c r="BM424" s="2">
        <f t="shared" si="220"/>
        <v>0</v>
      </c>
      <c r="BN424" s="2">
        <f t="shared" si="221"/>
        <v>0</v>
      </c>
      <c r="BO424" s="2">
        <f t="shared" si="222"/>
        <v>0</v>
      </c>
      <c r="BP424" s="2">
        <f t="shared" si="223"/>
        <v>0</v>
      </c>
      <c r="BQ424" s="2">
        <f t="shared" si="207"/>
        <v>0</v>
      </c>
      <c r="BR424" s="2">
        <f t="shared" si="208"/>
        <v>0</v>
      </c>
    </row>
    <row r="425" spans="1:70">
      <c r="A425" s="8" t="s">
        <v>1252</v>
      </c>
      <c r="B425" s="8" t="s">
        <v>1253</v>
      </c>
      <c r="G425" s="2" t="s">
        <v>105</v>
      </c>
      <c r="AW425" s="2" t="s">
        <v>5694</v>
      </c>
      <c r="BB425" s="2">
        <f t="shared" si="209"/>
        <v>1</v>
      </c>
      <c r="BC425" s="2">
        <f t="shared" si="210"/>
        <v>1</v>
      </c>
      <c r="BD425" s="2">
        <f t="shared" si="211"/>
        <v>1</v>
      </c>
      <c r="BE425" s="2">
        <f t="shared" si="212"/>
        <v>0</v>
      </c>
      <c r="BF425" s="2">
        <f t="shared" si="213"/>
        <v>0</v>
      </c>
      <c r="BG425" s="2">
        <f t="shared" si="214"/>
        <v>1</v>
      </c>
      <c r="BH425" s="2">
        <f t="shared" si="215"/>
        <v>0</v>
      </c>
      <c r="BI425" s="2">
        <f t="shared" si="216"/>
        <v>0</v>
      </c>
      <c r="BJ425" s="2">
        <f t="shared" si="217"/>
        <v>0</v>
      </c>
      <c r="BK425" s="2">
        <f t="shared" si="218"/>
        <v>0</v>
      </c>
      <c r="BL425" s="2">
        <f t="shared" si="219"/>
        <v>0</v>
      </c>
      <c r="BM425" s="2">
        <f t="shared" si="220"/>
        <v>0</v>
      </c>
      <c r="BN425" s="2">
        <f t="shared" si="221"/>
        <v>0</v>
      </c>
      <c r="BO425" s="2">
        <f t="shared" si="222"/>
        <v>0</v>
      </c>
      <c r="BP425" s="2">
        <f t="shared" si="223"/>
        <v>0</v>
      </c>
      <c r="BQ425" s="2">
        <f t="shared" si="207"/>
        <v>0</v>
      </c>
      <c r="BR425" s="2">
        <f t="shared" si="208"/>
        <v>0</v>
      </c>
    </row>
    <row r="426" spans="1:70">
      <c r="A426" s="8" t="s">
        <v>3892</v>
      </c>
      <c r="B426" s="2" t="s">
        <v>3893</v>
      </c>
      <c r="AF426" s="2" t="s">
        <v>5697</v>
      </c>
      <c r="AW426" s="2" t="s">
        <v>105</v>
      </c>
      <c r="BB426" s="2">
        <f t="shared" si="209"/>
        <v>2</v>
      </c>
      <c r="BC426" s="2">
        <f t="shared" si="210"/>
        <v>0</v>
      </c>
      <c r="BD426" s="2">
        <f t="shared" si="211"/>
        <v>1</v>
      </c>
      <c r="BE426" s="2">
        <f t="shared" si="212"/>
        <v>0</v>
      </c>
      <c r="BF426" s="2">
        <f t="shared" si="213"/>
        <v>1</v>
      </c>
      <c r="BG426" s="2">
        <f t="shared" si="214"/>
        <v>0</v>
      </c>
      <c r="BH426" s="2">
        <f t="shared" si="215"/>
        <v>0</v>
      </c>
      <c r="BI426" s="2">
        <f t="shared" si="216"/>
        <v>0</v>
      </c>
      <c r="BJ426" s="2">
        <f t="shared" si="217"/>
        <v>0</v>
      </c>
      <c r="BK426" s="2">
        <f t="shared" si="218"/>
        <v>0</v>
      </c>
      <c r="BL426" s="2">
        <f t="shared" si="219"/>
        <v>0</v>
      </c>
      <c r="BM426" s="2">
        <f t="shared" si="220"/>
        <v>0</v>
      </c>
      <c r="BN426" s="2">
        <f t="shared" si="221"/>
        <v>0</v>
      </c>
      <c r="BO426" s="2">
        <f t="shared" si="222"/>
        <v>0</v>
      </c>
      <c r="BP426" s="2">
        <f t="shared" si="223"/>
        <v>0</v>
      </c>
      <c r="BQ426" s="2">
        <f t="shared" si="207"/>
        <v>0</v>
      </c>
      <c r="BR426" s="2">
        <f t="shared" si="208"/>
        <v>0</v>
      </c>
    </row>
    <row r="427" spans="1:70">
      <c r="A427" s="2" t="s">
        <v>3136</v>
      </c>
      <c r="B427" s="2" t="s">
        <v>3137</v>
      </c>
      <c r="W427" s="2" t="s">
        <v>105</v>
      </c>
      <c r="AJ427" s="2" t="s">
        <v>105</v>
      </c>
      <c r="AS427" s="2" t="s">
        <v>105</v>
      </c>
      <c r="BB427" s="2">
        <f t="shared" si="209"/>
        <v>3</v>
      </c>
      <c r="BC427" s="2">
        <f t="shared" si="210"/>
        <v>0</v>
      </c>
      <c r="BD427" s="2">
        <f t="shared" si="211"/>
        <v>3</v>
      </c>
      <c r="BE427" s="2">
        <f t="shared" si="212"/>
        <v>0</v>
      </c>
      <c r="BF427" s="2">
        <f t="shared" si="213"/>
        <v>0</v>
      </c>
      <c r="BG427" s="2">
        <f t="shared" si="214"/>
        <v>0</v>
      </c>
      <c r="BH427" s="2">
        <f t="shared" si="215"/>
        <v>0</v>
      </c>
      <c r="BI427" s="2">
        <f t="shared" si="216"/>
        <v>0</v>
      </c>
      <c r="BJ427" s="2">
        <f t="shared" si="217"/>
        <v>0</v>
      </c>
      <c r="BK427" s="2">
        <f t="shared" si="218"/>
        <v>0</v>
      </c>
      <c r="BL427" s="2">
        <f t="shared" si="219"/>
        <v>0</v>
      </c>
      <c r="BM427" s="2">
        <f t="shared" si="220"/>
        <v>0</v>
      </c>
      <c r="BN427" s="2">
        <f t="shared" si="221"/>
        <v>0</v>
      </c>
      <c r="BO427" s="2">
        <f t="shared" si="222"/>
        <v>0</v>
      </c>
      <c r="BP427" s="2">
        <f t="shared" si="223"/>
        <v>0</v>
      </c>
      <c r="BQ427" s="2">
        <f t="shared" si="207"/>
        <v>0</v>
      </c>
      <c r="BR427" s="2">
        <f t="shared" si="208"/>
        <v>0</v>
      </c>
    </row>
    <row r="428" spans="1:70">
      <c r="A428" s="2" t="s">
        <v>5072</v>
      </c>
      <c r="B428" s="2" t="s">
        <v>5073</v>
      </c>
      <c r="AN428" s="2" t="s">
        <v>121</v>
      </c>
      <c r="BB428" s="2">
        <f t="shared" si="209"/>
        <v>0</v>
      </c>
      <c r="BC428" s="2">
        <f t="shared" si="210"/>
        <v>1</v>
      </c>
      <c r="BD428" s="2">
        <f t="shared" si="211"/>
        <v>0</v>
      </c>
      <c r="BE428" s="2">
        <f t="shared" si="212"/>
        <v>1</v>
      </c>
      <c r="BF428" s="2">
        <f t="shared" si="213"/>
        <v>0</v>
      </c>
      <c r="BG428" s="2">
        <f t="shared" si="214"/>
        <v>0</v>
      </c>
      <c r="BH428" s="2">
        <f t="shared" si="215"/>
        <v>0</v>
      </c>
      <c r="BI428" s="2">
        <f t="shared" si="216"/>
        <v>0</v>
      </c>
      <c r="BJ428" s="2">
        <f t="shared" si="217"/>
        <v>0</v>
      </c>
      <c r="BK428" s="2">
        <f t="shared" si="218"/>
        <v>0</v>
      </c>
      <c r="BL428" s="2">
        <f t="shared" si="219"/>
        <v>0</v>
      </c>
      <c r="BM428" s="2">
        <f t="shared" si="220"/>
        <v>0</v>
      </c>
      <c r="BN428" s="2">
        <f t="shared" si="221"/>
        <v>0</v>
      </c>
      <c r="BO428" s="2">
        <f t="shared" si="222"/>
        <v>0</v>
      </c>
      <c r="BP428" s="2">
        <f t="shared" si="223"/>
        <v>0</v>
      </c>
      <c r="BQ428" s="2">
        <f t="shared" si="207"/>
        <v>0</v>
      </c>
      <c r="BR428" s="2">
        <f t="shared" si="208"/>
        <v>0</v>
      </c>
    </row>
    <row r="429" spans="1:70">
      <c r="A429" s="2" t="s">
        <v>5516</v>
      </c>
      <c r="B429" s="2" t="s">
        <v>5517</v>
      </c>
      <c r="AW429" s="2" t="s">
        <v>5694</v>
      </c>
      <c r="BB429" s="2">
        <f t="shared" si="209"/>
        <v>0</v>
      </c>
      <c r="BC429" s="2">
        <f t="shared" si="210"/>
        <v>1</v>
      </c>
      <c r="BD429" s="2">
        <f t="shared" si="211"/>
        <v>0</v>
      </c>
      <c r="BE429" s="2">
        <f t="shared" si="212"/>
        <v>0</v>
      </c>
      <c r="BF429" s="2">
        <f t="shared" si="213"/>
        <v>0</v>
      </c>
      <c r="BG429" s="2">
        <f t="shared" si="214"/>
        <v>1</v>
      </c>
      <c r="BH429" s="2">
        <f t="shared" si="215"/>
        <v>0</v>
      </c>
      <c r="BI429" s="2">
        <f t="shared" si="216"/>
        <v>0</v>
      </c>
      <c r="BJ429" s="2">
        <f t="shared" si="217"/>
        <v>0</v>
      </c>
      <c r="BK429" s="2">
        <f t="shared" si="218"/>
        <v>0</v>
      </c>
      <c r="BL429" s="2">
        <f t="shared" si="219"/>
        <v>0</v>
      </c>
      <c r="BM429" s="2">
        <f t="shared" si="220"/>
        <v>0</v>
      </c>
      <c r="BN429" s="2">
        <f t="shared" si="221"/>
        <v>0</v>
      </c>
      <c r="BO429" s="2">
        <f t="shared" si="222"/>
        <v>0</v>
      </c>
      <c r="BP429" s="2">
        <f t="shared" si="223"/>
        <v>0</v>
      </c>
      <c r="BQ429" s="2">
        <f t="shared" si="207"/>
        <v>0</v>
      </c>
      <c r="BR429" s="2">
        <f t="shared" si="208"/>
        <v>0</v>
      </c>
    </row>
    <row r="430" spans="1:70">
      <c r="A430" s="2" t="s">
        <v>5074</v>
      </c>
      <c r="B430" s="2" t="s">
        <v>5075</v>
      </c>
      <c r="AN430" s="2" t="s">
        <v>121</v>
      </c>
      <c r="BB430" s="2">
        <f t="shared" si="209"/>
        <v>0</v>
      </c>
      <c r="BC430" s="2">
        <f t="shared" si="210"/>
        <v>1</v>
      </c>
      <c r="BD430" s="2">
        <f t="shared" si="211"/>
        <v>0</v>
      </c>
      <c r="BE430" s="2">
        <f t="shared" si="212"/>
        <v>1</v>
      </c>
      <c r="BF430" s="2">
        <f t="shared" si="213"/>
        <v>0</v>
      </c>
      <c r="BG430" s="2">
        <f t="shared" si="214"/>
        <v>0</v>
      </c>
      <c r="BH430" s="2">
        <f t="shared" si="215"/>
        <v>0</v>
      </c>
      <c r="BI430" s="2">
        <f t="shared" si="216"/>
        <v>0</v>
      </c>
      <c r="BJ430" s="2">
        <f t="shared" si="217"/>
        <v>0</v>
      </c>
      <c r="BK430" s="2">
        <f t="shared" si="218"/>
        <v>0</v>
      </c>
      <c r="BL430" s="2">
        <f t="shared" si="219"/>
        <v>0</v>
      </c>
      <c r="BM430" s="2">
        <f t="shared" si="220"/>
        <v>0</v>
      </c>
      <c r="BN430" s="2">
        <f t="shared" si="221"/>
        <v>0</v>
      </c>
      <c r="BO430" s="2">
        <f t="shared" si="222"/>
        <v>0</v>
      </c>
      <c r="BP430" s="2">
        <f t="shared" si="223"/>
        <v>0</v>
      </c>
      <c r="BQ430" s="2">
        <f t="shared" si="207"/>
        <v>0</v>
      </c>
      <c r="BR430" s="2">
        <f t="shared" si="208"/>
        <v>0</v>
      </c>
    </row>
    <row r="431" spans="1:70">
      <c r="A431" s="2" t="s">
        <v>3728</v>
      </c>
      <c r="B431" s="2" t="s">
        <v>3729</v>
      </c>
      <c r="AE431" s="2" t="s">
        <v>105</v>
      </c>
      <c r="BB431" s="2">
        <f t="shared" si="209"/>
        <v>1</v>
      </c>
      <c r="BC431" s="2">
        <f t="shared" si="210"/>
        <v>0</v>
      </c>
      <c r="BD431" s="2">
        <f t="shared" si="211"/>
        <v>1</v>
      </c>
      <c r="BE431" s="2">
        <f t="shared" si="212"/>
        <v>0</v>
      </c>
      <c r="BF431" s="2">
        <f t="shared" si="213"/>
        <v>0</v>
      </c>
      <c r="BG431" s="2">
        <f t="shared" si="214"/>
        <v>0</v>
      </c>
      <c r="BH431" s="2">
        <f t="shared" si="215"/>
        <v>0</v>
      </c>
      <c r="BI431" s="2">
        <f t="shared" si="216"/>
        <v>0</v>
      </c>
      <c r="BJ431" s="2">
        <f t="shared" si="217"/>
        <v>0</v>
      </c>
      <c r="BK431" s="2">
        <f t="shared" si="218"/>
        <v>0</v>
      </c>
      <c r="BL431" s="2">
        <f t="shared" si="219"/>
        <v>0</v>
      </c>
      <c r="BM431" s="2">
        <f t="shared" si="220"/>
        <v>0</v>
      </c>
      <c r="BN431" s="2">
        <f t="shared" si="221"/>
        <v>0</v>
      </c>
      <c r="BO431" s="2">
        <f t="shared" si="222"/>
        <v>0</v>
      </c>
      <c r="BP431" s="2">
        <f t="shared" si="223"/>
        <v>0</v>
      </c>
      <c r="BQ431" s="2">
        <f t="shared" si="207"/>
        <v>0</v>
      </c>
      <c r="BR431" s="2">
        <f t="shared" si="208"/>
        <v>0</v>
      </c>
    </row>
    <row r="432" spans="1:70">
      <c r="A432" s="2" t="s">
        <v>3726</v>
      </c>
      <c r="B432" s="2" t="s">
        <v>3727</v>
      </c>
      <c r="AE432" s="2" t="s">
        <v>105</v>
      </c>
      <c r="BB432" s="2">
        <f t="shared" si="209"/>
        <v>1</v>
      </c>
      <c r="BC432" s="2">
        <f t="shared" si="210"/>
        <v>0</v>
      </c>
      <c r="BD432" s="2">
        <f t="shared" si="211"/>
        <v>1</v>
      </c>
      <c r="BE432" s="2">
        <f t="shared" si="212"/>
        <v>0</v>
      </c>
      <c r="BF432" s="2">
        <f t="shared" si="213"/>
        <v>0</v>
      </c>
      <c r="BG432" s="2">
        <f t="shared" si="214"/>
        <v>0</v>
      </c>
      <c r="BH432" s="2">
        <f t="shared" si="215"/>
        <v>0</v>
      </c>
      <c r="BI432" s="2">
        <f t="shared" si="216"/>
        <v>0</v>
      </c>
      <c r="BJ432" s="2">
        <f t="shared" si="217"/>
        <v>0</v>
      </c>
      <c r="BK432" s="2">
        <f t="shared" si="218"/>
        <v>0</v>
      </c>
      <c r="BL432" s="2">
        <f t="shared" si="219"/>
        <v>0</v>
      </c>
      <c r="BM432" s="2">
        <f t="shared" si="220"/>
        <v>0</v>
      </c>
      <c r="BN432" s="2">
        <f t="shared" si="221"/>
        <v>0</v>
      </c>
      <c r="BO432" s="2">
        <f t="shared" si="222"/>
        <v>0</v>
      </c>
      <c r="BP432" s="2">
        <f t="shared" si="223"/>
        <v>0</v>
      </c>
      <c r="BQ432" s="2">
        <f t="shared" si="207"/>
        <v>0</v>
      </c>
      <c r="BR432" s="2">
        <f t="shared" si="208"/>
        <v>0</v>
      </c>
    </row>
    <row r="433" spans="1:70">
      <c r="A433" s="2" t="s">
        <v>3367</v>
      </c>
      <c r="B433" s="2" t="s">
        <v>3368</v>
      </c>
      <c r="Y433" s="2" t="s">
        <v>105</v>
      </c>
      <c r="Z433" s="2" t="s">
        <v>105</v>
      </c>
      <c r="BB433" s="2">
        <f t="shared" si="209"/>
        <v>2</v>
      </c>
      <c r="BC433" s="2">
        <f t="shared" si="210"/>
        <v>0</v>
      </c>
      <c r="BD433" s="2">
        <f t="shared" si="211"/>
        <v>2</v>
      </c>
      <c r="BE433" s="2">
        <f t="shared" si="212"/>
        <v>0</v>
      </c>
      <c r="BF433" s="2">
        <f t="shared" si="213"/>
        <v>0</v>
      </c>
      <c r="BG433" s="2">
        <f t="shared" si="214"/>
        <v>0</v>
      </c>
      <c r="BH433" s="2">
        <f t="shared" si="215"/>
        <v>0</v>
      </c>
      <c r="BI433" s="2">
        <f t="shared" si="216"/>
        <v>0</v>
      </c>
      <c r="BJ433" s="2">
        <f t="shared" si="217"/>
        <v>0</v>
      </c>
      <c r="BK433" s="2">
        <f t="shared" si="218"/>
        <v>0</v>
      </c>
      <c r="BL433" s="2">
        <f t="shared" si="219"/>
        <v>0</v>
      </c>
      <c r="BM433" s="2">
        <f t="shared" si="220"/>
        <v>0</v>
      </c>
      <c r="BN433" s="2">
        <f t="shared" si="221"/>
        <v>0</v>
      </c>
      <c r="BO433" s="2">
        <f t="shared" si="222"/>
        <v>0</v>
      </c>
      <c r="BP433" s="2">
        <f t="shared" si="223"/>
        <v>0</v>
      </c>
      <c r="BQ433" s="2">
        <f t="shared" si="207"/>
        <v>0</v>
      </c>
      <c r="BR433" s="2">
        <f t="shared" si="208"/>
        <v>0</v>
      </c>
    </row>
    <row r="434" spans="1:70">
      <c r="A434" s="2" t="s">
        <v>5076</v>
      </c>
      <c r="B434" s="2" t="s">
        <v>5077</v>
      </c>
      <c r="AN434" s="2" t="s">
        <v>121</v>
      </c>
      <c r="BB434" s="2">
        <f t="shared" si="209"/>
        <v>0</v>
      </c>
      <c r="BC434" s="2">
        <f t="shared" si="210"/>
        <v>1</v>
      </c>
      <c r="BD434" s="2">
        <f t="shared" si="211"/>
        <v>0</v>
      </c>
      <c r="BE434" s="2">
        <f t="shared" si="212"/>
        <v>1</v>
      </c>
      <c r="BF434" s="2">
        <f t="shared" si="213"/>
        <v>0</v>
      </c>
      <c r="BG434" s="2">
        <f t="shared" si="214"/>
        <v>0</v>
      </c>
      <c r="BH434" s="2">
        <f t="shared" si="215"/>
        <v>0</v>
      </c>
      <c r="BI434" s="2">
        <f t="shared" si="216"/>
        <v>0</v>
      </c>
      <c r="BJ434" s="2">
        <f t="shared" si="217"/>
        <v>0</v>
      </c>
      <c r="BK434" s="2">
        <f t="shared" si="218"/>
        <v>0</v>
      </c>
      <c r="BL434" s="2">
        <f t="shared" si="219"/>
        <v>0</v>
      </c>
      <c r="BM434" s="2">
        <f t="shared" si="220"/>
        <v>0</v>
      </c>
      <c r="BN434" s="2">
        <f t="shared" si="221"/>
        <v>0</v>
      </c>
      <c r="BO434" s="2">
        <f t="shared" si="222"/>
        <v>0</v>
      </c>
      <c r="BP434" s="2">
        <f t="shared" si="223"/>
        <v>0</v>
      </c>
      <c r="BQ434" s="2">
        <f t="shared" si="207"/>
        <v>0</v>
      </c>
      <c r="BR434" s="2">
        <f t="shared" si="208"/>
        <v>0</v>
      </c>
    </row>
    <row r="435" spans="1:70">
      <c r="A435" s="8" t="s">
        <v>3890</v>
      </c>
      <c r="B435" s="2" t="s">
        <v>3891</v>
      </c>
      <c r="AF435" s="2" t="s">
        <v>5697</v>
      </c>
      <c r="AP435" s="2" t="s">
        <v>105</v>
      </c>
      <c r="BA435" s="2" t="s">
        <v>121</v>
      </c>
      <c r="BB435" s="2">
        <f t="shared" si="209"/>
        <v>2</v>
      </c>
      <c r="BC435" s="2">
        <f t="shared" si="210"/>
        <v>1</v>
      </c>
      <c r="BD435" s="2">
        <f t="shared" si="211"/>
        <v>1</v>
      </c>
      <c r="BE435" s="2">
        <f t="shared" si="212"/>
        <v>1</v>
      </c>
      <c r="BF435" s="2">
        <f t="shared" si="213"/>
        <v>1</v>
      </c>
      <c r="BG435" s="2">
        <f t="shared" si="214"/>
        <v>0</v>
      </c>
      <c r="BH435" s="2">
        <f t="shared" si="215"/>
        <v>0</v>
      </c>
      <c r="BI435" s="2">
        <f t="shared" si="216"/>
        <v>0</v>
      </c>
      <c r="BJ435" s="2">
        <f t="shared" si="217"/>
        <v>0</v>
      </c>
      <c r="BK435" s="2">
        <f t="shared" si="218"/>
        <v>0</v>
      </c>
      <c r="BL435" s="2">
        <f t="shared" si="219"/>
        <v>0</v>
      </c>
      <c r="BM435" s="2">
        <f t="shared" si="220"/>
        <v>0</v>
      </c>
      <c r="BN435" s="2">
        <f t="shared" si="221"/>
        <v>0</v>
      </c>
      <c r="BO435" s="2">
        <f t="shared" si="222"/>
        <v>0</v>
      </c>
      <c r="BP435" s="2">
        <f t="shared" si="223"/>
        <v>0</v>
      </c>
      <c r="BQ435" s="2">
        <f t="shared" si="207"/>
        <v>0</v>
      </c>
      <c r="BR435" s="2">
        <f t="shared" si="208"/>
        <v>0</v>
      </c>
    </row>
    <row r="436" spans="1:70">
      <c r="A436" s="8" t="s">
        <v>2166</v>
      </c>
      <c r="B436" s="2" t="s">
        <v>2167</v>
      </c>
      <c r="L436" s="2" t="s">
        <v>105</v>
      </c>
      <c r="AW436" s="2" t="s">
        <v>5694</v>
      </c>
      <c r="BB436" s="2">
        <f t="shared" si="209"/>
        <v>1</v>
      </c>
      <c r="BC436" s="2">
        <f t="shared" si="210"/>
        <v>1</v>
      </c>
      <c r="BD436" s="2">
        <f t="shared" si="211"/>
        <v>1</v>
      </c>
      <c r="BE436" s="2">
        <f t="shared" si="212"/>
        <v>0</v>
      </c>
      <c r="BF436" s="2">
        <f t="shared" si="213"/>
        <v>0</v>
      </c>
      <c r="BG436" s="2">
        <f t="shared" si="214"/>
        <v>1</v>
      </c>
      <c r="BH436" s="2">
        <f t="shared" si="215"/>
        <v>0</v>
      </c>
      <c r="BI436" s="2">
        <f t="shared" si="216"/>
        <v>0</v>
      </c>
      <c r="BJ436" s="2">
        <f t="shared" si="217"/>
        <v>0</v>
      </c>
      <c r="BK436" s="2">
        <f t="shared" si="218"/>
        <v>0</v>
      </c>
      <c r="BL436" s="2">
        <f t="shared" si="219"/>
        <v>0</v>
      </c>
      <c r="BM436" s="2">
        <f t="shared" si="220"/>
        <v>0</v>
      </c>
      <c r="BN436" s="2">
        <f t="shared" si="221"/>
        <v>0</v>
      </c>
      <c r="BO436" s="2">
        <f t="shared" si="222"/>
        <v>0</v>
      </c>
      <c r="BP436" s="2">
        <f t="shared" si="223"/>
        <v>0</v>
      </c>
      <c r="BQ436" s="2">
        <f t="shared" si="207"/>
        <v>0</v>
      </c>
      <c r="BR436" s="2">
        <f t="shared" si="208"/>
        <v>0</v>
      </c>
    </row>
    <row r="437" spans="1:70">
      <c r="A437" s="2" t="s">
        <v>3383</v>
      </c>
      <c r="B437" s="2" t="s">
        <v>3384</v>
      </c>
      <c r="Z437" s="2" t="s">
        <v>105</v>
      </c>
      <c r="AP437" s="2" t="s">
        <v>105</v>
      </c>
      <c r="BB437" s="2">
        <f t="shared" si="209"/>
        <v>2</v>
      </c>
      <c r="BC437" s="2">
        <f t="shared" si="210"/>
        <v>0</v>
      </c>
      <c r="BD437" s="2">
        <f t="shared" si="211"/>
        <v>2</v>
      </c>
      <c r="BE437" s="2">
        <f t="shared" si="212"/>
        <v>0</v>
      </c>
      <c r="BF437" s="2">
        <f t="shared" si="213"/>
        <v>0</v>
      </c>
      <c r="BG437" s="2">
        <f t="shared" si="214"/>
        <v>0</v>
      </c>
      <c r="BH437" s="2">
        <f t="shared" si="215"/>
        <v>0</v>
      </c>
      <c r="BI437" s="2">
        <f t="shared" si="216"/>
        <v>0</v>
      </c>
      <c r="BJ437" s="2">
        <f t="shared" si="217"/>
        <v>0</v>
      </c>
      <c r="BK437" s="2">
        <f t="shared" si="218"/>
        <v>0</v>
      </c>
      <c r="BL437" s="2">
        <f t="shared" si="219"/>
        <v>0</v>
      </c>
      <c r="BM437" s="2">
        <f t="shared" si="220"/>
        <v>0</v>
      </c>
      <c r="BN437" s="2">
        <f t="shared" si="221"/>
        <v>0</v>
      </c>
      <c r="BO437" s="2">
        <f t="shared" si="222"/>
        <v>0</v>
      </c>
      <c r="BP437" s="2">
        <f t="shared" si="223"/>
        <v>0</v>
      </c>
      <c r="BQ437" s="2">
        <f t="shared" si="207"/>
        <v>0</v>
      </c>
      <c r="BR437" s="2">
        <f t="shared" si="208"/>
        <v>0</v>
      </c>
    </row>
    <row r="438" spans="1:70">
      <c r="A438" s="8" t="s">
        <v>2485</v>
      </c>
      <c r="B438" s="2" t="s">
        <v>2486</v>
      </c>
      <c r="N438" s="2" t="s">
        <v>105</v>
      </c>
      <c r="BB438" s="2">
        <f t="shared" si="209"/>
        <v>1</v>
      </c>
      <c r="BC438" s="2">
        <f t="shared" si="210"/>
        <v>0</v>
      </c>
      <c r="BD438" s="2">
        <f t="shared" si="211"/>
        <v>1</v>
      </c>
      <c r="BE438" s="2">
        <f t="shared" si="212"/>
        <v>0</v>
      </c>
      <c r="BF438" s="2">
        <f t="shared" si="213"/>
        <v>0</v>
      </c>
      <c r="BG438" s="2">
        <f t="shared" si="214"/>
        <v>0</v>
      </c>
      <c r="BH438" s="2">
        <f t="shared" si="215"/>
        <v>0</v>
      </c>
      <c r="BI438" s="2">
        <f t="shared" si="216"/>
        <v>0</v>
      </c>
      <c r="BJ438" s="2">
        <f t="shared" si="217"/>
        <v>0</v>
      </c>
      <c r="BK438" s="2">
        <f t="shared" si="218"/>
        <v>0</v>
      </c>
      <c r="BL438" s="2">
        <f t="shared" si="219"/>
        <v>0</v>
      </c>
      <c r="BM438" s="2">
        <f t="shared" si="220"/>
        <v>0</v>
      </c>
      <c r="BN438" s="2">
        <f t="shared" si="221"/>
        <v>0</v>
      </c>
      <c r="BO438" s="2">
        <f t="shared" si="222"/>
        <v>0</v>
      </c>
      <c r="BP438" s="2">
        <f t="shared" si="223"/>
        <v>0</v>
      </c>
      <c r="BQ438" s="2">
        <f t="shared" si="207"/>
        <v>0</v>
      </c>
      <c r="BR438" s="2">
        <f t="shared" si="208"/>
        <v>0</v>
      </c>
    </row>
    <row r="439" spans="1:70">
      <c r="A439" s="8" t="s">
        <v>2117</v>
      </c>
      <c r="B439" s="8" t="s">
        <v>2118</v>
      </c>
      <c r="L439" s="2" t="s">
        <v>105</v>
      </c>
      <c r="BB439" s="2">
        <f t="shared" si="209"/>
        <v>1</v>
      </c>
      <c r="BC439" s="2">
        <f t="shared" si="210"/>
        <v>0</v>
      </c>
      <c r="BD439" s="2">
        <f t="shared" si="211"/>
        <v>1</v>
      </c>
      <c r="BE439" s="2">
        <f t="shared" si="212"/>
        <v>0</v>
      </c>
      <c r="BF439" s="2">
        <f t="shared" si="213"/>
        <v>0</v>
      </c>
      <c r="BG439" s="2">
        <f t="shared" si="214"/>
        <v>0</v>
      </c>
      <c r="BH439" s="2">
        <f t="shared" si="215"/>
        <v>0</v>
      </c>
      <c r="BI439" s="2">
        <f t="shared" si="216"/>
        <v>0</v>
      </c>
      <c r="BJ439" s="2">
        <f t="shared" si="217"/>
        <v>0</v>
      </c>
      <c r="BK439" s="2">
        <f t="shared" si="218"/>
        <v>0</v>
      </c>
      <c r="BL439" s="2">
        <f t="shared" si="219"/>
        <v>0</v>
      </c>
      <c r="BM439" s="2">
        <f t="shared" si="220"/>
        <v>0</v>
      </c>
      <c r="BN439" s="2">
        <f t="shared" si="221"/>
        <v>0</v>
      </c>
      <c r="BO439" s="2">
        <f t="shared" si="222"/>
        <v>0</v>
      </c>
      <c r="BP439" s="2">
        <f t="shared" si="223"/>
        <v>0</v>
      </c>
      <c r="BQ439" s="2">
        <f t="shared" si="207"/>
        <v>0</v>
      </c>
      <c r="BR439" s="2">
        <f t="shared" si="208"/>
        <v>0</v>
      </c>
    </row>
    <row r="440" spans="1:70">
      <c r="A440" s="8" t="s">
        <v>1350</v>
      </c>
      <c r="B440" s="2" t="s">
        <v>1351</v>
      </c>
      <c r="H440" s="2" t="s">
        <v>121</v>
      </c>
      <c r="V440" s="2" t="s">
        <v>105</v>
      </c>
      <c r="AC440" s="2" t="s">
        <v>105</v>
      </c>
      <c r="AN440" s="2" t="s">
        <v>121</v>
      </c>
      <c r="BB440" s="2">
        <f t="shared" si="209"/>
        <v>2</v>
      </c>
      <c r="BC440" s="2">
        <f t="shared" si="210"/>
        <v>2</v>
      </c>
      <c r="BD440" s="2">
        <f t="shared" si="211"/>
        <v>2</v>
      </c>
      <c r="BE440" s="2">
        <f t="shared" si="212"/>
        <v>2</v>
      </c>
      <c r="BF440" s="2">
        <f t="shared" si="213"/>
        <v>0</v>
      </c>
      <c r="BG440" s="2">
        <f t="shared" si="214"/>
        <v>0</v>
      </c>
      <c r="BH440" s="2">
        <f t="shared" si="215"/>
        <v>0</v>
      </c>
      <c r="BI440" s="2">
        <f t="shared" si="216"/>
        <v>0</v>
      </c>
      <c r="BJ440" s="2">
        <f t="shared" si="217"/>
        <v>0</v>
      </c>
      <c r="BK440" s="2">
        <f t="shared" si="218"/>
        <v>0</v>
      </c>
      <c r="BL440" s="2">
        <f t="shared" si="219"/>
        <v>0</v>
      </c>
      <c r="BM440" s="2">
        <f t="shared" si="220"/>
        <v>0</v>
      </c>
      <c r="BN440" s="2">
        <f t="shared" si="221"/>
        <v>0</v>
      </c>
      <c r="BO440" s="2">
        <f t="shared" si="222"/>
        <v>0</v>
      </c>
      <c r="BP440" s="2">
        <f t="shared" si="223"/>
        <v>0</v>
      </c>
      <c r="BQ440" s="2">
        <f t="shared" si="207"/>
        <v>0</v>
      </c>
      <c r="BR440" s="2">
        <f t="shared" si="208"/>
        <v>0</v>
      </c>
    </row>
    <row r="441" spans="1:70">
      <c r="A441" s="8" t="s">
        <v>964</v>
      </c>
      <c r="B441" s="8" t="s">
        <v>1337</v>
      </c>
      <c r="G441" s="2" t="s">
        <v>121</v>
      </c>
      <c r="H441" s="2" t="s">
        <v>121</v>
      </c>
      <c r="I441" s="2" t="s">
        <v>121</v>
      </c>
      <c r="J441" s="2" t="s">
        <v>121</v>
      </c>
      <c r="K441" s="2" t="s">
        <v>121</v>
      </c>
      <c r="L441" s="2" t="s">
        <v>5749</v>
      </c>
      <c r="M441" s="2" t="s">
        <v>5749</v>
      </c>
      <c r="T441" s="2" t="s">
        <v>121</v>
      </c>
      <c r="X441" s="2" t="s">
        <v>121</v>
      </c>
      <c r="AF441" s="2" t="s">
        <v>121</v>
      </c>
      <c r="AG441" s="2" t="s">
        <v>121</v>
      </c>
      <c r="AK441" s="2" t="s">
        <v>121</v>
      </c>
      <c r="AM441" s="2" t="s">
        <v>121</v>
      </c>
      <c r="AN441" s="2" t="s">
        <v>121</v>
      </c>
      <c r="AQ441" s="2" t="s">
        <v>121</v>
      </c>
      <c r="AS441" s="2" t="s">
        <v>121</v>
      </c>
      <c r="AW441" s="2" t="s">
        <v>121</v>
      </c>
      <c r="AZ441" s="2" t="s">
        <v>121</v>
      </c>
      <c r="BA441" s="2" t="s">
        <v>121</v>
      </c>
      <c r="BB441" s="2">
        <f t="shared" si="209"/>
        <v>0</v>
      </c>
      <c r="BC441" s="2">
        <f t="shared" si="210"/>
        <v>19</v>
      </c>
      <c r="BD441" s="2">
        <f t="shared" si="211"/>
        <v>0</v>
      </c>
      <c r="BE441" s="2">
        <f t="shared" si="212"/>
        <v>17</v>
      </c>
      <c r="BF441" s="2">
        <f t="shared" si="213"/>
        <v>0</v>
      </c>
      <c r="BG441" s="2">
        <f t="shared" si="214"/>
        <v>0</v>
      </c>
      <c r="BH441" s="2">
        <f t="shared" si="215"/>
        <v>0</v>
      </c>
      <c r="BI441" s="2">
        <f t="shared" si="216"/>
        <v>2</v>
      </c>
      <c r="BJ441" s="2">
        <f t="shared" si="217"/>
        <v>0</v>
      </c>
      <c r="BK441" s="2">
        <f t="shared" si="218"/>
        <v>0</v>
      </c>
      <c r="BL441" s="2">
        <f t="shared" si="219"/>
        <v>0</v>
      </c>
      <c r="BM441" s="2">
        <f t="shared" si="220"/>
        <v>0</v>
      </c>
      <c r="BN441" s="2">
        <f t="shared" si="221"/>
        <v>0</v>
      </c>
      <c r="BO441" s="2">
        <f t="shared" si="222"/>
        <v>0</v>
      </c>
      <c r="BP441" s="2">
        <f t="shared" si="223"/>
        <v>0</v>
      </c>
      <c r="BQ441" s="2">
        <f t="shared" si="207"/>
        <v>0</v>
      </c>
      <c r="BR441" s="2">
        <f t="shared" si="208"/>
        <v>0</v>
      </c>
    </row>
    <row r="442" spans="1:70">
      <c r="A442" s="8" t="s">
        <v>388</v>
      </c>
      <c r="B442" s="8" t="s">
        <v>5604</v>
      </c>
      <c r="D442" s="2" t="s">
        <v>121</v>
      </c>
      <c r="F442" s="2" t="s">
        <v>121</v>
      </c>
      <c r="AP442" s="2" t="s">
        <v>121</v>
      </c>
      <c r="BB442" s="2">
        <f t="shared" si="209"/>
        <v>0</v>
      </c>
      <c r="BC442" s="2">
        <f t="shared" si="210"/>
        <v>3</v>
      </c>
      <c r="BD442" s="2">
        <f t="shared" si="211"/>
        <v>0</v>
      </c>
      <c r="BE442" s="2">
        <f t="shared" si="212"/>
        <v>3</v>
      </c>
      <c r="BF442" s="2">
        <f t="shared" si="213"/>
        <v>0</v>
      </c>
      <c r="BG442" s="2">
        <f t="shared" si="214"/>
        <v>0</v>
      </c>
      <c r="BH442" s="2">
        <f t="shared" si="215"/>
        <v>0</v>
      </c>
      <c r="BI442" s="2">
        <f t="shared" si="216"/>
        <v>0</v>
      </c>
      <c r="BJ442" s="2">
        <f t="shared" si="217"/>
        <v>0</v>
      </c>
      <c r="BK442" s="2">
        <f t="shared" si="218"/>
        <v>0</v>
      </c>
      <c r="BL442" s="2">
        <f t="shared" si="219"/>
        <v>0</v>
      </c>
      <c r="BM442" s="2">
        <f t="shared" si="220"/>
        <v>0</v>
      </c>
      <c r="BN442" s="2">
        <f t="shared" si="221"/>
        <v>0</v>
      </c>
      <c r="BO442" s="2">
        <f t="shared" si="222"/>
        <v>0</v>
      </c>
      <c r="BP442" s="2">
        <f t="shared" si="223"/>
        <v>0</v>
      </c>
      <c r="BQ442" s="2">
        <f t="shared" si="207"/>
        <v>0</v>
      </c>
      <c r="BR442" s="2">
        <f t="shared" si="208"/>
        <v>0</v>
      </c>
    </row>
    <row r="443" spans="1:70">
      <c r="A443" s="2" t="s">
        <v>4299</v>
      </c>
      <c r="B443" s="2" t="s">
        <v>4300</v>
      </c>
      <c r="AN443" s="2" t="s">
        <v>105</v>
      </c>
      <c r="BB443" s="2">
        <f t="shared" si="209"/>
        <v>1</v>
      </c>
      <c r="BC443" s="2">
        <f t="shared" si="210"/>
        <v>0</v>
      </c>
      <c r="BD443" s="2">
        <f t="shared" si="211"/>
        <v>1</v>
      </c>
      <c r="BE443" s="2">
        <f t="shared" si="212"/>
        <v>0</v>
      </c>
      <c r="BF443" s="2">
        <f t="shared" si="213"/>
        <v>0</v>
      </c>
      <c r="BG443" s="2">
        <f t="shared" si="214"/>
        <v>0</v>
      </c>
      <c r="BH443" s="2">
        <f t="shared" si="215"/>
        <v>0</v>
      </c>
      <c r="BI443" s="2">
        <f t="shared" si="216"/>
        <v>0</v>
      </c>
      <c r="BJ443" s="2">
        <f t="shared" si="217"/>
        <v>0</v>
      </c>
      <c r="BK443" s="2">
        <f t="shared" si="218"/>
        <v>0</v>
      </c>
      <c r="BL443" s="2">
        <f t="shared" si="219"/>
        <v>0</v>
      </c>
      <c r="BM443" s="2">
        <f t="shared" si="220"/>
        <v>0</v>
      </c>
      <c r="BN443" s="2">
        <f t="shared" si="221"/>
        <v>0</v>
      </c>
      <c r="BO443" s="2">
        <f t="shared" si="222"/>
        <v>0</v>
      </c>
      <c r="BP443" s="2">
        <f t="shared" si="223"/>
        <v>0</v>
      </c>
      <c r="BQ443" s="2">
        <f t="shared" si="207"/>
        <v>0</v>
      </c>
      <c r="BR443" s="2">
        <f t="shared" si="208"/>
        <v>0</v>
      </c>
    </row>
    <row r="444" spans="1:70">
      <c r="A444" s="2" t="s">
        <v>5078</v>
      </c>
      <c r="B444" s="2" t="s">
        <v>3894</v>
      </c>
      <c r="AF444" s="2" t="s">
        <v>5697</v>
      </c>
      <c r="AN444" s="2" t="s">
        <v>121</v>
      </c>
      <c r="AP444" s="2" t="s">
        <v>105</v>
      </c>
      <c r="AU444" s="2" t="s">
        <v>105</v>
      </c>
      <c r="BB444" s="2">
        <f t="shared" si="209"/>
        <v>3</v>
      </c>
      <c r="BC444" s="2">
        <f t="shared" si="210"/>
        <v>1</v>
      </c>
      <c r="BD444" s="2">
        <f t="shared" si="211"/>
        <v>2</v>
      </c>
      <c r="BE444" s="2">
        <f t="shared" si="212"/>
        <v>1</v>
      </c>
      <c r="BF444" s="2">
        <f t="shared" si="213"/>
        <v>1</v>
      </c>
      <c r="BG444" s="2">
        <f t="shared" si="214"/>
        <v>0</v>
      </c>
      <c r="BH444" s="2">
        <f t="shared" si="215"/>
        <v>0</v>
      </c>
      <c r="BI444" s="2">
        <f t="shared" si="216"/>
        <v>0</v>
      </c>
      <c r="BJ444" s="2">
        <f t="shared" si="217"/>
        <v>0</v>
      </c>
      <c r="BK444" s="2">
        <f t="shared" si="218"/>
        <v>0</v>
      </c>
      <c r="BL444" s="2">
        <f t="shared" si="219"/>
        <v>0</v>
      </c>
      <c r="BM444" s="2">
        <f t="shared" si="220"/>
        <v>0</v>
      </c>
      <c r="BN444" s="2">
        <f t="shared" si="221"/>
        <v>0</v>
      </c>
      <c r="BO444" s="2">
        <f t="shared" si="222"/>
        <v>0</v>
      </c>
      <c r="BP444" s="2">
        <f t="shared" si="223"/>
        <v>0</v>
      </c>
      <c r="BQ444" s="2">
        <f t="shared" si="207"/>
        <v>0</v>
      </c>
      <c r="BR444" s="2">
        <f t="shared" si="208"/>
        <v>0</v>
      </c>
    </row>
    <row r="445" spans="1:70">
      <c r="A445" s="2" t="s">
        <v>4200</v>
      </c>
      <c r="B445" s="2" t="s">
        <v>4201</v>
      </c>
      <c r="AM445" s="2" t="s">
        <v>105</v>
      </c>
      <c r="AN445" s="2" t="s">
        <v>121</v>
      </c>
      <c r="AP445" s="2" t="s">
        <v>105</v>
      </c>
      <c r="AU445" s="2" t="s">
        <v>105</v>
      </c>
      <c r="BB445" s="2">
        <f t="shared" si="209"/>
        <v>3</v>
      </c>
      <c r="BC445" s="2">
        <f t="shared" si="210"/>
        <v>1</v>
      </c>
      <c r="BD445" s="2">
        <f t="shared" si="211"/>
        <v>3</v>
      </c>
      <c r="BE445" s="2">
        <f t="shared" si="212"/>
        <v>1</v>
      </c>
      <c r="BF445" s="2">
        <f t="shared" si="213"/>
        <v>0</v>
      </c>
      <c r="BG445" s="2">
        <f t="shared" si="214"/>
        <v>0</v>
      </c>
      <c r="BH445" s="2">
        <f t="shared" si="215"/>
        <v>0</v>
      </c>
      <c r="BI445" s="2">
        <f t="shared" si="216"/>
        <v>0</v>
      </c>
      <c r="BJ445" s="2">
        <f t="shared" si="217"/>
        <v>0</v>
      </c>
      <c r="BK445" s="2">
        <f t="shared" si="218"/>
        <v>0</v>
      </c>
      <c r="BL445" s="2">
        <f t="shared" si="219"/>
        <v>0</v>
      </c>
      <c r="BM445" s="2">
        <f t="shared" si="220"/>
        <v>0</v>
      </c>
      <c r="BN445" s="2">
        <f t="shared" si="221"/>
        <v>0</v>
      </c>
      <c r="BO445" s="2">
        <f t="shared" si="222"/>
        <v>0</v>
      </c>
      <c r="BP445" s="2">
        <f t="shared" si="223"/>
        <v>0</v>
      </c>
      <c r="BQ445" s="2">
        <f t="shared" si="207"/>
        <v>0</v>
      </c>
      <c r="BR445" s="2">
        <f t="shared" si="208"/>
        <v>0</v>
      </c>
    </row>
    <row r="446" spans="1:70">
      <c r="A446" s="8" t="s">
        <v>2752</v>
      </c>
      <c r="B446" s="2" t="s">
        <v>2753</v>
      </c>
      <c r="Q446" s="2" t="s">
        <v>5697</v>
      </c>
      <c r="AD446" s="2" t="s">
        <v>5697</v>
      </c>
      <c r="AK446" s="2" t="s">
        <v>105</v>
      </c>
      <c r="AZ446" s="2" t="s">
        <v>121</v>
      </c>
      <c r="BB446" s="2">
        <f t="shared" si="209"/>
        <v>3</v>
      </c>
      <c r="BC446" s="2">
        <f t="shared" si="210"/>
        <v>1</v>
      </c>
      <c r="BD446" s="2">
        <f t="shared" si="211"/>
        <v>1</v>
      </c>
      <c r="BE446" s="2">
        <f t="shared" si="212"/>
        <v>1</v>
      </c>
      <c r="BF446" s="2">
        <f t="shared" si="213"/>
        <v>2</v>
      </c>
      <c r="BG446" s="2">
        <f t="shared" si="214"/>
        <v>0</v>
      </c>
      <c r="BH446" s="2">
        <f t="shared" si="215"/>
        <v>0</v>
      </c>
      <c r="BI446" s="2">
        <f t="shared" si="216"/>
        <v>0</v>
      </c>
      <c r="BJ446" s="2">
        <f t="shared" si="217"/>
        <v>0</v>
      </c>
      <c r="BK446" s="2">
        <f t="shared" si="218"/>
        <v>0</v>
      </c>
      <c r="BL446" s="2">
        <f t="shared" si="219"/>
        <v>0</v>
      </c>
      <c r="BM446" s="2">
        <f t="shared" si="220"/>
        <v>0</v>
      </c>
      <c r="BN446" s="2">
        <f t="shared" si="221"/>
        <v>0</v>
      </c>
      <c r="BO446" s="2">
        <f t="shared" si="222"/>
        <v>0</v>
      </c>
      <c r="BP446" s="2">
        <f t="shared" si="223"/>
        <v>0</v>
      </c>
      <c r="BQ446" s="2">
        <f t="shared" si="207"/>
        <v>0</v>
      </c>
      <c r="BR446" s="2">
        <f t="shared" si="208"/>
        <v>0</v>
      </c>
    </row>
    <row r="447" spans="1:70">
      <c r="A447" s="2" t="s">
        <v>3299</v>
      </c>
      <c r="B447" s="2" t="s">
        <v>3300</v>
      </c>
      <c r="X447" s="2" t="s">
        <v>121</v>
      </c>
      <c r="Y447" s="2" t="s">
        <v>5729</v>
      </c>
      <c r="AG447" s="2" t="s">
        <v>5694</v>
      </c>
      <c r="AN447" s="2" t="s">
        <v>121</v>
      </c>
      <c r="AP447" s="2" t="s">
        <v>121</v>
      </c>
      <c r="AS447" s="2" t="s">
        <v>121</v>
      </c>
      <c r="BA447" s="2" t="s">
        <v>121</v>
      </c>
      <c r="BB447" s="2">
        <f t="shared" si="209"/>
        <v>0</v>
      </c>
      <c r="BC447" s="2">
        <f t="shared" si="210"/>
        <v>6</v>
      </c>
      <c r="BD447" s="2">
        <f t="shared" si="211"/>
        <v>0</v>
      </c>
      <c r="BE447" s="2">
        <f t="shared" si="212"/>
        <v>5</v>
      </c>
      <c r="BF447" s="2">
        <f t="shared" si="213"/>
        <v>0</v>
      </c>
      <c r="BG447" s="2">
        <f t="shared" si="214"/>
        <v>1</v>
      </c>
      <c r="BH447" s="2">
        <f t="shared" si="215"/>
        <v>0</v>
      </c>
      <c r="BI447" s="2">
        <f t="shared" si="216"/>
        <v>0</v>
      </c>
      <c r="BJ447" s="2">
        <f t="shared" si="217"/>
        <v>0</v>
      </c>
      <c r="BK447" s="2">
        <f t="shared" si="218"/>
        <v>0</v>
      </c>
      <c r="BL447" s="2">
        <f t="shared" si="219"/>
        <v>0</v>
      </c>
      <c r="BM447" s="2">
        <f t="shared" si="220"/>
        <v>0</v>
      </c>
      <c r="BN447" s="2">
        <f t="shared" si="221"/>
        <v>0</v>
      </c>
      <c r="BO447" s="2">
        <f t="shared" si="222"/>
        <v>0</v>
      </c>
      <c r="BP447" s="2">
        <f t="shared" si="223"/>
        <v>0</v>
      </c>
      <c r="BQ447" s="2">
        <f t="shared" si="207"/>
        <v>0</v>
      </c>
      <c r="BR447" s="2">
        <f t="shared" si="208"/>
        <v>0</v>
      </c>
    </row>
    <row r="448" spans="1:70">
      <c r="A448" s="8" t="s">
        <v>5869</v>
      </c>
      <c r="B448" s="8" t="s">
        <v>3629</v>
      </c>
      <c r="H448" s="2" t="s">
        <v>105</v>
      </c>
      <c r="S448" s="2" t="s">
        <v>105</v>
      </c>
      <c r="AC448" s="2" t="s">
        <v>105</v>
      </c>
      <c r="AD448" s="2" t="s">
        <v>105</v>
      </c>
      <c r="AR448" s="2" t="s">
        <v>105</v>
      </c>
      <c r="AU448" s="2" t="s">
        <v>105</v>
      </c>
      <c r="BB448" s="2">
        <f t="shared" si="209"/>
        <v>6</v>
      </c>
      <c r="BC448" s="2">
        <f t="shared" si="210"/>
        <v>0</v>
      </c>
      <c r="BD448" s="2">
        <f t="shared" si="211"/>
        <v>6</v>
      </c>
      <c r="BE448" s="2">
        <f t="shared" si="212"/>
        <v>0</v>
      </c>
      <c r="BF448" s="2">
        <f t="shared" si="213"/>
        <v>0</v>
      </c>
      <c r="BG448" s="2">
        <f t="shared" si="214"/>
        <v>0</v>
      </c>
      <c r="BH448" s="2">
        <f t="shared" si="215"/>
        <v>0</v>
      </c>
      <c r="BI448" s="2">
        <f t="shared" si="216"/>
        <v>0</v>
      </c>
      <c r="BJ448" s="2">
        <f t="shared" si="217"/>
        <v>0</v>
      </c>
      <c r="BK448" s="2">
        <f t="shared" si="218"/>
        <v>0</v>
      </c>
      <c r="BL448" s="2">
        <f t="shared" si="219"/>
        <v>0</v>
      </c>
      <c r="BM448" s="2">
        <f t="shared" si="220"/>
        <v>0</v>
      </c>
      <c r="BN448" s="2">
        <f t="shared" si="221"/>
        <v>0</v>
      </c>
      <c r="BO448" s="2">
        <f t="shared" si="222"/>
        <v>0</v>
      </c>
      <c r="BP448" s="2">
        <f t="shared" si="223"/>
        <v>0</v>
      </c>
      <c r="BQ448" s="2">
        <f t="shared" si="207"/>
        <v>0</v>
      </c>
      <c r="BR448" s="2">
        <f t="shared" si="208"/>
        <v>0</v>
      </c>
    </row>
    <row r="449" spans="1:70">
      <c r="A449" s="2" t="s">
        <v>3157</v>
      </c>
      <c r="B449" s="2" t="s">
        <v>3158</v>
      </c>
      <c r="W449" s="2" t="s">
        <v>105</v>
      </c>
      <c r="Z449" s="2" t="s">
        <v>105</v>
      </c>
      <c r="AB449" s="2" t="s">
        <v>5694</v>
      </c>
      <c r="AF449" s="2" t="s">
        <v>5697</v>
      </c>
      <c r="BB449" s="2">
        <f t="shared" si="209"/>
        <v>3</v>
      </c>
      <c r="BC449" s="2">
        <f t="shared" si="210"/>
        <v>1</v>
      </c>
      <c r="BD449" s="2">
        <f t="shared" si="211"/>
        <v>2</v>
      </c>
      <c r="BE449" s="2">
        <f t="shared" si="212"/>
        <v>0</v>
      </c>
      <c r="BF449" s="2">
        <f t="shared" si="213"/>
        <v>1</v>
      </c>
      <c r="BG449" s="2">
        <f t="shared" si="214"/>
        <v>1</v>
      </c>
      <c r="BH449" s="2">
        <f t="shared" si="215"/>
        <v>0</v>
      </c>
      <c r="BI449" s="2">
        <f t="shared" si="216"/>
        <v>0</v>
      </c>
      <c r="BJ449" s="2">
        <f t="shared" si="217"/>
        <v>0</v>
      </c>
      <c r="BK449" s="2">
        <f t="shared" si="218"/>
        <v>0</v>
      </c>
      <c r="BL449" s="2">
        <f t="shared" si="219"/>
        <v>0</v>
      </c>
      <c r="BM449" s="2">
        <f t="shared" si="220"/>
        <v>0</v>
      </c>
      <c r="BN449" s="2">
        <f t="shared" si="221"/>
        <v>0</v>
      </c>
      <c r="BO449" s="2">
        <f t="shared" si="222"/>
        <v>0</v>
      </c>
      <c r="BP449" s="2">
        <f t="shared" si="223"/>
        <v>0</v>
      </c>
      <c r="BQ449" s="2">
        <f t="shared" si="207"/>
        <v>0</v>
      </c>
      <c r="BR449" s="2">
        <f t="shared" si="208"/>
        <v>0</v>
      </c>
    </row>
    <row r="450" spans="1:70">
      <c r="A450" s="8" t="s">
        <v>2057</v>
      </c>
      <c r="B450" s="2" t="s">
        <v>385</v>
      </c>
      <c r="J450" s="2" t="s">
        <v>121</v>
      </c>
      <c r="K450" s="2" t="s">
        <v>121</v>
      </c>
      <c r="L450" s="2" t="s">
        <v>5749</v>
      </c>
      <c r="AF450" s="2" t="s">
        <v>121</v>
      </c>
      <c r="AM450" s="2" t="s">
        <v>121</v>
      </c>
      <c r="BB450" s="2">
        <f t="shared" si="209"/>
        <v>0</v>
      </c>
      <c r="BC450" s="2">
        <f t="shared" si="210"/>
        <v>5</v>
      </c>
      <c r="BD450" s="2">
        <f t="shared" si="211"/>
        <v>0</v>
      </c>
      <c r="BE450" s="2">
        <f t="shared" si="212"/>
        <v>4</v>
      </c>
      <c r="BF450" s="2">
        <f t="shared" si="213"/>
        <v>0</v>
      </c>
      <c r="BG450" s="2">
        <f t="shared" si="214"/>
        <v>0</v>
      </c>
      <c r="BH450" s="2">
        <f t="shared" si="215"/>
        <v>0</v>
      </c>
      <c r="BI450" s="2">
        <f t="shared" si="216"/>
        <v>1</v>
      </c>
      <c r="BJ450" s="2">
        <f t="shared" si="217"/>
        <v>0</v>
      </c>
      <c r="BK450" s="2">
        <f t="shared" si="218"/>
        <v>0</v>
      </c>
      <c r="BL450" s="2">
        <f t="shared" si="219"/>
        <v>0</v>
      </c>
      <c r="BM450" s="2">
        <f t="shared" si="220"/>
        <v>0</v>
      </c>
      <c r="BN450" s="2">
        <f t="shared" si="221"/>
        <v>0</v>
      </c>
      <c r="BO450" s="2">
        <f t="shared" si="222"/>
        <v>0</v>
      </c>
      <c r="BP450" s="2">
        <f t="shared" si="223"/>
        <v>0</v>
      </c>
      <c r="BQ450" s="2">
        <f t="shared" si="207"/>
        <v>0</v>
      </c>
      <c r="BR450" s="2">
        <f t="shared" si="208"/>
        <v>0</v>
      </c>
    </row>
    <row r="451" spans="1:70">
      <c r="A451" s="8" t="s">
        <v>384</v>
      </c>
      <c r="B451" s="8" t="s">
        <v>385</v>
      </c>
      <c r="D451" s="2" t="s">
        <v>121</v>
      </c>
      <c r="F451" s="2" t="s">
        <v>121</v>
      </c>
      <c r="H451" s="2" t="s">
        <v>121</v>
      </c>
      <c r="L451" s="2" t="s">
        <v>5749</v>
      </c>
      <c r="M451" s="2" t="s">
        <v>5728</v>
      </c>
      <c r="BB451" s="2">
        <f t="shared" si="209"/>
        <v>0</v>
      </c>
      <c r="BC451" s="2">
        <f t="shared" si="210"/>
        <v>4</v>
      </c>
      <c r="BD451" s="2">
        <f t="shared" si="211"/>
        <v>0</v>
      </c>
      <c r="BE451" s="2">
        <f t="shared" si="212"/>
        <v>3</v>
      </c>
      <c r="BF451" s="2">
        <f t="shared" si="213"/>
        <v>0</v>
      </c>
      <c r="BG451" s="2">
        <f t="shared" si="214"/>
        <v>0</v>
      </c>
      <c r="BH451" s="2">
        <f t="shared" si="215"/>
        <v>0</v>
      </c>
      <c r="BI451" s="2">
        <f t="shared" si="216"/>
        <v>1</v>
      </c>
      <c r="BJ451" s="2">
        <f t="shared" si="217"/>
        <v>0</v>
      </c>
      <c r="BK451" s="2">
        <f t="shared" si="218"/>
        <v>0</v>
      </c>
      <c r="BL451" s="2">
        <f t="shared" si="219"/>
        <v>0</v>
      </c>
      <c r="BM451" s="2">
        <f t="shared" si="220"/>
        <v>0</v>
      </c>
      <c r="BN451" s="2">
        <f t="shared" si="221"/>
        <v>0</v>
      </c>
      <c r="BO451" s="2">
        <f t="shared" si="222"/>
        <v>0</v>
      </c>
      <c r="BP451" s="2">
        <f t="shared" si="223"/>
        <v>0</v>
      </c>
      <c r="BQ451" s="2">
        <f t="shared" ref="BQ451:BQ514" si="224">COUNTIF(C451:BA451, "BL(Only AZA accredited facility)")</f>
        <v>0</v>
      </c>
      <c r="BR451" s="2">
        <f t="shared" ref="BR451:BR514" si="225">COUNTIF(C451:BA451, "WL(except feral)")</f>
        <v>0</v>
      </c>
    </row>
    <row r="452" spans="1:70">
      <c r="A452" s="8" t="s">
        <v>2748</v>
      </c>
      <c r="B452" s="2" t="s">
        <v>1333</v>
      </c>
      <c r="H452" s="2" t="s">
        <v>121</v>
      </c>
      <c r="Q452" s="2" t="s">
        <v>5697</v>
      </c>
      <c r="T452" s="2" t="s">
        <v>5763</v>
      </c>
      <c r="X452" s="2" t="s">
        <v>121</v>
      </c>
      <c r="AB452" s="2" t="s">
        <v>5694</v>
      </c>
      <c r="AD452" s="2" t="s">
        <v>5697</v>
      </c>
      <c r="AF452" s="2" t="s">
        <v>5697</v>
      </c>
      <c r="AK452" s="2" t="s">
        <v>121</v>
      </c>
      <c r="AP452" s="2" t="s">
        <v>105</v>
      </c>
      <c r="AU452" s="2" t="s">
        <v>105</v>
      </c>
      <c r="AW452" s="2" t="s">
        <v>121</v>
      </c>
      <c r="BB452" s="2">
        <f t="shared" si="209"/>
        <v>5</v>
      </c>
      <c r="BC452" s="2">
        <f t="shared" si="210"/>
        <v>5</v>
      </c>
      <c r="BD452" s="2">
        <f t="shared" si="211"/>
        <v>2</v>
      </c>
      <c r="BE452" s="2">
        <f t="shared" si="212"/>
        <v>4</v>
      </c>
      <c r="BF452" s="2">
        <f t="shared" si="213"/>
        <v>3</v>
      </c>
      <c r="BG452" s="2">
        <f t="shared" si="214"/>
        <v>1</v>
      </c>
      <c r="BH452" s="2">
        <f t="shared" si="215"/>
        <v>0</v>
      </c>
      <c r="BI452" s="2">
        <f t="shared" si="216"/>
        <v>0</v>
      </c>
      <c r="BJ452" s="2">
        <f t="shared" si="217"/>
        <v>0</v>
      </c>
      <c r="BK452" s="2">
        <f t="shared" si="218"/>
        <v>0</v>
      </c>
      <c r="BL452" s="2">
        <f t="shared" si="219"/>
        <v>0</v>
      </c>
      <c r="BM452" s="2">
        <f t="shared" si="220"/>
        <v>0</v>
      </c>
      <c r="BN452" s="2">
        <f t="shared" si="221"/>
        <v>0</v>
      </c>
      <c r="BO452" s="2">
        <f t="shared" si="222"/>
        <v>0</v>
      </c>
      <c r="BP452" s="2">
        <f t="shared" si="223"/>
        <v>0</v>
      </c>
      <c r="BQ452" s="2">
        <f t="shared" si="224"/>
        <v>0</v>
      </c>
      <c r="BR452" s="2">
        <f t="shared" si="225"/>
        <v>0</v>
      </c>
    </row>
    <row r="453" spans="1:70">
      <c r="A453" s="8" t="s">
        <v>2052</v>
      </c>
      <c r="B453" s="2" t="s">
        <v>2053</v>
      </c>
      <c r="K453" s="2" t="s">
        <v>105</v>
      </c>
      <c r="O453" s="2" t="s">
        <v>105</v>
      </c>
      <c r="T453" s="2" t="s">
        <v>105</v>
      </c>
      <c r="Y453" s="2" t="s">
        <v>105</v>
      </c>
      <c r="AC453" s="2" t="s">
        <v>105</v>
      </c>
      <c r="AE453" s="2" t="s">
        <v>105</v>
      </c>
      <c r="AN453" s="2" t="s">
        <v>105</v>
      </c>
      <c r="AO453" s="2" t="s">
        <v>105</v>
      </c>
      <c r="AU453" s="2" t="s">
        <v>105</v>
      </c>
      <c r="AX453" s="2" t="s">
        <v>105</v>
      </c>
      <c r="AZ453" s="2" t="s">
        <v>105</v>
      </c>
      <c r="BB453" s="2">
        <f t="shared" si="209"/>
        <v>11</v>
      </c>
      <c r="BC453" s="2">
        <f t="shared" si="210"/>
        <v>0</v>
      </c>
      <c r="BD453" s="2">
        <f t="shared" si="211"/>
        <v>11</v>
      </c>
      <c r="BE453" s="2">
        <f t="shared" si="212"/>
        <v>0</v>
      </c>
      <c r="BF453" s="2">
        <f t="shared" si="213"/>
        <v>0</v>
      </c>
      <c r="BG453" s="2">
        <f t="shared" si="214"/>
        <v>0</v>
      </c>
      <c r="BH453" s="2">
        <f t="shared" si="215"/>
        <v>0</v>
      </c>
      <c r="BI453" s="2">
        <f t="shared" si="216"/>
        <v>0</v>
      </c>
      <c r="BJ453" s="2">
        <f t="shared" si="217"/>
        <v>0</v>
      </c>
      <c r="BK453" s="2">
        <f t="shared" si="218"/>
        <v>0</v>
      </c>
      <c r="BL453" s="2">
        <f t="shared" si="219"/>
        <v>0</v>
      </c>
      <c r="BM453" s="2">
        <f t="shared" si="220"/>
        <v>0</v>
      </c>
      <c r="BN453" s="2">
        <f t="shared" si="221"/>
        <v>0</v>
      </c>
      <c r="BO453" s="2">
        <f t="shared" si="222"/>
        <v>0</v>
      </c>
      <c r="BP453" s="2">
        <f t="shared" si="223"/>
        <v>0</v>
      </c>
      <c r="BQ453" s="2">
        <f t="shared" si="224"/>
        <v>0</v>
      </c>
      <c r="BR453" s="2">
        <f t="shared" si="225"/>
        <v>0</v>
      </c>
    </row>
    <row r="454" spans="1:70">
      <c r="A454" s="8" t="s">
        <v>338</v>
      </c>
      <c r="B454" s="8" t="s">
        <v>5600</v>
      </c>
      <c r="C454" s="2" t="s">
        <v>105</v>
      </c>
      <c r="P454" s="2" t="s">
        <v>105</v>
      </c>
      <c r="AJ454" s="2" t="s">
        <v>105</v>
      </c>
      <c r="AM454" s="2" t="s">
        <v>105</v>
      </c>
      <c r="BB454" s="2">
        <f t="shared" si="209"/>
        <v>4</v>
      </c>
      <c r="BC454" s="2">
        <f t="shared" si="210"/>
        <v>0</v>
      </c>
      <c r="BD454" s="2">
        <f t="shared" si="211"/>
        <v>4</v>
      </c>
      <c r="BE454" s="2">
        <f t="shared" si="212"/>
        <v>0</v>
      </c>
      <c r="BF454" s="2">
        <f t="shared" si="213"/>
        <v>0</v>
      </c>
      <c r="BG454" s="2">
        <f t="shared" si="214"/>
        <v>0</v>
      </c>
      <c r="BH454" s="2">
        <f t="shared" si="215"/>
        <v>0</v>
      </c>
      <c r="BI454" s="2">
        <f t="shared" si="216"/>
        <v>0</v>
      </c>
      <c r="BJ454" s="2">
        <f t="shared" si="217"/>
        <v>0</v>
      </c>
      <c r="BK454" s="2">
        <f t="shared" si="218"/>
        <v>0</v>
      </c>
      <c r="BL454" s="2">
        <f t="shared" si="219"/>
        <v>0</v>
      </c>
      <c r="BM454" s="2">
        <f t="shared" si="220"/>
        <v>0</v>
      </c>
      <c r="BN454" s="2">
        <f t="shared" si="221"/>
        <v>0</v>
      </c>
      <c r="BO454" s="2">
        <f t="shared" si="222"/>
        <v>0</v>
      </c>
      <c r="BP454" s="2">
        <f t="shared" si="223"/>
        <v>0</v>
      </c>
      <c r="BQ454" s="2">
        <f t="shared" si="224"/>
        <v>0</v>
      </c>
      <c r="BR454" s="2">
        <f t="shared" si="225"/>
        <v>0</v>
      </c>
    </row>
    <row r="455" spans="1:70">
      <c r="A455" s="8" t="s">
        <v>331</v>
      </c>
      <c r="B455" s="8" t="s">
        <v>5601</v>
      </c>
      <c r="C455" s="2" t="s">
        <v>105</v>
      </c>
      <c r="F455" s="2" t="s">
        <v>105</v>
      </c>
      <c r="L455" s="2" t="s">
        <v>105</v>
      </c>
      <c r="M455" s="2" t="s">
        <v>105</v>
      </c>
      <c r="P455" s="2" t="s">
        <v>105</v>
      </c>
      <c r="Q455" s="2" t="s">
        <v>105</v>
      </c>
      <c r="S455" s="2" t="s">
        <v>105</v>
      </c>
      <c r="AA455" s="2" t="s">
        <v>105</v>
      </c>
      <c r="AB455" s="2" t="s">
        <v>105</v>
      </c>
      <c r="AJ455" s="2" t="s">
        <v>105</v>
      </c>
      <c r="BB455" s="2">
        <f t="shared" si="209"/>
        <v>10</v>
      </c>
      <c r="BC455" s="2">
        <f t="shared" si="210"/>
        <v>0</v>
      </c>
      <c r="BD455" s="2">
        <f t="shared" si="211"/>
        <v>10</v>
      </c>
      <c r="BE455" s="2">
        <f t="shared" si="212"/>
        <v>0</v>
      </c>
      <c r="BF455" s="2">
        <f t="shared" si="213"/>
        <v>0</v>
      </c>
      <c r="BG455" s="2">
        <f t="shared" si="214"/>
        <v>0</v>
      </c>
      <c r="BH455" s="2">
        <f t="shared" si="215"/>
        <v>0</v>
      </c>
      <c r="BI455" s="2">
        <f t="shared" si="216"/>
        <v>0</v>
      </c>
      <c r="BJ455" s="2">
        <f t="shared" si="217"/>
        <v>0</v>
      </c>
      <c r="BK455" s="2">
        <f t="shared" si="218"/>
        <v>0</v>
      </c>
      <c r="BL455" s="2">
        <f t="shared" si="219"/>
        <v>0</v>
      </c>
      <c r="BM455" s="2">
        <f t="shared" si="220"/>
        <v>0</v>
      </c>
      <c r="BN455" s="2">
        <f t="shared" si="221"/>
        <v>0</v>
      </c>
      <c r="BO455" s="2">
        <f t="shared" si="222"/>
        <v>0</v>
      </c>
      <c r="BP455" s="2">
        <f t="shared" si="223"/>
        <v>0</v>
      </c>
      <c r="BQ455" s="2">
        <f t="shared" si="224"/>
        <v>0</v>
      </c>
      <c r="BR455" s="2">
        <f t="shared" si="225"/>
        <v>0</v>
      </c>
    </row>
    <row r="456" spans="1:70">
      <c r="A456" s="8" t="s">
        <v>330</v>
      </c>
      <c r="B456" s="8" t="s">
        <v>5602</v>
      </c>
      <c r="C456" s="2" t="s">
        <v>105</v>
      </c>
      <c r="I456" s="2" t="s">
        <v>105</v>
      </c>
      <c r="P456" s="2" t="s">
        <v>105</v>
      </c>
      <c r="W456" s="2" t="s">
        <v>105</v>
      </c>
      <c r="X456" s="2" t="s">
        <v>105</v>
      </c>
      <c r="AI456" s="2" t="s">
        <v>105</v>
      </c>
      <c r="AJ456" s="2" t="s">
        <v>105</v>
      </c>
      <c r="AM456" s="2" t="s">
        <v>105</v>
      </c>
      <c r="AP456" s="2" t="s">
        <v>105</v>
      </c>
      <c r="AQ456" s="2" t="s">
        <v>105</v>
      </c>
      <c r="AS456" s="2" t="s">
        <v>105</v>
      </c>
      <c r="AV456" s="2" t="s">
        <v>105</v>
      </c>
      <c r="BB456" s="2">
        <f t="shared" si="209"/>
        <v>12</v>
      </c>
      <c r="BC456" s="2">
        <f t="shared" si="210"/>
        <v>0</v>
      </c>
      <c r="BD456" s="2">
        <f t="shared" si="211"/>
        <v>12</v>
      </c>
      <c r="BE456" s="2">
        <f t="shared" si="212"/>
        <v>0</v>
      </c>
      <c r="BF456" s="2">
        <f t="shared" si="213"/>
        <v>0</v>
      </c>
      <c r="BG456" s="2">
        <f t="shared" si="214"/>
        <v>0</v>
      </c>
      <c r="BH456" s="2">
        <f t="shared" si="215"/>
        <v>0</v>
      </c>
      <c r="BI456" s="2">
        <f t="shared" si="216"/>
        <v>0</v>
      </c>
      <c r="BJ456" s="2">
        <f t="shared" si="217"/>
        <v>0</v>
      </c>
      <c r="BK456" s="2">
        <f t="shared" si="218"/>
        <v>0</v>
      </c>
      <c r="BL456" s="2">
        <f t="shared" si="219"/>
        <v>0</v>
      </c>
      <c r="BM456" s="2">
        <f t="shared" si="220"/>
        <v>0</v>
      </c>
      <c r="BN456" s="2">
        <f t="shared" si="221"/>
        <v>0</v>
      </c>
      <c r="BO456" s="2">
        <f t="shared" si="222"/>
        <v>0</v>
      </c>
      <c r="BP456" s="2">
        <f t="shared" si="223"/>
        <v>0</v>
      </c>
      <c r="BQ456" s="2">
        <f t="shared" si="224"/>
        <v>0</v>
      </c>
      <c r="BR456" s="2">
        <f t="shared" si="225"/>
        <v>0</v>
      </c>
    </row>
    <row r="457" spans="1:70">
      <c r="A457" s="8" t="s">
        <v>333</v>
      </c>
      <c r="B457" s="8" t="s">
        <v>5603</v>
      </c>
      <c r="C457" s="2" t="s">
        <v>105</v>
      </c>
      <c r="F457" s="2" t="s">
        <v>105</v>
      </c>
      <c r="I457" s="2" t="s">
        <v>105</v>
      </c>
      <c r="K457" s="2" t="s">
        <v>105</v>
      </c>
      <c r="Q457" s="2" t="s">
        <v>105</v>
      </c>
      <c r="X457" s="2" t="s">
        <v>105</v>
      </c>
      <c r="Z457" s="2" t="s">
        <v>105</v>
      </c>
      <c r="AL457" s="2" t="s">
        <v>105</v>
      </c>
      <c r="AP457" s="2" t="s">
        <v>105</v>
      </c>
      <c r="AS457" s="2" t="s">
        <v>105</v>
      </c>
      <c r="AV457" s="2" t="s">
        <v>105</v>
      </c>
      <c r="AW457" s="2" t="s">
        <v>105</v>
      </c>
      <c r="BB457" s="2">
        <f t="shared" si="209"/>
        <v>12</v>
      </c>
      <c r="BC457" s="2">
        <f t="shared" si="210"/>
        <v>0</v>
      </c>
      <c r="BD457" s="2">
        <f t="shared" si="211"/>
        <v>12</v>
      </c>
      <c r="BE457" s="2">
        <f t="shared" si="212"/>
        <v>0</v>
      </c>
      <c r="BF457" s="2">
        <f t="shared" si="213"/>
        <v>0</v>
      </c>
      <c r="BG457" s="2">
        <f t="shared" si="214"/>
        <v>0</v>
      </c>
      <c r="BH457" s="2">
        <f t="shared" si="215"/>
        <v>0</v>
      </c>
      <c r="BI457" s="2">
        <f t="shared" si="216"/>
        <v>0</v>
      </c>
      <c r="BJ457" s="2">
        <f t="shared" si="217"/>
        <v>0</v>
      </c>
      <c r="BK457" s="2">
        <f t="shared" si="218"/>
        <v>0</v>
      </c>
      <c r="BL457" s="2">
        <f t="shared" si="219"/>
        <v>0</v>
      </c>
      <c r="BM457" s="2">
        <f t="shared" si="220"/>
        <v>0</v>
      </c>
      <c r="BN457" s="2">
        <f t="shared" si="221"/>
        <v>0</v>
      </c>
      <c r="BO457" s="2">
        <f t="shared" si="222"/>
        <v>0</v>
      </c>
      <c r="BP457" s="2">
        <f t="shared" si="223"/>
        <v>0</v>
      </c>
      <c r="BQ457" s="2">
        <f t="shared" si="224"/>
        <v>0</v>
      </c>
      <c r="BR457" s="2">
        <f t="shared" si="225"/>
        <v>0</v>
      </c>
    </row>
    <row r="458" spans="1:70">
      <c r="A458" s="8" t="s">
        <v>334</v>
      </c>
      <c r="B458" s="8" t="s">
        <v>5166</v>
      </c>
      <c r="C458" s="2" t="s">
        <v>105</v>
      </c>
      <c r="F458" s="2" t="s">
        <v>105</v>
      </c>
      <c r="I458" s="2" t="s">
        <v>105</v>
      </c>
      <c r="K458" s="2" t="s">
        <v>105</v>
      </c>
      <c r="P458" s="2" t="s">
        <v>105</v>
      </c>
      <c r="Q458" s="2" t="s">
        <v>105</v>
      </c>
      <c r="U458" s="2" t="s">
        <v>105</v>
      </c>
      <c r="W458" s="2" t="s">
        <v>105</v>
      </c>
      <c r="X458" s="2" t="s">
        <v>105</v>
      </c>
      <c r="Z458" s="2" t="s">
        <v>105</v>
      </c>
      <c r="AB458" s="2" t="s">
        <v>105</v>
      </c>
      <c r="AJ458" s="2" t="s">
        <v>105</v>
      </c>
      <c r="AL458" s="2" t="s">
        <v>105</v>
      </c>
      <c r="AP458" s="2" t="s">
        <v>105</v>
      </c>
      <c r="AV458" s="2" t="s">
        <v>105</v>
      </c>
      <c r="AZ458" s="2" t="s">
        <v>105</v>
      </c>
      <c r="BB458" s="2">
        <f t="shared" si="209"/>
        <v>16</v>
      </c>
      <c r="BC458" s="2">
        <f t="shared" si="210"/>
        <v>0</v>
      </c>
      <c r="BD458" s="2">
        <f t="shared" si="211"/>
        <v>16</v>
      </c>
      <c r="BE458" s="2">
        <f t="shared" si="212"/>
        <v>0</v>
      </c>
      <c r="BF458" s="2">
        <f t="shared" si="213"/>
        <v>0</v>
      </c>
      <c r="BG458" s="2">
        <f t="shared" si="214"/>
        <v>0</v>
      </c>
      <c r="BH458" s="2">
        <f t="shared" si="215"/>
        <v>0</v>
      </c>
      <c r="BI458" s="2">
        <f t="shared" si="216"/>
        <v>0</v>
      </c>
      <c r="BJ458" s="2">
        <f t="shared" si="217"/>
        <v>0</v>
      </c>
      <c r="BK458" s="2">
        <f t="shared" si="218"/>
        <v>0</v>
      </c>
      <c r="BL458" s="2">
        <f t="shared" si="219"/>
        <v>0</v>
      </c>
      <c r="BM458" s="2">
        <f t="shared" si="220"/>
        <v>0</v>
      </c>
      <c r="BN458" s="2">
        <f t="shared" si="221"/>
        <v>0</v>
      </c>
      <c r="BO458" s="2">
        <f t="shared" si="222"/>
        <v>0</v>
      </c>
      <c r="BP458" s="2">
        <f t="shared" si="223"/>
        <v>0</v>
      </c>
      <c r="BQ458" s="2">
        <f t="shared" si="224"/>
        <v>0</v>
      </c>
      <c r="BR458" s="2">
        <f t="shared" si="225"/>
        <v>0</v>
      </c>
    </row>
    <row r="459" spans="1:70">
      <c r="A459" s="8" t="s">
        <v>332</v>
      </c>
      <c r="B459" s="8" t="s">
        <v>5605</v>
      </c>
      <c r="C459" s="2" t="s">
        <v>105</v>
      </c>
      <c r="F459" s="2" t="s">
        <v>105</v>
      </c>
      <c r="I459" s="2" t="s">
        <v>105</v>
      </c>
      <c r="L459" s="2" t="s">
        <v>105</v>
      </c>
      <c r="M459" s="2" t="s">
        <v>105</v>
      </c>
      <c r="P459" s="2" t="s">
        <v>105</v>
      </c>
      <c r="Q459" s="2" t="s">
        <v>105</v>
      </c>
      <c r="R459" s="2" t="s">
        <v>105</v>
      </c>
      <c r="X459" s="2" t="s">
        <v>105</v>
      </c>
      <c r="Y459" s="2" t="s">
        <v>105</v>
      </c>
      <c r="AB459" s="2" t="s">
        <v>105</v>
      </c>
      <c r="AG459" s="2" t="s">
        <v>105</v>
      </c>
      <c r="AI459" s="2" t="s">
        <v>105</v>
      </c>
      <c r="AJ459" s="2" t="s">
        <v>105</v>
      </c>
      <c r="AL459" s="2" t="s">
        <v>105</v>
      </c>
      <c r="AQ459" s="2" t="s">
        <v>105</v>
      </c>
      <c r="AV459" s="2" t="s">
        <v>105</v>
      </c>
      <c r="BB459" s="2">
        <f t="shared" si="209"/>
        <v>17</v>
      </c>
      <c r="BC459" s="2">
        <f t="shared" si="210"/>
        <v>0</v>
      </c>
      <c r="BD459" s="2">
        <f t="shared" si="211"/>
        <v>17</v>
      </c>
      <c r="BE459" s="2">
        <f t="shared" si="212"/>
        <v>0</v>
      </c>
      <c r="BF459" s="2">
        <f t="shared" si="213"/>
        <v>0</v>
      </c>
      <c r="BG459" s="2">
        <f t="shared" si="214"/>
        <v>0</v>
      </c>
      <c r="BH459" s="2">
        <f t="shared" si="215"/>
        <v>0</v>
      </c>
      <c r="BI459" s="2">
        <f t="shared" si="216"/>
        <v>0</v>
      </c>
      <c r="BJ459" s="2">
        <f t="shared" si="217"/>
        <v>0</v>
      </c>
      <c r="BK459" s="2">
        <f t="shared" si="218"/>
        <v>0</v>
      </c>
      <c r="BL459" s="2">
        <f t="shared" si="219"/>
        <v>0</v>
      </c>
      <c r="BM459" s="2">
        <f t="shared" si="220"/>
        <v>0</v>
      </c>
      <c r="BN459" s="2">
        <f t="shared" si="221"/>
        <v>0</v>
      </c>
      <c r="BO459" s="2">
        <f t="shared" si="222"/>
        <v>0</v>
      </c>
      <c r="BP459" s="2">
        <f t="shared" si="223"/>
        <v>0</v>
      </c>
      <c r="BQ459" s="2">
        <f t="shared" si="224"/>
        <v>0</v>
      </c>
      <c r="BR459" s="2">
        <f t="shared" si="225"/>
        <v>0</v>
      </c>
    </row>
    <row r="460" spans="1:70">
      <c r="A460" s="8" t="s">
        <v>4489</v>
      </c>
      <c r="B460" s="2" t="s">
        <v>4490</v>
      </c>
      <c r="AN460" s="2" t="s">
        <v>121</v>
      </c>
      <c r="BB460" s="2">
        <f t="shared" si="209"/>
        <v>0</v>
      </c>
      <c r="BC460" s="2">
        <f t="shared" si="210"/>
        <v>1</v>
      </c>
      <c r="BD460" s="2">
        <f t="shared" si="211"/>
        <v>0</v>
      </c>
      <c r="BE460" s="2">
        <f t="shared" si="212"/>
        <v>1</v>
      </c>
      <c r="BF460" s="2">
        <f t="shared" si="213"/>
        <v>0</v>
      </c>
      <c r="BG460" s="2">
        <f t="shared" si="214"/>
        <v>0</v>
      </c>
      <c r="BH460" s="2">
        <f t="shared" si="215"/>
        <v>0</v>
      </c>
      <c r="BI460" s="2">
        <f t="shared" si="216"/>
        <v>0</v>
      </c>
      <c r="BJ460" s="2">
        <f t="shared" si="217"/>
        <v>0</v>
      </c>
      <c r="BK460" s="2">
        <f t="shared" si="218"/>
        <v>0</v>
      </c>
      <c r="BL460" s="2">
        <f t="shared" si="219"/>
        <v>0</v>
      </c>
      <c r="BM460" s="2">
        <f t="shared" si="220"/>
        <v>0</v>
      </c>
      <c r="BN460" s="2">
        <f t="shared" si="221"/>
        <v>0</v>
      </c>
      <c r="BO460" s="2">
        <f t="shared" si="222"/>
        <v>0</v>
      </c>
      <c r="BP460" s="2">
        <f t="shared" si="223"/>
        <v>0</v>
      </c>
      <c r="BQ460" s="2">
        <f t="shared" si="224"/>
        <v>0</v>
      </c>
      <c r="BR460" s="2">
        <f t="shared" si="225"/>
        <v>0</v>
      </c>
    </row>
    <row r="461" spans="1:70">
      <c r="A461" s="2" t="s">
        <v>4533</v>
      </c>
      <c r="B461" s="2" t="s">
        <v>4534</v>
      </c>
      <c r="AN461" s="2" t="s">
        <v>121</v>
      </c>
      <c r="BB461" s="2">
        <f t="shared" si="209"/>
        <v>0</v>
      </c>
      <c r="BC461" s="2">
        <f t="shared" si="210"/>
        <v>1</v>
      </c>
      <c r="BD461" s="2">
        <f t="shared" si="211"/>
        <v>0</v>
      </c>
      <c r="BE461" s="2">
        <f t="shared" si="212"/>
        <v>1</v>
      </c>
      <c r="BF461" s="2">
        <f t="shared" si="213"/>
        <v>0</v>
      </c>
      <c r="BG461" s="2">
        <f t="shared" si="214"/>
        <v>0</v>
      </c>
      <c r="BH461" s="2">
        <f t="shared" si="215"/>
        <v>0</v>
      </c>
      <c r="BI461" s="2">
        <f t="shared" si="216"/>
        <v>0</v>
      </c>
      <c r="BJ461" s="2">
        <f t="shared" si="217"/>
        <v>0</v>
      </c>
      <c r="BK461" s="2">
        <f t="shared" si="218"/>
        <v>0</v>
      </c>
      <c r="BL461" s="2">
        <f t="shared" si="219"/>
        <v>0</v>
      </c>
      <c r="BM461" s="2">
        <f t="shared" si="220"/>
        <v>0</v>
      </c>
      <c r="BN461" s="2">
        <f t="shared" si="221"/>
        <v>0</v>
      </c>
      <c r="BO461" s="2">
        <f t="shared" si="222"/>
        <v>0</v>
      </c>
      <c r="BP461" s="2">
        <f t="shared" si="223"/>
        <v>0</v>
      </c>
      <c r="BQ461" s="2">
        <f t="shared" si="224"/>
        <v>0</v>
      </c>
      <c r="BR461" s="2">
        <f t="shared" si="225"/>
        <v>0</v>
      </c>
    </row>
    <row r="462" spans="1:70">
      <c r="A462" s="8" t="s">
        <v>3875</v>
      </c>
      <c r="B462" s="2" t="s">
        <v>3876</v>
      </c>
      <c r="AF462" s="2" t="s">
        <v>5697</v>
      </c>
      <c r="AP462" s="2" t="s">
        <v>105</v>
      </c>
      <c r="BB462" s="2">
        <f t="shared" si="209"/>
        <v>2</v>
      </c>
      <c r="BC462" s="2">
        <f t="shared" si="210"/>
        <v>0</v>
      </c>
      <c r="BD462" s="2">
        <f t="shared" si="211"/>
        <v>1</v>
      </c>
      <c r="BE462" s="2">
        <f t="shared" si="212"/>
        <v>0</v>
      </c>
      <c r="BF462" s="2">
        <f t="shared" si="213"/>
        <v>1</v>
      </c>
      <c r="BG462" s="2">
        <f t="shared" si="214"/>
        <v>0</v>
      </c>
      <c r="BH462" s="2">
        <f t="shared" si="215"/>
        <v>0</v>
      </c>
      <c r="BI462" s="2">
        <f t="shared" si="216"/>
        <v>0</v>
      </c>
      <c r="BJ462" s="2">
        <f t="shared" si="217"/>
        <v>0</v>
      </c>
      <c r="BK462" s="2">
        <f t="shared" si="218"/>
        <v>0</v>
      </c>
      <c r="BL462" s="2">
        <f t="shared" si="219"/>
        <v>0</v>
      </c>
      <c r="BM462" s="2">
        <f t="shared" si="220"/>
        <v>0</v>
      </c>
      <c r="BN462" s="2">
        <f t="shared" si="221"/>
        <v>0</v>
      </c>
      <c r="BO462" s="2">
        <f t="shared" si="222"/>
        <v>0</v>
      </c>
      <c r="BP462" s="2">
        <f t="shared" si="223"/>
        <v>0</v>
      </c>
      <c r="BQ462" s="2">
        <f t="shared" si="224"/>
        <v>0</v>
      </c>
      <c r="BR462" s="2">
        <f t="shared" si="225"/>
        <v>0</v>
      </c>
    </row>
    <row r="463" spans="1:70">
      <c r="A463" s="2" t="s">
        <v>3039</v>
      </c>
      <c r="B463" s="2" t="s">
        <v>3040</v>
      </c>
      <c r="V463" s="2" t="s">
        <v>105</v>
      </c>
      <c r="AT463" s="2" t="s">
        <v>105</v>
      </c>
      <c r="BB463" s="2">
        <f t="shared" si="209"/>
        <v>2</v>
      </c>
      <c r="BC463" s="2">
        <f t="shared" si="210"/>
        <v>0</v>
      </c>
      <c r="BD463" s="2">
        <f t="shared" si="211"/>
        <v>2</v>
      </c>
      <c r="BE463" s="2">
        <f t="shared" si="212"/>
        <v>0</v>
      </c>
      <c r="BF463" s="2">
        <f t="shared" si="213"/>
        <v>0</v>
      </c>
      <c r="BG463" s="2">
        <f t="shared" si="214"/>
        <v>0</v>
      </c>
      <c r="BH463" s="2">
        <f t="shared" si="215"/>
        <v>0</v>
      </c>
      <c r="BI463" s="2">
        <f t="shared" si="216"/>
        <v>0</v>
      </c>
      <c r="BJ463" s="2">
        <f t="shared" si="217"/>
        <v>0</v>
      </c>
      <c r="BK463" s="2">
        <f t="shared" si="218"/>
        <v>0</v>
      </c>
      <c r="BL463" s="2">
        <f t="shared" si="219"/>
        <v>0</v>
      </c>
      <c r="BM463" s="2">
        <f t="shared" si="220"/>
        <v>0</v>
      </c>
      <c r="BN463" s="2">
        <f t="shared" si="221"/>
        <v>0</v>
      </c>
      <c r="BO463" s="2">
        <f t="shared" si="222"/>
        <v>0</v>
      </c>
      <c r="BP463" s="2">
        <f t="shared" si="223"/>
        <v>0</v>
      </c>
      <c r="BQ463" s="2">
        <f t="shared" si="224"/>
        <v>0</v>
      </c>
      <c r="BR463" s="2">
        <f t="shared" si="225"/>
        <v>0</v>
      </c>
    </row>
    <row r="464" spans="1:70">
      <c r="A464" s="8" t="s">
        <v>2614</v>
      </c>
      <c r="B464" s="8" t="s">
        <v>3905</v>
      </c>
      <c r="O464" s="2" t="s">
        <v>105</v>
      </c>
      <c r="V464" s="2" t="s">
        <v>105</v>
      </c>
      <c r="AD464" s="2" t="s">
        <v>121</v>
      </c>
      <c r="AF464" s="2" t="s">
        <v>5697</v>
      </c>
      <c r="AG464" s="2" t="s">
        <v>5694</v>
      </c>
      <c r="AM464" s="2" t="s">
        <v>121</v>
      </c>
      <c r="AN464" s="2" t="s">
        <v>121</v>
      </c>
      <c r="AU464" s="2" t="s">
        <v>105</v>
      </c>
      <c r="BB464" s="2">
        <f t="shared" si="209"/>
        <v>4</v>
      </c>
      <c r="BC464" s="2">
        <f t="shared" si="210"/>
        <v>4</v>
      </c>
      <c r="BD464" s="2">
        <f t="shared" si="211"/>
        <v>3</v>
      </c>
      <c r="BE464" s="2">
        <f t="shared" si="212"/>
        <v>3</v>
      </c>
      <c r="BF464" s="2">
        <f t="shared" si="213"/>
        <v>1</v>
      </c>
      <c r="BG464" s="2">
        <f t="shared" si="214"/>
        <v>1</v>
      </c>
      <c r="BH464" s="2">
        <f t="shared" si="215"/>
        <v>0</v>
      </c>
      <c r="BI464" s="2">
        <f t="shared" si="216"/>
        <v>0</v>
      </c>
      <c r="BJ464" s="2">
        <f t="shared" si="217"/>
        <v>0</v>
      </c>
      <c r="BK464" s="2">
        <f t="shared" si="218"/>
        <v>0</v>
      </c>
      <c r="BL464" s="2">
        <f t="shared" si="219"/>
        <v>0</v>
      </c>
      <c r="BM464" s="2">
        <f t="shared" si="220"/>
        <v>0</v>
      </c>
      <c r="BN464" s="2">
        <f t="shared" si="221"/>
        <v>0</v>
      </c>
      <c r="BO464" s="2">
        <f t="shared" si="222"/>
        <v>0</v>
      </c>
      <c r="BP464" s="2">
        <f t="shared" si="223"/>
        <v>0</v>
      </c>
      <c r="BQ464" s="2">
        <f t="shared" si="224"/>
        <v>0</v>
      </c>
      <c r="BR464" s="2">
        <f t="shared" si="225"/>
        <v>0</v>
      </c>
    </row>
    <row r="465" spans="1:70">
      <c r="A465" s="8" t="s">
        <v>3042</v>
      </c>
      <c r="B465" s="2" t="s">
        <v>3041</v>
      </c>
      <c r="V465" s="2" t="s">
        <v>105</v>
      </c>
      <c r="BB465" s="2">
        <f t="shared" si="209"/>
        <v>1</v>
      </c>
      <c r="BC465" s="2">
        <f t="shared" si="210"/>
        <v>0</v>
      </c>
      <c r="BD465" s="2">
        <f t="shared" si="211"/>
        <v>1</v>
      </c>
      <c r="BE465" s="2">
        <f t="shared" si="212"/>
        <v>0</v>
      </c>
      <c r="BF465" s="2">
        <f t="shared" si="213"/>
        <v>0</v>
      </c>
      <c r="BG465" s="2">
        <f t="shared" si="214"/>
        <v>0</v>
      </c>
      <c r="BH465" s="2">
        <f t="shared" si="215"/>
        <v>0</v>
      </c>
      <c r="BI465" s="2">
        <f t="shared" si="216"/>
        <v>0</v>
      </c>
      <c r="BJ465" s="2">
        <f t="shared" si="217"/>
        <v>0</v>
      </c>
      <c r="BK465" s="2">
        <f t="shared" si="218"/>
        <v>0</v>
      </c>
      <c r="BL465" s="2">
        <f t="shared" si="219"/>
        <v>0</v>
      </c>
      <c r="BM465" s="2">
        <f t="shared" si="220"/>
        <v>0</v>
      </c>
      <c r="BN465" s="2">
        <f t="shared" si="221"/>
        <v>0</v>
      </c>
      <c r="BO465" s="2">
        <f t="shared" si="222"/>
        <v>0</v>
      </c>
      <c r="BP465" s="2">
        <f t="shared" si="223"/>
        <v>0</v>
      </c>
      <c r="BQ465" s="2">
        <f t="shared" si="224"/>
        <v>0</v>
      </c>
      <c r="BR465" s="2">
        <f t="shared" si="225"/>
        <v>0</v>
      </c>
    </row>
    <row r="466" spans="1:70">
      <c r="A466" s="8" t="s">
        <v>2094</v>
      </c>
      <c r="B466" s="8" t="s">
        <v>2095</v>
      </c>
      <c r="L466" s="2" t="s">
        <v>5694</v>
      </c>
      <c r="T466" s="2" t="s">
        <v>105</v>
      </c>
      <c r="U466" s="2" t="s">
        <v>105</v>
      </c>
      <c r="Y466" s="2" t="s">
        <v>105</v>
      </c>
      <c r="AL466" s="2" t="s">
        <v>105</v>
      </c>
      <c r="BB466" s="2">
        <f t="shared" si="209"/>
        <v>4</v>
      </c>
      <c r="BC466" s="2">
        <f t="shared" si="210"/>
        <v>1</v>
      </c>
      <c r="BD466" s="2">
        <f t="shared" si="211"/>
        <v>4</v>
      </c>
      <c r="BE466" s="2">
        <f t="shared" si="212"/>
        <v>0</v>
      </c>
      <c r="BF466" s="2">
        <f t="shared" si="213"/>
        <v>0</v>
      </c>
      <c r="BG466" s="2">
        <f t="shared" si="214"/>
        <v>1</v>
      </c>
      <c r="BH466" s="2">
        <f t="shared" si="215"/>
        <v>0</v>
      </c>
      <c r="BI466" s="2">
        <f t="shared" si="216"/>
        <v>0</v>
      </c>
      <c r="BJ466" s="2">
        <f t="shared" si="217"/>
        <v>0</v>
      </c>
      <c r="BK466" s="2">
        <f t="shared" si="218"/>
        <v>0</v>
      </c>
      <c r="BL466" s="2">
        <f t="shared" si="219"/>
        <v>0</v>
      </c>
      <c r="BM466" s="2">
        <f t="shared" si="220"/>
        <v>0</v>
      </c>
      <c r="BN466" s="2">
        <f t="shared" si="221"/>
        <v>0</v>
      </c>
      <c r="BO466" s="2">
        <f t="shared" si="222"/>
        <v>0</v>
      </c>
      <c r="BP466" s="2">
        <f t="shared" si="223"/>
        <v>0</v>
      </c>
      <c r="BQ466" s="2">
        <f t="shared" si="224"/>
        <v>0</v>
      </c>
      <c r="BR466" s="2">
        <f t="shared" si="225"/>
        <v>0</v>
      </c>
    </row>
    <row r="467" spans="1:70">
      <c r="A467" s="8" t="s">
        <v>2297</v>
      </c>
      <c r="B467" s="2" t="s">
        <v>2298</v>
      </c>
      <c r="M467" s="2" t="s">
        <v>105</v>
      </c>
      <c r="BB467" s="2">
        <f t="shared" si="209"/>
        <v>1</v>
      </c>
      <c r="BC467" s="2">
        <f t="shared" si="210"/>
        <v>0</v>
      </c>
      <c r="BD467" s="2">
        <f t="shared" si="211"/>
        <v>1</v>
      </c>
      <c r="BE467" s="2">
        <f t="shared" si="212"/>
        <v>0</v>
      </c>
      <c r="BF467" s="2">
        <f t="shared" si="213"/>
        <v>0</v>
      </c>
      <c r="BG467" s="2">
        <f t="shared" si="214"/>
        <v>0</v>
      </c>
      <c r="BH467" s="2">
        <f t="shared" si="215"/>
        <v>0</v>
      </c>
      <c r="BI467" s="2">
        <f t="shared" si="216"/>
        <v>0</v>
      </c>
      <c r="BJ467" s="2">
        <f t="shared" si="217"/>
        <v>0</v>
      </c>
      <c r="BK467" s="2">
        <f t="shared" si="218"/>
        <v>0</v>
      </c>
      <c r="BL467" s="2">
        <f t="shared" si="219"/>
        <v>0</v>
      </c>
      <c r="BM467" s="2">
        <f t="shared" si="220"/>
        <v>0</v>
      </c>
      <c r="BN467" s="2">
        <f t="shared" si="221"/>
        <v>0</v>
      </c>
      <c r="BO467" s="2">
        <f t="shared" si="222"/>
        <v>0</v>
      </c>
      <c r="BP467" s="2">
        <f t="shared" si="223"/>
        <v>0</v>
      </c>
      <c r="BQ467" s="2">
        <f t="shared" si="224"/>
        <v>0</v>
      </c>
      <c r="BR467" s="2">
        <f t="shared" si="225"/>
        <v>0</v>
      </c>
    </row>
    <row r="468" spans="1:70">
      <c r="A468" s="8" t="s">
        <v>359</v>
      </c>
      <c r="B468" s="8" t="s">
        <v>5606</v>
      </c>
      <c r="C468" s="2" t="s">
        <v>105</v>
      </c>
      <c r="W468" s="2" t="s">
        <v>105</v>
      </c>
      <c r="AB468" s="2" t="s">
        <v>5694</v>
      </c>
      <c r="AF468" s="2" t="s">
        <v>5697</v>
      </c>
      <c r="BB468" s="2">
        <f t="shared" si="209"/>
        <v>3</v>
      </c>
      <c r="BC468" s="2">
        <f t="shared" si="210"/>
        <v>1</v>
      </c>
      <c r="BD468" s="2">
        <f t="shared" si="211"/>
        <v>2</v>
      </c>
      <c r="BE468" s="2">
        <f t="shared" si="212"/>
        <v>0</v>
      </c>
      <c r="BF468" s="2">
        <f t="shared" si="213"/>
        <v>1</v>
      </c>
      <c r="BG468" s="2">
        <f t="shared" si="214"/>
        <v>1</v>
      </c>
      <c r="BH468" s="2">
        <f t="shared" si="215"/>
        <v>0</v>
      </c>
      <c r="BI468" s="2">
        <f t="shared" si="216"/>
        <v>0</v>
      </c>
      <c r="BJ468" s="2">
        <f t="shared" si="217"/>
        <v>0</v>
      </c>
      <c r="BK468" s="2">
        <f t="shared" si="218"/>
        <v>0</v>
      </c>
      <c r="BL468" s="2">
        <f t="shared" si="219"/>
        <v>0</v>
      </c>
      <c r="BM468" s="2">
        <f t="shared" si="220"/>
        <v>0</v>
      </c>
      <c r="BN468" s="2">
        <f t="shared" si="221"/>
        <v>0</v>
      </c>
      <c r="BO468" s="2">
        <f t="shared" si="222"/>
        <v>0</v>
      </c>
      <c r="BP468" s="2">
        <f t="shared" si="223"/>
        <v>0</v>
      </c>
      <c r="BQ468" s="2">
        <f t="shared" si="224"/>
        <v>0</v>
      </c>
      <c r="BR468" s="2">
        <f t="shared" si="225"/>
        <v>0</v>
      </c>
    </row>
    <row r="469" spans="1:70">
      <c r="A469" s="8" t="s">
        <v>3709</v>
      </c>
      <c r="B469" s="2" t="s">
        <v>3710</v>
      </c>
      <c r="AE469" s="2" t="s">
        <v>105</v>
      </c>
      <c r="BB469" s="2">
        <f t="shared" si="209"/>
        <v>1</v>
      </c>
      <c r="BC469" s="2">
        <f t="shared" si="210"/>
        <v>0</v>
      </c>
      <c r="BD469" s="2">
        <f t="shared" si="211"/>
        <v>1</v>
      </c>
      <c r="BE469" s="2">
        <f t="shared" si="212"/>
        <v>0</v>
      </c>
      <c r="BF469" s="2">
        <f t="shared" si="213"/>
        <v>0</v>
      </c>
      <c r="BG469" s="2">
        <f t="shared" si="214"/>
        <v>0</v>
      </c>
      <c r="BH469" s="2">
        <f t="shared" si="215"/>
        <v>0</v>
      </c>
      <c r="BI469" s="2">
        <f t="shared" si="216"/>
        <v>0</v>
      </c>
      <c r="BJ469" s="2">
        <f t="shared" si="217"/>
        <v>0</v>
      </c>
      <c r="BK469" s="2">
        <f t="shared" si="218"/>
        <v>0</v>
      </c>
      <c r="BL469" s="2">
        <f t="shared" si="219"/>
        <v>0</v>
      </c>
      <c r="BM469" s="2">
        <f t="shared" si="220"/>
        <v>0</v>
      </c>
      <c r="BN469" s="2">
        <f t="shared" si="221"/>
        <v>0</v>
      </c>
      <c r="BO469" s="2">
        <f t="shared" si="222"/>
        <v>0</v>
      </c>
      <c r="BP469" s="2">
        <f t="shared" si="223"/>
        <v>0</v>
      </c>
      <c r="BQ469" s="2">
        <f t="shared" si="224"/>
        <v>0</v>
      </c>
      <c r="BR469" s="2">
        <f t="shared" si="225"/>
        <v>0</v>
      </c>
    </row>
    <row r="470" spans="1:70">
      <c r="A470" s="8" t="s">
        <v>3707</v>
      </c>
      <c r="B470" s="2" t="s">
        <v>3708</v>
      </c>
      <c r="AE470" s="2" t="s">
        <v>105</v>
      </c>
      <c r="BB470" s="2">
        <f t="shared" si="209"/>
        <v>1</v>
      </c>
      <c r="BC470" s="2">
        <f t="shared" si="210"/>
        <v>0</v>
      </c>
      <c r="BD470" s="2">
        <f t="shared" si="211"/>
        <v>1</v>
      </c>
      <c r="BE470" s="2">
        <f t="shared" si="212"/>
        <v>0</v>
      </c>
      <c r="BF470" s="2">
        <f t="shared" si="213"/>
        <v>0</v>
      </c>
      <c r="BG470" s="2">
        <f t="shared" si="214"/>
        <v>0</v>
      </c>
      <c r="BH470" s="2">
        <f t="shared" si="215"/>
        <v>0</v>
      </c>
      <c r="BI470" s="2">
        <f t="shared" si="216"/>
        <v>0</v>
      </c>
      <c r="BJ470" s="2">
        <f t="shared" si="217"/>
        <v>0</v>
      </c>
      <c r="BK470" s="2">
        <f t="shared" si="218"/>
        <v>0</v>
      </c>
      <c r="BL470" s="2">
        <f t="shared" si="219"/>
        <v>0</v>
      </c>
      <c r="BM470" s="2">
        <f t="shared" si="220"/>
        <v>0</v>
      </c>
      <c r="BN470" s="2">
        <f t="shared" si="221"/>
        <v>0</v>
      </c>
      <c r="BO470" s="2">
        <f t="shared" si="222"/>
        <v>0</v>
      </c>
      <c r="BP470" s="2">
        <f t="shared" si="223"/>
        <v>0</v>
      </c>
      <c r="BQ470" s="2">
        <f t="shared" si="224"/>
        <v>0</v>
      </c>
      <c r="BR470" s="2">
        <f t="shared" si="225"/>
        <v>0</v>
      </c>
    </row>
    <row r="471" spans="1:70">
      <c r="A471" s="2" t="s">
        <v>3705</v>
      </c>
      <c r="B471" s="2" t="s">
        <v>3706</v>
      </c>
      <c r="AE471" s="2" t="s">
        <v>105</v>
      </c>
      <c r="BB471" s="2">
        <f t="shared" si="209"/>
        <v>1</v>
      </c>
      <c r="BC471" s="2">
        <f t="shared" si="210"/>
        <v>0</v>
      </c>
      <c r="BD471" s="2">
        <f t="shared" si="211"/>
        <v>1</v>
      </c>
      <c r="BE471" s="2">
        <f t="shared" si="212"/>
        <v>0</v>
      </c>
      <c r="BF471" s="2">
        <f t="shared" si="213"/>
        <v>0</v>
      </c>
      <c r="BG471" s="2">
        <f t="shared" si="214"/>
        <v>0</v>
      </c>
      <c r="BH471" s="2">
        <f t="shared" si="215"/>
        <v>0</v>
      </c>
      <c r="BI471" s="2">
        <f t="shared" si="216"/>
        <v>0</v>
      </c>
      <c r="BJ471" s="2">
        <f t="shared" si="217"/>
        <v>0</v>
      </c>
      <c r="BK471" s="2">
        <f t="shared" si="218"/>
        <v>0</v>
      </c>
      <c r="BL471" s="2">
        <f t="shared" si="219"/>
        <v>0</v>
      </c>
      <c r="BM471" s="2">
        <f t="shared" si="220"/>
        <v>0</v>
      </c>
      <c r="BN471" s="2">
        <f t="shared" si="221"/>
        <v>0</v>
      </c>
      <c r="BO471" s="2">
        <f t="shared" si="222"/>
        <v>0</v>
      </c>
      <c r="BP471" s="2">
        <f t="shared" si="223"/>
        <v>0</v>
      </c>
      <c r="BQ471" s="2">
        <f t="shared" si="224"/>
        <v>0</v>
      </c>
      <c r="BR471" s="2">
        <f t="shared" si="225"/>
        <v>0</v>
      </c>
    </row>
    <row r="472" spans="1:70">
      <c r="A472" s="2" t="s">
        <v>5079</v>
      </c>
      <c r="B472" s="2" t="s">
        <v>5080</v>
      </c>
      <c r="AN472" s="2" t="s">
        <v>121</v>
      </c>
      <c r="BA472" s="2" t="s">
        <v>121</v>
      </c>
      <c r="BB472" s="2">
        <f t="shared" si="209"/>
        <v>0</v>
      </c>
      <c r="BC472" s="2">
        <f t="shared" si="210"/>
        <v>2</v>
      </c>
      <c r="BD472" s="2">
        <f t="shared" si="211"/>
        <v>0</v>
      </c>
      <c r="BE472" s="2">
        <f t="shared" si="212"/>
        <v>2</v>
      </c>
      <c r="BF472" s="2">
        <f t="shared" si="213"/>
        <v>0</v>
      </c>
      <c r="BG472" s="2">
        <f t="shared" si="214"/>
        <v>0</v>
      </c>
      <c r="BH472" s="2">
        <f t="shared" si="215"/>
        <v>0</v>
      </c>
      <c r="BI472" s="2">
        <f t="shared" si="216"/>
        <v>0</v>
      </c>
      <c r="BJ472" s="2">
        <f t="shared" si="217"/>
        <v>0</v>
      </c>
      <c r="BK472" s="2">
        <f t="shared" si="218"/>
        <v>0</v>
      </c>
      <c r="BL472" s="2">
        <f t="shared" si="219"/>
        <v>0</v>
      </c>
      <c r="BM472" s="2">
        <f t="shared" si="220"/>
        <v>0</v>
      </c>
      <c r="BN472" s="2">
        <f t="shared" si="221"/>
        <v>0</v>
      </c>
      <c r="BO472" s="2">
        <f t="shared" si="222"/>
        <v>0</v>
      </c>
      <c r="BP472" s="2">
        <f t="shared" si="223"/>
        <v>0</v>
      </c>
      <c r="BQ472" s="2">
        <f t="shared" si="224"/>
        <v>0</v>
      </c>
      <c r="BR472" s="2">
        <f t="shared" si="225"/>
        <v>0</v>
      </c>
    </row>
    <row r="473" spans="1:70">
      <c r="A473" s="8" t="s">
        <v>1896</v>
      </c>
      <c r="B473" s="2" t="s">
        <v>5607</v>
      </c>
      <c r="I473" s="2" t="s">
        <v>105</v>
      </c>
      <c r="AG473" s="2" t="s">
        <v>105</v>
      </c>
      <c r="AJ473" s="2" t="s">
        <v>105</v>
      </c>
      <c r="AS473" s="2" t="s">
        <v>105</v>
      </c>
      <c r="BB473" s="2">
        <f t="shared" si="209"/>
        <v>4</v>
      </c>
      <c r="BC473" s="2">
        <f t="shared" si="210"/>
        <v>0</v>
      </c>
      <c r="BD473" s="2">
        <f t="shared" si="211"/>
        <v>4</v>
      </c>
      <c r="BE473" s="2">
        <f t="shared" si="212"/>
        <v>0</v>
      </c>
      <c r="BF473" s="2">
        <f t="shared" si="213"/>
        <v>0</v>
      </c>
      <c r="BG473" s="2">
        <f t="shared" si="214"/>
        <v>0</v>
      </c>
      <c r="BH473" s="2">
        <f t="shared" si="215"/>
        <v>0</v>
      </c>
      <c r="BI473" s="2">
        <f t="shared" si="216"/>
        <v>0</v>
      </c>
      <c r="BJ473" s="2">
        <f t="shared" si="217"/>
        <v>0</v>
      </c>
      <c r="BK473" s="2">
        <f t="shared" si="218"/>
        <v>0</v>
      </c>
      <c r="BL473" s="2">
        <f t="shared" si="219"/>
        <v>0</v>
      </c>
      <c r="BM473" s="2">
        <f t="shared" si="220"/>
        <v>0</v>
      </c>
      <c r="BN473" s="2">
        <f t="shared" si="221"/>
        <v>0</v>
      </c>
      <c r="BO473" s="2">
        <f t="shared" si="222"/>
        <v>0</v>
      </c>
      <c r="BP473" s="2">
        <f t="shared" si="223"/>
        <v>0</v>
      </c>
      <c r="BQ473" s="2">
        <f t="shared" si="224"/>
        <v>0</v>
      </c>
      <c r="BR473" s="2">
        <f t="shared" si="225"/>
        <v>0</v>
      </c>
    </row>
    <row r="474" spans="1:70">
      <c r="A474" s="8" t="s">
        <v>5256</v>
      </c>
      <c r="B474" s="2" t="s">
        <v>5257</v>
      </c>
      <c r="AS474" s="2" t="s">
        <v>105</v>
      </c>
      <c r="BB474" s="2">
        <f t="shared" si="209"/>
        <v>1</v>
      </c>
      <c r="BC474" s="2">
        <f t="shared" si="210"/>
        <v>0</v>
      </c>
      <c r="BD474" s="2">
        <f t="shared" si="211"/>
        <v>1</v>
      </c>
      <c r="BE474" s="2">
        <f t="shared" si="212"/>
        <v>0</v>
      </c>
      <c r="BF474" s="2">
        <f t="shared" si="213"/>
        <v>0</v>
      </c>
      <c r="BG474" s="2">
        <f t="shared" si="214"/>
        <v>0</v>
      </c>
      <c r="BH474" s="2">
        <f t="shared" si="215"/>
        <v>0</v>
      </c>
      <c r="BI474" s="2">
        <f t="shared" si="216"/>
        <v>0</v>
      </c>
      <c r="BJ474" s="2">
        <f t="shared" si="217"/>
        <v>0</v>
      </c>
      <c r="BK474" s="2">
        <f t="shared" si="218"/>
        <v>0</v>
      </c>
      <c r="BL474" s="2">
        <f t="shared" si="219"/>
        <v>0</v>
      </c>
      <c r="BM474" s="2">
        <f t="shared" si="220"/>
        <v>0</v>
      </c>
      <c r="BN474" s="2">
        <f t="shared" si="221"/>
        <v>0</v>
      </c>
      <c r="BO474" s="2">
        <f t="shared" si="222"/>
        <v>0</v>
      </c>
      <c r="BP474" s="2">
        <f t="shared" si="223"/>
        <v>0</v>
      </c>
      <c r="BQ474" s="2">
        <f t="shared" si="224"/>
        <v>0</v>
      </c>
      <c r="BR474" s="2">
        <f t="shared" si="225"/>
        <v>0</v>
      </c>
    </row>
    <row r="475" spans="1:70">
      <c r="A475" s="8" t="s">
        <v>2172</v>
      </c>
      <c r="B475" s="2" t="s">
        <v>2173</v>
      </c>
      <c r="L475" s="2" t="s">
        <v>105</v>
      </c>
      <c r="AW475" s="2" t="s">
        <v>5694</v>
      </c>
      <c r="BB475" s="2">
        <f t="shared" ref="BB475:BB538" si="226">SUM(BD475+BF475+BP475+BQ475)</f>
        <v>1</v>
      </c>
      <c r="BC475" s="2">
        <f t="shared" ref="BC475:BC538" si="227">SUM(BE475+BG475+BH475+BI475+BJ475+BK475+BL475+BM475+BN475+BO475+BR475)</f>
        <v>1</v>
      </c>
      <c r="BD475" s="2">
        <f t="shared" ref="BD475:BD538" si="228">COUNTIF(C475:BA475,"BL")</f>
        <v>1</v>
      </c>
      <c r="BE475" s="2">
        <f t="shared" ref="BE475:BE538" si="229">COUNTIF(C475:BA475,"WL")</f>
        <v>0</v>
      </c>
      <c r="BF475" s="2">
        <f t="shared" ref="BF475:BF538" si="230">COUNTIF(C475:BA475, "BL(Except with permit)")</f>
        <v>0</v>
      </c>
      <c r="BG475" s="2">
        <f t="shared" ref="BG475:BG538" si="231">COUNTIF(C475:BA475, "WL(Permit required)")</f>
        <v>1</v>
      </c>
      <c r="BH475" s="2">
        <f t="shared" ref="BH475:BH538" si="232">COUNTIF(C475:BA475, "WL(For game purposes)")</f>
        <v>0</v>
      </c>
      <c r="BI475" s="2">
        <f t="shared" ref="BI475:BI538" si="233">COUNTIF(C475:BA475, "WL(No permit required)")</f>
        <v>0</v>
      </c>
      <c r="BJ475" s="2">
        <f t="shared" ref="BJ475:BJ538" si="234">COUNTIF(C475:BA475, "WL(including hybrids)")</f>
        <v>0</v>
      </c>
      <c r="BK475" s="2">
        <f t="shared" ref="BK475:BK538" si="235">COUNTIF(C475:BA475, "WL(native, hand-captured, no more than 6)")</f>
        <v>0</v>
      </c>
      <c r="BL475" s="2">
        <f t="shared" ref="BL475:BL538" si="236">COUNTIF(C475:BA475, "WL(may be taken for personal use on a noncommercial basis)")</f>
        <v>0</v>
      </c>
      <c r="BM475" s="2">
        <f t="shared" ref="BM475:BM538" si="237">COUNTIF(C475:BA475, "WL(With enclosure requirements)")</f>
        <v>0</v>
      </c>
      <c r="BN475" s="2">
        <f t="shared" ref="BN475:BN538" si="238">COUNTIF(C475:BA475, "WL(If legally held before 1/20/17)")</f>
        <v>0</v>
      </c>
      <c r="BO475" s="2">
        <f t="shared" ref="BO475:BO538" si="239">COUNTIF(C475:BA475, "WL(except feral and wild)")</f>
        <v>0</v>
      </c>
      <c r="BP475" s="2">
        <f t="shared" ref="BP475:BP538" si="240">COUNTIF(C475:BA475, "BL(Outside State)")</f>
        <v>0</v>
      </c>
      <c r="BQ475" s="2">
        <f t="shared" si="224"/>
        <v>0</v>
      </c>
      <c r="BR475" s="2">
        <f t="shared" si="225"/>
        <v>0</v>
      </c>
    </row>
    <row r="476" spans="1:70">
      <c r="A476" s="2" t="s">
        <v>5081</v>
      </c>
      <c r="B476" s="2" t="s">
        <v>5082</v>
      </c>
      <c r="AN476" s="2" t="s">
        <v>121</v>
      </c>
      <c r="BB476" s="2">
        <f t="shared" si="226"/>
        <v>0</v>
      </c>
      <c r="BC476" s="2">
        <f t="shared" si="227"/>
        <v>1</v>
      </c>
      <c r="BD476" s="2">
        <f t="shared" si="228"/>
        <v>0</v>
      </c>
      <c r="BE476" s="2">
        <f t="shared" si="229"/>
        <v>1</v>
      </c>
      <c r="BF476" s="2">
        <f t="shared" si="230"/>
        <v>0</v>
      </c>
      <c r="BG476" s="2">
        <f t="shared" si="231"/>
        <v>0</v>
      </c>
      <c r="BH476" s="2">
        <f t="shared" si="232"/>
        <v>0</v>
      </c>
      <c r="BI476" s="2">
        <f t="shared" si="233"/>
        <v>0</v>
      </c>
      <c r="BJ476" s="2">
        <f t="shared" si="234"/>
        <v>0</v>
      </c>
      <c r="BK476" s="2">
        <f t="shared" si="235"/>
        <v>0</v>
      </c>
      <c r="BL476" s="2">
        <f t="shared" si="236"/>
        <v>0</v>
      </c>
      <c r="BM476" s="2">
        <f t="shared" si="237"/>
        <v>0</v>
      </c>
      <c r="BN476" s="2">
        <f t="shared" si="238"/>
        <v>0</v>
      </c>
      <c r="BO476" s="2">
        <f t="shared" si="239"/>
        <v>0</v>
      </c>
      <c r="BP476" s="2">
        <f t="shared" si="240"/>
        <v>0</v>
      </c>
      <c r="BQ476" s="2">
        <f t="shared" si="224"/>
        <v>0</v>
      </c>
      <c r="BR476" s="2">
        <f t="shared" si="225"/>
        <v>0</v>
      </c>
    </row>
    <row r="477" spans="1:70">
      <c r="A477" s="2" t="s">
        <v>5518</v>
      </c>
      <c r="B477" s="2" t="s">
        <v>5519</v>
      </c>
      <c r="AW477" s="2" t="s">
        <v>5694</v>
      </c>
      <c r="BB477" s="2">
        <f t="shared" si="226"/>
        <v>0</v>
      </c>
      <c r="BC477" s="2">
        <f t="shared" si="227"/>
        <v>1</v>
      </c>
      <c r="BD477" s="2">
        <f t="shared" si="228"/>
        <v>0</v>
      </c>
      <c r="BE477" s="2">
        <f t="shared" si="229"/>
        <v>0</v>
      </c>
      <c r="BF477" s="2">
        <f t="shared" si="230"/>
        <v>0</v>
      </c>
      <c r="BG477" s="2">
        <f t="shared" si="231"/>
        <v>1</v>
      </c>
      <c r="BH477" s="2">
        <f t="shared" si="232"/>
        <v>0</v>
      </c>
      <c r="BI477" s="2">
        <f t="shared" si="233"/>
        <v>0</v>
      </c>
      <c r="BJ477" s="2">
        <f t="shared" si="234"/>
        <v>0</v>
      </c>
      <c r="BK477" s="2">
        <f t="shared" si="235"/>
        <v>0</v>
      </c>
      <c r="BL477" s="2">
        <f t="shared" si="236"/>
        <v>0</v>
      </c>
      <c r="BM477" s="2">
        <f t="shared" si="237"/>
        <v>0</v>
      </c>
      <c r="BN477" s="2">
        <f t="shared" si="238"/>
        <v>0</v>
      </c>
      <c r="BO477" s="2">
        <f t="shared" si="239"/>
        <v>0</v>
      </c>
      <c r="BP477" s="2">
        <f t="shared" si="240"/>
        <v>0</v>
      </c>
      <c r="BQ477" s="2">
        <f t="shared" si="224"/>
        <v>0</v>
      </c>
      <c r="BR477" s="2">
        <f t="shared" si="225"/>
        <v>0</v>
      </c>
    </row>
    <row r="478" spans="1:70">
      <c r="A478" s="8" t="s">
        <v>360</v>
      </c>
      <c r="B478" s="8" t="s">
        <v>1897</v>
      </c>
      <c r="C478" s="2" t="s">
        <v>105</v>
      </c>
      <c r="Q478" s="2" t="s">
        <v>105</v>
      </c>
      <c r="W478" s="2" t="s">
        <v>105</v>
      </c>
      <c r="AI478" s="2" t="s">
        <v>105</v>
      </c>
      <c r="AJ478" s="2" t="s">
        <v>105</v>
      </c>
      <c r="AL478" s="2" t="s">
        <v>105</v>
      </c>
      <c r="AS478" s="2" t="s">
        <v>105</v>
      </c>
      <c r="BB478" s="2">
        <f t="shared" si="226"/>
        <v>7</v>
      </c>
      <c r="BC478" s="2">
        <f t="shared" si="227"/>
        <v>0</v>
      </c>
      <c r="BD478" s="2">
        <f t="shared" si="228"/>
        <v>7</v>
      </c>
      <c r="BE478" s="2">
        <f t="shared" si="229"/>
        <v>0</v>
      </c>
      <c r="BF478" s="2">
        <f t="shared" si="230"/>
        <v>0</v>
      </c>
      <c r="BG478" s="2">
        <f t="shared" si="231"/>
        <v>0</v>
      </c>
      <c r="BH478" s="2">
        <f t="shared" si="232"/>
        <v>0</v>
      </c>
      <c r="BI478" s="2">
        <f t="shared" si="233"/>
        <v>0</v>
      </c>
      <c r="BJ478" s="2">
        <f t="shared" si="234"/>
        <v>0</v>
      </c>
      <c r="BK478" s="2">
        <f t="shared" si="235"/>
        <v>0</v>
      </c>
      <c r="BL478" s="2">
        <f t="shared" si="236"/>
        <v>0</v>
      </c>
      <c r="BM478" s="2">
        <f t="shared" si="237"/>
        <v>0</v>
      </c>
      <c r="BN478" s="2">
        <f t="shared" si="238"/>
        <v>0</v>
      </c>
      <c r="BO478" s="2">
        <f t="shared" si="239"/>
        <v>0</v>
      </c>
      <c r="BP478" s="2">
        <f t="shared" si="240"/>
        <v>0</v>
      </c>
      <c r="BQ478" s="2">
        <f t="shared" si="224"/>
        <v>0</v>
      </c>
      <c r="BR478" s="2">
        <f t="shared" si="225"/>
        <v>0</v>
      </c>
    </row>
    <row r="479" spans="1:70">
      <c r="A479" s="8" t="s">
        <v>2190</v>
      </c>
      <c r="B479" s="8" t="s">
        <v>2191</v>
      </c>
      <c r="L479" s="2" t="s">
        <v>105</v>
      </c>
      <c r="BB479" s="2">
        <f t="shared" si="226"/>
        <v>1</v>
      </c>
      <c r="BC479" s="2">
        <f t="shared" si="227"/>
        <v>0</v>
      </c>
      <c r="BD479" s="2">
        <f t="shared" si="228"/>
        <v>1</v>
      </c>
      <c r="BE479" s="2">
        <f t="shared" si="229"/>
        <v>0</v>
      </c>
      <c r="BF479" s="2">
        <f t="shared" si="230"/>
        <v>0</v>
      </c>
      <c r="BG479" s="2">
        <f t="shared" si="231"/>
        <v>0</v>
      </c>
      <c r="BH479" s="2">
        <f t="shared" si="232"/>
        <v>0</v>
      </c>
      <c r="BI479" s="2">
        <f t="shared" si="233"/>
        <v>0</v>
      </c>
      <c r="BJ479" s="2">
        <f t="shared" si="234"/>
        <v>0</v>
      </c>
      <c r="BK479" s="2">
        <f t="shared" si="235"/>
        <v>0</v>
      </c>
      <c r="BL479" s="2">
        <f t="shared" si="236"/>
        <v>0</v>
      </c>
      <c r="BM479" s="2">
        <f t="shared" si="237"/>
        <v>0</v>
      </c>
      <c r="BN479" s="2">
        <f t="shared" si="238"/>
        <v>0</v>
      </c>
      <c r="BO479" s="2">
        <f t="shared" si="239"/>
        <v>0</v>
      </c>
      <c r="BP479" s="2">
        <f t="shared" si="240"/>
        <v>0</v>
      </c>
      <c r="BQ479" s="2">
        <f t="shared" si="224"/>
        <v>0</v>
      </c>
      <c r="BR479" s="2">
        <f t="shared" si="225"/>
        <v>0</v>
      </c>
    </row>
    <row r="480" spans="1:70">
      <c r="A480" s="2" t="s">
        <v>4194</v>
      </c>
      <c r="B480" s="8" t="s">
        <v>4195</v>
      </c>
      <c r="AM480" s="2" t="s">
        <v>105</v>
      </c>
      <c r="BB480" s="2">
        <f t="shared" si="226"/>
        <v>1</v>
      </c>
      <c r="BC480" s="2">
        <f t="shared" si="227"/>
        <v>0</v>
      </c>
      <c r="BD480" s="2">
        <f t="shared" si="228"/>
        <v>1</v>
      </c>
      <c r="BE480" s="2">
        <f t="shared" si="229"/>
        <v>0</v>
      </c>
      <c r="BF480" s="2">
        <f t="shared" si="230"/>
        <v>0</v>
      </c>
      <c r="BG480" s="2">
        <f t="shared" si="231"/>
        <v>0</v>
      </c>
      <c r="BH480" s="2">
        <f t="shared" si="232"/>
        <v>0</v>
      </c>
      <c r="BI480" s="2">
        <f t="shared" si="233"/>
        <v>0</v>
      </c>
      <c r="BJ480" s="2">
        <f t="shared" si="234"/>
        <v>0</v>
      </c>
      <c r="BK480" s="2">
        <f t="shared" si="235"/>
        <v>0</v>
      </c>
      <c r="BL480" s="2">
        <f t="shared" si="236"/>
        <v>0</v>
      </c>
      <c r="BM480" s="2">
        <f t="shared" si="237"/>
        <v>0</v>
      </c>
      <c r="BN480" s="2">
        <f t="shared" si="238"/>
        <v>0</v>
      </c>
      <c r="BO480" s="2">
        <f t="shared" si="239"/>
        <v>0</v>
      </c>
      <c r="BP480" s="2">
        <f t="shared" si="240"/>
        <v>0</v>
      </c>
      <c r="BQ480" s="2">
        <f t="shared" si="224"/>
        <v>0</v>
      </c>
      <c r="BR480" s="2">
        <f t="shared" si="225"/>
        <v>0</v>
      </c>
    </row>
    <row r="481" spans="1:70">
      <c r="A481" s="8" t="s">
        <v>2270</v>
      </c>
      <c r="B481" s="8" t="s">
        <v>2271</v>
      </c>
      <c r="L481" s="2" t="s">
        <v>105</v>
      </c>
      <c r="P481" s="2" t="s">
        <v>105</v>
      </c>
      <c r="T481" s="2" t="s">
        <v>105</v>
      </c>
      <c r="AB481" s="2" t="s">
        <v>105</v>
      </c>
      <c r="AD481" s="2" t="s">
        <v>105</v>
      </c>
      <c r="AE481" s="2" t="s">
        <v>105</v>
      </c>
      <c r="AI481" s="2" t="s">
        <v>105</v>
      </c>
      <c r="AL481" s="2" t="s">
        <v>105</v>
      </c>
      <c r="AR481" s="2" t="s">
        <v>105</v>
      </c>
      <c r="BB481" s="2">
        <f t="shared" si="226"/>
        <v>9</v>
      </c>
      <c r="BC481" s="2">
        <f t="shared" si="227"/>
        <v>0</v>
      </c>
      <c r="BD481" s="2">
        <f t="shared" si="228"/>
        <v>9</v>
      </c>
      <c r="BE481" s="2">
        <f t="shared" si="229"/>
        <v>0</v>
      </c>
      <c r="BF481" s="2">
        <f t="shared" si="230"/>
        <v>0</v>
      </c>
      <c r="BG481" s="2">
        <f t="shared" si="231"/>
        <v>0</v>
      </c>
      <c r="BH481" s="2">
        <f t="shared" si="232"/>
        <v>0</v>
      </c>
      <c r="BI481" s="2">
        <f t="shared" si="233"/>
        <v>0</v>
      </c>
      <c r="BJ481" s="2">
        <f t="shared" si="234"/>
        <v>0</v>
      </c>
      <c r="BK481" s="2">
        <f t="shared" si="235"/>
        <v>0</v>
      </c>
      <c r="BL481" s="2">
        <f t="shared" si="236"/>
        <v>0</v>
      </c>
      <c r="BM481" s="2">
        <f t="shared" si="237"/>
        <v>0</v>
      </c>
      <c r="BN481" s="2">
        <f t="shared" si="238"/>
        <v>0</v>
      </c>
      <c r="BO481" s="2">
        <f t="shared" si="239"/>
        <v>0</v>
      </c>
      <c r="BP481" s="2">
        <f t="shared" si="240"/>
        <v>0</v>
      </c>
      <c r="BQ481" s="2">
        <f t="shared" si="224"/>
        <v>0</v>
      </c>
      <c r="BR481" s="2">
        <f t="shared" si="225"/>
        <v>0</v>
      </c>
    </row>
    <row r="482" spans="1:70">
      <c r="A482" s="8" t="s">
        <v>2768</v>
      </c>
      <c r="B482" s="2" t="s">
        <v>2769</v>
      </c>
      <c r="Q482" s="2" t="s">
        <v>105</v>
      </c>
      <c r="Y482" s="2" t="s">
        <v>105</v>
      </c>
      <c r="BB482" s="2">
        <f t="shared" si="226"/>
        <v>2</v>
      </c>
      <c r="BC482" s="2">
        <f t="shared" si="227"/>
        <v>0</v>
      </c>
      <c r="BD482" s="2">
        <f t="shared" si="228"/>
        <v>2</v>
      </c>
      <c r="BE482" s="2">
        <f t="shared" si="229"/>
        <v>0</v>
      </c>
      <c r="BF482" s="2">
        <f t="shared" si="230"/>
        <v>0</v>
      </c>
      <c r="BG482" s="2">
        <f t="shared" si="231"/>
        <v>0</v>
      </c>
      <c r="BH482" s="2">
        <f t="shared" si="232"/>
        <v>0</v>
      </c>
      <c r="BI482" s="2">
        <f t="shared" si="233"/>
        <v>0</v>
      </c>
      <c r="BJ482" s="2">
        <f t="shared" si="234"/>
        <v>0</v>
      </c>
      <c r="BK482" s="2">
        <f t="shared" si="235"/>
        <v>0</v>
      </c>
      <c r="BL482" s="2">
        <f t="shared" si="236"/>
        <v>0</v>
      </c>
      <c r="BM482" s="2">
        <f t="shared" si="237"/>
        <v>0</v>
      </c>
      <c r="BN482" s="2">
        <f t="shared" si="238"/>
        <v>0</v>
      </c>
      <c r="BO482" s="2">
        <f t="shared" si="239"/>
        <v>0</v>
      </c>
      <c r="BP482" s="2">
        <f t="shared" si="240"/>
        <v>0</v>
      </c>
      <c r="BQ482" s="2">
        <f t="shared" si="224"/>
        <v>0</v>
      </c>
      <c r="BR482" s="2">
        <f t="shared" si="225"/>
        <v>0</v>
      </c>
    </row>
    <row r="483" spans="1:70">
      <c r="A483" s="8" t="s">
        <v>367</v>
      </c>
      <c r="B483" s="8" t="s">
        <v>370</v>
      </c>
      <c r="D483" s="2" t="s">
        <v>121</v>
      </c>
      <c r="G483" s="2" t="s">
        <v>121</v>
      </c>
      <c r="H483" s="2" t="s">
        <v>121</v>
      </c>
      <c r="X483" s="2" t="s">
        <v>121</v>
      </c>
      <c r="AM483" s="2" t="s">
        <v>121</v>
      </c>
      <c r="AN483" s="2" t="s">
        <v>121</v>
      </c>
      <c r="AS483" s="2" t="s">
        <v>121</v>
      </c>
      <c r="AW483" s="2" t="s">
        <v>121</v>
      </c>
      <c r="BA483" s="2" t="s">
        <v>121</v>
      </c>
      <c r="BB483" s="2">
        <f t="shared" si="226"/>
        <v>0</v>
      </c>
      <c r="BC483" s="2">
        <f t="shared" si="227"/>
        <v>9</v>
      </c>
      <c r="BD483" s="2">
        <f t="shared" si="228"/>
        <v>0</v>
      </c>
      <c r="BE483" s="2">
        <f t="shared" si="229"/>
        <v>9</v>
      </c>
      <c r="BF483" s="2">
        <f t="shared" si="230"/>
        <v>0</v>
      </c>
      <c r="BG483" s="2">
        <f t="shared" si="231"/>
        <v>0</v>
      </c>
      <c r="BH483" s="2">
        <f t="shared" si="232"/>
        <v>0</v>
      </c>
      <c r="BI483" s="2">
        <f t="shared" si="233"/>
        <v>0</v>
      </c>
      <c r="BJ483" s="2">
        <f t="shared" si="234"/>
        <v>0</v>
      </c>
      <c r="BK483" s="2">
        <f t="shared" si="235"/>
        <v>0</v>
      </c>
      <c r="BL483" s="2">
        <f t="shared" si="236"/>
        <v>0</v>
      </c>
      <c r="BM483" s="2">
        <f t="shared" si="237"/>
        <v>0</v>
      </c>
      <c r="BN483" s="2">
        <f t="shared" si="238"/>
        <v>0</v>
      </c>
      <c r="BO483" s="2">
        <f t="shared" si="239"/>
        <v>0</v>
      </c>
      <c r="BP483" s="2">
        <f t="shared" si="240"/>
        <v>0</v>
      </c>
      <c r="BQ483" s="2">
        <f t="shared" si="224"/>
        <v>0</v>
      </c>
      <c r="BR483" s="2">
        <f t="shared" si="225"/>
        <v>0</v>
      </c>
    </row>
    <row r="484" spans="1:70">
      <c r="A484" s="8" t="s">
        <v>102</v>
      </c>
      <c r="B484" s="8" t="s">
        <v>101</v>
      </c>
      <c r="AD484" s="2" t="s">
        <v>5697</v>
      </c>
      <c r="AH484" s="2" t="s">
        <v>5740</v>
      </c>
      <c r="AU484" s="2" t="s">
        <v>105</v>
      </c>
      <c r="BB484" s="2">
        <f t="shared" si="226"/>
        <v>2</v>
      </c>
      <c r="BC484" s="2">
        <f t="shared" si="227"/>
        <v>1</v>
      </c>
      <c r="BD484" s="2">
        <f t="shared" si="228"/>
        <v>1</v>
      </c>
      <c r="BE484" s="2">
        <f t="shared" si="229"/>
        <v>0</v>
      </c>
      <c r="BF484" s="2">
        <f t="shared" si="230"/>
        <v>1</v>
      </c>
      <c r="BG484" s="2">
        <f t="shared" si="231"/>
        <v>0</v>
      </c>
      <c r="BH484" s="2">
        <f t="shared" si="232"/>
        <v>1</v>
      </c>
      <c r="BI484" s="2">
        <f t="shared" si="233"/>
        <v>0</v>
      </c>
      <c r="BJ484" s="2">
        <f t="shared" si="234"/>
        <v>0</v>
      </c>
      <c r="BK484" s="2">
        <f t="shared" si="235"/>
        <v>0</v>
      </c>
      <c r="BL484" s="2">
        <f t="shared" si="236"/>
        <v>0</v>
      </c>
      <c r="BM484" s="2">
        <f t="shared" si="237"/>
        <v>0</v>
      </c>
      <c r="BN484" s="2">
        <f t="shared" si="238"/>
        <v>0</v>
      </c>
      <c r="BO484" s="2">
        <f t="shared" si="239"/>
        <v>0</v>
      </c>
      <c r="BP484" s="2">
        <f t="shared" si="240"/>
        <v>0</v>
      </c>
      <c r="BQ484" s="2">
        <f t="shared" si="224"/>
        <v>0</v>
      </c>
      <c r="BR484" s="2">
        <f t="shared" si="225"/>
        <v>0</v>
      </c>
    </row>
    <row r="485" spans="1:70">
      <c r="A485" s="8" t="s">
        <v>386</v>
      </c>
      <c r="B485" s="8" t="s">
        <v>387</v>
      </c>
      <c r="D485" s="2" t="s">
        <v>121</v>
      </c>
      <c r="H485" s="2" t="s">
        <v>121</v>
      </c>
      <c r="T485" s="2" t="s">
        <v>105</v>
      </c>
      <c r="AE485" s="2" t="s">
        <v>105</v>
      </c>
      <c r="AN485" s="2" t="s">
        <v>121</v>
      </c>
      <c r="AW485" s="2" t="s">
        <v>5694</v>
      </c>
      <c r="BB485" s="2">
        <f t="shared" si="226"/>
        <v>2</v>
      </c>
      <c r="BC485" s="2">
        <f t="shared" si="227"/>
        <v>4</v>
      </c>
      <c r="BD485" s="2">
        <f t="shared" si="228"/>
        <v>2</v>
      </c>
      <c r="BE485" s="2">
        <f t="shared" si="229"/>
        <v>3</v>
      </c>
      <c r="BF485" s="2">
        <f t="shared" si="230"/>
        <v>0</v>
      </c>
      <c r="BG485" s="2">
        <f t="shared" si="231"/>
        <v>1</v>
      </c>
      <c r="BH485" s="2">
        <f t="shared" si="232"/>
        <v>0</v>
      </c>
      <c r="BI485" s="2">
        <f t="shared" si="233"/>
        <v>0</v>
      </c>
      <c r="BJ485" s="2">
        <f t="shared" si="234"/>
        <v>0</v>
      </c>
      <c r="BK485" s="2">
        <f t="shared" si="235"/>
        <v>0</v>
      </c>
      <c r="BL485" s="2">
        <f t="shared" si="236"/>
        <v>0</v>
      </c>
      <c r="BM485" s="2">
        <f t="shared" si="237"/>
        <v>0</v>
      </c>
      <c r="BN485" s="2">
        <f t="shared" si="238"/>
        <v>0</v>
      </c>
      <c r="BO485" s="2">
        <f t="shared" si="239"/>
        <v>0</v>
      </c>
      <c r="BP485" s="2">
        <f t="shared" si="240"/>
        <v>0</v>
      </c>
      <c r="BQ485" s="2">
        <f t="shared" si="224"/>
        <v>0</v>
      </c>
      <c r="BR485" s="2">
        <f t="shared" si="225"/>
        <v>0</v>
      </c>
    </row>
    <row r="486" spans="1:70">
      <c r="A486" s="8" t="s">
        <v>3721</v>
      </c>
      <c r="B486" s="2" t="s">
        <v>2571</v>
      </c>
      <c r="O486" s="2" t="s">
        <v>105</v>
      </c>
      <c r="AE486" s="2" t="s">
        <v>105</v>
      </c>
      <c r="AN486" s="2" t="s">
        <v>105</v>
      </c>
      <c r="AU486" s="2" t="s">
        <v>121</v>
      </c>
      <c r="BB486" s="2">
        <f t="shared" si="226"/>
        <v>3</v>
      </c>
      <c r="BC486" s="2">
        <f t="shared" si="227"/>
        <v>1</v>
      </c>
      <c r="BD486" s="2">
        <f t="shared" si="228"/>
        <v>3</v>
      </c>
      <c r="BE486" s="2">
        <f t="shared" si="229"/>
        <v>1</v>
      </c>
      <c r="BF486" s="2">
        <f t="shared" si="230"/>
        <v>0</v>
      </c>
      <c r="BG486" s="2">
        <f t="shared" si="231"/>
        <v>0</v>
      </c>
      <c r="BH486" s="2">
        <f t="shared" si="232"/>
        <v>0</v>
      </c>
      <c r="BI486" s="2">
        <f t="shared" si="233"/>
        <v>0</v>
      </c>
      <c r="BJ486" s="2">
        <f t="shared" si="234"/>
        <v>0</v>
      </c>
      <c r="BK486" s="2">
        <f t="shared" si="235"/>
        <v>0</v>
      </c>
      <c r="BL486" s="2">
        <f t="shared" si="236"/>
        <v>0</v>
      </c>
      <c r="BM486" s="2">
        <f t="shared" si="237"/>
        <v>0</v>
      </c>
      <c r="BN486" s="2">
        <f t="shared" si="238"/>
        <v>0</v>
      </c>
      <c r="BO486" s="2">
        <f t="shared" si="239"/>
        <v>0</v>
      </c>
      <c r="BP486" s="2">
        <f t="shared" si="240"/>
        <v>0</v>
      </c>
      <c r="BQ486" s="2">
        <f t="shared" si="224"/>
        <v>0</v>
      </c>
      <c r="BR486" s="2">
        <f t="shared" si="225"/>
        <v>0</v>
      </c>
    </row>
    <row r="487" spans="1:70">
      <c r="A487" s="2" t="s">
        <v>4196</v>
      </c>
      <c r="B487" s="8" t="s">
        <v>4197</v>
      </c>
      <c r="AM487" s="2" t="s">
        <v>105</v>
      </c>
      <c r="BB487" s="2">
        <f t="shared" si="226"/>
        <v>1</v>
      </c>
      <c r="BC487" s="2">
        <f t="shared" si="227"/>
        <v>0</v>
      </c>
      <c r="BD487" s="2">
        <f t="shared" si="228"/>
        <v>1</v>
      </c>
      <c r="BE487" s="2">
        <f t="shared" si="229"/>
        <v>0</v>
      </c>
      <c r="BF487" s="2">
        <f t="shared" si="230"/>
        <v>0</v>
      </c>
      <c r="BG487" s="2">
        <f t="shared" si="231"/>
        <v>0</v>
      </c>
      <c r="BH487" s="2">
        <f t="shared" si="232"/>
        <v>0</v>
      </c>
      <c r="BI487" s="2">
        <f t="shared" si="233"/>
        <v>0</v>
      </c>
      <c r="BJ487" s="2">
        <f t="shared" si="234"/>
        <v>0</v>
      </c>
      <c r="BK487" s="2">
        <f t="shared" si="235"/>
        <v>0</v>
      </c>
      <c r="BL487" s="2">
        <f t="shared" si="236"/>
        <v>0</v>
      </c>
      <c r="BM487" s="2">
        <f t="shared" si="237"/>
        <v>0</v>
      </c>
      <c r="BN487" s="2">
        <f t="shared" si="238"/>
        <v>0</v>
      </c>
      <c r="BO487" s="2">
        <f t="shared" si="239"/>
        <v>0</v>
      </c>
      <c r="BP487" s="2">
        <f t="shared" si="240"/>
        <v>0</v>
      </c>
      <c r="BQ487" s="2">
        <f t="shared" si="224"/>
        <v>0</v>
      </c>
      <c r="BR487" s="2">
        <f t="shared" si="225"/>
        <v>0</v>
      </c>
    </row>
    <row r="488" spans="1:70">
      <c r="A488" s="8" t="s">
        <v>1966</v>
      </c>
      <c r="B488" s="2" t="s">
        <v>3290</v>
      </c>
      <c r="K488" s="2" t="s">
        <v>121</v>
      </c>
      <c r="X488" s="2" t="s">
        <v>121</v>
      </c>
      <c r="AC488" s="2" t="s">
        <v>121</v>
      </c>
      <c r="AD488" s="2" t="s">
        <v>121</v>
      </c>
      <c r="AF488" s="2" t="s">
        <v>121</v>
      </c>
      <c r="AK488" s="2" t="s">
        <v>121</v>
      </c>
      <c r="AN488" s="2" t="s">
        <v>121</v>
      </c>
      <c r="AP488" s="2" t="s">
        <v>121</v>
      </c>
      <c r="BB488" s="2">
        <f t="shared" si="226"/>
        <v>0</v>
      </c>
      <c r="BC488" s="2">
        <f t="shared" si="227"/>
        <v>8</v>
      </c>
      <c r="BD488" s="2">
        <f t="shared" si="228"/>
        <v>0</v>
      </c>
      <c r="BE488" s="2">
        <f t="shared" si="229"/>
        <v>8</v>
      </c>
      <c r="BF488" s="2">
        <f t="shared" si="230"/>
        <v>0</v>
      </c>
      <c r="BG488" s="2">
        <f t="shared" si="231"/>
        <v>0</v>
      </c>
      <c r="BH488" s="2">
        <f t="shared" si="232"/>
        <v>0</v>
      </c>
      <c r="BI488" s="2">
        <f t="shared" si="233"/>
        <v>0</v>
      </c>
      <c r="BJ488" s="2">
        <f t="shared" si="234"/>
        <v>0</v>
      </c>
      <c r="BK488" s="2">
        <f t="shared" si="235"/>
        <v>0</v>
      </c>
      <c r="BL488" s="2">
        <f t="shared" si="236"/>
        <v>0</v>
      </c>
      <c r="BM488" s="2">
        <f t="shared" si="237"/>
        <v>0</v>
      </c>
      <c r="BN488" s="2">
        <f t="shared" si="238"/>
        <v>0</v>
      </c>
      <c r="BO488" s="2">
        <f t="shared" si="239"/>
        <v>0</v>
      </c>
      <c r="BP488" s="2">
        <f t="shared" si="240"/>
        <v>0</v>
      </c>
      <c r="BQ488" s="2">
        <f t="shared" si="224"/>
        <v>0</v>
      </c>
      <c r="BR488" s="2">
        <f t="shared" si="225"/>
        <v>0</v>
      </c>
    </row>
    <row r="489" spans="1:70">
      <c r="A489" s="8" t="s">
        <v>3497</v>
      </c>
      <c r="B489" s="2" t="s">
        <v>3498</v>
      </c>
      <c r="AB489" s="2" t="s">
        <v>5694</v>
      </c>
      <c r="AD489" s="2" t="s">
        <v>105</v>
      </c>
      <c r="AU489" s="2" t="s">
        <v>105</v>
      </c>
      <c r="BB489" s="2">
        <f t="shared" si="226"/>
        <v>2</v>
      </c>
      <c r="BC489" s="2">
        <f t="shared" si="227"/>
        <v>1</v>
      </c>
      <c r="BD489" s="2">
        <f t="shared" si="228"/>
        <v>2</v>
      </c>
      <c r="BE489" s="2">
        <f t="shared" si="229"/>
        <v>0</v>
      </c>
      <c r="BF489" s="2">
        <f t="shared" si="230"/>
        <v>0</v>
      </c>
      <c r="BG489" s="2">
        <f t="shared" si="231"/>
        <v>1</v>
      </c>
      <c r="BH489" s="2">
        <f t="shared" si="232"/>
        <v>0</v>
      </c>
      <c r="BI489" s="2">
        <f t="shared" si="233"/>
        <v>0</v>
      </c>
      <c r="BJ489" s="2">
        <f t="shared" si="234"/>
        <v>0</v>
      </c>
      <c r="BK489" s="2">
        <f t="shared" si="235"/>
        <v>0</v>
      </c>
      <c r="BL489" s="2">
        <f t="shared" si="236"/>
        <v>0</v>
      </c>
      <c r="BM489" s="2">
        <f t="shared" si="237"/>
        <v>0</v>
      </c>
      <c r="BN489" s="2">
        <f t="shared" si="238"/>
        <v>0</v>
      </c>
      <c r="BO489" s="2">
        <f t="shared" si="239"/>
        <v>0</v>
      </c>
      <c r="BP489" s="2">
        <f t="shared" si="240"/>
        <v>0</v>
      </c>
      <c r="BQ489" s="2">
        <f t="shared" si="224"/>
        <v>0</v>
      </c>
      <c r="BR489" s="2">
        <f t="shared" si="225"/>
        <v>0</v>
      </c>
    </row>
    <row r="490" spans="1:70">
      <c r="A490" s="8" t="s">
        <v>3499</v>
      </c>
      <c r="B490" s="2" t="s">
        <v>3500</v>
      </c>
      <c r="L490" s="2" t="s">
        <v>5719</v>
      </c>
      <c r="AB490" s="2" t="s">
        <v>5694</v>
      </c>
      <c r="AD490" s="2" t="s">
        <v>5697</v>
      </c>
      <c r="AF490" s="2" t="s">
        <v>5697</v>
      </c>
      <c r="AP490" s="2" t="s">
        <v>105</v>
      </c>
      <c r="AS490" s="2" t="s">
        <v>105</v>
      </c>
      <c r="AU490" s="2" t="s">
        <v>105</v>
      </c>
      <c r="BB490" s="2">
        <f t="shared" si="226"/>
        <v>5</v>
      </c>
      <c r="BC490" s="2">
        <f t="shared" si="227"/>
        <v>1</v>
      </c>
      <c r="BD490" s="2">
        <f t="shared" si="228"/>
        <v>3</v>
      </c>
      <c r="BE490" s="2">
        <f t="shared" si="229"/>
        <v>0</v>
      </c>
      <c r="BF490" s="2">
        <f t="shared" si="230"/>
        <v>2</v>
      </c>
      <c r="BG490" s="2">
        <f t="shared" si="231"/>
        <v>1</v>
      </c>
      <c r="BH490" s="2">
        <f t="shared" si="232"/>
        <v>0</v>
      </c>
      <c r="BI490" s="2">
        <f t="shared" si="233"/>
        <v>0</v>
      </c>
      <c r="BJ490" s="2">
        <f t="shared" si="234"/>
        <v>0</v>
      </c>
      <c r="BK490" s="2">
        <f t="shared" si="235"/>
        <v>0</v>
      </c>
      <c r="BL490" s="2">
        <f t="shared" si="236"/>
        <v>0</v>
      </c>
      <c r="BM490" s="2">
        <f t="shared" si="237"/>
        <v>0</v>
      </c>
      <c r="BN490" s="2">
        <f t="shared" si="238"/>
        <v>0</v>
      </c>
      <c r="BO490" s="2">
        <f t="shared" si="239"/>
        <v>0</v>
      </c>
      <c r="BP490" s="2">
        <f t="shared" si="240"/>
        <v>0</v>
      </c>
      <c r="BQ490" s="2">
        <f t="shared" si="224"/>
        <v>0</v>
      </c>
      <c r="BR490" s="2">
        <f t="shared" si="225"/>
        <v>0</v>
      </c>
    </row>
    <row r="491" spans="1:70">
      <c r="A491" s="8" t="s">
        <v>2168</v>
      </c>
      <c r="B491" s="8" t="s">
        <v>2169</v>
      </c>
      <c r="L491" s="2" t="s">
        <v>105</v>
      </c>
      <c r="BB491" s="2">
        <f t="shared" si="226"/>
        <v>1</v>
      </c>
      <c r="BC491" s="2">
        <f t="shared" si="227"/>
        <v>0</v>
      </c>
      <c r="BD491" s="2">
        <f t="shared" si="228"/>
        <v>1</v>
      </c>
      <c r="BE491" s="2">
        <f t="shared" si="229"/>
        <v>0</v>
      </c>
      <c r="BF491" s="2">
        <f t="shared" si="230"/>
        <v>0</v>
      </c>
      <c r="BG491" s="2">
        <f t="shared" si="231"/>
        <v>0</v>
      </c>
      <c r="BH491" s="2">
        <f t="shared" si="232"/>
        <v>0</v>
      </c>
      <c r="BI491" s="2">
        <f t="shared" si="233"/>
        <v>0</v>
      </c>
      <c r="BJ491" s="2">
        <f t="shared" si="234"/>
        <v>0</v>
      </c>
      <c r="BK491" s="2">
        <f t="shared" si="235"/>
        <v>0</v>
      </c>
      <c r="BL491" s="2">
        <f t="shared" si="236"/>
        <v>0</v>
      </c>
      <c r="BM491" s="2">
        <f t="shared" si="237"/>
        <v>0</v>
      </c>
      <c r="BN491" s="2">
        <f t="shared" si="238"/>
        <v>0</v>
      </c>
      <c r="BO491" s="2">
        <f t="shared" si="239"/>
        <v>0</v>
      </c>
      <c r="BP491" s="2">
        <f t="shared" si="240"/>
        <v>0</v>
      </c>
      <c r="BQ491" s="2">
        <f t="shared" si="224"/>
        <v>0</v>
      </c>
      <c r="BR491" s="2">
        <f t="shared" si="225"/>
        <v>0</v>
      </c>
    </row>
    <row r="492" spans="1:70">
      <c r="A492" s="2" t="s">
        <v>5548</v>
      </c>
      <c r="B492" s="2" t="s">
        <v>5549</v>
      </c>
      <c r="AX492" s="2" t="s">
        <v>105</v>
      </c>
      <c r="BB492" s="2">
        <f t="shared" si="226"/>
        <v>1</v>
      </c>
      <c r="BC492" s="2">
        <f t="shared" si="227"/>
        <v>0</v>
      </c>
      <c r="BD492" s="2">
        <f t="shared" si="228"/>
        <v>1</v>
      </c>
      <c r="BE492" s="2">
        <f t="shared" si="229"/>
        <v>0</v>
      </c>
      <c r="BF492" s="2">
        <f t="shared" si="230"/>
        <v>0</v>
      </c>
      <c r="BG492" s="2">
        <f t="shared" si="231"/>
        <v>0</v>
      </c>
      <c r="BH492" s="2">
        <f t="shared" si="232"/>
        <v>0</v>
      </c>
      <c r="BI492" s="2">
        <f t="shared" si="233"/>
        <v>0</v>
      </c>
      <c r="BJ492" s="2">
        <f t="shared" si="234"/>
        <v>0</v>
      </c>
      <c r="BK492" s="2">
        <f t="shared" si="235"/>
        <v>0</v>
      </c>
      <c r="BL492" s="2">
        <f t="shared" si="236"/>
        <v>0</v>
      </c>
      <c r="BM492" s="2">
        <f t="shared" si="237"/>
        <v>0</v>
      </c>
      <c r="BN492" s="2">
        <f t="shared" si="238"/>
        <v>0</v>
      </c>
      <c r="BO492" s="2">
        <f t="shared" si="239"/>
        <v>0</v>
      </c>
      <c r="BP492" s="2">
        <f t="shared" si="240"/>
        <v>0</v>
      </c>
      <c r="BQ492" s="2">
        <f t="shared" si="224"/>
        <v>0</v>
      </c>
      <c r="BR492" s="2">
        <f t="shared" si="225"/>
        <v>0</v>
      </c>
    </row>
    <row r="493" spans="1:70">
      <c r="A493" s="8" t="s">
        <v>959</v>
      </c>
      <c r="B493" s="8" t="s">
        <v>960</v>
      </c>
      <c r="G493" s="2" t="s">
        <v>121</v>
      </c>
      <c r="Q493" s="2" t="s">
        <v>5697</v>
      </c>
      <c r="AB493" s="2" t="s">
        <v>5694</v>
      </c>
      <c r="AD493" s="2" t="s">
        <v>5697</v>
      </c>
      <c r="AF493" s="2" t="s">
        <v>5697</v>
      </c>
      <c r="AK493" s="2" t="s">
        <v>105</v>
      </c>
      <c r="AP493" s="2" t="s">
        <v>105</v>
      </c>
      <c r="AU493" s="2" t="s">
        <v>121</v>
      </c>
      <c r="BB493" s="2">
        <f t="shared" si="226"/>
        <v>5</v>
      </c>
      <c r="BC493" s="2">
        <f t="shared" si="227"/>
        <v>3</v>
      </c>
      <c r="BD493" s="2">
        <f t="shared" si="228"/>
        <v>2</v>
      </c>
      <c r="BE493" s="2">
        <f t="shared" si="229"/>
        <v>2</v>
      </c>
      <c r="BF493" s="2">
        <f t="shared" si="230"/>
        <v>3</v>
      </c>
      <c r="BG493" s="2">
        <f t="shared" si="231"/>
        <v>1</v>
      </c>
      <c r="BH493" s="2">
        <f t="shared" si="232"/>
        <v>0</v>
      </c>
      <c r="BI493" s="2">
        <f t="shared" si="233"/>
        <v>0</v>
      </c>
      <c r="BJ493" s="2">
        <f t="shared" si="234"/>
        <v>0</v>
      </c>
      <c r="BK493" s="2">
        <f t="shared" si="235"/>
        <v>0</v>
      </c>
      <c r="BL493" s="2">
        <f t="shared" si="236"/>
        <v>0</v>
      </c>
      <c r="BM493" s="2">
        <f t="shared" si="237"/>
        <v>0</v>
      </c>
      <c r="BN493" s="2">
        <f t="shared" si="238"/>
        <v>0</v>
      </c>
      <c r="BO493" s="2">
        <f t="shared" si="239"/>
        <v>0</v>
      </c>
      <c r="BP493" s="2">
        <f t="shared" si="240"/>
        <v>0</v>
      </c>
      <c r="BQ493" s="2">
        <f t="shared" si="224"/>
        <v>0</v>
      </c>
      <c r="BR493" s="2">
        <f t="shared" si="225"/>
        <v>0</v>
      </c>
    </row>
    <row r="494" spans="1:70">
      <c r="A494" s="2" t="s">
        <v>3386</v>
      </c>
      <c r="B494" s="2" t="s">
        <v>3385</v>
      </c>
      <c r="Z494" s="2" t="s">
        <v>105</v>
      </c>
      <c r="BA494" s="2" t="s">
        <v>121</v>
      </c>
      <c r="BB494" s="2">
        <f t="shared" si="226"/>
        <v>1</v>
      </c>
      <c r="BC494" s="2">
        <f t="shared" si="227"/>
        <v>1</v>
      </c>
      <c r="BD494" s="2">
        <f t="shared" si="228"/>
        <v>1</v>
      </c>
      <c r="BE494" s="2">
        <f t="shared" si="229"/>
        <v>1</v>
      </c>
      <c r="BF494" s="2">
        <f t="shared" si="230"/>
        <v>0</v>
      </c>
      <c r="BG494" s="2">
        <f t="shared" si="231"/>
        <v>0</v>
      </c>
      <c r="BH494" s="2">
        <f t="shared" si="232"/>
        <v>0</v>
      </c>
      <c r="BI494" s="2">
        <f t="shared" si="233"/>
        <v>0</v>
      </c>
      <c r="BJ494" s="2">
        <f t="shared" si="234"/>
        <v>0</v>
      </c>
      <c r="BK494" s="2">
        <f t="shared" si="235"/>
        <v>0</v>
      </c>
      <c r="BL494" s="2">
        <f t="shared" si="236"/>
        <v>0</v>
      </c>
      <c r="BM494" s="2">
        <f t="shared" si="237"/>
        <v>0</v>
      </c>
      <c r="BN494" s="2">
        <f t="shared" si="238"/>
        <v>0</v>
      </c>
      <c r="BO494" s="2">
        <f t="shared" si="239"/>
        <v>0</v>
      </c>
      <c r="BP494" s="2">
        <f t="shared" si="240"/>
        <v>0</v>
      </c>
      <c r="BQ494" s="2">
        <f t="shared" si="224"/>
        <v>0</v>
      </c>
      <c r="BR494" s="2">
        <f t="shared" si="225"/>
        <v>0</v>
      </c>
    </row>
    <row r="495" spans="1:70">
      <c r="A495" s="2" t="s">
        <v>5426</v>
      </c>
      <c r="B495" s="2" t="s">
        <v>5427</v>
      </c>
      <c r="AU495" s="2" t="s">
        <v>121</v>
      </c>
      <c r="BB495" s="2">
        <f t="shared" si="226"/>
        <v>0</v>
      </c>
      <c r="BC495" s="2">
        <f t="shared" si="227"/>
        <v>1</v>
      </c>
      <c r="BD495" s="2">
        <f t="shared" si="228"/>
        <v>0</v>
      </c>
      <c r="BE495" s="2">
        <f t="shared" si="229"/>
        <v>1</v>
      </c>
      <c r="BF495" s="2">
        <f t="shared" si="230"/>
        <v>0</v>
      </c>
      <c r="BG495" s="2">
        <f t="shared" si="231"/>
        <v>0</v>
      </c>
      <c r="BH495" s="2">
        <f t="shared" si="232"/>
        <v>0</v>
      </c>
      <c r="BI495" s="2">
        <f t="shared" si="233"/>
        <v>0</v>
      </c>
      <c r="BJ495" s="2">
        <f t="shared" si="234"/>
        <v>0</v>
      </c>
      <c r="BK495" s="2">
        <f t="shared" si="235"/>
        <v>0</v>
      </c>
      <c r="BL495" s="2">
        <f t="shared" si="236"/>
        <v>0</v>
      </c>
      <c r="BM495" s="2">
        <f t="shared" si="237"/>
        <v>0</v>
      </c>
      <c r="BN495" s="2">
        <f t="shared" si="238"/>
        <v>0</v>
      </c>
      <c r="BO495" s="2">
        <f t="shared" si="239"/>
        <v>0</v>
      </c>
      <c r="BP495" s="2">
        <f t="shared" si="240"/>
        <v>0</v>
      </c>
      <c r="BQ495" s="2">
        <f t="shared" si="224"/>
        <v>0</v>
      </c>
      <c r="BR495" s="2">
        <f t="shared" si="225"/>
        <v>0</v>
      </c>
    </row>
    <row r="496" spans="1:70">
      <c r="A496" s="8" t="s">
        <v>2487</v>
      </c>
      <c r="B496" s="2" t="s">
        <v>2488</v>
      </c>
      <c r="N496" s="2" t="s">
        <v>105</v>
      </c>
      <c r="AT496" s="2" t="s">
        <v>105</v>
      </c>
      <c r="AX496" s="2" t="s">
        <v>105</v>
      </c>
      <c r="BB496" s="2">
        <f t="shared" si="226"/>
        <v>3</v>
      </c>
      <c r="BC496" s="2">
        <f t="shared" si="227"/>
        <v>0</v>
      </c>
      <c r="BD496" s="2">
        <f t="shared" si="228"/>
        <v>3</v>
      </c>
      <c r="BE496" s="2">
        <f t="shared" si="229"/>
        <v>0</v>
      </c>
      <c r="BF496" s="2">
        <f t="shared" si="230"/>
        <v>0</v>
      </c>
      <c r="BG496" s="2">
        <f t="shared" si="231"/>
        <v>0</v>
      </c>
      <c r="BH496" s="2">
        <f t="shared" si="232"/>
        <v>0</v>
      </c>
      <c r="BI496" s="2">
        <f t="shared" si="233"/>
        <v>0</v>
      </c>
      <c r="BJ496" s="2">
        <f t="shared" si="234"/>
        <v>0</v>
      </c>
      <c r="BK496" s="2">
        <f t="shared" si="235"/>
        <v>0</v>
      </c>
      <c r="BL496" s="2">
        <f t="shared" si="236"/>
        <v>0</v>
      </c>
      <c r="BM496" s="2">
        <f t="shared" si="237"/>
        <v>0</v>
      </c>
      <c r="BN496" s="2">
        <f t="shared" si="238"/>
        <v>0</v>
      </c>
      <c r="BO496" s="2">
        <f t="shared" si="239"/>
        <v>0</v>
      </c>
      <c r="BP496" s="2">
        <f t="shared" si="240"/>
        <v>0</v>
      </c>
      <c r="BQ496" s="2">
        <f t="shared" si="224"/>
        <v>0</v>
      </c>
      <c r="BR496" s="2">
        <f t="shared" si="225"/>
        <v>0</v>
      </c>
    </row>
    <row r="497" spans="1:70">
      <c r="A497" s="8" t="s">
        <v>423</v>
      </c>
      <c r="B497" s="8" t="s">
        <v>424</v>
      </c>
      <c r="E497" s="2" t="s">
        <v>105</v>
      </c>
      <c r="BB497" s="2">
        <f t="shared" si="226"/>
        <v>1</v>
      </c>
      <c r="BC497" s="2">
        <f t="shared" si="227"/>
        <v>0</v>
      </c>
      <c r="BD497" s="2">
        <f t="shared" si="228"/>
        <v>1</v>
      </c>
      <c r="BE497" s="2">
        <f t="shared" si="229"/>
        <v>0</v>
      </c>
      <c r="BF497" s="2">
        <f t="shared" si="230"/>
        <v>0</v>
      </c>
      <c r="BG497" s="2">
        <f t="shared" si="231"/>
        <v>0</v>
      </c>
      <c r="BH497" s="2">
        <f t="shared" si="232"/>
        <v>0</v>
      </c>
      <c r="BI497" s="2">
        <f t="shared" si="233"/>
        <v>0</v>
      </c>
      <c r="BJ497" s="2">
        <f t="shared" si="234"/>
        <v>0</v>
      </c>
      <c r="BK497" s="2">
        <f t="shared" si="235"/>
        <v>0</v>
      </c>
      <c r="BL497" s="2">
        <f t="shared" si="236"/>
        <v>0</v>
      </c>
      <c r="BM497" s="2">
        <f t="shared" si="237"/>
        <v>0</v>
      </c>
      <c r="BN497" s="2">
        <f t="shared" si="238"/>
        <v>0</v>
      </c>
      <c r="BO497" s="2">
        <f t="shared" si="239"/>
        <v>0</v>
      </c>
      <c r="BP497" s="2">
        <f t="shared" si="240"/>
        <v>0</v>
      </c>
      <c r="BQ497" s="2">
        <f t="shared" si="224"/>
        <v>0</v>
      </c>
      <c r="BR497" s="2">
        <f t="shared" si="225"/>
        <v>0</v>
      </c>
    </row>
    <row r="498" spans="1:70">
      <c r="A498" s="8" t="s">
        <v>1002</v>
      </c>
      <c r="B498" s="8" t="s">
        <v>92</v>
      </c>
      <c r="G498" s="2" t="s">
        <v>105</v>
      </c>
      <c r="M498" s="2" t="s">
        <v>5694</v>
      </c>
      <c r="AR498" s="2" t="s">
        <v>5694</v>
      </c>
      <c r="AS498" s="2" t="s">
        <v>105</v>
      </c>
      <c r="BB498" s="2">
        <f t="shared" si="226"/>
        <v>2</v>
      </c>
      <c r="BC498" s="2">
        <f t="shared" si="227"/>
        <v>2</v>
      </c>
      <c r="BD498" s="2">
        <f t="shared" si="228"/>
        <v>2</v>
      </c>
      <c r="BE498" s="2">
        <f t="shared" si="229"/>
        <v>0</v>
      </c>
      <c r="BF498" s="2">
        <f t="shared" si="230"/>
        <v>0</v>
      </c>
      <c r="BG498" s="2">
        <f t="shared" si="231"/>
        <v>2</v>
      </c>
      <c r="BH498" s="2">
        <f t="shared" si="232"/>
        <v>0</v>
      </c>
      <c r="BI498" s="2">
        <f t="shared" si="233"/>
        <v>0</v>
      </c>
      <c r="BJ498" s="2">
        <f t="shared" si="234"/>
        <v>0</v>
      </c>
      <c r="BK498" s="2">
        <f t="shared" si="235"/>
        <v>0</v>
      </c>
      <c r="BL498" s="2">
        <f t="shared" si="236"/>
        <v>0</v>
      </c>
      <c r="BM498" s="2">
        <f t="shared" si="237"/>
        <v>0</v>
      </c>
      <c r="BN498" s="2">
        <f t="shared" si="238"/>
        <v>0</v>
      </c>
      <c r="BO498" s="2">
        <f t="shared" si="239"/>
        <v>0</v>
      </c>
      <c r="BP498" s="2">
        <f t="shared" si="240"/>
        <v>0</v>
      </c>
      <c r="BQ498" s="2">
        <f t="shared" si="224"/>
        <v>0</v>
      </c>
      <c r="BR498" s="2">
        <f t="shared" si="225"/>
        <v>0</v>
      </c>
    </row>
    <row r="499" spans="1:70">
      <c r="A499" s="8" t="s">
        <v>430</v>
      </c>
      <c r="B499" s="8" t="s">
        <v>431</v>
      </c>
      <c r="E499" s="2" t="s">
        <v>105</v>
      </c>
      <c r="G499" s="2" t="s">
        <v>105</v>
      </c>
      <c r="M499" s="2" t="s">
        <v>5694</v>
      </c>
      <c r="BB499" s="2">
        <f t="shared" si="226"/>
        <v>2</v>
      </c>
      <c r="BC499" s="2">
        <f t="shared" si="227"/>
        <v>1</v>
      </c>
      <c r="BD499" s="2">
        <f t="shared" si="228"/>
        <v>2</v>
      </c>
      <c r="BE499" s="2">
        <f t="shared" si="229"/>
        <v>0</v>
      </c>
      <c r="BF499" s="2">
        <f t="shared" si="230"/>
        <v>0</v>
      </c>
      <c r="BG499" s="2">
        <f t="shared" si="231"/>
        <v>1</v>
      </c>
      <c r="BH499" s="2">
        <f t="shared" si="232"/>
        <v>0</v>
      </c>
      <c r="BI499" s="2">
        <f t="shared" si="233"/>
        <v>0</v>
      </c>
      <c r="BJ499" s="2">
        <f t="shared" si="234"/>
        <v>0</v>
      </c>
      <c r="BK499" s="2">
        <f t="shared" si="235"/>
        <v>0</v>
      </c>
      <c r="BL499" s="2">
        <f t="shared" si="236"/>
        <v>0</v>
      </c>
      <c r="BM499" s="2">
        <f t="shared" si="237"/>
        <v>0</v>
      </c>
      <c r="BN499" s="2">
        <f t="shared" si="238"/>
        <v>0</v>
      </c>
      <c r="BO499" s="2">
        <f t="shared" si="239"/>
        <v>0</v>
      </c>
      <c r="BP499" s="2">
        <f t="shared" si="240"/>
        <v>0</v>
      </c>
      <c r="BQ499" s="2">
        <f t="shared" si="224"/>
        <v>0</v>
      </c>
      <c r="BR499" s="2">
        <f t="shared" si="225"/>
        <v>0</v>
      </c>
    </row>
    <row r="500" spans="1:70">
      <c r="A500" s="8" t="s">
        <v>2425</v>
      </c>
      <c r="B500" s="8" t="s">
        <v>2428</v>
      </c>
      <c r="M500" s="2" t="s">
        <v>5694</v>
      </c>
      <c r="V500" s="2" t="s">
        <v>105</v>
      </c>
      <c r="AA500" s="2" t="s">
        <v>105</v>
      </c>
      <c r="AN500" s="2" t="s">
        <v>121</v>
      </c>
      <c r="BB500" s="2">
        <f t="shared" si="226"/>
        <v>2</v>
      </c>
      <c r="BC500" s="2">
        <f t="shared" si="227"/>
        <v>2</v>
      </c>
      <c r="BD500" s="2">
        <f t="shared" si="228"/>
        <v>2</v>
      </c>
      <c r="BE500" s="2">
        <f t="shared" si="229"/>
        <v>1</v>
      </c>
      <c r="BF500" s="2">
        <f t="shared" si="230"/>
        <v>0</v>
      </c>
      <c r="BG500" s="2">
        <f t="shared" si="231"/>
        <v>1</v>
      </c>
      <c r="BH500" s="2">
        <f t="shared" si="232"/>
        <v>0</v>
      </c>
      <c r="BI500" s="2">
        <f t="shared" si="233"/>
        <v>0</v>
      </c>
      <c r="BJ500" s="2">
        <f t="shared" si="234"/>
        <v>0</v>
      </c>
      <c r="BK500" s="2">
        <f t="shared" si="235"/>
        <v>0</v>
      </c>
      <c r="BL500" s="2">
        <f t="shared" si="236"/>
        <v>0</v>
      </c>
      <c r="BM500" s="2">
        <f t="shared" si="237"/>
        <v>0</v>
      </c>
      <c r="BN500" s="2">
        <f t="shared" si="238"/>
        <v>0</v>
      </c>
      <c r="BO500" s="2">
        <f t="shared" si="239"/>
        <v>0</v>
      </c>
      <c r="BP500" s="2">
        <f t="shared" si="240"/>
        <v>0</v>
      </c>
      <c r="BQ500" s="2">
        <f t="shared" si="224"/>
        <v>0</v>
      </c>
      <c r="BR500" s="2">
        <f t="shared" si="225"/>
        <v>0</v>
      </c>
    </row>
    <row r="501" spans="1:70">
      <c r="A501" s="8" t="s">
        <v>432</v>
      </c>
      <c r="B501" s="8" t="s">
        <v>433</v>
      </c>
      <c r="E501" s="2" t="s">
        <v>105</v>
      </c>
      <c r="F501" s="2" t="s">
        <v>105</v>
      </c>
      <c r="G501" s="2" t="s">
        <v>5697</v>
      </c>
      <c r="I501" s="2" t="s">
        <v>105</v>
      </c>
      <c r="L501" s="2" t="s">
        <v>5719</v>
      </c>
      <c r="M501" s="2" t="s">
        <v>5694</v>
      </c>
      <c r="N501" s="2" t="s">
        <v>105</v>
      </c>
      <c r="O501" s="2" t="s">
        <v>105</v>
      </c>
      <c r="V501" s="2" t="s">
        <v>105</v>
      </c>
      <c r="AE501" s="2" t="s">
        <v>105</v>
      </c>
      <c r="AI501" s="2" t="s">
        <v>105</v>
      </c>
      <c r="AK501" s="2" t="s">
        <v>105</v>
      </c>
      <c r="AN501" s="2" t="s">
        <v>105</v>
      </c>
      <c r="AU501" s="2" t="s">
        <v>105</v>
      </c>
      <c r="AW501" s="2" t="s">
        <v>5694</v>
      </c>
      <c r="BB501" s="2">
        <f t="shared" si="226"/>
        <v>12</v>
      </c>
      <c r="BC501" s="2">
        <f t="shared" si="227"/>
        <v>2</v>
      </c>
      <c r="BD501" s="2">
        <f t="shared" si="228"/>
        <v>11</v>
      </c>
      <c r="BE501" s="2">
        <f t="shared" si="229"/>
        <v>0</v>
      </c>
      <c r="BF501" s="2">
        <f t="shared" si="230"/>
        <v>1</v>
      </c>
      <c r="BG501" s="2">
        <f t="shared" si="231"/>
        <v>2</v>
      </c>
      <c r="BH501" s="2">
        <f t="shared" si="232"/>
        <v>0</v>
      </c>
      <c r="BI501" s="2">
        <f t="shared" si="233"/>
        <v>0</v>
      </c>
      <c r="BJ501" s="2">
        <f t="shared" si="234"/>
        <v>0</v>
      </c>
      <c r="BK501" s="2">
        <f t="shared" si="235"/>
        <v>0</v>
      </c>
      <c r="BL501" s="2">
        <f t="shared" si="236"/>
        <v>0</v>
      </c>
      <c r="BM501" s="2">
        <f t="shared" si="237"/>
        <v>0</v>
      </c>
      <c r="BN501" s="2">
        <f t="shared" si="238"/>
        <v>0</v>
      </c>
      <c r="BO501" s="2">
        <f t="shared" si="239"/>
        <v>0</v>
      </c>
      <c r="BP501" s="2">
        <f t="shared" si="240"/>
        <v>0</v>
      </c>
      <c r="BQ501" s="2">
        <f t="shared" si="224"/>
        <v>0</v>
      </c>
      <c r="BR501" s="2">
        <f t="shared" si="225"/>
        <v>0</v>
      </c>
    </row>
    <row r="502" spans="1:70">
      <c r="A502" s="8" t="s">
        <v>2423</v>
      </c>
      <c r="B502" s="2" t="s">
        <v>2426</v>
      </c>
      <c r="G502" s="2" t="s">
        <v>105</v>
      </c>
      <c r="M502" s="2" t="s">
        <v>5694</v>
      </c>
      <c r="BB502" s="2">
        <f t="shared" si="226"/>
        <v>1</v>
      </c>
      <c r="BC502" s="2">
        <f t="shared" si="227"/>
        <v>1</v>
      </c>
      <c r="BD502" s="2">
        <f t="shared" si="228"/>
        <v>1</v>
      </c>
      <c r="BE502" s="2">
        <f t="shared" si="229"/>
        <v>0</v>
      </c>
      <c r="BF502" s="2">
        <f t="shared" si="230"/>
        <v>0</v>
      </c>
      <c r="BG502" s="2">
        <f t="shared" si="231"/>
        <v>1</v>
      </c>
      <c r="BH502" s="2">
        <f t="shared" si="232"/>
        <v>0</v>
      </c>
      <c r="BI502" s="2">
        <f t="shared" si="233"/>
        <v>0</v>
      </c>
      <c r="BJ502" s="2">
        <f t="shared" si="234"/>
        <v>0</v>
      </c>
      <c r="BK502" s="2">
        <f t="shared" si="235"/>
        <v>0</v>
      </c>
      <c r="BL502" s="2">
        <f t="shared" si="236"/>
        <v>0</v>
      </c>
      <c r="BM502" s="2">
        <f t="shared" si="237"/>
        <v>0</v>
      </c>
      <c r="BN502" s="2">
        <f t="shared" si="238"/>
        <v>0</v>
      </c>
      <c r="BO502" s="2">
        <f t="shared" si="239"/>
        <v>0</v>
      </c>
      <c r="BP502" s="2">
        <f t="shared" si="240"/>
        <v>0</v>
      </c>
      <c r="BQ502" s="2">
        <f t="shared" si="224"/>
        <v>0</v>
      </c>
      <c r="BR502" s="2">
        <f t="shared" si="225"/>
        <v>0</v>
      </c>
    </row>
    <row r="503" spans="1:70">
      <c r="A503" s="8" t="s">
        <v>2424</v>
      </c>
      <c r="B503" s="2" t="s">
        <v>2427</v>
      </c>
      <c r="M503" s="2" t="s">
        <v>5694</v>
      </c>
      <c r="BB503" s="2">
        <f t="shared" si="226"/>
        <v>0</v>
      </c>
      <c r="BC503" s="2">
        <f t="shared" si="227"/>
        <v>1</v>
      </c>
      <c r="BD503" s="2">
        <f t="shared" si="228"/>
        <v>0</v>
      </c>
      <c r="BE503" s="2">
        <f t="shared" si="229"/>
        <v>0</v>
      </c>
      <c r="BF503" s="2">
        <f t="shared" si="230"/>
        <v>0</v>
      </c>
      <c r="BG503" s="2">
        <f t="shared" si="231"/>
        <v>1</v>
      </c>
      <c r="BH503" s="2">
        <f t="shared" si="232"/>
        <v>0</v>
      </c>
      <c r="BI503" s="2">
        <f t="shared" si="233"/>
        <v>0</v>
      </c>
      <c r="BJ503" s="2">
        <f t="shared" si="234"/>
        <v>0</v>
      </c>
      <c r="BK503" s="2">
        <f t="shared" si="235"/>
        <v>0</v>
      </c>
      <c r="BL503" s="2">
        <f t="shared" si="236"/>
        <v>0</v>
      </c>
      <c r="BM503" s="2">
        <f t="shared" si="237"/>
        <v>0</v>
      </c>
      <c r="BN503" s="2">
        <f t="shared" si="238"/>
        <v>0</v>
      </c>
      <c r="BO503" s="2">
        <f t="shared" si="239"/>
        <v>0</v>
      </c>
      <c r="BP503" s="2">
        <f t="shared" si="240"/>
        <v>0</v>
      </c>
      <c r="BQ503" s="2">
        <f t="shared" si="224"/>
        <v>0</v>
      </c>
      <c r="BR503" s="2">
        <f t="shared" si="225"/>
        <v>0</v>
      </c>
    </row>
    <row r="504" spans="1:70">
      <c r="A504" s="2" t="s">
        <v>436</v>
      </c>
      <c r="B504" s="8" t="s">
        <v>437</v>
      </c>
      <c r="E504" s="2" t="s">
        <v>105</v>
      </c>
      <c r="BB504" s="2">
        <f t="shared" si="226"/>
        <v>1</v>
      </c>
      <c r="BC504" s="2">
        <f t="shared" si="227"/>
        <v>0</v>
      </c>
      <c r="BD504" s="2">
        <f t="shared" si="228"/>
        <v>1</v>
      </c>
      <c r="BE504" s="2">
        <f t="shared" si="229"/>
        <v>0</v>
      </c>
      <c r="BF504" s="2">
        <f t="shared" si="230"/>
        <v>0</v>
      </c>
      <c r="BG504" s="2">
        <f t="shared" si="231"/>
        <v>0</v>
      </c>
      <c r="BH504" s="2">
        <f t="shared" si="232"/>
        <v>0</v>
      </c>
      <c r="BI504" s="2">
        <f t="shared" si="233"/>
        <v>0</v>
      </c>
      <c r="BJ504" s="2">
        <f t="shared" si="234"/>
        <v>0</v>
      </c>
      <c r="BK504" s="2">
        <f t="shared" si="235"/>
        <v>0</v>
      </c>
      <c r="BL504" s="2">
        <f t="shared" si="236"/>
        <v>0</v>
      </c>
      <c r="BM504" s="2">
        <f t="shared" si="237"/>
        <v>0</v>
      </c>
      <c r="BN504" s="2">
        <f t="shared" si="238"/>
        <v>0</v>
      </c>
      <c r="BO504" s="2">
        <f t="shared" si="239"/>
        <v>0</v>
      </c>
      <c r="BP504" s="2">
        <f t="shared" si="240"/>
        <v>0</v>
      </c>
      <c r="BQ504" s="2">
        <f t="shared" si="224"/>
        <v>0</v>
      </c>
      <c r="BR504" s="2">
        <f t="shared" si="225"/>
        <v>0</v>
      </c>
    </row>
    <row r="505" spans="1:70">
      <c r="A505" s="8" t="s">
        <v>994</v>
      </c>
      <c r="B505" s="2" t="s">
        <v>995</v>
      </c>
      <c r="G505" s="2" t="s">
        <v>105</v>
      </c>
      <c r="M505" s="2" t="s">
        <v>5694</v>
      </c>
      <c r="BB505" s="2">
        <f t="shared" si="226"/>
        <v>1</v>
      </c>
      <c r="BC505" s="2">
        <f t="shared" si="227"/>
        <v>1</v>
      </c>
      <c r="BD505" s="2">
        <f t="shared" si="228"/>
        <v>1</v>
      </c>
      <c r="BE505" s="2">
        <f t="shared" si="229"/>
        <v>0</v>
      </c>
      <c r="BF505" s="2">
        <f t="shared" si="230"/>
        <v>0</v>
      </c>
      <c r="BG505" s="2">
        <f t="shared" si="231"/>
        <v>1</v>
      </c>
      <c r="BH505" s="2">
        <f t="shared" si="232"/>
        <v>0</v>
      </c>
      <c r="BI505" s="2">
        <f t="shared" si="233"/>
        <v>0</v>
      </c>
      <c r="BJ505" s="2">
        <f t="shared" si="234"/>
        <v>0</v>
      </c>
      <c r="BK505" s="2">
        <f t="shared" si="235"/>
        <v>0</v>
      </c>
      <c r="BL505" s="2">
        <f t="shared" si="236"/>
        <v>0</v>
      </c>
      <c r="BM505" s="2">
        <f t="shared" si="237"/>
        <v>0</v>
      </c>
      <c r="BN505" s="2">
        <f t="shared" si="238"/>
        <v>0</v>
      </c>
      <c r="BO505" s="2">
        <f t="shared" si="239"/>
        <v>0</v>
      </c>
      <c r="BP505" s="2">
        <f t="shared" si="240"/>
        <v>0</v>
      </c>
      <c r="BQ505" s="2">
        <f t="shared" si="224"/>
        <v>0</v>
      </c>
      <c r="BR505" s="2">
        <f t="shared" si="225"/>
        <v>0</v>
      </c>
    </row>
    <row r="506" spans="1:70">
      <c r="A506" s="2" t="s">
        <v>951</v>
      </c>
      <c r="B506" s="2" t="s">
        <v>952</v>
      </c>
      <c r="G506" s="2" t="s">
        <v>105</v>
      </c>
      <c r="L506" s="2" t="s">
        <v>5749</v>
      </c>
      <c r="M506" s="2" t="s">
        <v>5694</v>
      </c>
      <c r="AS506" s="2" t="s">
        <v>121</v>
      </c>
      <c r="AU506" s="2" t="s">
        <v>121</v>
      </c>
      <c r="AZ506" s="2" t="s">
        <v>121</v>
      </c>
      <c r="BB506" s="2">
        <f t="shared" si="226"/>
        <v>1</v>
      </c>
      <c r="BC506" s="2">
        <f t="shared" si="227"/>
        <v>5</v>
      </c>
      <c r="BD506" s="2">
        <f t="shared" si="228"/>
        <v>1</v>
      </c>
      <c r="BE506" s="2">
        <f t="shared" si="229"/>
        <v>3</v>
      </c>
      <c r="BF506" s="2">
        <f t="shared" si="230"/>
        <v>0</v>
      </c>
      <c r="BG506" s="2">
        <f t="shared" si="231"/>
        <v>1</v>
      </c>
      <c r="BH506" s="2">
        <f t="shared" si="232"/>
        <v>0</v>
      </c>
      <c r="BI506" s="2">
        <f t="shared" si="233"/>
        <v>1</v>
      </c>
      <c r="BJ506" s="2">
        <f t="shared" si="234"/>
        <v>0</v>
      </c>
      <c r="BK506" s="2">
        <f t="shared" si="235"/>
        <v>0</v>
      </c>
      <c r="BL506" s="2">
        <f t="shared" si="236"/>
        <v>0</v>
      </c>
      <c r="BM506" s="2">
        <f t="shared" si="237"/>
        <v>0</v>
      </c>
      <c r="BN506" s="2">
        <f t="shared" si="238"/>
        <v>0</v>
      </c>
      <c r="BO506" s="2">
        <f t="shared" si="239"/>
        <v>0</v>
      </c>
      <c r="BP506" s="2">
        <f t="shared" si="240"/>
        <v>0</v>
      </c>
      <c r="BQ506" s="2">
        <f t="shared" si="224"/>
        <v>0</v>
      </c>
      <c r="BR506" s="2">
        <f t="shared" si="225"/>
        <v>0</v>
      </c>
    </row>
    <row r="507" spans="1:70">
      <c r="A507" s="8" t="s">
        <v>440</v>
      </c>
      <c r="B507" s="8" t="s">
        <v>89</v>
      </c>
      <c r="E507" s="2" t="s">
        <v>105</v>
      </c>
      <c r="G507" s="2" t="s">
        <v>105</v>
      </c>
      <c r="M507" s="2" t="s">
        <v>5694</v>
      </c>
      <c r="AS507" s="2" t="s">
        <v>121</v>
      </c>
      <c r="BB507" s="2">
        <f t="shared" si="226"/>
        <v>2</v>
      </c>
      <c r="BC507" s="2">
        <f t="shared" si="227"/>
        <v>2</v>
      </c>
      <c r="BD507" s="2">
        <f t="shared" si="228"/>
        <v>2</v>
      </c>
      <c r="BE507" s="2">
        <f t="shared" si="229"/>
        <v>1</v>
      </c>
      <c r="BF507" s="2">
        <f t="shared" si="230"/>
        <v>0</v>
      </c>
      <c r="BG507" s="2">
        <f t="shared" si="231"/>
        <v>1</v>
      </c>
      <c r="BH507" s="2">
        <f t="shared" si="232"/>
        <v>0</v>
      </c>
      <c r="BI507" s="2">
        <f t="shared" si="233"/>
        <v>0</v>
      </c>
      <c r="BJ507" s="2">
        <f t="shared" si="234"/>
        <v>0</v>
      </c>
      <c r="BK507" s="2">
        <f t="shared" si="235"/>
        <v>0</v>
      </c>
      <c r="BL507" s="2">
        <f t="shared" si="236"/>
        <v>0</v>
      </c>
      <c r="BM507" s="2">
        <f t="shared" si="237"/>
        <v>0</v>
      </c>
      <c r="BN507" s="2">
        <f t="shared" si="238"/>
        <v>0</v>
      </c>
      <c r="BO507" s="2">
        <f t="shared" si="239"/>
        <v>0</v>
      </c>
      <c r="BP507" s="2">
        <f t="shared" si="240"/>
        <v>0</v>
      </c>
      <c r="BQ507" s="2">
        <f t="shared" si="224"/>
        <v>0</v>
      </c>
      <c r="BR507" s="2">
        <f t="shared" si="225"/>
        <v>0</v>
      </c>
    </row>
    <row r="508" spans="1:70">
      <c r="A508" s="2" t="s">
        <v>949</v>
      </c>
      <c r="B508" s="8" t="s">
        <v>950</v>
      </c>
      <c r="G508" s="2" t="s">
        <v>105</v>
      </c>
      <c r="M508" s="2" t="s">
        <v>5694</v>
      </c>
      <c r="AS508" s="2" t="s">
        <v>121</v>
      </c>
      <c r="BB508" s="2">
        <f t="shared" si="226"/>
        <v>1</v>
      </c>
      <c r="BC508" s="2">
        <f t="shared" si="227"/>
        <v>2</v>
      </c>
      <c r="BD508" s="2">
        <f t="shared" si="228"/>
        <v>1</v>
      </c>
      <c r="BE508" s="2">
        <f t="shared" si="229"/>
        <v>1</v>
      </c>
      <c r="BF508" s="2">
        <f t="shared" si="230"/>
        <v>0</v>
      </c>
      <c r="BG508" s="2">
        <f t="shared" si="231"/>
        <v>1</v>
      </c>
      <c r="BH508" s="2">
        <f t="shared" si="232"/>
        <v>0</v>
      </c>
      <c r="BI508" s="2">
        <f t="shared" si="233"/>
        <v>0</v>
      </c>
      <c r="BJ508" s="2">
        <f t="shared" si="234"/>
        <v>0</v>
      </c>
      <c r="BK508" s="2">
        <f t="shared" si="235"/>
        <v>0</v>
      </c>
      <c r="BL508" s="2">
        <f t="shared" si="236"/>
        <v>0</v>
      </c>
      <c r="BM508" s="2">
        <f t="shared" si="237"/>
        <v>0</v>
      </c>
      <c r="BN508" s="2">
        <f t="shared" si="238"/>
        <v>0</v>
      </c>
      <c r="BO508" s="2">
        <f t="shared" si="239"/>
        <v>0</v>
      </c>
      <c r="BP508" s="2">
        <f t="shared" si="240"/>
        <v>0</v>
      </c>
      <c r="BQ508" s="2">
        <f t="shared" si="224"/>
        <v>0</v>
      </c>
      <c r="BR508" s="2">
        <f t="shared" si="225"/>
        <v>0</v>
      </c>
    </row>
    <row r="509" spans="1:70">
      <c r="A509" s="8" t="s">
        <v>953</v>
      </c>
      <c r="B509" s="8" t="s">
        <v>954</v>
      </c>
      <c r="G509" s="2" t="s">
        <v>105</v>
      </c>
      <c r="BB509" s="2">
        <f t="shared" si="226"/>
        <v>1</v>
      </c>
      <c r="BC509" s="2">
        <f t="shared" si="227"/>
        <v>0</v>
      </c>
      <c r="BD509" s="2">
        <f t="shared" si="228"/>
        <v>1</v>
      </c>
      <c r="BE509" s="2">
        <f t="shared" si="229"/>
        <v>0</v>
      </c>
      <c r="BF509" s="2">
        <f t="shared" si="230"/>
        <v>0</v>
      </c>
      <c r="BG509" s="2">
        <f t="shared" si="231"/>
        <v>0</v>
      </c>
      <c r="BH509" s="2">
        <f t="shared" si="232"/>
        <v>0</v>
      </c>
      <c r="BI509" s="2">
        <f t="shared" si="233"/>
        <v>0</v>
      </c>
      <c r="BJ509" s="2">
        <f t="shared" si="234"/>
        <v>0</v>
      </c>
      <c r="BK509" s="2">
        <f t="shared" si="235"/>
        <v>0</v>
      </c>
      <c r="BL509" s="2">
        <f t="shared" si="236"/>
        <v>0</v>
      </c>
      <c r="BM509" s="2">
        <f t="shared" si="237"/>
        <v>0</v>
      </c>
      <c r="BN509" s="2">
        <f t="shared" si="238"/>
        <v>0</v>
      </c>
      <c r="BO509" s="2">
        <f t="shared" si="239"/>
        <v>0</v>
      </c>
      <c r="BP509" s="2">
        <f t="shared" si="240"/>
        <v>0</v>
      </c>
      <c r="BQ509" s="2">
        <f t="shared" si="224"/>
        <v>0</v>
      </c>
      <c r="BR509" s="2">
        <f t="shared" si="225"/>
        <v>0</v>
      </c>
    </row>
    <row r="510" spans="1:70">
      <c r="A510" s="8" t="s">
        <v>998</v>
      </c>
      <c r="B510" s="2" t="s">
        <v>999</v>
      </c>
      <c r="G510" s="2" t="s">
        <v>105</v>
      </c>
      <c r="M510" s="2" t="s">
        <v>5694</v>
      </c>
      <c r="AS510" s="2" t="s">
        <v>105</v>
      </c>
      <c r="BB510" s="2">
        <f t="shared" si="226"/>
        <v>2</v>
      </c>
      <c r="BC510" s="2">
        <f t="shared" si="227"/>
        <v>1</v>
      </c>
      <c r="BD510" s="2">
        <f t="shared" si="228"/>
        <v>2</v>
      </c>
      <c r="BE510" s="2">
        <f t="shared" si="229"/>
        <v>0</v>
      </c>
      <c r="BF510" s="2">
        <f t="shared" si="230"/>
        <v>0</v>
      </c>
      <c r="BG510" s="2">
        <f t="shared" si="231"/>
        <v>1</v>
      </c>
      <c r="BH510" s="2">
        <f t="shared" si="232"/>
        <v>0</v>
      </c>
      <c r="BI510" s="2">
        <f t="shared" si="233"/>
        <v>0</v>
      </c>
      <c r="BJ510" s="2">
        <f t="shared" si="234"/>
        <v>0</v>
      </c>
      <c r="BK510" s="2">
        <f t="shared" si="235"/>
        <v>0</v>
      </c>
      <c r="BL510" s="2">
        <f t="shared" si="236"/>
        <v>0</v>
      </c>
      <c r="BM510" s="2">
        <f t="shared" si="237"/>
        <v>0</v>
      </c>
      <c r="BN510" s="2">
        <f t="shared" si="238"/>
        <v>0</v>
      </c>
      <c r="BO510" s="2">
        <f t="shared" si="239"/>
        <v>0</v>
      </c>
      <c r="BP510" s="2">
        <f t="shared" si="240"/>
        <v>0</v>
      </c>
      <c r="BQ510" s="2">
        <f t="shared" si="224"/>
        <v>0</v>
      </c>
      <c r="BR510" s="2">
        <f t="shared" si="225"/>
        <v>0</v>
      </c>
    </row>
    <row r="511" spans="1:70">
      <c r="A511" s="8" t="s">
        <v>955</v>
      </c>
      <c r="B511" s="8" t="s">
        <v>956</v>
      </c>
      <c r="G511" s="2" t="s">
        <v>105</v>
      </c>
      <c r="M511" s="2" t="s">
        <v>5694</v>
      </c>
      <c r="AU511" s="2" t="s">
        <v>105</v>
      </c>
      <c r="BB511" s="2">
        <f t="shared" si="226"/>
        <v>2</v>
      </c>
      <c r="BC511" s="2">
        <f t="shared" si="227"/>
        <v>1</v>
      </c>
      <c r="BD511" s="2">
        <f t="shared" si="228"/>
        <v>2</v>
      </c>
      <c r="BE511" s="2">
        <f t="shared" si="229"/>
        <v>0</v>
      </c>
      <c r="BF511" s="2">
        <f t="shared" si="230"/>
        <v>0</v>
      </c>
      <c r="BG511" s="2">
        <f t="shared" si="231"/>
        <v>1</v>
      </c>
      <c r="BH511" s="2">
        <f t="shared" si="232"/>
        <v>0</v>
      </c>
      <c r="BI511" s="2">
        <f t="shared" si="233"/>
        <v>0</v>
      </c>
      <c r="BJ511" s="2">
        <f t="shared" si="234"/>
        <v>0</v>
      </c>
      <c r="BK511" s="2">
        <f t="shared" si="235"/>
        <v>0</v>
      </c>
      <c r="BL511" s="2">
        <f t="shared" si="236"/>
        <v>0</v>
      </c>
      <c r="BM511" s="2">
        <f t="shared" si="237"/>
        <v>0</v>
      </c>
      <c r="BN511" s="2">
        <f t="shared" si="238"/>
        <v>0</v>
      </c>
      <c r="BO511" s="2">
        <f t="shared" si="239"/>
        <v>0</v>
      </c>
      <c r="BP511" s="2">
        <f t="shared" si="240"/>
        <v>0</v>
      </c>
      <c r="BQ511" s="2">
        <f t="shared" si="224"/>
        <v>0</v>
      </c>
      <c r="BR511" s="2">
        <f t="shared" si="225"/>
        <v>0</v>
      </c>
    </row>
    <row r="512" spans="1:70">
      <c r="A512" s="8" t="s">
        <v>1543</v>
      </c>
      <c r="B512" s="8" t="s">
        <v>90</v>
      </c>
      <c r="E512" s="2" t="s">
        <v>105</v>
      </c>
      <c r="G512" s="2" t="s">
        <v>105</v>
      </c>
      <c r="H512" s="2" t="s">
        <v>105</v>
      </c>
      <c r="I512" s="2" t="s">
        <v>105</v>
      </c>
      <c r="M512" s="2" t="s">
        <v>5694</v>
      </c>
      <c r="O512" s="2" t="s">
        <v>5723</v>
      </c>
      <c r="P512" s="2" t="s">
        <v>105</v>
      </c>
      <c r="T512" s="2" t="s">
        <v>105</v>
      </c>
      <c r="U512" s="2" t="s">
        <v>105</v>
      </c>
      <c r="V512" s="2" t="s">
        <v>105</v>
      </c>
      <c r="W512" s="2" t="s">
        <v>105</v>
      </c>
      <c r="AB512" s="2" t="s">
        <v>105</v>
      </c>
      <c r="AI512" s="2" t="s">
        <v>105</v>
      </c>
      <c r="AK512" s="2" t="s">
        <v>105</v>
      </c>
      <c r="AL512" s="2" t="s">
        <v>105</v>
      </c>
      <c r="AM512" s="2" t="s">
        <v>121</v>
      </c>
      <c r="AO512" s="2" t="s">
        <v>105</v>
      </c>
      <c r="AR512" s="2" t="s">
        <v>5694</v>
      </c>
      <c r="AS512" s="2" t="s">
        <v>105</v>
      </c>
      <c r="AT512" s="2" t="s">
        <v>5745</v>
      </c>
      <c r="AY512" s="2" t="s">
        <v>105</v>
      </c>
      <c r="BB512" s="2">
        <f t="shared" si="226"/>
        <v>17</v>
      </c>
      <c r="BC512" s="2">
        <f t="shared" si="227"/>
        <v>4</v>
      </c>
      <c r="BD512" s="2">
        <f t="shared" si="228"/>
        <v>16</v>
      </c>
      <c r="BE512" s="2">
        <f t="shared" si="229"/>
        <v>1</v>
      </c>
      <c r="BF512" s="2">
        <f t="shared" si="230"/>
        <v>0</v>
      </c>
      <c r="BG512" s="2">
        <f t="shared" si="231"/>
        <v>2</v>
      </c>
      <c r="BH512" s="2">
        <f t="shared" si="232"/>
        <v>0</v>
      </c>
      <c r="BI512" s="2">
        <f t="shared" si="233"/>
        <v>0</v>
      </c>
      <c r="BJ512" s="2">
        <f t="shared" si="234"/>
        <v>0</v>
      </c>
      <c r="BK512" s="2">
        <f t="shared" si="235"/>
        <v>0</v>
      </c>
      <c r="BL512" s="2">
        <f t="shared" si="236"/>
        <v>0</v>
      </c>
      <c r="BM512" s="2">
        <f t="shared" si="237"/>
        <v>1</v>
      </c>
      <c r="BN512" s="2">
        <f t="shared" si="238"/>
        <v>0</v>
      </c>
      <c r="BO512" s="2">
        <f t="shared" si="239"/>
        <v>0</v>
      </c>
      <c r="BP512" s="2">
        <f t="shared" si="240"/>
        <v>0</v>
      </c>
      <c r="BQ512" s="2">
        <f t="shared" si="224"/>
        <v>1</v>
      </c>
      <c r="BR512" s="2">
        <f t="shared" si="225"/>
        <v>0</v>
      </c>
    </row>
    <row r="513" spans="1:70">
      <c r="A513" s="8" t="s">
        <v>992</v>
      </c>
      <c r="B513" s="2" t="s">
        <v>993</v>
      </c>
      <c r="G513" s="2" t="s">
        <v>105</v>
      </c>
      <c r="M513" s="2" t="s">
        <v>5694</v>
      </c>
      <c r="AS513" s="2" t="s">
        <v>105</v>
      </c>
      <c r="BB513" s="2">
        <f t="shared" si="226"/>
        <v>2</v>
      </c>
      <c r="BC513" s="2">
        <f t="shared" si="227"/>
        <v>1</v>
      </c>
      <c r="BD513" s="2">
        <f t="shared" si="228"/>
        <v>2</v>
      </c>
      <c r="BE513" s="2">
        <f t="shared" si="229"/>
        <v>0</v>
      </c>
      <c r="BF513" s="2">
        <f t="shared" si="230"/>
        <v>0</v>
      </c>
      <c r="BG513" s="2">
        <f t="shared" si="231"/>
        <v>1</v>
      </c>
      <c r="BH513" s="2">
        <f t="shared" si="232"/>
        <v>0</v>
      </c>
      <c r="BI513" s="2">
        <f t="shared" si="233"/>
        <v>0</v>
      </c>
      <c r="BJ513" s="2">
        <f t="shared" si="234"/>
        <v>0</v>
      </c>
      <c r="BK513" s="2">
        <f t="shared" si="235"/>
        <v>0</v>
      </c>
      <c r="BL513" s="2">
        <f t="shared" si="236"/>
        <v>0</v>
      </c>
      <c r="BM513" s="2">
        <f t="shared" si="237"/>
        <v>0</v>
      </c>
      <c r="BN513" s="2">
        <f t="shared" si="238"/>
        <v>0</v>
      </c>
      <c r="BO513" s="2">
        <f t="shared" si="239"/>
        <v>0</v>
      </c>
      <c r="BP513" s="2">
        <f t="shared" si="240"/>
        <v>0</v>
      </c>
      <c r="BQ513" s="2">
        <f t="shared" si="224"/>
        <v>0</v>
      </c>
      <c r="BR513" s="2">
        <f t="shared" si="225"/>
        <v>0</v>
      </c>
    </row>
    <row r="514" spans="1:70">
      <c r="A514" s="8" t="s">
        <v>112</v>
      </c>
      <c r="B514" s="8" t="s">
        <v>113</v>
      </c>
      <c r="C514" s="2" t="s">
        <v>5698</v>
      </c>
      <c r="F514" s="2" t="s">
        <v>5734</v>
      </c>
      <c r="G514" s="2" t="s">
        <v>5735</v>
      </c>
      <c r="I514" s="2" t="s">
        <v>105</v>
      </c>
      <c r="M514" s="2" t="s">
        <v>5694</v>
      </c>
      <c r="S514" s="2" t="s">
        <v>5766</v>
      </c>
      <c r="BB514" s="2">
        <f t="shared" si="226"/>
        <v>2</v>
      </c>
      <c r="BC514" s="2">
        <f t="shared" si="227"/>
        <v>1</v>
      </c>
      <c r="BD514" s="2">
        <f t="shared" si="228"/>
        <v>1</v>
      </c>
      <c r="BE514" s="2">
        <f t="shared" si="229"/>
        <v>0</v>
      </c>
      <c r="BF514" s="2">
        <f t="shared" si="230"/>
        <v>0</v>
      </c>
      <c r="BG514" s="2">
        <f t="shared" si="231"/>
        <v>1</v>
      </c>
      <c r="BH514" s="2">
        <f t="shared" si="232"/>
        <v>0</v>
      </c>
      <c r="BI514" s="2">
        <f t="shared" si="233"/>
        <v>0</v>
      </c>
      <c r="BJ514" s="2">
        <f t="shared" si="234"/>
        <v>0</v>
      </c>
      <c r="BK514" s="2">
        <f t="shared" si="235"/>
        <v>0</v>
      </c>
      <c r="BL514" s="2">
        <f t="shared" si="236"/>
        <v>0</v>
      </c>
      <c r="BM514" s="2">
        <f t="shared" si="237"/>
        <v>0</v>
      </c>
      <c r="BN514" s="2">
        <f t="shared" si="238"/>
        <v>0</v>
      </c>
      <c r="BO514" s="2">
        <f t="shared" si="239"/>
        <v>0</v>
      </c>
      <c r="BP514" s="2">
        <f t="shared" si="240"/>
        <v>1</v>
      </c>
      <c r="BQ514" s="2">
        <f t="shared" si="224"/>
        <v>0</v>
      </c>
      <c r="BR514" s="2">
        <f t="shared" si="225"/>
        <v>0</v>
      </c>
    </row>
    <row r="515" spans="1:70">
      <c r="A515" s="8" t="s">
        <v>997</v>
      </c>
      <c r="B515" s="8" t="s">
        <v>996</v>
      </c>
      <c r="G515" s="2" t="s">
        <v>105</v>
      </c>
      <c r="M515" s="2" t="s">
        <v>5694</v>
      </c>
      <c r="V515" s="2" t="s">
        <v>105</v>
      </c>
      <c r="BB515" s="2">
        <f t="shared" si="226"/>
        <v>2</v>
      </c>
      <c r="BC515" s="2">
        <f t="shared" si="227"/>
        <v>1</v>
      </c>
      <c r="BD515" s="2">
        <f t="shared" si="228"/>
        <v>2</v>
      </c>
      <c r="BE515" s="2">
        <f t="shared" si="229"/>
        <v>0</v>
      </c>
      <c r="BF515" s="2">
        <f t="shared" si="230"/>
        <v>0</v>
      </c>
      <c r="BG515" s="2">
        <f t="shared" si="231"/>
        <v>1</v>
      </c>
      <c r="BH515" s="2">
        <f t="shared" si="232"/>
        <v>0</v>
      </c>
      <c r="BI515" s="2">
        <f t="shared" si="233"/>
        <v>0</v>
      </c>
      <c r="BJ515" s="2">
        <f t="shared" si="234"/>
        <v>0</v>
      </c>
      <c r="BK515" s="2">
        <f t="shared" si="235"/>
        <v>0</v>
      </c>
      <c r="BL515" s="2">
        <f t="shared" si="236"/>
        <v>0</v>
      </c>
      <c r="BM515" s="2">
        <f t="shared" si="237"/>
        <v>0</v>
      </c>
      <c r="BN515" s="2">
        <f t="shared" si="238"/>
        <v>0</v>
      </c>
      <c r="BO515" s="2">
        <f t="shared" si="239"/>
        <v>0</v>
      </c>
      <c r="BP515" s="2">
        <f t="shared" si="240"/>
        <v>0</v>
      </c>
      <c r="BQ515" s="2">
        <f t="shared" ref="BQ515:BQ578" si="241">COUNTIF(C515:BA515, "BL(Only AZA accredited facility)")</f>
        <v>0</v>
      </c>
      <c r="BR515" s="2">
        <f t="shared" ref="BR515:BR578" si="242">COUNTIF(C515:BA515, "WL(except feral)")</f>
        <v>0</v>
      </c>
    </row>
    <row r="516" spans="1:70">
      <c r="A516" s="2" t="s">
        <v>4547</v>
      </c>
      <c r="B516" s="2" t="s">
        <v>996</v>
      </c>
      <c r="AN516" s="2" t="s">
        <v>121</v>
      </c>
      <c r="BB516" s="2">
        <f t="shared" si="226"/>
        <v>0</v>
      </c>
      <c r="BC516" s="2">
        <f t="shared" si="227"/>
        <v>1</v>
      </c>
      <c r="BD516" s="2">
        <f t="shared" si="228"/>
        <v>0</v>
      </c>
      <c r="BE516" s="2">
        <f t="shared" si="229"/>
        <v>1</v>
      </c>
      <c r="BF516" s="2">
        <f t="shared" si="230"/>
        <v>0</v>
      </c>
      <c r="BG516" s="2">
        <f t="shared" si="231"/>
        <v>0</v>
      </c>
      <c r="BH516" s="2">
        <f t="shared" si="232"/>
        <v>0</v>
      </c>
      <c r="BI516" s="2">
        <f t="shared" si="233"/>
        <v>0</v>
      </c>
      <c r="BJ516" s="2">
        <f t="shared" si="234"/>
        <v>0</v>
      </c>
      <c r="BK516" s="2">
        <f t="shared" si="235"/>
        <v>0</v>
      </c>
      <c r="BL516" s="2">
        <f t="shared" si="236"/>
        <v>0</v>
      </c>
      <c r="BM516" s="2">
        <f t="shared" si="237"/>
        <v>0</v>
      </c>
      <c r="BN516" s="2">
        <f t="shared" si="238"/>
        <v>0</v>
      </c>
      <c r="BO516" s="2">
        <f t="shared" si="239"/>
        <v>0</v>
      </c>
      <c r="BP516" s="2">
        <f t="shared" si="240"/>
        <v>0</v>
      </c>
      <c r="BQ516" s="2">
        <f t="shared" si="241"/>
        <v>0</v>
      </c>
      <c r="BR516" s="2">
        <f t="shared" si="242"/>
        <v>0</v>
      </c>
    </row>
    <row r="517" spans="1:70">
      <c r="A517" s="8" t="s">
        <v>458</v>
      </c>
      <c r="B517" s="8" t="s">
        <v>459</v>
      </c>
      <c r="E517" s="2" t="s">
        <v>105</v>
      </c>
      <c r="BB517" s="2">
        <f t="shared" si="226"/>
        <v>1</v>
      </c>
      <c r="BC517" s="2">
        <f t="shared" si="227"/>
        <v>0</v>
      </c>
      <c r="BD517" s="2">
        <f t="shared" si="228"/>
        <v>1</v>
      </c>
      <c r="BE517" s="2">
        <f t="shared" si="229"/>
        <v>0</v>
      </c>
      <c r="BF517" s="2">
        <f t="shared" si="230"/>
        <v>0</v>
      </c>
      <c r="BG517" s="2">
        <f t="shared" si="231"/>
        <v>0</v>
      </c>
      <c r="BH517" s="2">
        <f t="shared" si="232"/>
        <v>0</v>
      </c>
      <c r="BI517" s="2">
        <f t="shared" si="233"/>
        <v>0</v>
      </c>
      <c r="BJ517" s="2">
        <f t="shared" si="234"/>
        <v>0</v>
      </c>
      <c r="BK517" s="2">
        <f t="shared" si="235"/>
        <v>0</v>
      </c>
      <c r="BL517" s="2">
        <f t="shared" si="236"/>
        <v>0</v>
      </c>
      <c r="BM517" s="2">
        <f t="shared" si="237"/>
        <v>0</v>
      </c>
      <c r="BN517" s="2">
        <f t="shared" si="238"/>
        <v>0</v>
      </c>
      <c r="BO517" s="2">
        <f t="shared" si="239"/>
        <v>0</v>
      </c>
      <c r="BP517" s="2">
        <f t="shared" si="240"/>
        <v>0</v>
      </c>
      <c r="BQ517" s="2">
        <f t="shared" si="241"/>
        <v>0</v>
      </c>
      <c r="BR517" s="2">
        <f t="shared" si="242"/>
        <v>0</v>
      </c>
    </row>
    <row r="518" spans="1:70">
      <c r="A518" s="8" t="s">
        <v>990</v>
      </c>
      <c r="B518" s="2" t="s">
        <v>991</v>
      </c>
      <c r="G518" s="2" t="s">
        <v>105</v>
      </c>
      <c r="M518" s="2" t="s">
        <v>5694</v>
      </c>
      <c r="BB518" s="2">
        <f t="shared" si="226"/>
        <v>1</v>
      </c>
      <c r="BC518" s="2">
        <f t="shared" si="227"/>
        <v>1</v>
      </c>
      <c r="BD518" s="2">
        <f t="shared" si="228"/>
        <v>1</v>
      </c>
      <c r="BE518" s="2">
        <f t="shared" si="229"/>
        <v>0</v>
      </c>
      <c r="BF518" s="2">
        <f t="shared" si="230"/>
        <v>0</v>
      </c>
      <c r="BG518" s="2">
        <f t="shared" si="231"/>
        <v>1</v>
      </c>
      <c r="BH518" s="2">
        <f t="shared" si="232"/>
        <v>0</v>
      </c>
      <c r="BI518" s="2">
        <f t="shared" si="233"/>
        <v>0</v>
      </c>
      <c r="BJ518" s="2">
        <f t="shared" si="234"/>
        <v>0</v>
      </c>
      <c r="BK518" s="2">
        <f t="shared" si="235"/>
        <v>0</v>
      </c>
      <c r="BL518" s="2">
        <f t="shared" si="236"/>
        <v>0</v>
      </c>
      <c r="BM518" s="2">
        <f t="shared" si="237"/>
        <v>0</v>
      </c>
      <c r="BN518" s="2">
        <f t="shared" si="238"/>
        <v>0</v>
      </c>
      <c r="BO518" s="2">
        <f t="shared" si="239"/>
        <v>0</v>
      </c>
      <c r="BP518" s="2">
        <f t="shared" si="240"/>
        <v>0</v>
      </c>
      <c r="BQ518" s="2">
        <f t="shared" si="241"/>
        <v>0</v>
      </c>
      <c r="BR518" s="2">
        <f t="shared" si="242"/>
        <v>0</v>
      </c>
    </row>
    <row r="519" spans="1:70">
      <c r="A519" s="2" t="s">
        <v>460</v>
      </c>
      <c r="B519" s="8" t="s">
        <v>461</v>
      </c>
      <c r="E519" s="2" t="s">
        <v>105</v>
      </c>
      <c r="AU519" s="2" t="s">
        <v>105</v>
      </c>
      <c r="BB519" s="2">
        <f t="shared" si="226"/>
        <v>2</v>
      </c>
      <c r="BC519" s="2">
        <f t="shared" si="227"/>
        <v>0</v>
      </c>
      <c r="BD519" s="2">
        <f t="shared" si="228"/>
        <v>2</v>
      </c>
      <c r="BE519" s="2">
        <f t="shared" si="229"/>
        <v>0</v>
      </c>
      <c r="BF519" s="2">
        <f t="shared" si="230"/>
        <v>0</v>
      </c>
      <c r="BG519" s="2">
        <f t="shared" si="231"/>
        <v>0</v>
      </c>
      <c r="BH519" s="2">
        <f t="shared" si="232"/>
        <v>0</v>
      </c>
      <c r="BI519" s="2">
        <f t="shared" si="233"/>
        <v>0</v>
      </c>
      <c r="BJ519" s="2">
        <f t="shared" si="234"/>
        <v>0</v>
      </c>
      <c r="BK519" s="2">
        <f t="shared" si="235"/>
        <v>0</v>
      </c>
      <c r="BL519" s="2">
        <f t="shared" si="236"/>
        <v>0</v>
      </c>
      <c r="BM519" s="2">
        <f t="shared" si="237"/>
        <v>0</v>
      </c>
      <c r="BN519" s="2">
        <f t="shared" si="238"/>
        <v>0</v>
      </c>
      <c r="BO519" s="2">
        <f t="shared" si="239"/>
        <v>0</v>
      </c>
      <c r="BP519" s="2">
        <f t="shared" si="240"/>
        <v>0</v>
      </c>
      <c r="BQ519" s="2">
        <f t="shared" si="241"/>
        <v>0</v>
      </c>
      <c r="BR519" s="2">
        <f t="shared" si="242"/>
        <v>0</v>
      </c>
    </row>
    <row r="520" spans="1:70">
      <c r="A520" s="2" t="s">
        <v>5438</v>
      </c>
      <c r="B520" s="2" t="s">
        <v>5439</v>
      </c>
      <c r="AU520" s="2" t="s">
        <v>105</v>
      </c>
      <c r="BB520" s="2">
        <f t="shared" si="226"/>
        <v>1</v>
      </c>
      <c r="BC520" s="2">
        <f t="shared" si="227"/>
        <v>0</v>
      </c>
      <c r="BD520" s="2">
        <f t="shared" si="228"/>
        <v>1</v>
      </c>
      <c r="BE520" s="2">
        <f t="shared" si="229"/>
        <v>0</v>
      </c>
      <c r="BF520" s="2">
        <f t="shared" si="230"/>
        <v>0</v>
      </c>
      <c r="BG520" s="2">
        <f t="shared" si="231"/>
        <v>0</v>
      </c>
      <c r="BH520" s="2">
        <f t="shared" si="232"/>
        <v>0</v>
      </c>
      <c r="BI520" s="2">
        <f t="shared" si="233"/>
        <v>0</v>
      </c>
      <c r="BJ520" s="2">
        <f t="shared" si="234"/>
        <v>0</v>
      </c>
      <c r="BK520" s="2">
        <f t="shared" si="235"/>
        <v>0</v>
      </c>
      <c r="BL520" s="2">
        <f t="shared" si="236"/>
        <v>0</v>
      </c>
      <c r="BM520" s="2">
        <f t="shared" si="237"/>
        <v>0</v>
      </c>
      <c r="BN520" s="2">
        <f t="shared" si="238"/>
        <v>0</v>
      </c>
      <c r="BO520" s="2">
        <f t="shared" si="239"/>
        <v>0</v>
      </c>
      <c r="BP520" s="2">
        <f t="shared" si="240"/>
        <v>0</v>
      </c>
      <c r="BQ520" s="2">
        <f t="shared" si="241"/>
        <v>0</v>
      </c>
      <c r="BR520" s="2">
        <f t="shared" si="242"/>
        <v>0</v>
      </c>
    </row>
    <row r="521" spans="1:70">
      <c r="A521" s="2" t="s">
        <v>4548</v>
      </c>
      <c r="B521" s="2" t="s">
        <v>4549</v>
      </c>
      <c r="AN521" s="2" t="s">
        <v>121</v>
      </c>
      <c r="BB521" s="2">
        <f t="shared" si="226"/>
        <v>0</v>
      </c>
      <c r="BC521" s="2">
        <f t="shared" si="227"/>
        <v>1</v>
      </c>
      <c r="BD521" s="2">
        <f t="shared" si="228"/>
        <v>0</v>
      </c>
      <c r="BE521" s="2">
        <f t="shared" si="229"/>
        <v>1</v>
      </c>
      <c r="BF521" s="2">
        <f t="shared" si="230"/>
        <v>0</v>
      </c>
      <c r="BG521" s="2">
        <f t="shared" si="231"/>
        <v>0</v>
      </c>
      <c r="BH521" s="2">
        <f t="shared" si="232"/>
        <v>0</v>
      </c>
      <c r="BI521" s="2">
        <f t="shared" si="233"/>
        <v>0</v>
      </c>
      <c r="BJ521" s="2">
        <f t="shared" si="234"/>
        <v>0</v>
      </c>
      <c r="BK521" s="2">
        <f t="shared" si="235"/>
        <v>0</v>
      </c>
      <c r="BL521" s="2">
        <f t="shared" si="236"/>
        <v>0</v>
      </c>
      <c r="BM521" s="2">
        <f t="shared" si="237"/>
        <v>0</v>
      </c>
      <c r="BN521" s="2">
        <f t="shared" si="238"/>
        <v>0</v>
      </c>
      <c r="BO521" s="2">
        <f t="shared" si="239"/>
        <v>0</v>
      </c>
      <c r="BP521" s="2">
        <f t="shared" si="240"/>
        <v>0</v>
      </c>
      <c r="BQ521" s="2">
        <f t="shared" si="241"/>
        <v>0</v>
      </c>
      <c r="BR521" s="2">
        <f t="shared" si="242"/>
        <v>0</v>
      </c>
    </row>
    <row r="522" spans="1:70">
      <c r="A522" s="8" t="s">
        <v>2930</v>
      </c>
      <c r="B522" s="2" t="s">
        <v>2931</v>
      </c>
      <c r="T522" s="2" t="s">
        <v>105</v>
      </c>
      <c r="BB522" s="2">
        <f t="shared" si="226"/>
        <v>1</v>
      </c>
      <c r="BC522" s="2">
        <f t="shared" si="227"/>
        <v>0</v>
      </c>
      <c r="BD522" s="2">
        <f t="shared" si="228"/>
        <v>1</v>
      </c>
      <c r="BE522" s="2">
        <f t="shared" si="229"/>
        <v>0</v>
      </c>
      <c r="BF522" s="2">
        <f t="shared" si="230"/>
        <v>0</v>
      </c>
      <c r="BG522" s="2">
        <f t="shared" si="231"/>
        <v>0</v>
      </c>
      <c r="BH522" s="2">
        <f t="shared" si="232"/>
        <v>0</v>
      </c>
      <c r="BI522" s="2">
        <f t="shared" si="233"/>
        <v>0</v>
      </c>
      <c r="BJ522" s="2">
        <f t="shared" si="234"/>
        <v>0</v>
      </c>
      <c r="BK522" s="2">
        <f t="shared" si="235"/>
        <v>0</v>
      </c>
      <c r="BL522" s="2">
        <f t="shared" si="236"/>
        <v>0</v>
      </c>
      <c r="BM522" s="2">
        <f t="shared" si="237"/>
        <v>0</v>
      </c>
      <c r="BN522" s="2">
        <f t="shared" si="238"/>
        <v>0</v>
      </c>
      <c r="BO522" s="2">
        <f t="shared" si="239"/>
        <v>0</v>
      </c>
      <c r="BP522" s="2">
        <f t="shared" si="240"/>
        <v>0</v>
      </c>
      <c r="BQ522" s="2">
        <f t="shared" si="241"/>
        <v>0</v>
      </c>
      <c r="BR522" s="2">
        <f t="shared" si="242"/>
        <v>0</v>
      </c>
    </row>
    <row r="523" spans="1:70">
      <c r="A523" s="8" t="s">
        <v>2545</v>
      </c>
      <c r="B523" s="2" t="s">
        <v>2546</v>
      </c>
      <c r="N523" s="2" t="s">
        <v>105</v>
      </c>
      <c r="BB523" s="2">
        <f t="shared" si="226"/>
        <v>1</v>
      </c>
      <c r="BC523" s="2">
        <f t="shared" si="227"/>
        <v>0</v>
      </c>
      <c r="BD523" s="2">
        <f t="shared" si="228"/>
        <v>1</v>
      </c>
      <c r="BE523" s="2">
        <f t="shared" si="229"/>
        <v>0</v>
      </c>
      <c r="BF523" s="2">
        <f t="shared" si="230"/>
        <v>0</v>
      </c>
      <c r="BG523" s="2">
        <f t="shared" si="231"/>
        <v>0</v>
      </c>
      <c r="BH523" s="2">
        <f t="shared" si="232"/>
        <v>0</v>
      </c>
      <c r="BI523" s="2">
        <f t="shared" si="233"/>
        <v>0</v>
      </c>
      <c r="BJ523" s="2">
        <f t="shared" si="234"/>
        <v>0</v>
      </c>
      <c r="BK523" s="2">
        <f t="shared" si="235"/>
        <v>0</v>
      </c>
      <c r="BL523" s="2">
        <f t="shared" si="236"/>
        <v>0</v>
      </c>
      <c r="BM523" s="2">
        <f t="shared" si="237"/>
        <v>0</v>
      </c>
      <c r="BN523" s="2">
        <f t="shared" si="238"/>
        <v>0</v>
      </c>
      <c r="BO523" s="2">
        <f t="shared" si="239"/>
        <v>0</v>
      </c>
      <c r="BP523" s="2">
        <f t="shared" si="240"/>
        <v>0</v>
      </c>
      <c r="BQ523" s="2">
        <f t="shared" si="241"/>
        <v>0</v>
      </c>
      <c r="BR523" s="2">
        <f t="shared" si="242"/>
        <v>0</v>
      </c>
    </row>
    <row r="524" spans="1:70">
      <c r="A524" s="8" t="s">
        <v>2414</v>
      </c>
      <c r="B524" s="2" t="s">
        <v>2415</v>
      </c>
      <c r="M524" s="2" t="s">
        <v>5694</v>
      </c>
      <c r="BB524" s="2">
        <f t="shared" si="226"/>
        <v>0</v>
      </c>
      <c r="BC524" s="2">
        <f t="shared" si="227"/>
        <v>1</v>
      </c>
      <c r="BD524" s="2">
        <f t="shared" si="228"/>
        <v>0</v>
      </c>
      <c r="BE524" s="2">
        <f t="shared" si="229"/>
        <v>0</v>
      </c>
      <c r="BF524" s="2">
        <f t="shared" si="230"/>
        <v>0</v>
      </c>
      <c r="BG524" s="2">
        <f t="shared" si="231"/>
        <v>1</v>
      </c>
      <c r="BH524" s="2">
        <f t="shared" si="232"/>
        <v>0</v>
      </c>
      <c r="BI524" s="2">
        <f t="shared" si="233"/>
        <v>0</v>
      </c>
      <c r="BJ524" s="2">
        <f t="shared" si="234"/>
        <v>0</v>
      </c>
      <c r="BK524" s="2">
        <f t="shared" si="235"/>
        <v>0</v>
      </c>
      <c r="BL524" s="2">
        <f t="shared" si="236"/>
        <v>0</v>
      </c>
      <c r="BM524" s="2">
        <f t="shared" si="237"/>
        <v>0</v>
      </c>
      <c r="BN524" s="2">
        <f t="shared" si="238"/>
        <v>0</v>
      </c>
      <c r="BO524" s="2">
        <f t="shared" si="239"/>
        <v>0</v>
      </c>
      <c r="BP524" s="2">
        <f t="shared" si="240"/>
        <v>0</v>
      </c>
      <c r="BQ524" s="2">
        <f t="shared" si="241"/>
        <v>0</v>
      </c>
      <c r="BR524" s="2">
        <f t="shared" si="242"/>
        <v>0</v>
      </c>
    </row>
    <row r="525" spans="1:70">
      <c r="A525" s="8" t="s">
        <v>5342</v>
      </c>
      <c r="B525" s="8" t="s">
        <v>5343</v>
      </c>
      <c r="AT525" s="2" t="s">
        <v>105</v>
      </c>
      <c r="BB525" s="2">
        <f t="shared" si="226"/>
        <v>1</v>
      </c>
      <c r="BC525" s="2">
        <f t="shared" si="227"/>
        <v>0</v>
      </c>
      <c r="BD525" s="2">
        <f t="shared" si="228"/>
        <v>1</v>
      </c>
      <c r="BE525" s="2">
        <f t="shared" si="229"/>
        <v>0</v>
      </c>
      <c r="BF525" s="2">
        <f t="shared" si="230"/>
        <v>0</v>
      </c>
      <c r="BG525" s="2">
        <f t="shared" si="231"/>
        <v>0</v>
      </c>
      <c r="BH525" s="2">
        <f t="shared" si="232"/>
        <v>0</v>
      </c>
      <c r="BI525" s="2">
        <f t="shared" si="233"/>
        <v>0</v>
      </c>
      <c r="BJ525" s="2">
        <f t="shared" si="234"/>
        <v>0</v>
      </c>
      <c r="BK525" s="2">
        <f t="shared" si="235"/>
        <v>0</v>
      </c>
      <c r="BL525" s="2">
        <f t="shared" si="236"/>
        <v>0</v>
      </c>
      <c r="BM525" s="2">
        <f t="shared" si="237"/>
        <v>0</v>
      </c>
      <c r="BN525" s="2">
        <f t="shared" si="238"/>
        <v>0</v>
      </c>
      <c r="BO525" s="2">
        <f t="shared" si="239"/>
        <v>0</v>
      </c>
      <c r="BP525" s="2">
        <f t="shared" si="240"/>
        <v>0</v>
      </c>
      <c r="BQ525" s="2">
        <f t="shared" si="241"/>
        <v>0</v>
      </c>
      <c r="BR525" s="2">
        <f t="shared" si="242"/>
        <v>0</v>
      </c>
    </row>
    <row r="526" spans="1:70">
      <c r="A526" s="8" t="s">
        <v>2176</v>
      </c>
      <c r="B526" s="2" t="s">
        <v>2177</v>
      </c>
      <c r="L526" s="2" t="s">
        <v>105</v>
      </c>
      <c r="AM526" s="2" t="s">
        <v>105</v>
      </c>
      <c r="AW526" s="2" t="s">
        <v>5694</v>
      </c>
      <c r="BB526" s="2">
        <f t="shared" si="226"/>
        <v>2</v>
      </c>
      <c r="BC526" s="2">
        <f t="shared" si="227"/>
        <v>1</v>
      </c>
      <c r="BD526" s="2">
        <f t="shared" si="228"/>
        <v>2</v>
      </c>
      <c r="BE526" s="2">
        <f t="shared" si="229"/>
        <v>0</v>
      </c>
      <c r="BF526" s="2">
        <f t="shared" si="230"/>
        <v>0</v>
      </c>
      <c r="BG526" s="2">
        <f t="shared" si="231"/>
        <v>1</v>
      </c>
      <c r="BH526" s="2">
        <f t="shared" si="232"/>
        <v>0</v>
      </c>
      <c r="BI526" s="2">
        <f t="shared" si="233"/>
        <v>0</v>
      </c>
      <c r="BJ526" s="2">
        <f t="shared" si="234"/>
        <v>0</v>
      </c>
      <c r="BK526" s="2">
        <f t="shared" si="235"/>
        <v>0</v>
      </c>
      <c r="BL526" s="2">
        <f t="shared" si="236"/>
        <v>0</v>
      </c>
      <c r="BM526" s="2">
        <f t="shared" si="237"/>
        <v>0</v>
      </c>
      <c r="BN526" s="2">
        <f t="shared" si="238"/>
        <v>0</v>
      </c>
      <c r="BO526" s="2">
        <f t="shared" si="239"/>
        <v>0</v>
      </c>
      <c r="BP526" s="2">
        <f t="shared" si="240"/>
        <v>0</v>
      </c>
      <c r="BQ526" s="2">
        <f t="shared" si="241"/>
        <v>0</v>
      </c>
      <c r="BR526" s="2">
        <f t="shared" si="242"/>
        <v>0</v>
      </c>
    </row>
    <row r="527" spans="1:70">
      <c r="A527" s="8" t="s">
        <v>2222</v>
      </c>
      <c r="B527" s="8" t="s">
        <v>2223</v>
      </c>
      <c r="L527" s="2" t="s">
        <v>105</v>
      </c>
      <c r="BB527" s="2">
        <f t="shared" si="226"/>
        <v>1</v>
      </c>
      <c r="BC527" s="2">
        <f t="shared" si="227"/>
        <v>0</v>
      </c>
      <c r="BD527" s="2">
        <f t="shared" si="228"/>
        <v>1</v>
      </c>
      <c r="BE527" s="2">
        <f t="shared" si="229"/>
        <v>0</v>
      </c>
      <c r="BF527" s="2">
        <f t="shared" si="230"/>
        <v>0</v>
      </c>
      <c r="BG527" s="2">
        <f t="shared" si="231"/>
        <v>0</v>
      </c>
      <c r="BH527" s="2">
        <f t="shared" si="232"/>
        <v>0</v>
      </c>
      <c r="BI527" s="2">
        <f t="shared" si="233"/>
        <v>0</v>
      </c>
      <c r="BJ527" s="2">
        <f t="shared" si="234"/>
        <v>0</v>
      </c>
      <c r="BK527" s="2">
        <f t="shared" si="235"/>
        <v>0</v>
      </c>
      <c r="BL527" s="2">
        <f t="shared" si="236"/>
        <v>0</v>
      </c>
      <c r="BM527" s="2">
        <f t="shared" si="237"/>
        <v>0</v>
      </c>
      <c r="BN527" s="2">
        <f t="shared" si="238"/>
        <v>0</v>
      </c>
      <c r="BO527" s="2">
        <f t="shared" si="239"/>
        <v>0</v>
      </c>
      <c r="BP527" s="2">
        <f t="shared" si="240"/>
        <v>0</v>
      </c>
      <c r="BQ527" s="2">
        <f t="shared" si="241"/>
        <v>0</v>
      </c>
      <c r="BR527" s="2">
        <f t="shared" si="242"/>
        <v>0</v>
      </c>
    </row>
    <row r="528" spans="1:70">
      <c r="A528" s="8" t="s">
        <v>2584</v>
      </c>
      <c r="B528" s="2" t="s">
        <v>2585</v>
      </c>
      <c r="O528" s="2" t="s">
        <v>105</v>
      </c>
      <c r="BB528" s="2">
        <f t="shared" si="226"/>
        <v>1</v>
      </c>
      <c r="BC528" s="2">
        <f t="shared" si="227"/>
        <v>0</v>
      </c>
      <c r="BD528" s="2">
        <f t="shared" si="228"/>
        <v>1</v>
      </c>
      <c r="BE528" s="2">
        <f t="shared" si="229"/>
        <v>0</v>
      </c>
      <c r="BF528" s="2">
        <f t="shared" si="230"/>
        <v>0</v>
      </c>
      <c r="BG528" s="2">
        <f t="shared" si="231"/>
        <v>0</v>
      </c>
      <c r="BH528" s="2">
        <f t="shared" si="232"/>
        <v>0</v>
      </c>
      <c r="BI528" s="2">
        <f t="shared" si="233"/>
        <v>0</v>
      </c>
      <c r="BJ528" s="2">
        <f t="shared" si="234"/>
        <v>0</v>
      </c>
      <c r="BK528" s="2">
        <f t="shared" si="235"/>
        <v>0</v>
      </c>
      <c r="BL528" s="2">
        <f t="shared" si="236"/>
        <v>0</v>
      </c>
      <c r="BM528" s="2">
        <f t="shared" si="237"/>
        <v>0</v>
      </c>
      <c r="BN528" s="2">
        <f t="shared" si="238"/>
        <v>0</v>
      </c>
      <c r="BO528" s="2">
        <f t="shared" si="239"/>
        <v>0</v>
      </c>
      <c r="BP528" s="2">
        <f t="shared" si="240"/>
        <v>0</v>
      </c>
      <c r="BQ528" s="2">
        <f t="shared" si="241"/>
        <v>0</v>
      </c>
      <c r="BR528" s="2">
        <f t="shared" si="242"/>
        <v>0</v>
      </c>
    </row>
    <row r="529" spans="1:70">
      <c r="A529" s="8" t="s">
        <v>397</v>
      </c>
      <c r="B529" s="8" t="s">
        <v>398</v>
      </c>
      <c r="D529" s="2" t="s">
        <v>5755</v>
      </c>
      <c r="AU529" s="2" t="s">
        <v>105</v>
      </c>
      <c r="BB529" s="2">
        <f t="shared" si="226"/>
        <v>1</v>
      </c>
      <c r="BC529" s="2">
        <f t="shared" si="227"/>
        <v>0</v>
      </c>
      <c r="BD529" s="2">
        <f t="shared" si="228"/>
        <v>1</v>
      </c>
      <c r="BE529" s="2">
        <f t="shared" si="229"/>
        <v>0</v>
      </c>
      <c r="BF529" s="2">
        <f t="shared" si="230"/>
        <v>0</v>
      </c>
      <c r="BG529" s="2">
        <f t="shared" si="231"/>
        <v>0</v>
      </c>
      <c r="BH529" s="2">
        <f t="shared" si="232"/>
        <v>0</v>
      </c>
      <c r="BI529" s="2">
        <f t="shared" si="233"/>
        <v>0</v>
      </c>
      <c r="BJ529" s="2">
        <f t="shared" si="234"/>
        <v>0</v>
      </c>
      <c r="BK529" s="2">
        <f t="shared" si="235"/>
        <v>0</v>
      </c>
      <c r="BL529" s="2">
        <f t="shared" si="236"/>
        <v>0</v>
      </c>
      <c r="BM529" s="2">
        <f t="shared" si="237"/>
        <v>0</v>
      </c>
      <c r="BN529" s="2">
        <f t="shared" si="238"/>
        <v>0</v>
      </c>
      <c r="BO529" s="2">
        <f t="shared" si="239"/>
        <v>0</v>
      </c>
      <c r="BP529" s="2">
        <f t="shared" si="240"/>
        <v>0</v>
      </c>
      <c r="BQ529" s="2">
        <f t="shared" si="241"/>
        <v>0</v>
      </c>
      <c r="BR529" s="2">
        <f t="shared" si="242"/>
        <v>0</v>
      </c>
    </row>
    <row r="530" spans="1:70">
      <c r="A530" s="2" t="s">
        <v>3589</v>
      </c>
      <c r="B530" s="2" t="s">
        <v>3590</v>
      </c>
      <c r="AC530" s="2" t="s">
        <v>105</v>
      </c>
      <c r="BB530" s="2">
        <f t="shared" si="226"/>
        <v>1</v>
      </c>
      <c r="BC530" s="2">
        <f t="shared" si="227"/>
        <v>0</v>
      </c>
      <c r="BD530" s="2">
        <f t="shared" si="228"/>
        <v>1</v>
      </c>
      <c r="BE530" s="2">
        <f t="shared" si="229"/>
        <v>0</v>
      </c>
      <c r="BF530" s="2">
        <f t="shared" si="230"/>
        <v>0</v>
      </c>
      <c r="BG530" s="2">
        <f t="shared" si="231"/>
        <v>0</v>
      </c>
      <c r="BH530" s="2">
        <f t="shared" si="232"/>
        <v>0</v>
      </c>
      <c r="BI530" s="2">
        <f t="shared" si="233"/>
        <v>0</v>
      </c>
      <c r="BJ530" s="2">
        <f t="shared" si="234"/>
        <v>0</v>
      </c>
      <c r="BK530" s="2">
        <f t="shared" si="235"/>
        <v>0</v>
      </c>
      <c r="BL530" s="2">
        <f t="shared" si="236"/>
        <v>0</v>
      </c>
      <c r="BM530" s="2">
        <f t="shared" si="237"/>
        <v>0</v>
      </c>
      <c r="BN530" s="2">
        <f t="shared" si="238"/>
        <v>0</v>
      </c>
      <c r="BO530" s="2">
        <f t="shared" si="239"/>
        <v>0</v>
      </c>
      <c r="BP530" s="2">
        <f t="shared" si="240"/>
        <v>0</v>
      </c>
      <c r="BQ530" s="2">
        <f t="shared" si="241"/>
        <v>0</v>
      </c>
      <c r="BR530" s="2">
        <f t="shared" si="242"/>
        <v>0</v>
      </c>
    </row>
    <row r="531" spans="1:70">
      <c r="A531" s="2" t="s">
        <v>3603</v>
      </c>
      <c r="B531" s="2" t="s">
        <v>3604</v>
      </c>
      <c r="AC531" s="2" t="s">
        <v>105</v>
      </c>
      <c r="BB531" s="2">
        <f t="shared" si="226"/>
        <v>1</v>
      </c>
      <c r="BC531" s="2">
        <f t="shared" si="227"/>
        <v>0</v>
      </c>
      <c r="BD531" s="2">
        <f t="shared" si="228"/>
        <v>1</v>
      </c>
      <c r="BE531" s="2">
        <f t="shared" si="229"/>
        <v>0</v>
      </c>
      <c r="BF531" s="2">
        <f t="shared" si="230"/>
        <v>0</v>
      </c>
      <c r="BG531" s="2">
        <f t="shared" si="231"/>
        <v>0</v>
      </c>
      <c r="BH531" s="2">
        <f t="shared" si="232"/>
        <v>0</v>
      </c>
      <c r="BI531" s="2">
        <f t="shared" si="233"/>
        <v>0</v>
      </c>
      <c r="BJ531" s="2">
        <f t="shared" si="234"/>
        <v>0</v>
      </c>
      <c r="BK531" s="2">
        <f t="shared" si="235"/>
        <v>0</v>
      </c>
      <c r="BL531" s="2">
        <f t="shared" si="236"/>
        <v>0</v>
      </c>
      <c r="BM531" s="2">
        <f t="shared" si="237"/>
        <v>0</v>
      </c>
      <c r="BN531" s="2">
        <f t="shared" si="238"/>
        <v>0</v>
      </c>
      <c r="BO531" s="2">
        <f t="shared" si="239"/>
        <v>0</v>
      </c>
      <c r="BP531" s="2">
        <f t="shared" si="240"/>
        <v>0</v>
      </c>
      <c r="BQ531" s="2">
        <f t="shared" si="241"/>
        <v>0</v>
      </c>
      <c r="BR531" s="2">
        <f t="shared" si="242"/>
        <v>0</v>
      </c>
    </row>
    <row r="532" spans="1:70">
      <c r="A532" s="8" t="s">
        <v>1254</v>
      </c>
      <c r="B532" s="8" t="s">
        <v>1255</v>
      </c>
      <c r="G532" s="2" t="s">
        <v>105</v>
      </c>
      <c r="BB532" s="2">
        <f t="shared" si="226"/>
        <v>1</v>
      </c>
      <c r="BC532" s="2">
        <f t="shared" si="227"/>
        <v>0</v>
      </c>
      <c r="BD532" s="2">
        <f t="shared" si="228"/>
        <v>1</v>
      </c>
      <c r="BE532" s="2">
        <f t="shared" si="229"/>
        <v>0</v>
      </c>
      <c r="BF532" s="2">
        <f t="shared" si="230"/>
        <v>0</v>
      </c>
      <c r="BG532" s="2">
        <f t="shared" si="231"/>
        <v>0</v>
      </c>
      <c r="BH532" s="2">
        <f t="shared" si="232"/>
        <v>0</v>
      </c>
      <c r="BI532" s="2">
        <f t="shared" si="233"/>
        <v>0</v>
      </c>
      <c r="BJ532" s="2">
        <f t="shared" si="234"/>
        <v>0</v>
      </c>
      <c r="BK532" s="2">
        <f t="shared" si="235"/>
        <v>0</v>
      </c>
      <c r="BL532" s="2">
        <f t="shared" si="236"/>
        <v>0</v>
      </c>
      <c r="BM532" s="2">
        <f t="shared" si="237"/>
        <v>0</v>
      </c>
      <c r="BN532" s="2">
        <f t="shared" si="238"/>
        <v>0</v>
      </c>
      <c r="BO532" s="2">
        <f t="shared" si="239"/>
        <v>0</v>
      </c>
      <c r="BP532" s="2">
        <f t="shared" si="240"/>
        <v>0</v>
      </c>
      <c r="BQ532" s="2">
        <f t="shared" si="241"/>
        <v>0</v>
      </c>
      <c r="BR532" s="2">
        <f t="shared" si="242"/>
        <v>0</v>
      </c>
    </row>
    <row r="533" spans="1:70">
      <c r="A533" s="8" t="s">
        <v>1326</v>
      </c>
      <c r="B533" s="8" t="s">
        <v>1327</v>
      </c>
      <c r="G533" s="2" t="s">
        <v>105</v>
      </c>
      <c r="BB533" s="2">
        <f t="shared" si="226"/>
        <v>1</v>
      </c>
      <c r="BC533" s="2">
        <f t="shared" si="227"/>
        <v>0</v>
      </c>
      <c r="BD533" s="2">
        <f t="shared" si="228"/>
        <v>1</v>
      </c>
      <c r="BE533" s="2">
        <f t="shared" si="229"/>
        <v>0</v>
      </c>
      <c r="BF533" s="2">
        <f t="shared" si="230"/>
        <v>0</v>
      </c>
      <c r="BG533" s="2">
        <f t="shared" si="231"/>
        <v>0</v>
      </c>
      <c r="BH533" s="2">
        <f t="shared" si="232"/>
        <v>0</v>
      </c>
      <c r="BI533" s="2">
        <f t="shared" si="233"/>
        <v>0</v>
      </c>
      <c r="BJ533" s="2">
        <f t="shared" si="234"/>
        <v>0</v>
      </c>
      <c r="BK533" s="2">
        <f t="shared" si="235"/>
        <v>0</v>
      </c>
      <c r="BL533" s="2">
        <f t="shared" si="236"/>
        <v>0</v>
      </c>
      <c r="BM533" s="2">
        <f t="shared" si="237"/>
        <v>0</v>
      </c>
      <c r="BN533" s="2">
        <f t="shared" si="238"/>
        <v>0</v>
      </c>
      <c r="BO533" s="2">
        <f t="shared" si="239"/>
        <v>0</v>
      </c>
      <c r="BP533" s="2">
        <f t="shared" si="240"/>
        <v>0</v>
      </c>
      <c r="BQ533" s="2">
        <f t="shared" si="241"/>
        <v>0</v>
      </c>
      <c r="BR533" s="2">
        <f t="shared" si="242"/>
        <v>0</v>
      </c>
    </row>
    <row r="534" spans="1:70">
      <c r="A534" s="8" t="s">
        <v>3633</v>
      </c>
      <c r="B534" s="2" t="s">
        <v>3634</v>
      </c>
      <c r="AD534" s="2" t="s">
        <v>105</v>
      </c>
      <c r="BB534" s="2">
        <f t="shared" si="226"/>
        <v>1</v>
      </c>
      <c r="BC534" s="2">
        <f t="shared" si="227"/>
        <v>0</v>
      </c>
      <c r="BD534" s="2">
        <f t="shared" si="228"/>
        <v>1</v>
      </c>
      <c r="BE534" s="2">
        <f t="shared" si="229"/>
        <v>0</v>
      </c>
      <c r="BF534" s="2">
        <f t="shared" si="230"/>
        <v>0</v>
      </c>
      <c r="BG534" s="2">
        <f t="shared" si="231"/>
        <v>0</v>
      </c>
      <c r="BH534" s="2">
        <f t="shared" si="232"/>
        <v>0</v>
      </c>
      <c r="BI534" s="2">
        <f t="shared" si="233"/>
        <v>0</v>
      </c>
      <c r="BJ534" s="2">
        <f t="shared" si="234"/>
        <v>0</v>
      </c>
      <c r="BK534" s="2">
        <f t="shared" si="235"/>
        <v>0</v>
      </c>
      <c r="BL534" s="2">
        <f t="shared" si="236"/>
        <v>0</v>
      </c>
      <c r="BM534" s="2">
        <f t="shared" si="237"/>
        <v>0</v>
      </c>
      <c r="BN534" s="2">
        <f t="shared" si="238"/>
        <v>0</v>
      </c>
      <c r="BO534" s="2">
        <f t="shared" si="239"/>
        <v>0</v>
      </c>
      <c r="BP534" s="2">
        <f t="shared" si="240"/>
        <v>0</v>
      </c>
      <c r="BQ534" s="2">
        <f t="shared" si="241"/>
        <v>0</v>
      </c>
      <c r="BR534" s="2">
        <f t="shared" si="242"/>
        <v>0</v>
      </c>
    </row>
    <row r="535" spans="1:70">
      <c r="A535" s="8" t="s">
        <v>2547</v>
      </c>
      <c r="B535" s="2" t="s">
        <v>2548</v>
      </c>
      <c r="N535" s="2" t="s">
        <v>105</v>
      </c>
      <c r="O535" s="2" t="s">
        <v>105</v>
      </c>
      <c r="AC535" s="2" t="s">
        <v>105</v>
      </c>
      <c r="AD535" s="2" t="s">
        <v>121</v>
      </c>
      <c r="BB535" s="2">
        <f t="shared" si="226"/>
        <v>3</v>
      </c>
      <c r="BC535" s="2">
        <f t="shared" si="227"/>
        <v>1</v>
      </c>
      <c r="BD535" s="2">
        <f t="shared" si="228"/>
        <v>3</v>
      </c>
      <c r="BE535" s="2">
        <f t="shared" si="229"/>
        <v>1</v>
      </c>
      <c r="BF535" s="2">
        <f t="shared" si="230"/>
        <v>0</v>
      </c>
      <c r="BG535" s="2">
        <f t="shared" si="231"/>
        <v>0</v>
      </c>
      <c r="BH535" s="2">
        <f t="shared" si="232"/>
        <v>0</v>
      </c>
      <c r="BI535" s="2">
        <f t="shared" si="233"/>
        <v>0</v>
      </c>
      <c r="BJ535" s="2">
        <f t="shared" si="234"/>
        <v>0</v>
      </c>
      <c r="BK535" s="2">
        <f t="shared" si="235"/>
        <v>0</v>
      </c>
      <c r="BL535" s="2">
        <f t="shared" si="236"/>
        <v>0</v>
      </c>
      <c r="BM535" s="2">
        <f t="shared" si="237"/>
        <v>0</v>
      </c>
      <c r="BN535" s="2">
        <f t="shared" si="238"/>
        <v>0</v>
      </c>
      <c r="BO535" s="2">
        <f t="shared" si="239"/>
        <v>0</v>
      </c>
      <c r="BP535" s="2">
        <f t="shared" si="240"/>
        <v>0</v>
      </c>
      <c r="BQ535" s="2">
        <f t="shared" si="241"/>
        <v>0</v>
      </c>
      <c r="BR535" s="2">
        <f t="shared" si="242"/>
        <v>0</v>
      </c>
    </row>
    <row r="536" spans="1:70">
      <c r="A536" s="8" t="s">
        <v>615</v>
      </c>
      <c r="B536" s="8" t="s">
        <v>115</v>
      </c>
      <c r="C536" s="2" t="s">
        <v>5698</v>
      </c>
      <c r="F536" s="2" t="s">
        <v>105</v>
      </c>
      <c r="L536" s="2" t="s">
        <v>105</v>
      </c>
      <c r="M536" s="2" t="s">
        <v>5694</v>
      </c>
      <c r="P536" s="2" t="s">
        <v>105</v>
      </c>
      <c r="U536" s="2" t="s">
        <v>105</v>
      </c>
      <c r="Y536" s="2" t="s">
        <v>105</v>
      </c>
      <c r="Z536" s="2" t="s">
        <v>105</v>
      </c>
      <c r="AA536" s="2" t="s">
        <v>5697</v>
      </c>
      <c r="AB536" s="2" t="s">
        <v>105</v>
      </c>
      <c r="AF536" s="2" t="s">
        <v>5697</v>
      </c>
      <c r="AH536" s="2" t="s">
        <v>5740</v>
      </c>
      <c r="AI536" s="2" t="s">
        <v>105</v>
      </c>
      <c r="AJ536" s="2" t="s">
        <v>105</v>
      </c>
      <c r="AL536" s="2" t="s">
        <v>105</v>
      </c>
      <c r="AN536" s="2" t="s">
        <v>5746</v>
      </c>
      <c r="AP536" s="2" t="s">
        <v>105</v>
      </c>
      <c r="AQ536" s="2" t="s">
        <v>105</v>
      </c>
      <c r="AU536" s="2" t="s">
        <v>105</v>
      </c>
      <c r="AV536" s="2" t="s">
        <v>105</v>
      </c>
      <c r="AY536" s="2" t="s">
        <v>105</v>
      </c>
      <c r="AZ536" s="2" t="s">
        <v>105</v>
      </c>
      <c r="BB536" s="2">
        <f t="shared" si="226"/>
        <v>19</v>
      </c>
      <c r="BC536" s="2">
        <f t="shared" si="227"/>
        <v>3</v>
      </c>
      <c r="BD536" s="2">
        <f t="shared" si="228"/>
        <v>16</v>
      </c>
      <c r="BE536" s="2">
        <f t="shared" si="229"/>
        <v>0</v>
      </c>
      <c r="BF536" s="2">
        <f t="shared" si="230"/>
        <v>2</v>
      </c>
      <c r="BG536" s="2">
        <f t="shared" si="231"/>
        <v>1</v>
      </c>
      <c r="BH536" s="2">
        <f t="shared" si="232"/>
        <v>1</v>
      </c>
      <c r="BI536" s="2">
        <f t="shared" si="233"/>
        <v>0</v>
      </c>
      <c r="BJ536" s="2">
        <f t="shared" si="234"/>
        <v>0</v>
      </c>
      <c r="BK536" s="2">
        <f t="shared" si="235"/>
        <v>0</v>
      </c>
      <c r="BL536" s="2">
        <f t="shared" si="236"/>
        <v>0</v>
      </c>
      <c r="BM536" s="2">
        <f t="shared" si="237"/>
        <v>0</v>
      </c>
      <c r="BN536" s="2">
        <f t="shared" si="238"/>
        <v>1</v>
      </c>
      <c r="BO536" s="2">
        <f t="shared" si="239"/>
        <v>0</v>
      </c>
      <c r="BP536" s="2">
        <f t="shared" si="240"/>
        <v>1</v>
      </c>
      <c r="BQ536" s="2">
        <f t="shared" si="241"/>
        <v>0</v>
      </c>
      <c r="BR536" s="2">
        <f t="shared" si="242"/>
        <v>0</v>
      </c>
    </row>
    <row r="537" spans="1:70">
      <c r="A537" s="2" t="s">
        <v>3288</v>
      </c>
      <c r="B537" s="2" t="s">
        <v>3289</v>
      </c>
      <c r="X537" s="2" t="s">
        <v>121</v>
      </c>
      <c r="AF537" s="2" t="s">
        <v>5697</v>
      </c>
      <c r="AP537" s="2" t="s">
        <v>105</v>
      </c>
      <c r="BB537" s="2">
        <f t="shared" si="226"/>
        <v>2</v>
      </c>
      <c r="BC537" s="2">
        <f t="shared" si="227"/>
        <v>1</v>
      </c>
      <c r="BD537" s="2">
        <f t="shared" si="228"/>
        <v>1</v>
      </c>
      <c r="BE537" s="2">
        <f t="shared" si="229"/>
        <v>1</v>
      </c>
      <c r="BF537" s="2">
        <f t="shared" si="230"/>
        <v>1</v>
      </c>
      <c r="BG537" s="2">
        <f t="shared" si="231"/>
        <v>0</v>
      </c>
      <c r="BH537" s="2">
        <f t="shared" si="232"/>
        <v>0</v>
      </c>
      <c r="BI537" s="2">
        <f t="shared" si="233"/>
        <v>0</v>
      </c>
      <c r="BJ537" s="2">
        <f t="shared" si="234"/>
        <v>0</v>
      </c>
      <c r="BK537" s="2">
        <f t="shared" si="235"/>
        <v>0</v>
      </c>
      <c r="BL537" s="2">
        <f t="shared" si="236"/>
        <v>0</v>
      </c>
      <c r="BM537" s="2">
        <f t="shared" si="237"/>
        <v>0</v>
      </c>
      <c r="BN537" s="2">
        <f t="shared" si="238"/>
        <v>0</v>
      </c>
      <c r="BO537" s="2">
        <f t="shared" si="239"/>
        <v>0</v>
      </c>
      <c r="BP537" s="2">
        <f t="shared" si="240"/>
        <v>0</v>
      </c>
      <c r="BQ537" s="2">
        <f t="shared" si="241"/>
        <v>0</v>
      </c>
      <c r="BR537" s="2">
        <f t="shared" si="242"/>
        <v>0</v>
      </c>
    </row>
    <row r="538" spans="1:70">
      <c r="A538" s="8" t="s">
        <v>343</v>
      </c>
      <c r="B538" s="8" t="s">
        <v>344</v>
      </c>
      <c r="C538" s="2" t="s">
        <v>105</v>
      </c>
      <c r="AW538" s="2" t="s">
        <v>5694</v>
      </c>
      <c r="BB538" s="2">
        <f t="shared" si="226"/>
        <v>1</v>
      </c>
      <c r="BC538" s="2">
        <f t="shared" si="227"/>
        <v>1</v>
      </c>
      <c r="BD538" s="2">
        <f t="shared" si="228"/>
        <v>1</v>
      </c>
      <c r="BE538" s="2">
        <f t="shared" si="229"/>
        <v>0</v>
      </c>
      <c r="BF538" s="2">
        <f t="shared" si="230"/>
        <v>0</v>
      </c>
      <c r="BG538" s="2">
        <f t="shared" si="231"/>
        <v>1</v>
      </c>
      <c r="BH538" s="2">
        <f t="shared" si="232"/>
        <v>0</v>
      </c>
      <c r="BI538" s="2">
        <f t="shared" si="233"/>
        <v>0</v>
      </c>
      <c r="BJ538" s="2">
        <f t="shared" si="234"/>
        <v>0</v>
      </c>
      <c r="BK538" s="2">
        <f t="shared" si="235"/>
        <v>0</v>
      </c>
      <c r="BL538" s="2">
        <f t="shared" si="236"/>
        <v>0</v>
      </c>
      <c r="BM538" s="2">
        <f t="shared" si="237"/>
        <v>0</v>
      </c>
      <c r="BN538" s="2">
        <f t="shared" si="238"/>
        <v>0</v>
      </c>
      <c r="BO538" s="2">
        <f t="shared" si="239"/>
        <v>0</v>
      </c>
      <c r="BP538" s="2">
        <f t="shared" si="240"/>
        <v>0</v>
      </c>
      <c r="BQ538" s="2">
        <f t="shared" si="241"/>
        <v>0</v>
      </c>
      <c r="BR538" s="2">
        <f t="shared" si="242"/>
        <v>0</v>
      </c>
    </row>
    <row r="539" spans="1:70">
      <c r="A539" s="8" t="s">
        <v>347</v>
      </c>
      <c r="B539" s="8" t="s">
        <v>348</v>
      </c>
      <c r="C539" s="2" t="s">
        <v>105</v>
      </c>
      <c r="L539" s="2" t="s">
        <v>105</v>
      </c>
      <c r="AW539" s="2" t="s">
        <v>5694</v>
      </c>
      <c r="BB539" s="2">
        <f t="shared" ref="BB539:BB602" si="243">SUM(BD539+BF539+BP539+BQ539)</f>
        <v>2</v>
      </c>
      <c r="BC539" s="2">
        <f t="shared" ref="BC539:BC602" si="244">SUM(BE539+BG539+BH539+BI539+BJ539+BK539+BL539+BM539+BN539+BO539+BR539)</f>
        <v>1</v>
      </c>
      <c r="BD539" s="2">
        <f t="shared" ref="BD539:BD602" si="245">COUNTIF(C539:BA539,"BL")</f>
        <v>2</v>
      </c>
      <c r="BE539" s="2">
        <f t="shared" ref="BE539:BE602" si="246">COUNTIF(C539:BA539,"WL")</f>
        <v>0</v>
      </c>
      <c r="BF539" s="2">
        <f t="shared" ref="BF539:BF602" si="247">COUNTIF(C539:BA539, "BL(Except with permit)")</f>
        <v>0</v>
      </c>
      <c r="BG539" s="2">
        <f t="shared" ref="BG539:BG602" si="248">COUNTIF(C539:BA539, "WL(Permit required)")</f>
        <v>1</v>
      </c>
      <c r="BH539" s="2">
        <f t="shared" ref="BH539:BH602" si="249">COUNTIF(C539:BA539, "WL(For game purposes)")</f>
        <v>0</v>
      </c>
      <c r="BI539" s="2">
        <f t="shared" ref="BI539:BI602" si="250">COUNTIF(C539:BA539, "WL(No permit required)")</f>
        <v>0</v>
      </c>
      <c r="BJ539" s="2">
        <f t="shared" ref="BJ539:BJ602" si="251">COUNTIF(C539:BA539, "WL(including hybrids)")</f>
        <v>0</v>
      </c>
      <c r="BK539" s="2">
        <f t="shared" ref="BK539:BK602" si="252">COUNTIF(C539:BA539, "WL(native, hand-captured, no more than 6)")</f>
        <v>0</v>
      </c>
      <c r="BL539" s="2">
        <f t="shared" ref="BL539:BL602" si="253">COUNTIF(C539:BA539, "WL(may be taken for personal use on a noncommercial basis)")</f>
        <v>0</v>
      </c>
      <c r="BM539" s="2">
        <f t="shared" ref="BM539:BM602" si="254">COUNTIF(C539:BA539, "WL(With enclosure requirements)")</f>
        <v>0</v>
      </c>
      <c r="BN539" s="2">
        <f t="shared" ref="BN539:BN602" si="255">COUNTIF(C539:BA539, "WL(If legally held before 1/20/17)")</f>
        <v>0</v>
      </c>
      <c r="BO539" s="2">
        <f t="shared" ref="BO539:BO602" si="256">COUNTIF(C539:BA539, "WL(except feral and wild)")</f>
        <v>0</v>
      </c>
      <c r="BP539" s="2">
        <f t="shared" ref="BP539:BP602" si="257">COUNTIF(C539:BA539, "BL(Outside State)")</f>
        <v>0</v>
      </c>
      <c r="BQ539" s="2">
        <f t="shared" si="241"/>
        <v>0</v>
      </c>
      <c r="BR539" s="2">
        <f t="shared" si="242"/>
        <v>0</v>
      </c>
    </row>
    <row r="540" spans="1:70">
      <c r="A540" s="8" t="s">
        <v>336</v>
      </c>
      <c r="B540" s="8" t="s">
        <v>337</v>
      </c>
      <c r="C540" s="2" t="s">
        <v>105</v>
      </c>
      <c r="M540" s="2" t="s">
        <v>105</v>
      </c>
      <c r="P540" s="2" t="s">
        <v>105</v>
      </c>
      <c r="AJ540" s="2" t="s">
        <v>105</v>
      </c>
      <c r="AM540" s="2" t="s">
        <v>105</v>
      </c>
      <c r="AQ540" s="2" t="s">
        <v>105</v>
      </c>
      <c r="AS540" s="2" t="s">
        <v>105</v>
      </c>
      <c r="AT540" s="2" t="s">
        <v>105</v>
      </c>
      <c r="AW540" s="2" t="s">
        <v>105</v>
      </c>
      <c r="BB540" s="2">
        <f t="shared" si="243"/>
        <v>9</v>
      </c>
      <c r="BC540" s="2">
        <f t="shared" si="244"/>
        <v>0</v>
      </c>
      <c r="BD540" s="2">
        <f t="shared" si="245"/>
        <v>9</v>
      </c>
      <c r="BE540" s="2">
        <f t="shared" si="246"/>
        <v>0</v>
      </c>
      <c r="BF540" s="2">
        <f t="shared" si="247"/>
        <v>0</v>
      </c>
      <c r="BG540" s="2">
        <f t="shared" si="248"/>
        <v>0</v>
      </c>
      <c r="BH540" s="2">
        <f t="shared" si="249"/>
        <v>0</v>
      </c>
      <c r="BI540" s="2">
        <f t="shared" si="250"/>
        <v>0</v>
      </c>
      <c r="BJ540" s="2">
        <f t="shared" si="251"/>
        <v>0</v>
      </c>
      <c r="BK540" s="2">
        <f t="shared" si="252"/>
        <v>0</v>
      </c>
      <c r="BL540" s="2">
        <f t="shared" si="253"/>
        <v>0</v>
      </c>
      <c r="BM540" s="2">
        <f t="shared" si="254"/>
        <v>0</v>
      </c>
      <c r="BN540" s="2">
        <f t="shared" si="255"/>
        <v>0</v>
      </c>
      <c r="BO540" s="2">
        <f t="shared" si="256"/>
        <v>0</v>
      </c>
      <c r="BP540" s="2">
        <f t="shared" si="257"/>
        <v>0</v>
      </c>
      <c r="BQ540" s="2">
        <f t="shared" si="241"/>
        <v>0</v>
      </c>
      <c r="BR540" s="2">
        <f t="shared" si="242"/>
        <v>0</v>
      </c>
    </row>
    <row r="541" spans="1:70">
      <c r="A541" s="8" t="s">
        <v>1833</v>
      </c>
      <c r="B541" s="8" t="s">
        <v>339</v>
      </c>
      <c r="C541" s="2" t="s">
        <v>105</v>
      </c>
      <c r="I541" s="2" t="s">
        <v>105</v>
      </c>
      <c r="Q541" s="2" t="s">
        <v>105</v>
      </c>
      <c r="X541" s="2" t="s">
        <v>105</v>
      </c>
      <c r="Z541" s="2" t="s">
        <v>105</v>
      </c>
      <c r="AF541" s="2" t="s">
        <v>5697</v>
      </c>
      <c r="AL541" s="2" t="s">
        <v>105</v>
      </c>
      <c r="AP541" s="2" t="s">
        <v>105</v>
      </c>
      <c r="AS541" s="2" t="s">
        <v>105</v>
      </c>
      <c r="AV541" s="2" t="s">
        <v>105</v>
      </c>
      <c r="AW541" s="2" t="s">
        <v>105</v>
      </c>
      <c r="AZ541" s="2" t="s">
        <v>105</v>
      </c>
      <c r="BB541" s="2">
        <f t="shared" si="243"/>
        <v>12</v>
      </c>
      <c r="BC541" s="2">
        <f t="shared" si="244"/>
        <v>0</v>
      </c>
      <c r="BD541" s="2">
        <f t="shared" si="245"/>
        <v>11</v>
      </c>
      <c r="BE541" s="2">
        <f t="shared" si="246"/>
        <v>0</v>
      </c>
      <c r="BF541" s="2">
        <f t="shared" si="247"/>
        <v>1</v>
      </c>
      <c r="BG541" s="2">
        <f t="shared" si="248"/>
        <v>0</v>
      </c>
      <c r="BH541" s="2">
        <f t="shared" si="249"/>
        <v>0</v>
      </c>
      <c r="BI541" s="2">
        <f t="shared" si="250"/>
        <v>0</v>
      </c>
      <c r="BJ541" s="2">
        <f t="shared" si="251"/>
        <v>0</v>
      </c>
      <c r="BK541" s="2">
        <f t="shared" si="252"/>
        <v>0</v>
      </c>
      <c r="BL541" s="2">
        <f t="shared" si="253"/>
        <v>0</v>
      </c>
      <c r="BM541" s="2">
        <f t="shared" si="254"/>
        <v>0</v>
      </c>
      <c r="BN541" s="2">
        <f t="shared" si="255"/>
        <v>0</v>
      </c>
      <c r="BO541" s="2">
        <f t="shared" si="256"/>
        <v>0</v>
      </c>
      <c r="BP541" s="2">
        <f t="shared" si="257"/>
        <v>0</v>
      </c>
      <c r="BQ541" s="2">
        <f t="shared" si="241"/>
        <v>0</v>
      </c>
      <c r="BR541" s="2">
        <f t="shared" si="242"/>
        <v>0</v>
      </c>
    </row>
    <row r="542" spans="1:70">
      <c r="A542" s="8" t="s">
        <v>27</v>
      </c>
      <c r="B542" s="8" t="s">
        <v>389</v>
      </c>
      <c r="D542" s="2" t="s">
        <v>121</v>
      </c>
      <c r="BB542" s="2">
        <f t="shared" si="243"/>
        <v>0</v>
      </c>
      <c r="BC542" s="2">
        <f t="shared" si="244"/>
        <v>1</v>
      </c>
      <c r="BD542" s="2">
        <f t="shared" si="245"/>
        <v>0</v>
      </c>
      <c r="BE542" s="2">
        <f t="shared" si="246"/>
        <v>1</v>
      </c>
      <c r="BF542" s="2">
        <f t="shared" si="247"/>
        <v>0</v>
      </c>
      <c r="BG542" s="2">
        <f t="shared" si="248"/>
        <v>0</v>
      </c>
      <c r="BH542" s="2">
        <f t="shared" si="249"/>
        <v>0</v>
      </c>
      <c r="BI542" s="2">
        <f t="shared" si="250"/>
        <v>0</v>
      </c>
      <c r="BJ542" s="2">
        <f t="shared" si="251"/>
        <v>0</v>
      </c>
      <c r="BK542" s="2">
        <f t="shared" si="252"/>
        <v>0</v>
      </c>
      <c r="BL542" s="2">
        <f t="shared" si="253"/>
        <v>0</v>
      </c>
      <c r="BM542" s="2">
        <f t="shared" si="254"/>
        <v>0</v>
      </c>
      <c r="BN542" s="2">
        <f t="shared" si="255"/>
        <v>0</v>
      </c>
      <c r="BO542" s="2">
        <f t="shared" si="256"/>
        <v>0</v>
      </c>
      <c r="BP542" s="2">
        <f t="shared" si="257"/>
        <v>0</v>
      </c>
      <c r="BQ542" s="2">
        <f t="shared" si="241"/>
        <v>0</v>
      </c>
      <c r="BR542" s="2">
        <f t="shared" si="242"/>
        <v>0</v>
      </c>
    </row>
    <row r="543" spans="1:70">
      <c r="A543" s="8" t="s">
        <v>2066</v>
      </c>
      <c r="B543" s="8" t="s">
        <v>2067</v>
      </c>
      <c r="L543" s="2" t="s">
        <v>105</v>
      </c>
      <c r="O543" s="2" t="s">
        <v>5723</v>
      </c>
      <c r="P543" s="2" t="s">
        <v>105</v>
      </c>
      <c r="U543" s="2" t="s">
        <v>105</v>
      </c>
      <c r="Y543" s="2" t="s">
        <v>105</v>
      </c>
      <c r="AB543" s="2" t="s">
        <v>105</v>
      </c>
      <c r="AF543" s="2" t="s">
        <v>5697</v>
      </c>
      <c r="AL543" s="2" t="s">
        <v>105</v>
      </c>
      <c r="AY543" s="2" t="s">
        <v>105</v>
      </c>
      <c r="BB543" s="2">
        <f t="shared" si="243"/>
        <v>9</v>
      </c>
      <c r="BC543" s="2">
        <f t="shared" si="244"/>
        <v>0</v>
      </c>
      <c r="BD543" s="2">
        <f t="shared" si="245"/>
        <v>7</v>
      </c>
      <c r="BE543" s="2">
        <f t="shared" si="246"/>
        <v>0</v>
      </c>
      <c r="BF543" s="2">
        <f t="shared" si="247"/>
        <v>1</v>
      </c>
      <c r="BG543" s="2">
        <f t="shared" si="248"/>
        <v>0</v>
      </c>
      <c r="BH543" s="2">
        <f t="shared" si="249"/>
        <v>0</v>
      </c>
      <c r="BI543" s="2">
        <f t="shared" si="250"/>
        <v>0</v>
      </c>
      <c r="BJ543" s="2">
        <f t="shared" si="251"/>
        <v>0</v>
      </c>
      <c r="BK543" s="2">
        <f t="shared" si="252"/>
        <v>0</v>
      </c>
      <c r="BL543" s="2">
        <f t="shared" si="253"/>
        <v>0</v>
      </c>
      <c r="BM543" s="2">
        <f t="shared" si="254"/>
        <v>0</v>
      </c>
      <c r="BN543" s="2">
        <f t="shared" si="255"/>
        <v>0</v>
      </c>
      <c r="BO543" s="2">
        <f t="shared" si="256"/>
        <v>0</v>
      </c>
      <c r="BP543" s="2">
        <f t="shared" si="257"/>
        <v>0</v>
      </c>
      <c r="BQ543" s="2">
        <f t="shared" si="241"/>
        <v>1</v>
      </c>
      <c r="BR543" s="2">
        <f t="shared" si="242"/>
        <v>0</v>
      </c>
    </row>
    <row r="544" spans="1:70">
      <c r="A544" s="8" t="s">
        <v>632</v>
      </c>
      <c r="B544" s="8" t="s">
        <v>633</v>
      </c>
      <c r="F544" s="2" t="s">
        <v>105</v>
      </c>
      <c r="G544" s="2" t="s">
        <v>5697</v>
      </c>
      <c r="L544" s="2" t="s">
        <v>105</v>
      </c>
      <c r="O544" s="2" t="s">
        <v>5723</v>
      </c>
      <c r="P544" s="2" t="s">
        <v>105</v>
      </c>
      <c r="U544" s="2" t="s">
        <v>105</v>
      </c>
      <c r="Y544" s="2" t="s">
        <v>105</v>
      </c>
      <c r="AB544" s="2" t="s">
        <v>105</v>
      </c>
      <c r="AL544" s="2" t="s">
        <v>105</v>
      </c>
      <c r="AY544" s="2" t="s">
        <v>105</v>
      </c>
      <c r="BB544" s="2">
        <f t="shared" si="243"/>
        <v>10</v>
      </c>
      <c r="BC544" s="2">
        <f t="shared" si="244"/>
        <v>0</v>
      </c>
      <c r="BD544" s="2">
        <f t="shared" si="245"/>
        <v>8</v>
      </c>
      <c r="BE544" s="2">
        <f t="shared" si="246"/>
        <v>0</v>
      </c>
      <c r="BF544" s="2">
        <f t="shared" si="247"/>
        <v>1</v>
      </c>
      <c r="BG544" s="2">
        <f t="shared" si="248"/>
        <v>0</v>
      </c>
      <c r="BH544" s="2">
        <f t="shared" si="249"/>
        <v>0</v>
      </c>
      <c r="BI544" s="2">
        <f t="shared" si="250"/>
        <v>0</v>
      </c>
      <c r="BJ544" s="2">
        <f t="shared" si="251"/>
        <v>0</v>
      </c>
      <c r="BK544" s="2">
        <f t="shared" si="252"/>
        <v>0</v>
      </c>
      <c r="BL544" s="2">
        <f t="shared" si="253"/>
        <v>0</v>
      </c>
      <c r="BM544" s="2">
        <f t="shared" si="254"/>
        <v>0</v>
      </c>
      <c r="BN544" s="2">
        <f t="shared" si="255"/>
        <v>0</v>
      </c>
      <c r="BO544" s="2">
        <f t="shared" si="256"/>
        <v>0</v>
      </c>
      <c r="BP544" s="2">
        <f t="shared" si="257"/>
        <v>0</v>
      </c>
      <c r="BQ544" s="2">
        <f t="shared" si="241"/>
        <v>1</v>
      </c>
      <c r="BR544" s="2">
        <f t="shared" si="242"/>
        <v>0</v>
      </c>
    </row>
    <row r="545" spans="1:70">
      <c r="A545" s="8" t="s">
        <v>634</v>
      </c>
      <c r="B545" s="8" t="s">
        <v>635</v>
      </c>
      <c r="F545" s="2" t="s">
        <v>105</v>
      </c>
      <c r="L545" s="2" t="s">
        <v>105</v>
      </c>
      <c r="O545" s="2" t="s">
        <v>5723</v>
      </c>
      <c r="P545" s="2" t="s">
        <v>105</v>
      </c>
      <c r="U545" s="2" t="s">
        <v>105</v>
      </c>
      <c r="Y545" s="2" t="s">
        <v>105</v>
      </c>
      <c r="AB545" s="2" t="s">
        <v>105</v>
      </c>
      <c r="AF545" s="2" t="s">
        <v>5697</v>
      </c>
      <c r="AL545" s="2" t="s">
        <v>105</v>
      </c>
      <c r="AY545" s="2" t="s">
        <v>105</v>
      </c>
      <c r="BB545" s="2">
        <f t="shared" si="243"/>
        <v>10</v>
      </c>
      <c r="BC545" s="2">
        <f t="shared" si="244"/>
        <v>0</v>
      </c>
      <c r="BD545" s="2">
        <f t="shared" si="245"/>
        <v>8</v>
      </c>
      <c r="BE545" s="2">
        <f t="shared" si="246"/>
        <v>0</v>
      </c>
      <c r="BF545" s="2">
        <f t="shared" si="247"/>
        <v>1</v>
      </c>
      <c r="BG545" s="2">
        <f t="shared" si="248"/>
        <v>0</v>
      </c>
      <c r="BH545" s="2">
        <f t="shared" si="249"/>
        <v>0</v>
      </c>
      <c r="BI545" s="2">
        <f t="shared" si="250"/>
        <v>0</v>
      </c>
      <c r="BJ545" s="2">
        <f t="shared" si="251"/>
        <v>0</v>
      </c>
      <c r="BK545" s="2">
        <f t="shared" si="252"/>
        <v>0</v>
      </c>
      <c r="BL545" s="2">
        <f t="shared" si="253"/>
        <v>0</v>
      </c>
      <c r="BM545" s="2">
        <f t="shared" si="254"/>
        <v>0</v>
      </c>
      <c r="BN545" s="2">
        <f t="shared" si="255"/>
        <v>0</v>
      </c>
      <c r="BO545" s="2">
        <f t="shared" si="256"/>
        <v>0</v>
      </c>
      <c r="BP545" s="2">
        <f t="shared" si="257"/>
        <v>0</v>
      </c>
      <c r="BQ545" s="2">
        <f t="shared" si="241"/>
        <v>1</v>
      </c>
      <c r="BR545" s="2">
        <f t="shared" si="242"/>
        <v>0</v>
      </c>
    </row>
    <row r="546" spans="1:70">
      <c r="A546" s="8" t="s">
        <v>2064</v>
      </c>
      <c r="B546" s="8" t="s">
        <v>2065</v>
      </c>
      <c r="L546" s="2" t="s">
        <v>105</v>
      </c>
      <c r="O546" s="2" t="s">
        <v>5737</v>
      </c>
      <c r="P546" s="2" t="s">
        <v>105</v>
      </c>
      <c r="U546" s="2" t="s">
        <v>105</v>
      </c>
      <c r="Y546" s="2" t="s">
        <v>105</v>
      </c>
      <c r="AB546" s="2" t="s">
        <v>105</v>
      </c>
      <c r="AF546" s="2" t="s">
        <v>5697</v>
      </c>
      <c r="AL546" s="2" t="s">
        <v>105</v>
      </c>
      <c r="AY546" s="2" t="s">
        <v>105</v>
      </c>
      <c r="BB546" s="2">
        <f t="shared" si="243"/>
        <v>8</v>
      </c>
      <c r="BC546" s="2">
        <f t="shared" si="244"/>
        <v>0</v>
      </c>
      <c r="BD546" s="2">
        <f t="shared" si="245"/>
        <v>7</v>
      </c>
      <c r="BE546" s="2">
        <f t="shared" si="246"/>
        <v>0</v>
      </c>
      <c r="BF546" s="2">
        <f t="shared" si="247"/>
        <v>1</v>
      </c>
      <c r="BG546" s="2">
        <f t="shared" si="248"/>
        <v>0</v>
      </c>
      <c r="BH546" s="2">
        <f t="shared" si="249"/>
        <v>0</v>
      </c>
      <c r="BI546" s="2">
        <f t="shared" si="250"/>
        <v>0</v>
      </c>
      <c r="BJ546" s="2">
        <f t="shared" si="251"/>
        <v>0</v>
      </c>
      <c r="BK546" s="2">
        <f t="shared" si="252"/>
        <v>0</v>
      </c>
      <c r="BL546" s="2">
        <f t="shared" si="253"/>
        <v>0</v>
      </c>
      <c r="BM546" s="2">
        <f t="shared" si="254"/>
        <v>0</v>
      </c>
      <c r="BN546" s="2">
        <f t="shared" si="255"/>
        <v>0</v>
      </c>
      <c r="BO546" s="2">
        <f t="shared" si="256"/>
        <v>0</v>
      </c>
      <c r="BP546" s="2">
        <f t="shared" si="257"/>
        <v>0</v>
      </c>
      <c r="BQ546" s="2">
        <f t="shared" si="241"/>
        <v>0</v>
      </c>
      <c r="BR546" s="2">
        <f t="shared" si="242"/>
        <v>0</v>
      </c>
    </row>
    <row r="547" spans="1:70">
      <c r="A547" s="8" t="s">
        <v>636</v>
      </c>
      <c r="B547" s="8" t="s">
        <v>637</v>
      </c>
      <c r="F547" s="2" t="s">
        <v>105</v>
      </c>
      <c r="L547" s="2" t="s">
        <v>105</v>
      </c>
      <c r="M547" s="2" t="s">
        <v>5694</v>
      </c>
      <c r="T547" s="2" t="s">
        <v>105</v>
      </c>
      <c r="U547" s="2" t="s">
        <v>105</v>
      </c>
      <c r="Y547" s="2" t="s">
        <v>105</v>
      </c>
      <c r="AL547" s="2" t="s">
        <v>105</v>
      </c>
      <c r="BB547" s="2">
        <f t="shared" si="243"/>
        <v>6</v>
      </c>
      <c r="BC547" s="2">
        <f t="shared" si="244"/>
        <v>1</v>
      </c>
      <c r="BD547" s="2">
        <f t="shared" si="245"/>
        <v>6</v>
      </c>
      <c r="BE547" s="2">
        <f t="shared" si="246"/>
        <v>0</v>
      </c>
      <c r="BF547" s="2">
        <f t="shared" si="247"/>
        <v>0</v>
      </c>
      <c r="BG547" s="2">
        <f t="shared" si="248"/>
        <v>1</v>
      </c>
      <c r="BH547" s="2">
        <f t="shared" si="249"/>
        <v>0</v>
      </c>
      <c r="BI547" s="2">
        <f t="shared" si="250"/>
        <v>0</v>
      </c>
      <c r="BJ547" s="2">
        <f t="shared" si="251"/>
        <v>0</v>
      </c>
      <c r="BK547" s="2">
        <f t="shared" si="252"/>
        <v>0</v>
      </c>
      <c r="BL547" s="2">
        <f t="shared" si="253"/>
        <v>0</v>
      </c>
      <c r="BM547" s="2">
        <f t="shared" si="254"/>
        <v>0</v>
      </c>
      <c r="BN547" s="2">
        <f t="shared" si="255"/>
        <v>0</v>
      </c>
      <c r="BO547" s="2">
        <f t="shared" si="256"/>
        <v>0</v>
      </c>
      <c r="BP547" s="2">
        <f t="shared" si="257"/>
        <v>0</v>
      </c>
      <c r="BQ547" s="2">
        <f t="shared" si="241"/>
        <v>0</v>
      </c>
      <c r="BR547" s="2">
        <f t="shared" si="242"/>
        <v>0</v>
      </c>
    </row>
    <row r="548" spans="1:70">
      <c r="A548" s="8" t="s">
        <v>3870</v>
      </c>
      <c r="B548" s="2" t="s">
        <v>3871</v>
      </c>
      <c r="AF548" s="2" t="s">
        <v>5697</v>
      </c>
      <c r="AP548" s="2" t="s">
        <v>105</v>
      </c>
      <c r="AS548" s="2" t="s">
        <v>105</v>
      </c>
      <c r="BB548" s="2">
        <f t="shared" si="243"/>
        <v>3</v>
      </c>
      <c r="BC548" s="2">
        <f t="shared" si="244"/>
        <v>0</v>
      </c>
      <c r="BD548" s="2">
        <f t="shared" si="245"/>
        <v>2</v>
      </c>
      <c r="BE548" s="2">
        <f t="shared" si="246"/>
        <v>0</v>
      </c>
      <c r="BF548" s="2">
        <f t="shared" si="247"/>
        <v>1</v>
      </c>
      <c r="BG548" s="2">
        <f t="shared" si="248"/>
        <v>0</v>
      </c>
      <c r="BH548" s="2">
        <f t="shared" si="249"/>
        <v>0</v>
      </c>
      <c r="BI548" s="2">
        <f t="shared" si="250"/>
        <v>0</v>
      </c>
      <c r="BJ548" s="2">
        <f t="shared" si="251"/>
        <v>0</v>
      </c>
      <c r="BK548" s="2">
        <f t="shared" si="252"/>
        <v>0</v>
      </c>
      <c r="BL548" s="2">
        <f t="shared" si="253"/>
        <v>0</v>
      </c>
      <c r="BM548" s="2">
        <f t="shared" si="254"/>
        <v>0</v>
      </c>
      <c r="BN548" s="2">
        <f t="shared" si="255"/>
        <v>0</v>
      </c>
      <c r="BO548" s="2">
        <f t="shared" si="256"/>
        <v>0</v>
      </c>
      <c r="BP548" s="2">
        <f t="shared" si="257"/>
        <v>0</v>
      </c>
      <c r="BQ548" s="2">
        <f t="shared" si="241"/>
        <v>0</v>
      </c>
      <c r="BR548" s="2">
        <f t="shared" si="242"/>
        <v>0</v>
      </c>
    </row>
    <row r="549" spans="1:70">
      <c r="A549" s="8" t="s">
        <v>5710</v>
      </c>
      <c r="B549" s="2" t="s">
        <v>2767</v>
      </c>
      <c r="Q549" s="2" t="s">
        <v>5697</v>
      </c>
      <c r="BB549" s="2">
        <f t="shared" si="243"/>
        <v>1</v>
      </c>
      <c r="BC549" s="2">
        <f t="shared" si="244"/>
        <v>0</v>
      </c>
      <c r="BD549" s="2">
        <f t="shared" si="245"/>
        <v>0</v>
      </c>
      <c r="BE549" s="2">
        <f t="shared" si="246"/>
        <v>0</v>
      </c>
      <c r="BF549" s="2">
        <f t="shared" si="247"/>
        <v>1</v>
      </c>
      <c r="BG549" s="2">
        <f t="shared" si="248"/>
        <v>0</v>
      </c>
      <c r="BH549" s="2">
        <f t="shared" si="249"/>
        <v>0</v>
      </c>
      <c r="BI549" s="2">
        <f t="shared" si="250"/>
        <v>0</v>
      </c>
      <c r="BJ549" s="2">
        <f t="shared" si="251"/>
        <v>0</v>
      </c>
      <c r="BK549" s="2">
        <f t="shared" si="252"/>
        <v>0</v>
      </c>
      <c r="BL549" s="2">
        <f t="shared" si="253"/>
        <v>0</v>
      </c>
      <c r="BM549" s="2">
        <f t="shared" si="254"/>
        <v>0</v>
      </c>
      <c r="BN549" s="2">
        <f t="shared" si="255"/>
        <v>0</v>
      </c>
      <c r="BO549" s="2">
        <f t="shared" si="256"/>
        <v>0</v>
      </c>
      <c r="BP549" s="2">
        <f t="shared" si="257"/>
        <v>0</v>
      </c>
      <c r="BQ549" s="2">
        <f t="shared" si="241"/>
        <v>0</v>
      </c>
      <c r="BR549" s="2">
        <f t="shared" si="242"/>
        <v>0</v>
      </c>
    </row>
    <row r="550" spans="1:70">
      <c r="A550" s="2" t="s">
        <v>4537</v>
      </c>
      <c r="B550" s="2" t="s">
        <v>4538</v>
      </c>
      <c r="AN550" s="2" t="s">
        <v>121</v>
      </c>
      <c r="BB550" s="2">
        <f t="shared" si="243"/>
        <v>0</v>
      </c>
      <c r="BC550" s="2">
        <f t="shared" si="244"/>
        <v>1</v>
      </c>
      <c r="BD550" s="2">
        <f t="shared" si="245"/>
        <v>0</v>
      </c>
      <c r="BE550" s="2">
        <f t="shared" si="246"/>
        <v>1</v>
      </c>
      <c r="BF550" s="2">
        <f t="shared" si="247"/>
        <v>0</v>
      </c>
      <c r="BG550" s="2">
        <f t="shared" si="248"/>
        <v>0</v>
      </c>
      <c r="BH550" s="2">
        <f t="shared" si="249"/>
        <v>0</v>
      </c>
      <c r="BI550" s="2">
        <f t="shared" si="250"/>
        <v>0</v>
      </c>
      <c r="BJ550" s="2">
        <f t="shared" si="251"/>
        <v>0</v>
      </c>
      <c r="BK550" s="2">
        <f t="shared" si="252"/>
        <v>0</v>
      </c>
      <c r="BL550" s="2">
        <f t="shared" si="253"/>
        <v>0</v>
      </c>
      <c r="BM550" s="2">
        <f t="shared" si="254"/>
        <v>0</v>
      </c>
      <c r="BN550" s="2">
        <f t="shared" si="255"/>
        <v>0</v>
      </c>
      <c r="BO550" s="2">
        <f t="shared" si="256"/>
        <v>0</v>
      </c>
      <c r="BP550" s="2">
        <f t="shared" si="257"/>
        <v>0</v>
      </c>
      <c r="BQ550" s="2">
        <f t="shared" si="241"/>
        <v>0</v>
      </c>
      <c r="BR550" s="2">
        <f t="shared" si="242"/>
        <v>0</v>
      </c>
    </row>
    <row r="551" spans="1:70">
      <c r="A551" s="8" t="s">
        <v>1328</v>
      </c>
      <c r="B551" s="8" t="s">
        <v>1329</v>
      </c>
      <c r="AF551" s="2" t="s">
        <v>5697</v>
      </c>
      <c r="AK551" s="2" t="s">
        <v>105</v>
      </c>
      <c r="AN551" s="2" t="s">
        <v>105</v>
      </c>
      <c r="AP551" s="2" t="s">
        <v>105</v>
      </c>
      <c r="AX551" s="2" t="s">
        <v>105</v>
      </c>
      <c r="BB551" s="2">
        <f t="shared" si="243"/>
        <v>5</v>
      </c>
      <c r="BC551" s="2">
        <f t="shared" si="244"/>
        <v>0</v>
      </c>
      <c r="BD551" s="2">
        <f t="shared" si="245"/>
        <v>4</v>
      </c>
      <c r="BE551" s="2">
        <f t="shared" si="246"/>
        <v>0</v>
      </c>
      <c r="BF551" s="2">
        <f t="shared" si="247"/>
        <v>1</v>
      </c>
      <c r="BG551" s="2">
        <f t="shared" si="248"/>
        <v>0</v>
      </c>
      <c r="BH551" s="2">
        <f t="shared" si="249"/>
        <v>0</v>
      </c>
      <c r="BI551" s="2">
        <f t="shared" si="250"/>
        <v>0</v>
      </c>
      <c r="BJ551" s="2">
        <f t="shared" si="251"/>
        <v>0</v>
      </c>
      <c r="BK551" s="2">
        <f t="shared" si="252"/>
        <v>0</v>
      </c>
      <c r="BL551" s="2">
        <f t="shared" si="253"/>
        <v>0</v>
      </c>
      <c r="BM551" s="2">
        <f t="shared" si="254"/>
        <v>0</v>
      </c>
      <c r="BN551" s="2">
        <f t="shared" si="255"/>
        <v>0</v>
      </c>
      <c r="BO551" s="2">
        <f t="shared" si="256"/>
        <v>0</v>
      </c>
      <c r="BP551" s="2">
        <f t="shared" si="257"/>
        <v>0</v>
      </c>
      <c r="BQ551" s="2">
        <f t="shared" si="241"/>
        <v>0</v>
      </c>
      <c r="BR551" s="2">
        <f t="shared" si="242"/>
        <v>0</v>
      </c>
    </row>
    <row r="552" spans="1:70">
      <c r="A552" s="8" t="s">
        <v>2489</v>
      </c>
      <c r="B552" s="2" t="s">
        <v>2490</v>
      </c>
      <c r="N552" s="2" t="s">
        <v>105</v>
      </c>
      <c r="BB552" s="2">
        <f t="shared" si="243"/>
        <v>1</v>
      </c>
      <c r="BC552" s="2">
        <f t="shared" si="244"/>
        <v>0</v>
      </c>
      <c r="BD552" s="2">
        <f t="shared" si="245"/>
        <v>1</v>
      </c>
      <c r="BE552" s="2">
        <f t="shared" si="246"/>
        <v>0</v>
      </c>
      <c r="BF552" s="2">
        <f t="shared" si="247"/>
        <v>0</v>
      </c>
      <c r="BG552" s="2">
        <f t="shared" si="248"/>
        <v>0</v>
      </c>
      <c r="BH552" s="2">
        <f t="shared" si="249"/>
        <v>0</v>
      </c>
      <c r="BI552" s="2">
        <f t="shared" si="250"/>
        <v>0</v>
      </c>
      <c r="BJ552" s="2">
        <f t="shared" si="251"/>
        <v>0</v>
      </c>
      <c r="BK552" s="2">
        <f t="shared" si="252"/>
        <v>0</v>
      </c>
      <c r="BL552" s="2">
        <f t="shared" si="253"/>
        <v>0</v>
      </c>
      <c r="BM552" s="2">
        <f t="shared" si="254"/>
        <v>0</v>
      </c>
      <c r="BN552" s="2">
        <f t="shared" si="255"/>
        <v>0</v>
      </c>
      <c r="BO552" s="2">
        <f t="shared" si="256"/>
        <v>0</v>
      </c>
      <c r="BP552" s="2">
        <f t="shared" si="257"/>
        <v>0</v>
      </c>
      <c r="BQ552" s="2">
        <f t="shared" si="241"/>
        <v>0</v>
      </c>
      <c r="BR552" s="2">
        <f t="shared" si="242"/>
        <v>0</v>
      </c>
    </row>
    <row r="553" spans="1:70">
      <c r="A553" s="2" t="s">
        <v>2793</v>
      </c>
      <c r="B553" s="8" t="s">
        <v>2794</v>
      </c>
      <c r="R553" s="2" t="s">
        <v>105</v>
      </c>
      <c r="Z553" s="2" t="s">
        <v>105</v>
      </c>
      <c r="BB553" s="2">
        <f t="shared" si="243"/>
        <v>2</v>
      </c>
      <c r="BC553" s="2">
        <f t="shared" si="244"/>
        <v>0</v>
      </c>
      <c r="BD553" s="2">
        <f t="shared" si="245"/>
        <v>2</v>
      </c>
      <c r="BE553" s="2">
        <f t="shared" si="246"/>
        <v>0</v>
      </c>
      <c r="BF553" s="2">
        <f t="shared" si="247"/>
        <v>0</v>
      </c>
      <c r="BG553" s="2">
        <f t="shared" si="248"/>
        <v>0</v>
      </c>
      <c r="BH553" s="2">
        <f t="shared" si="249"/>
        <v>0</v>
      </c>
      <c r="BI553" s="2">
        <f t="shared" si="250"/>
        <v>0</v>
      </c>
      <c r="BJ553" s="2">
        <f t="shared" si="251"/>
        <v>0</v>
      </c>
      <c r="BK553" s="2">
        <f t="shared" si="252"/>
        <v>0</v>
      </c>
      <c r="BL553" s="2">
        <f t="shared" si="253"/>
        <v>0</v>
      </c>
      <c r="BM553" s="2">
        <f t="shared" si="254"/>
        <v>0</v>
      </c>
      <c r="BN553" s="2">
        <f t="shared" si="255"/>
        <v>0</v>
      </c>
      <c r="BO553" s="2">
        <f t="shared" si="256"/>
        <v>0</v>
      </c>
      <c r="BP553" s="2">
        <f t="shared" si="257"/>
        <v>0</v>
      </c>
      <c r="BQ553" s="2">
        <f t="shared" si="241"/>
        <v>0</v>
      </c>
      <c r="BR553" s="2">
        <f t="shared" si="242"/>
        <v>0</v>
      </c>
    </row>
    <row r="554" spans="1:70">
      <c r="A554" s="8" t="s">
        <v>5522</v>
      </c>
      <c r="B554" s="2" t="s">
        <v>5523</v>
      </c>
      <c r="AW554" s="2" t="s">
        <v>5694</v>
      </c>
      <c r="BB554" s="2">
        <f t="shared" si="243"/>
        <v>0</v>
      </c>
      <c r="BC554" s="2">
        <f t="shared" si="244"/>
        <v>1</v>
      </c>
      <c r="BD554" s="2">
        <f t="shared" si="245"/>
        <v>0</v>
      </c>
      <c r="BE554" s="2">
        <f t="shared" si="246"/>
        <v>0</v>
      </c>
      <c r="BF554" s="2">
        <f t="shared" si="247"/>
        <v>0</v>
      </c>
      <c r="BG554" s="2">
        <f t="shared" si="248"/>
        <v>1</v>
      </c>
      <c r="BH554" s="2">
        <f t="shared" si="249"/>
        <v>0</v>
      </c>
      <c r="BI554" s="2">
        <f t="shared" si="250"/>
        <v>0</v>
      </c>
      <c r="BJ554" s="2">
        <f t="shared" si="251"/>
        <v>0</v>
      </c>
      <c r="BK554" s="2">
        <f t="shared" si="252"/>
        <v>0</v>
      </c>
      <c r="BL554" s="2">
        <f t="shared" si="253"/>
        <v>0</v>
      </c>
      <c r="BM554" s="2">
        <f t="shared" si="254"/>
        <v>0</v>
      </c>
      <c r="BN554" s="2">
        <f t="shared" si="255"/>
        <v>0</v>
      </c>
      <c r="BO554" s="2">
        <f t="shared" si="256"/>
        <v>0</v>
      </c>
      <c r="BP554" s="2">
        <f t="shared" si="257"/>
        <v>0</v>
      </c>
      <c r="BQ554" s="2">
        <f t="shared" si="241"/>
        <v>0</v>
      </c>
      <c r="BR554" s="2">
        <f t="shared" si="242"/>
        <v>0</v>
      </c>
    </row>
    <row r="555" spans="1:70">
      <c r="A555" s="2" t="s">
        <v>5083</v>
      </c>
      <c r="B555" s="2" t="s">
        <v>5084</v>
      </c>
      <c r="AN555" s="2" t="s">
        <v>121</v>
      </c>
      <c r="BB555" s="2">
        <f t="shared" si="243"/>
        <v>0</v>
      </c>
      <c r="BC555" s="2">
        <f t="shared" si="244"/>
        <v>1</v>
      </c>
      <c r="BD555" s="2">
        <f t="shared" si="245"/>
        <v>0</v>
      </c>
      <c r="BE555" s="2">
        <f t="shared" si="246"/>
        <v>1</v>
      </c>
      <c r="BF555" s="2">
        <f t="shared" si="247"/>
        <v>0</v>
      </c>
      <c r="BG555" s="2">
        <f t="shared" si="248"/>
        <v>0</v>
      </c>
      <c r="BH555" s="2">
        <f t="shared" si="249"/>
        <v>0</v>
      </c>
      <c r="BI555" s="2">
        <f t="shared" si="250"/>
        <v>0</v>
      </c>
      <c r="BJ555" s="2">
        <f t="shared" si="251"/>
        <v>0</v>
      </c>
      <c r="BK555" s="2">
        <f t="shared" si="252"/>
        <v>0</v>
      </c>
      <c r="BL555" s="2">
        <f t="shared" si="253"/>
        <v>0</v>
      </c>
      <c r="BM555" s="2">
        <f t="shared" si="254"/>
        <v>0</v>
      </c>
      <c r="BN555" s="2">
        <f t="shared" si="255"/>
        <v>0</v>
      </c>
      <c r="BO555" s="2">
        <f t="shared" si="256"/>
        <v>0</v>
      </c>
      <c r="BP555" s="2">
        <f t="shared" si="257"/>
        <v>0</v>
      </c>
      <c r="BQ555" s="2">
        <f t="shared" si="241"/>
        <v>0</v>
      </c>
      <c r="BR555" s="2">
        <f t="shared" si="242"/>
        <v>0</v>
      </c>
    </row>
    <row r="556" spans="1:70">
      <c r="A556" s="8" t="s">
        <v>2170</v>
      </c>
      <c r="B556" s="2" t="s">
        <v>2171</v>
      </c>
      <c r="L556" s="2" t="s">
        <v>105</v>
      </c>
      <c r="AW556" s="2" t="s">
        <v>5694</v>
      </c>
      <c r="BB556" s="2">
        <f t="shared" si="243"/>
        <v>1</v>
      </c>
      <c r="BC556" s="2">
        <f t="shared" si="244"/>
        <v>1</v>
      </c>
      <c r="BD556" s="2">
        <f t="shared" si="245"/>
        <v>1</v>
      </c>
      <c r="BE556" s="2">
        <f t="shared" si="246"/>
        <v>0</v>
      </c>
      <c r="BF556" s="2">
        <f t="shared" si="247"/>
        <v>0</v>
      </c>
      <c r="BG556" s="2">
        <f t="shared" si="248"/>
        <v>1</v>
      </c>
      <c r="BH556" s="2">
        <f t="shared" si="249"/>
        <v>0</v>
      </c>
      <c r="BI556" s="2">
        <f t="shared" si="250"/>
        <v>0</v>
      </c>
      <c r="BJ556" s="2">
        <f t="shared" si="251"/>
        <v>0</v>
      </c>
      <c r="BK556" s="2">
        <f t="shared" si="252"/>
        <v>0</v>
      </c>
      <c r="BL556" s="2">
        <f t="shared" si="253"/>
        <v>0</v>
      </c>
      <c r="BM556" s="2">
        <f t="shared" si="254"/>
        <v>0</v>
      </c>
      <c r="BN556" s="2">
        <f t="shared" si="255"/>
        <v>0</v>
      </c>
      <c r="BO556" s="2">
        <f t="shared" si="256"/>
        <v>0</v>
      </c>
      <c r="BP556" s="2">
        <f t="shared" si="257"/>
        <v>0</v>
      </c>
      <c r="BQ556" s="2">
        <f t="shared" si="241"/>
        <v>0</v>
      </c>
      <c r="BR556" s="2">
        <f t="shared" si="242"/>
        <v>0</v>
      </c>
    </row>
    <row r="557" spans="1:70">
      <c r="A557" s="8" t="s">
        <v>4120</v>
      </c>
      <c r="B557" s="2" t="s">
        <v>4121</v>
      </c>
      <c r="AJ557" s="2" t="s">
        <v>105</v>
      </c>
      <c r="BB557" s="2">
        <f t="shared" si="243"/>
        <v>1</v>
      </c>
      <c r="BC557" s="2">
        <f t="shared" si="244"/>
        <v>0</v>
      </c>
      <c r="BD557" s="2">
        <f t="shared" si="245"/>
        <v>1</v>
      </c>
      <c r="BE557" s="2">
        <f t="shared" si="246"/>
        <v>0</v>
      </c>
      <c r="BF557" s="2">
        <f t="shared" si="247"/>
        <v>0</v>
      </c>
      <c r="BG557" s="2">
        <f t="shared" si="248"/>
        <v>0</v>
      </c>
      <c r="BH557" s="2">
        <f t="shared" si="249"/>
        <v>0</v>
      </c>
      <c r="BI557" s="2">
        <f t="shared" si="250"/>
        <v>0</v>
      </c>
      <c r="BJ557" s="2">
        <f t="shared" si="251"/>
        <v>0</v>
      </c>
      <c r="BK557" s="2">
        <f t="shared" si="252"/>
        <v>0</v>
      </c>
      <c r="BL557" s="2">
        <f t="shared" si="253"/>
        <v>0</v>
      </c>
      <c r="BM557" s="2">
        <f t="shared" si="254"/>
        <v>0</v>
      </c>
      <c r="BN557" s="2">
        <f t="shared" si="255"/>
        <v>0</v>
      </c>
      <c r="BO557" s="2">
        <f t="shared" si="256"/>
        <v>0</v>
      </c>
      <c r="BP557" s="2">
        <f t="shared" si="257"/>
        <v>0</v>
      </c>
      <c r="BQ557" s="2">
        <f t="shared" si="241"/>
        <v>0</v>
      </c>
      <c r="BR557" s="2">
        <f t="shared" si="242"/>
        <v>0</v>
      </c>
    </row>
    <row r="558" spans="1:70">
      <c r="A558" s="2" t="s">
        <v>4128</v>
      </c>
      <c r="B558" s="2" t="s">
        <v>4129</v>
      </c>
      <c r="AJ558" s="2" t="s">
        <v>105</v>
      </c>
      <c r="BB558" s="2">
        <f t="shared" si="243"/>
        <v>1</v>
      </c>
      <c r="BC558" s="2">
        <f t="shared" si="244"/>
        <v>0</v>
      </c>
      <c r="BD558" s="2">
        <f t="shared" si="245"/>
        <v>1</v>
      </c>
      <c r="BE558" s="2">
        <f t="shared" si="246"/>
        <v>0</v>
      </c>
      <c r="BF558" s="2">
        <f t="shared" si="247"/>
        <v>0</v>
      </c>
      <c r="BG558" s="2">
        <f t="shared" si="248"/>
        <v>0</v>
      </c>
      <c r="BH558" s="2">
        <f t="shared" si="249"/>
        <v>0</v>
      </c>
      <c r="BI558" s="2">
        <f t="shared" si="250"/>
        <v>0</v>
      </c>
      <c r="BJ558" s="2">
        <f t="shared" si="251"/>
        <v>0</v>
      </c>
      <c r="BK558" s="2">
        <f t="shared" si="252"/>
        <v>0</v>
      </c>
      <c r="BL558" s="2">
        <f t="shared" si="253"/>
        <v>0</v>
      </c>
      <c r="BM558" s="2">
        <f t="shared" si="254"/>
        <v>0</v>
      </c>
      <c r="BN558" s="2">
        <f t="shared" si="255"/>
        <v>0</v>
      </c>
      <c r="BO558" s="2">
        <f t="shared" si="256"/>
        <v>0</v>
      </c>
      <c r="BP558" s="2">
        <f t="shared" si="257"/>
        <v>0</v>
      </c>
      <c r="BQ558" s="2">
        <f t="shared" si="241"/>
        <v>0</v>
      </c>
      <c r="BR558" s="2">
        <f t="shared" si="242"/>
        <v>0</v>
      </c>
    </row>
    <row r="559" spans="1:70">
      <c r="A559" s="2" t="s">
        <v>3286</v>
      </c>
      <c r="B559" s="2" t="s">
        <v>3287</v>
      </c>
      <c r="X559" s="2" t="s">
        <v>121</v>
      </c>
      <c r="AF559" s="2" t="s">
        <v>5697</v>
      </c>
      <c r="AN559" s="2" t="s">
        <v>121</v>
      </c>
      <c r="AU559" s="2" t="s">
        <v>121</v>
      </c>
      <c r="BA559" s="2" t="s">
        <v>121</v>
      </c>
      <c r="BB559" s="2">
        <f t="shared" si="243"/>
        <v>1</v>
      </c>
      <c r="BC559" s="2">
        <f t="shared" si="244"/>
        <v>4</v>
      </c>
      <c r="BD559" s="2">
        <f t="shared" si="245"/>
        <v>0</v>
      </c>
      <c r="BE559" s="2">
        <f t="shared" si="246"/>
        <v>4</v>
      </c>
      <c r="BF559" s="2">
        <f t="shared" si="247"/>
        <v>1</v>
      </c>
      <c r="BG559" s="2">
        <f t="shared" si="248"/>
        <v>0</v>
      </c>
      <c r="BH559" s="2">
        <f t="shared" si="249"/>
        <v>0</v>
      </c>
      <c r="BI559" s="2">
        <f t="shared" si="250"/>
        <v>0</v>
      </c>
      <c r="BJ559" s="2">
        <f t="shared" si="251"/>
        <v>0</v>
      </c>
      <c r="BK559" s="2">
        <f t="shared" si="252"/>
        <v>0</v>
      </c>
      <c r="BL559" s="2">
        <f t="shared" si="253"/>
        <v>0</v>
      </c>
      <c r="BM559" s="2">
        <f t="shared" si="254"/>
        <v>0</v>
      </c>
      <c r="BN559" s="2">
        <f t="shared" si="255"/>
        <v>0</v>
      </c>
      <c r="BO559" s="2">
        <f t="shared" si="256"/>
        <v>0</v>
      </c>
      <c r="BP559" s="2">
        <f t="shared" si="257"/>
        <v>0</v>
      </c>
      <c r="BQ559" s="2">
        <f t="shared" si="241"/>
        <v>0</v>
      </c>
      <c r="BR559" s="2">
        <f t="shared" si="242"/>
        <v>0</v>
      </c>
    </row>
    <row r="560" spans="1:70">
      <c r="A560" s="8" t="s">
        <v>2162</v>
      </c>
      <c r="B560" s="2" t="s">
        <v>2163</v>
      </c>
      <c r="L560" s="2" t="s">
        <v>105</v>
      </c>
      <c r="AW560" s="2" t="s">
        <v>5694</v>
      </c>
      <c r="BB560" s="2">
        <f t="shared" si="243"/>
        <v>1</v>
      </c>
      <c r="BC560" s="2">
        <f t="shared" si="244"/>
        <v>1</v>
      </c>
      <c r="BD560" s="2">
        <f t="shared" si="245"/>
        <v>1</v>
      </c>
      <c r="BE560" s="2">
        <f t="shared" si="246"/>
        <v>0</v>
      </c>
      <c r="BF560" s="2">
        <f t="shared" si="247"/>
        <v>0</v>
      </c>
      <c r="BG560" s="2">
        <f t="shared" si="248"/>
        <v>1</v>
      </c>
      <c r="BH560" s="2">
        <f t="shared" si="249"/>
        <v>0</v>
      </c>
      <c r="BI560" s="2">
        <f t="shared" si="250"/>
        <v>0</v>
      </c>
      <c r="BJ560" s="2">
        <f t="shared" si="251"/>
        <v>0</v>
      </c>
      <c r="BK560" s="2">
        <f t="shared" si="252"/>
        <v>0</v>
      </c>
      <c r="BL560" s="2">
        <f t="shared" si="253"/>
        <v>0</v>
      </c>
      <c r="BM560" s="2">
        <f t="shared" si="254"/>
        <v>0</v>
      </c>
      <c r="BN560" s="2">
        <f t="shared" si="255"/>
        <v>0</v>
      </c>
      <c r="BO560" s="2">
        <f t="shared" si="256"/>
        <v>0</v>
      </c>
      <c r="BP560" s="2">
        <f t="shared" si="257"/>
        <v>0</v>
      </c>
      <c r="BQ560" s="2">
        <f t="shared" si="241"/>
        <v>0</v>
      </c>
      <c r="BR560" s="2">
        <f t="shared" si="242"/>
        <v>0</v>
      </c>
    </row>
    <row r="561" spans="1:70">
      <c r="A561" s="2" t="s">
        <v>4122</v>
      </c>
      <c r="B561" s="8" t="s">
        <v>4123</v>
      </c>
      <c r="AJ561" s="2" t="s">
        <v>105</v>
      </c>
      <c r="BB561" s="2">
        <f t="shared" si="243"/>
        <v>1</v>
      </c>
      <c r="BC561" s="2">
        <f t="shared" si="244"/>
        <v>0</v>
      </c>
      <c r="BD561" s="2">
        <f t="shared" si="245"/>
        <v>1</v>
      </c>
      <c r="BE561" s="2">
        <f t="shared" si="246"/>
        <v>0</v>
      </c>
      <c r="BF561" s="2">
        <f t="shared" si="247"/>
        <v>0</v>
      </c>
      <c r="BG561" s="2">
        <f t="shared" si="248"/>
        <v>0</v>
      </c>
      <c r="BH561" s="2">
        <f t="shared" si="249"/>
        <v>0</v>
      </c>
      <c r="BI561" s="2">
        <f t="shared" si="250"/>
        <v>0</v>
      </c>
      <c r="BJ561" s="2">
        <f t="shared" si="251"/>
        <v>0</v>
      </c>
      <c r="BK561" s="2">
        <f t="shared" si="252"/>
        <v>0</v>
      </c>
      <c r="BL561" s="2">
        <f t="shared" si="253"/>
        <v>0</v>
      </c>
      <c r="BM561" s="2">
        <f t="shared" si="254"/>
        <v>0</v>
      </c>
      <c r="BN561" s="2">
        <f t="shared" si="255"/>
        <v>0</v>
      </c>
      <c r="BO561" s="2">
        <f t="shared" si="256"/>
        <v>0</v>
      </c>
      <c r="BP561" s="2">
        <f t="shared" si="257"/>
        <v>0</v>
      </c>
      <c r="BQ561" s="2">
        <f t="shared" si="241"/>
        <v>0</v>
      </c>
      <c r="BR561" s="2">
        <f t="shared" si="242"/>
        <v>0</v>
      </c>
    </row>
    <row r="562" spans="1:70">
      <c r="A562" s="8" t="s">
        <v>2178</v>
      </c>
      <c r="B562" s="2" t="s">
        <v>2179</v>
      </c>
      <c r="L562" s="2" t="s">
        <v>105</v>
      </c>
      <c r="AW562" s="2" t="s">
        <v>5694</v>
      </c>
      <c r="BB562" s="2">
        <f t="shared" si="243"/>
        <v>1</v>
      </c>
      <c r="BC562" s="2">
        <f t="shared" si="244"/>
        <v>1</v>
      </c>
      <c r="BD562" s="2">
        <f t="shared" si="245"/>
        <v>1</v>
      </c>
      <c r="BE562" s="2">
        <f t="shared" si="246"/>
        <v>0</v>
      </c>
      <c r="BF562" s="2">
        <f t="shared" si="247"/>
        <v>0</v>
      </c>
      <c r="BG562" s="2">
        <f t="shared" si="248"/>
        <v>1</v>
      </c>
      <c r="BH562" s="2">
        <f t="shared" si="249"/>
        <v>0</v>
      </c>
      <c r="BI562" s="2">
        <f t="shared" si="250"/>
        <v>0</v>
      </c>
      <c r="BJ562" s="2">
        <f t="shared" si="251"/>
        <v>0</v>
      </c>
      <c r="BK562" s="2">
        <f t="shared" si="252"/>
        <v>0</v>
      </c>
      <c r="BL562" s="2">
        <f t="shared" si="253"/>
        <v>0</v>
      </c>
      <c r="BM562" s="2">
        <f t="shared" si="254"/>
        <v>0</v>
      </c>
      <c r="BN562" s="2">
        <f t="shared" si="255"/>
        <v>0</v>
      </c>
      <c r="BO562" s="2">
        <f t="shared" si="256"/>
        <v>0</v>
      </c>
      <c r="BP562" s="2">
        <f t="shared" si="257"/>
        <v>0</v>
      </c>
      <c r="BQ562" s="2">
        <f t="shared" si="241"/>
        <v>0</v>
      </c>
      <c r="BR562" s="2">
        <f t="shared" si="242"/>
        <v>0</v>
      </c>
    </row>
    <row r="563" spans="1:70">
      <c r="A563" s="8" t="s">
        <v>2180</v>
      </c>
      <c r="B563" s="2" t="s">
        <v>2181</v>
      </c>
      <c r="L563" s="2" t="s">
        <v>105</v>
      </c>
      <c r="AW563" s="2" t="s">
        <v>5694</v>
      </c>
      <c r="BB563" s="2">
        <f t="shared" si="243"/>
        <v>1</v>
      </c>
      <c r="BC563" s="2">
        <f t="shared" si="244"/>
        <v>1</v>
      </c>
      <c r="BD563" s="2">
        <f t="shared" si="245"/>
        <v>1</v>
      </c>
      <c r="BE563" s="2">
        <f t="shared" si="246"/>
        <v>0</v>
      </c>
      <c r="BF563" s="2">
        <f t="shared" si="247"/>
        <v>0</v>
      </c>
      <c r="BG563" s="2">
        <f t="shared" si="248"/>
        <v>1</v>
      </c>
      <c r="BH563" s="2">
        <f t="shared" si="249"/>
        <v>0</v>
      </c>
      <c r="BI563" s="2">
        <f t="shared" si="250"/>
        <v>0</v>
      </c>
      <c r="BJ563" s="2">
        <f t="shared" si="251"/>
        <v>0</v>
      </c>
      <c r="BK563" s="2">
        <f t="shared" si="252"/>
        <v>0</v>
      </c>
      <c r="BL563" s="2">
        <f t="shared" si="253"/>
        <v>0</v>
      </c>
      <c r="BM563" s="2">
        <f t="shared" si="254"/>
        <v>0</v>
      </c>
      <c r="BN563" s="2">
        <f t="shared" si="255"/>
        <v>0</v>
      </c>
      <c r="BO563" s="2">
        <f t="shared" si="256"/>
        <v>0</v>
      </c>
      <c r="BP563" s="2">
        <f t="shared" si="257"/>
        <v>0</v>
      </c>
      <c r="BQ563" s="2">
        <f t="shared" si="241"/>
        <v>0</v>
      </c>
      <c r="BR563" s="2">
        <f t="shared" si="242"/>
        <v>0</v>
      </c>
    </row>
    <row r="564" spans="1:70">
      <c r="A564" s="8" t="s">
        <v>2158</v>
      </c>
      <c r="B564" s="8" t="s">
        <v>2159</v>
      </c>
      <c r="L564" s="2" t="s">
        <v>105</v>
      </c>
      <c r="AW564" s="2" t="s">
        <v>5694</v>
      </c>
      <c r="BB564" s="2">
        <f t="shared" si="243"/>
        <v>1</v>
      </c>
      <c r="BC564" s="2">
        <f t="shared" si="244"/>
        <v>1</v>
      </c>
      <c r="BD564" s="2">
        <f t="shared" si="245"/>
        <v>1</v>
      </c>
      <c r="BE564" s="2">
        <f t="shared" si="246"/>
        <v>0</v>
      </c>
      <c r="BF564" s="2">
        <f t="shared" si="247"/>
        <v>0</v>
      </c>
      <c r="BG564" s="2">
        <f t="shared" si="248"/>
        <v>1</v>
      </c>
      <c r="BH564" s="2">
        <f t="shared" si="249"/>
        <v>0</v>
      </c>
      <c r="BI564" s="2">
        <f t="shared" si="250"/>
        <v>0</v>
      </c>
      <c r="BJ564" s="2">
        <f t="shared" si="251"/>
        <v>0</v>
      </c>
      <c r="BK564" s="2">
        <f t="shared" si="252"/>
        <v>0</v>
      </c>
      <c r="BL564" s="2">
        <f t="shared" si="253"/>
        <v>0</v>
      </c>
      <c r="BM564" s="2">
        <f t="shared" si="254"/>
        <v>0</v>
      </c>
      <c r="BN564" s="2">
        <f t="shared" si="255"/>
        <v>0</v>
      </c>
      <c r="BO564" s="2">
        <f t="shared" si="256"/>
        <v>0</v>
      </c>
      <c r="BP564" s="2">
        <f t="shared" si="257"/>
        <v>0</v>
      </c>
      <c r="BQ564" s="2">
        <f t="shared" si="241"/>
        <v>0</v>
      </c>
      <c r="BR564" s="2">
        <f t="shared" si="242"/>
        <v>0</v>
      </c>
    </row>
    <row r="565" spans="1:70">
      <c r="A565" s="8" t="s">
        <v>5344</v>
      </c>
      <c r="B565" s="8" t="s">
        <v>5345</v>
      </c>
      <c r="AT565" s="2" t="s">
        <v>105</v>
      </c>
      <c r="BB565" s="2">
        <f t="shared" si="243"/>
        <v>1</v>
      </c>
      <c r="BC565" s="2">
        <f t="shared" si="244"/>
        <v>0</v>
      </c>
      <c r="BD565" s="2">
        <f t="shared" si="245"/>
        <v>1</v>
      </c>
      <c r="BE565" s="2">
        <f t="shared" si="246"/>
        <v>0</v>
      </c>
      <c r="BF565" s="2">
        <f t="shared" si="247"/>
        <v>0</v>
      </c>
      <c r="BG565" s="2">
        <f t="shared" si="248"/>
        <v>0</v>
      </c>
      <c r="BH565" s="2">
        <f t="shared" si="249"/>
        <v>0</v>
      </c>
      <c r="BI565" s="2">
        <f t="shared" si="250"/>
        <v>0</v>
      </c>
      <c r="BJ565" s="2">
        <f t="shared" si="251"/>
        <v>0</v>
      </c>
      <c r="BK565" s="2">
        <f t="shared" si="252"/>
        <v>0</v>
      </c>
      <c r="BL565" s="2">
        <f t="shared" si="253"/>
        <v>0</v>
      </c>
      <c r="BM565" s="2">
        <f t="shared" si="254"/>
        <v>0</v>
      </c>
      <c r="BN565" s="2">
        <f t="shared" si="255"/>
        <v>0</v>
      </c>
      <c r="BO565" s="2">
        <f t="shared" si="256"/>
        <v>0</v>
      </c>
      <c r="BP565" s="2">
        <f t="shared" si="257"/>
        <v>0</v>
      </c>
      <c r="BQ565" s="2">
        <f t="shared" si="241"/>
        <v>0</v>
      </c>
      <c r="BR565" s="2">
        <f t="shared" si="242"/>
        <v>0</v>
      </c>
    </row>
    <row r="566" spans="1:70">
      <c r="A566" s="8" t="s">
        <v>654</v>
      </c>
      <c r="B566" s="2" t="s">
        <v>655</v>
      </c>
      <c r="F566" s="2" t="s">
        <v>121</v>
      </c>
      <c r="H566" s="2" t="s">
        <v>121</v>
      </c>
      <c r="K566" s="2" t="s">
        <v>121</v>
      </c>
      <c r="L566" s="2" t="s">
        <v>5767</v>
      </c>
      <c r="M566" s="2" t="s">
        <v>5694</v>
      </c>
      <c r="X566" s="2" t="s">
        <v>121</v>
      </c>
      <c r="AC566" s="2" t="s">
        <v>121</v>
      </c>
      <c r="AF566" s="2" t="s">
        <v>121</v>
      </c>
      <c r="AK566" s="2" t="s">
        <v>121</v>
      </c>
      <c r="AM566" s="2" t="s">
        <v>121</v>
      </c>
      <c r="AN566" s="2" t="s">
        <v>105</v>
      </c>
      <c r="AP566" s="2" t="s">
        <v>121</v>
      </c>
      <c r="BB566" s="2">
        <f t="shared" si="243"/>
        <v>1</v>
      </c>
      <c r="BC566" s="2">
        <f t="shared" si="244"/>
        <v>10</v>
      </c>
      <c r="BD566" s="2">
        <f t="shared" si="245"/>
        <v>1</v>
      </c>
      <c r="BE566" s="2">
        <f t="shared" si="246"/>
        <v>9</v>
      </c>
      <c r="BF566" s="2">
        <f t="shared" si="247"/>
        <v>0</v>
      </c>
      <c r="BG566" s="2">
        <f t="shared" si="248"/>
        <v>1</v>
      </c>
      <c r="BH566" s="2">
        <f t="shared" si="249"/>
        <v>0</v>
      </c>
      <c r="BI566" s="2">
        <f t="shared" si="250"/>
        <v>0</v>
      </c>
      <c r="BJ566" s="2">
        <f t="shared" si="251"/>
        <v>0</v>
      </c>
      <c r="BK566" s="2">
        <f t="shared" si="252"/>
        <v>0</v>
      </c>
      <c r="BL566" s="2">
        <f t="shared" si="253"/>
        <v>0</v>
      </c>
      <c r="BM566" s="2">
        <f t="shared" si="254"/>
        <v>0</v>
      </c>
      <c r="BN566" s="2">
        <f t="shared" si="255"/>
        <v>0</v>
      </c>
      <c r="BO566" s="2">
        <f t="shared" si="256"/>
        <v>0</v>
      </c>
      <c r="BP566" s="2">
        <f t="shared" si="257"/>
        <v>0</v>
      </c>
      <c r="BQ566" s="2">
        <f t="shared" si="241"/>
        <v>0</v>
      </c>
      <c r="BR566" s="2">
        <f t="shared" si="242"/>
        <v>0</v>
      </c>
    </row>
    <row r="567" spans="1:70">
      <c r="A567" s="2" t="s">
        <v>3387</v>
      </c>
      <c r="B567" s="2" t="s">
        <v>3388</v>
      </c>
      <c r="Z567" s="2" t="s">
        <v>105</v>
      </c>
      <c r="BB567" s="2">
        <f t="shared" si="243"/>
        <v>1</v>
      </c>
      <c r="BC567" s="2">
        <f t="shared" si="244"/>
        <v>0</v>
      </c>
      <c r="BD567" s="2">
        <f t="shared" si="245"/>
        <v>1</v>
      </c>
      <c r="BE567" s="2">
        <f t="shared" si="246"/>
        <v>0</v>
      </c>
      <c r="BF567" s="2">
        <f t="shared" si="247"/>
        <v>0</v>
      </c>
      <c r="BG567" s="2">
        <f t="shared" si="248"/>
        <v>0</v>
      </c>
      <c r="BH567" s="2">
        <f t="shared" si="249"/>
        <v>0</v>
      </c>
      <c r="BI567" s="2">
        <f t="shared" si="250"/>
        <v>0</v>
      </c>
      <c r="BJ567" s="2">
        <f t="shared" si="251"/>
        <v>0</v>
      </c>
      <c r="BK567" s="2">
        <f t="shared" si="252"/>
        <v>0</v>
      </c>
      <c r="BL567" s="2">
        <f t="shared" si="253"/>
        <v>0</v>
      </c>
      <c r="BM567" s="2">
        <f t="shared" si="254"/>
        <v>0</v>
      </c>
      <c r="BN567" s="2">
        <f t="shared" si="255"/>
        <v>0</v>
      </c>
      <c r="BO567" s="2">
        <f t="shared" si="256"/>
        <v>0</v>
      </c>
      <c r="BP567" s="2">
        <f t="shared" si="257"/>
        <v>0</v>
      </c>
      <c r="BQ567" s="2">
        <f t="shared" si="241"/>
        <v>0</v>
      </c>
      <c r="BR567" s="2">
        <f t="shared" si="242"/>
        <v>0</v>
      </c>
    </row>
    <row r="568" spans="1:70">
      <c r="A568" s="8" t="s">
        <v>1596</v>
      </c>
      <c r="B568" s="2" t="s">
        <v>1597</v>
      </c>
      <c r="I568" s="2" t="s">
        <v>105</v>
      </c>
      <c r="BB568" s="2">
        <f t="shared" si="243"/>
        <v>1</v>
      </c>
      <c r="BC568" s="2">
        <f t="shared" si="244"/>
        <v>0</v>
      </c>
      <c r="BD568" s="2">
        <f t="shared" si="245"/>
        <v>1</v>
      </c>
      <c r="BE568" s="2">
        <f t="shared" si="246"/>
        <v>0</v>
      </c>
      <c r="BF568" s="2">
        <f t="shared" si="247"/>
        <v>0</v>
      </c>
      <c r="BG568" s="2">
        <f t="shared" si="248"/>
        <v>0</v>
      </c>
      <c r="BH568" s="2">
        <f t="shared" si="249"/>
        <v>0</v>
      </c>
      <c r="BI568" s="2">
        <f t="shared" si="250"/>
        <v>0</v>
      </c>
      <c r="BJ568" s="2">
        <f t="shared" si="251"/>
        <v>0</v>
      </c>
      <c r="BK568" s="2">
        <f t="shared" si="252"/>
        <v>0</v>
      </c>
      <c r="BL568" s="2">
        <f t="shared" si="253"/>
        <v>0</v>
      </c>
      <c r="BM568" s="2">
        <f t="shared" si="254"/>
        <v>0</v>
      </c>
      <c r="BN568" s="2">
        <f t="shared" si="255"/>
        <v>0</v>
      </c>
      <c r="BO568" s="2">
        <f t="shared" si="256"/>
        <v>0</v>
      </c>
      <c r="BP568" s="2">
        <f t="shared" si="257"/>
        <v>0</v>
      </c>
      <c r="BQ568" s="2">
        <f t="shared" si="241"/>
        <v>0</v>
      </c>
      <c r="BR568" s="2">
        <f t="shared" si="242"/>
        <v>0</v>
      </c>
    </row>
    <row r="569" spans="1:70">
      <c r="A569" s="8" t="s">
        <v>1898</v>
      </c>
      <c r="B569" s="2" t="s">
        <v>1899</v>
      </c>
      <c r="I569" s="2" t="s">
        <v>105</v>
      </c>
      <c r="AI569" s="2" t="s">
        <v>105</v>
      </c>
      <c r="BB569" s="2">
        <f t="shared" si="243"/>
        <v>2</v>
      </c>
      <c r="BC569" s="2">
        <f t="shared" si="244"/>
        <v>0</v>
      </c>
      <c r="BD569" s="2">
        <f t="shared" si="245"/>
        <v>2</v>
      </c>
      <c r="BE569" s="2">
        <f t="shared" si="246"/>
        <v>0</v>
      </c>
      <c r="BF569" s="2">
        <f t="shared" si="247"/>
        <v>0</v>
      </c>
      <c r="BG569" s="2">
        <f t="shared" si="248"/>
        <v>0</v>
      </c>
      <c r="BH569" s="2">
        <f t="shared" si="249"/>
        <v>0</v>
      </c>
      <c r="BI569" s="2">
        <f t="shared" si="250"/>
        <v>0</v>
      </c>
      <c r="BJ569" s="2">
        <f t="shared" si="251"/>
        <v>0</v>
      </c>
      <c r="BK569" s="2">
        <f t="shared" si="252"/>
        <v>0</v>
      </c>
      <c r="BL569" s="2">
        <f t="shared" si="253"/>
        <v>0</v>
      </c>
      <c r="BM569" s="2">
        <f t="shared" si="254"/>
        <v>0</v>
      </c>
      <c r="BN569" s="2">
        <f t="shared" si="255"/>
        <v>0</v>
      </c>
      <c r="BO569" s="2">
        <f t="shared" si="256"/>
        <v>0</v>
      </c>
      <c r="BP569" s="2">
        <f t="shared" si="257"/>
        <v>0</v>
      </c>
      <c r="BQ569" s="2">
        <f t="shared" si="241"/>
        <v>0</v>
      </c>
      <c r="BR569" s="2">
        <f t="shared" si="242"/>
        <v>0</v>
      </c>
    </row>
    <row r="570" spans="1:70">
      <c r="A570" s="8" t="s">
        <v>2043</v>
      </c>
      <c r="B570" s="2" t="s">
        <v>2044</v>
      </c>
      <c r="K570" s="2" t="s">
        <v>105</v>
      </c>
      <c r="L570" s="2" t="s">
        <v>105</v>
      </c>
      <c r="N570" s="2" t="s">
        <v>105</v>
      </c>
      <c r="U570" s="2" t="s">
        <v>105</v>
      </c>
      <c r="W570" s="2" t="s">
        <v>105</v>
      </c>
      <c r="X570" s="2" t="s">
        <v>105</v>
      </c>
      <c r="AG570" s="2" t="s">
        <v>105</v>
      </c>
      <c r="AI570" s="2" t="s">
        <v>105</v>
      </c>
      <c r="AN570" s="2" t="s">
        <v>105</v>
      </c>
      <c r="AQ570" s="2" t="s">
        <v>105</v>
      </c>
      <c r="AX570" s="2" t="s">
        <v>105</v>
      </c>
      <c r="BB570" s="2">
        <f t="shared" si="243"/>
        <v>11</v>
      </c>
      <c r="BC570" s="2">
        <f t="shared" si="244"/>
        <v>0</v>
      </c>
      <c r="BD570" s="2">
        <f t="shared" si="245"/>
        <v>11</v>
      </c>
      <c r="BE570" s="2">
        <f t="shared" si="246"/>
        <v>0</v>
      </c>
      <c r="BF570" s="2">
        <f t="shared" si="247"/>
        <v>0</v>
      </c>
      <c r="BG570" s="2">
        <f t="shared" si="248"/>
        <v>0</v>
      </c>
      <c r="BH570" s="2">
        <f t="shared" si="249"/>
        <v>0</v>
      </c>
      <c r="BI570" s="2">
        <f t="shared" si="250"/>
        <v>0</v>
      </c>
      <c r="BJ570" s="2">
        <f t="shared" si="251"/>
        <v>0</v>
      </c>
      <c r="BK570" s="2">
        <f t="shared" si="252"/>
        <v>0</v>
      </c>
      <c r="BL570" s="2">
        <f t="shared" si="253"/>
        <v>0</v>
      </c>
      <c r="BM570" s="2">
        <f t="shared" si="254"/>
        <v>0</v>
      </c>
      <c r="BN570" s="2">
        <f t="shared" si="255"/>
        <v>0</v>
      </c>
      <c r="BO570" s="2">
        <f t="shared" si="256"/>
        <v>0</v>
      </c>
      <c r="BP570" s="2">
        <f t="shared" si="257"/>
        <v>0</v>
      </c>
      <c r="BQ570" s="2">
        <f t="shared" si="241"/>
        <v>0</v>
      </c>
      <c r="BR570" s="2">
        <f t="shared" si="242"/>
        <v>0</v>
      </c>
    </row>
    <row r="571" spans="1:70">
      <c r="A571" s="8" t="s">
        <v>2703</v>
      </c>
      <c r="B571" s="2" t="s">
        <v>2704</v>
      </c>
      <c r="P571" s="2" t="s">
        <v>105</v>
      </c>
      <c r="Q571" s="2" t="s">
        <v>105</v>
      </c>
      <c r="AB571" s="2" t="s">
        <v>5694</v>
      </c>
      <c r="BB571" s="2">
        <f t="shared" si="243"/>
        <v>2</v>
      </c>
      <c r="BC571" s="2">
        <f t="shared" si="244"/>
        <v>1</v>
      </c>
      <c r="BD571" s="2">
        <f t="shared" si="245"/>
        <v>2</v>
      </c>
      <c r="BE571" s="2">
        <f t="shared" si="246"/>
        <v>0</v>
      </c>
      <c r="BF571" s="2">
        <f t="shared" si="247"/>
        <v>0</v>
      </c>
      <c r="BG571" s="2">
        <f t="shared" si="248"/>
        <v>1</v>
      </c>
      <c r="BH571" s="2">
        <f t="shared" si="249"/>
        <v>0</v>
      </c>
      <c r="BI571" s="2">
        <f t="shared" si="250"/>
        <v>0</v>
      </c>
      <c r="BJ571" s="2">
        <f t="shared" si="251"/>
        <v>0</v>
      </c>
      <c r="BK571" s="2">
        <f t="shared" si="252"/>
        <v>0</v>
      </c>
      <c r="BL571" s="2">
        <f t="shared" si="253"/>
        <v>0</v>
      </c>
      <c r="BM571" s="2">
        <f t="shared" si="254"/>
        <v>0</v>
      </c>
      <c r="BN571" s="2">
        <f t="shared" si="255"/>
        <v>0</v>
      </c>
      <c r="BO571" s="2">
        <f t="shared" si="256"/>
        <v>0</v>
      </c>
      <c r="BP571" s="2">
        <f t="shared" si="257"/>
        <v>0</v>
      </c>
      <c r="BQ571" s="2">
        <f t="shared" si="241"/>
        <v>0</v>
      </c>
      <c r="BR571" s="2">
        <f t="shared" si="242"/>
        <v>0</v>
      </c>
    </row>
    <row r="572" spans="1:70">
      <c r="A572" s="8" t="s">
        <v>2615</v>
      </c>
      <c r="B572" s="8" t="s">
        <v>3008</v>
      </c>
      <c r="O572" s="2" t="s">
        <v>105</v>
      </c>
      <c r="V572" s="2" t="s">
        <v>105</v>
      </c>
      <c r="AF572" s="2" t="s">
        <v>5697</v>
      </c>
      <c r="AG572" s="2" t="s">
        <v>5694</v>
      </c>
      <c r="AN572" s="2" t="s">
        <v>121</v>
      </c>
      <c r="AU572" s="2" t="s">
        <v>105</v>
      </c>
      <c r="BB572" s="2">
        <f t="shared" si="243"/>
        <v>4</v>
      </c>
      <c r="BC572" s="2">
        <f t="shared" si="244"/>
        <v>2</v>
      </c>
      <c r="BD572" s="2">
        <f t="shared" si="245"/>
        <v>3</v>
      </c>
      <c r="BE572" s="2">
        <f t="shared" si="246"/>
        <v>1</v>
      </c>
      <c r="BF572" s="2">
        <f t="shared" si="247"/>
        <v>1</v>
      </c>
      <c r="BG572" s="2">
        <f t="shared" si="248"/>
        <v>1</v>
      </c>
      <c r="BH572" s="2">
        <f t="shared" si="249"/>
        <v>0</v>
      </c>
      <c r="BI572" s="2">
        <f t="shared" si="250"/>
        <v>0</v>
      </c>
      <c r="BJ572" s="2">
        <f t="shared" si="251"/>
        <v>0</v>
      </c>
      <c r="BK572" s="2">
        <f t="shared" si="252"/>
        <v>0</v>
      </c>
      <c r="BL572" s="2">
        <f t="shared" si="253"/>
        <v>0</v>
      </c>
      <c r="BM572" s="2">
        <f t="shared" si="254"/>
        <v>0</v>
      </c>
      <c r="BN572" s="2">
        <f t="shared" si="255"/>
        <v>0</v>
      </c>
      <c r="BO572" s="2">
        <f t="shared" si="256"/>
        <v>0</v>
      </c>
      <c r="BP572" s="2">
        <f t="shared" si="257"/>
        <v>0</v>
      </c>
      <c r="BQ572" s="2">
        <f t="shared" si="241"/>
        <v>0</v>
      </c>
      <c r="BR572" s="2">
        <f t="shared" si="242"/>
        <v>0</v>
      </c>
    </row>
    <row r="573" spans="1:70">
      <c r="A573" s="8" t="s">
        <v>2754</v>
      </c>
      <c r="B573" s="2" t="s">
        <v>2755</v>
      </c>
      <c r="Q573" s="2" t="s">
        <v>5697</v>
      </c>
      <c r="BB573" s="2">
        <f t="shared" si="243"/>
        <v>1</v>
      </c>
      <c r="BC573" s="2">
        <f t="shared" si="244"/>
        <v>0</v>
      </c>
      <c r="BD573" s="2">
        <f t="shared" si="245"/>
        <v>0</v>
      </c>
      <c r="BE573" s="2">
        <f t="shared" si="246"/>
        <v>0</v>
      </c>
      <c r="BF573" s="2">
        <f t="shared" si="247"/>
        <v>1</v>
      </c>
      <c r="BG573" s="2">
        <f t="shared" si="248"/>
        <v>0</v>
      </c>
      <c r="BH573" s="2">
        <f t="shared" si="249"/>
        <v>0</v>
      </c>
      <c r="BI573" s="2">
        <f t="shared" si="250"/>
        <v>0</v>
      </c>
      <c r="BJ573" s="2">
        <f t="shared" si="251"/>
        <v>0</v>
      </c>
      <c r="BK573" s="2">
        <f t="shared" si="252"/>
        <v>0</v>
      </c>
      <c r="BL573" s="2">
        <f t="shared" si="253"/>
        <v>0</v>
      </c>
      <c r="BM573" s="2">
        <f t="shared" si="254"/>
        <v>0</v>
      </c>
      <c r="BN573" s="2">
        <f t="shared" si="255"/>
        <v>0</v>
      </c>
      <c r="BO573" s="2">
        <f t="shared" si="256"/>
        <v>0</v>
      </c>
      <c r="BP573" s="2">
        <f t="shared" si="257"/>
        <v>0</v>
      </c>
      <c r="BQ573" s="2">
        <f t="shared" si="241"/>
        <v>0</v>
      </c>
      <c r="BR573" s="2">
        <f t="shared" si="242"/>
        <v>0</v>
      </c>
    </row>
    <row r="574" spans="1:70">
      <c r="A574" s="8" t="s">
        <v>2763</v>
      </c>
      <c r="B574" s="2" t="s">
        <v>2764</v>
      </c>
      <c r="Q574" s="2" t="s">
        <v>5697</v>
      </c>
      <c r="BB574" s="2">
        <f t="shared" si="243"/>
        <v>1</v>
      </c>
      <c r="BC574" s="2">
        <f t="shared" si="244"/>
        <v>0</v>
      </c>
      <c r="BD574" s="2">
        <f t="shared" si="245"/>
        <v>0</v>
      </c>
      <c r="BE574" s="2">
        <f t="shared" si="246"/>
        <v>0</v>
      </c>
      <c r="BF574" s="2">
        <f t="shared" si="247"/>
        <v>1</v>
      </c>
      <c r="BG574" s="2">
        <f t="shared" si="248"/>
        <v>0</v>
      </c>
      <c r="BH574" s="2">
        <f t="shared" si="249"/>
        <v>0</v>
      </c>
      <c r="BI574" s="2">
        <f t="shared" si="250"/>
        <v>0</v>
      </c>
      <c r="BJ574" s="2">
        <f t="shared" si="251"/>
        <v>0</v>
      </c>
      <c r="BK574" s="2">
        <f t="shared" si="252"/>
        <v>0</v>
      </c>
      <c r="BL574" s="2">
        <f t="shared" si="253"/>
        <v>0</v>
      </c>
      <c r="BM574" s="2">
        <f t="shared" si="254"/>
        <v>0</v>
      </c>
      <c r="BN574" s="2">
        <f t="shared" si="255"/>
        <v>0</v>
      </c>
      <c r="BO574" s="2">
        <f t="shared" si="256"/>
        <v>0</v>
      </c>
      <c r="BP574" s="2">
        <f t="shared" si="257"/>
        <v>0</v>
      </c>
      <c r="BQ574" s="2">
        <f t="shared" si="241"/>
        <v>0</v>
      </c>
      <c r="BR574" s="2">
        <f t="shared" si="242"/>
        <v>0</v>
      </c>
    </row>
    <row r="575" spans="1:70">
      <c r="A575" s="8" t="s">
        <v>2092</v>
      </c>
      <c r="B575" s="8" t="s">
        <v>2093</v>
      </c>
      <c r="L575" s="2" t="s">
        <v>5694</v>
      </c>
      <c r="Q575" s="2" t="s">
        <v>5697</v>
      </c>
      <c r="BB575" s="2">
        <f t="shared" si="243"/>
        <v>1</v>
      </c>
      <c r="BC575" s="2">
        <f t="shared" si="244"/>
        <v>1</v>
      </c>
      <c r="BD575" s="2">
        <f t="shared" si="245"/>
        <v>0</v>
      </c>
      <c r="BE575" s="2">
        <f t="shared" si="246"/>
        <v>0</v>
      </c>
      <c r="BF575" s="2">
        <f t="shared" si="247"/>
        <v>1</v>
      </c>
      <c r="BG575" s="2">
        <f t="shared" si="248"/>
        <v>1</v>
      </c>
      <c r="BH575" s="2">
        <f t="shared" si="249"/>
        <v>0</v>
      </c>
      <c r="BI575" s="2">
        <f t="shared" si="250"/>
        <v>0</v>
      </c>
      <c r="BJ575" s="2">
        <f t="shared" si="251"/>
        <v>0</v>
      </c>
      <c r="BK575" s="2">
        <f t="shared" si="252"/>
        <v>0</v>
      </c>
      <c r="BL575" s="2">
        <f t="shared" si="253"/>
        <v>0</v>
      </c>
      <c r="BM575" s="2">
        <f t="shared" si="254"/>
        <v>0</v>
      </c>
      <c r="BN575" s="2">
        <f t="shared" si="255"/>
        <v>0</v>
      </c>
      <c r="BO575" s="2">
        <f t="shared" si="256"/>
        <v>0</v>
      </c>
      <c r="BP575" s="2">
        <f t="shared" si="257"/>
        <v>0</v>
      </c>
      <c r="BQ575" s="2">
        <f t="shared" si="241"/>
        <v>0</v>
      </c>
      <c r="BR575" s="2">
        <f t="shared" si="242"/>
        <v>0</v>
      </c>
    </row>
    <row r="576" spans="1:70">
      <c r="A576" s="2" t="s">
        <v>3009</v>
      </c>
      <c r="B576" s="2" t="s">
        <v>3010</v>
      </c>
      <c r="V576" s="2" t="s">
        <v>105</v>
      </c>
      <c r="BB576" s="2">
        <f t="shared" si="243"/>
        <v>1</v>
      </c>
      <c r="BC576" s="2">
        <f t="shared" si="244"/>
        <v>0</v>
      </c>
      <c r="BD576" s="2">
        <f t="shared" si="245"/>
        <v>1</v>
      </c>
      <c r="BE576" s="2">
        <f t="shared" si="246"/>
        <v>0</v>
      </c>
      <c r="BF576" s="2">
        <f t="shared" si="247"/>
        <v>0</v>
      </c>
      <c r="BG576" s="2">
        <f t="shared" si="248"/>
        <v>0</v>
      </c>
      <c r="BH576" s="2">
        <f t="shared" si="249"/>
        <v>0</v>
      </c>
      <c r="BI576" s="2">
        <f t="shared" si="250"/>
        <v>0</v>
      </c>
      <c r="BJ576" s="2">
        <f t="shared" si="251"/>
        <v>0</v>
      </c>
      <c r="BK576" s="2">
        <f t="shared" si="252"/>
        <v>0</v>
      </c>
      <c r="BL576" s="2">
        <f t="shared" si="253"/>
        <v>0</v>
      </c>
      <c r="BM576" s="2">
        <f t="shared" si="254"/>
        <v>0</v>
      </c>
      <c r="BN576" s="2">
        <f t="shared" si="255"/>
        <v>0</v>
      </c>
      <c r="BO576" s="2">
        <f t="shared" si="256"/>
        <v>0</v>
      </c>
      <c r="BP576" s="2">
        <f t="shared" si="257"/>
        <v>0</v>
      </c>
      <c r="BQ576" s="2">
        <f t="shared" si="241"/>
        <v>0</v>
      </c>
      <c r="BR576" s="2">
        <f t="shared" si="242"/>
        <v>0</v>
      </c>
    </row>
    <row r="577" spans="1:70">
      <c r="A577" s="8" t="s">
        <v>574</v>
      </c>
      <c r="B577" s="8" t="s">
        <v>616</v>
      </c>
      <c r="F577" s="2" t="s">
        <v>5743</v>
      </c>
      <c r="H577" s="2" t="s">
        <v>105</v>
      </c>
      <c r="Q577" s="2" t="s">
        <v>5697</v>
      </c>
      <c r="AB577" s="2" t="s">
        <v>5694</v>
      </c>
      <c r="AD577" s="2" t="s">
        <v>5697</v>
      </c>
      <c r="AE577" s="2" t="s">
        <v>105</v>
      </c>
      <c r="AF577" s="2" t="s">
        <v>5697</v>
      </c>
      <c r="AI577" s="2" t="s">
        <v>105</v>
      </c>
      <c r="AK577" s="2" t="s">
        <v>105</v>
      </c>
      <c r="AP577" s="2" t="s">
        <v>105</v>
      </c>
      <c r="AU577" s="2" t="s">
        <v>105</v>
      </c>
      <c r="BB577" s="2">
        <f t="shared" si="243"/>
        <v>9</v>
      </c>
      <c r="BC577" s="2">
        <f t="shared" si="244"/>
        <v>2</v>
      </c>
      <c r="BD577" s="2">
        <f t="shared" si="245"/>
        <v>6</v>
      </c>
      <c r="BE577" s="2">
        <f t="shared" si="246"/>
        <v>0</v>
      </c>
      <c r="BF577" s="2">
        <f t="shared" si="247"/>
        <v>3</v>
      </c>
      <c r="BG577" s="2">
        <f t="shared" si="248"/>
        <v>1</v>
      </c>
      <c r="BH577" s="2">
        <f t="shared" si="249"/>
        <v>0</v>
      </c>
      <c r="BI577" s="2">
        <f t="shared" si="250"/>
        <v>0</v>
      </c>
      <c r="BJ577" s="2">
        <f t="shared" si="251"/>
        <v>0</v>
      </c>
      <c r="BK577" s="2">
        <f t="shared" si="252"/>
        <v>1</v>
      </c>
      <c r="BL577" s="2">
        <f t="shared" si="253"/>
        <v>0</v>
      </c>
      <c r="BM577" s="2">
        <f t="shared" si="254"/>
        <v>0</v>
      </c>
      <c r="BN577" s="2">
        <f t="shared" si="255"/>
        <v>0</v>
      </c>
      <c r="BO577" s="2">
        <f t="shared" si="256"/>
        <v>0</v>
      </c>
      <c r="BP577" s="2">
        <f t="shared" si="257"/>
        <v>0</v>
      </c>
      <c r="BQ577" s="2">
        <f t="shared" si="241"/>
        <v>0</v>
      </c>
      <c r="BR577" s="2">
        <f t="shared" si="242"/>
        <v>0</v>
      </c>
    </row>
    <row r="578" spans="1:70">
      <c r="A578" s="8" t="s">
        <v>2088</v>
      </c>
      <c r="B578" s="8" t="s">
        <v>2089</v>
      </c>
      <c r="L578" s="2" t="s">
        <v>5694</v>
      </c>
      <c r="BB578" s="2">
        <f t="shared" si="243"/>
        <v>0</v>
      </c>
      <c r="BC578" s="2">
        <f t="shared" si="244"/>
        <v>1</v>
      </c>
      <c r="BD578" s="2">
        <f t="shared" si="245"/>
        <v>0</v>
      </c>
      <c r="BE578" s="2">
        <f t="shared" si="246"/>
        <v>0</v>
      </c>
      <c r="BF578" s="2">
        <f t="shared" si="247"/>
        <v>0</v>
      </c>
      <c r="BG578" s="2">
        <f t="shared" si="248"/>
        <v>1</v>
      </c>
      <c r="BH578" s="2">
        <f t="shared" si="249"/>
        <v>0</v>
      </c>
      <c r="BI578" s="2">
        <f t="shared" si="250"/>
        <v>0</v>
      </c>
      <c r="BJ578" s="2">
        <f t="shared" si="251"/>
        <v>0</v>
      </c>
      <c r="BK578" s="2">
        <f t="shared" si="252"/>
        <v>0</v>
      </c>
      <c r="BL578" s="2">
        <f t="shared" si="253"/>
        <v>0</v>
      </c>
      <c r="BM578" s="2">
        <f t="shared" si="254"/>
        <v>0</v>
      </c>
      <c r="BN578" s="2">
        <f t="shared" si="255"/>
        <v>0</v>
      </c>
      <c r="BO578" s="2">
        <f t="shared" si="256"/>
        <v>0</v>
      </c>
      <c r="BP578" s="2">
        <f t="shared" si="257"/>
        <v>0</v>
      </c>
      <c r="BQ578" s="2">
        <f t="shared" si="241"/>
        <v>0</v>
      </c>
      <c r="BR578" s="2">
        <f t="shared" si="242"/>
        <v>0</v>
      </c>
    </row>
    <row r="579" spans="1:70">
      <c r="A579" s="8" t="s">
        <v>2090</v>
      </c>
      <c r="B579" s="8" t="s">
        <v>2091</v>
      </c>
      <c r="L579" s="2" t="s">
        <v>5694</v>
      </c>
      <c r="BB579" s="2">
        <f t="shared" si="243"/>
        <v>0</v>
      </c>
      <c r="BC579" s="2">
        <f t="shared" si="244"/>
        <v>1</v>
      </c>
      <c r="BD579" s="2">
        <f t="shared" si="245"/>
        <v>0</v>
      </c>
      <c r="BE579" s="2">
        <f t="shared" si="246"/>
        <v>0</v>
      </c>
      <c r="BF579" s="2">
        <f t="shared" si="247"/>
        <v>0</v>
      </c>
      <c r="BG579" s="2">
        <f t="shared" si="248"/>
        <v>1</v>
      </c>
      <c r="BH579" s="2">
        <f t="shared" si="249"/>
        <v>0</v>
      </c>
      <c r="BI579" s="2">
        <f t="shared" si="250"/>
        <v>0</v>
      </c>
      <c r="BJ579" s="2">
        <f t="shared" si="251"/>
        <v>0</v>
      </c>
      <c r="BK579" s="2">
        <f t="shared" si="252"/>
        <v>0</v>
      </c>
      <c r="BL579" s="2">
        <f t="shared" si="253"/>
        <v>0</v>
      </c>
      <c r="BM579" s="2">
        <f t="shared" si="254"/>
        <v>0</v>
      </c>
      <c r="BN579" s="2">
        <f t="shared" si="255"/>
        <v>0</v>
      </c>
      <c r="BO579" s="2">
        <f t="shared" si="256"/>
        <v>0</v>
      </c>
      <c r="BP579" s="2">
        <f t="shared" si="257"/>
        <v>0</v>
      </c>
      <c r="BQ579" s="2">
        <f t="shared" ref="BQ579:BQ642" si="258">COUNTIF(C579:BA579, "BL(Only AZA accredited facility)")</f>
        <v>0</v>
      </c>
      <c r="BR579" s="2">
        <f t="shared" ref="BR579:BR642" si="259">COUNTIF(C579:BA579, "WL(except feral)")</f>
        <v>0</v>
      </c>
    </row>
    <row r="580" spans="1:70">
      <c r="A580" s="2" t="s">
        <v>2716</v>
      </c>
      <c r="B580" s="2" t="s">
        <v>4484</v>
      </c>
      <c r="AN580" s="2" t="s">
        <v>121</v>
      </c>
      <c r="BB580" s="2">
        <f t="shared" si="243"/>
        <v>0</v>
      </c>
      <c r="BC580" s="2">
        <f t="shared" si="244"/>
        <v>1</v>
      </c>
      <c r="BD580" s="2">
        <f t="shared" si="245"/>
        <v>0</v>
      </c>
      <c r="BE580" s="2">
        <f t="shared" si="246"/>
        <v>1</v>
      </c>
      <c r="BF580" s="2">
        <f t="shared" si="247"/>
        <v>0</v>
      </c>
      <c r="BG580" s="2">
        <f t="shared" si="248"/>
        <v>0</v>
      </c>
      <c r="BH580" s="2">
        <f t="shared" si="249"/>
        <v>0</v>
      </c>
      <c r="BI580" s="2">
        <f t="shared" si="250"/>
        <v>0</v>
      </c>
      <c r="BJ580" s="2">
        <f t="shared" si="251"/>
        <v>0</v>
      </c>
      <c r="BK580" s="2">
        <f t="shared" si="252"/>
        <v>0</v>
      </c>
      <c r="BL580" s="2">
        <f t="shared" si="253"/>
        <v>0</v>
      </c>
      <c r="BM580" s="2">
        <f t="shared" si="254"/>
        <v>0</v>
      </c>
      <c r="BN580" s="2">
        <f t="shared" si="255"/>
        <v>0</v>
      </c>
      <c r="BO580" s="2">
        <f t="shared" si="256"/>
        <v>0</v>
      </c>
      <c r="BP580" s="2">
        <f t="shared" si="257"/>
        <v>0</v>
      </c>
      <c r="BQ580" s="2">
        <f t="shared" si="258"/>
        <v>0</v>
      </c>
      <c r="BR580" s="2">
        <f t="shared" si="259"/>
        <v>0</v>
      </c>
    </row>
    <row r="581" spans="1:70">
      <c r="A581" s="2" t="s">
        <v>4276</v>
      </c>
      <c r="B581" s="2" t="s">
        <v>4277</v>
      </c>
      <c r="AN581" s="2" t="s">
        <v>105</v>
      </c>
      <c r="BB581" s="2">
        <f t="shared" si="243"/>
        <v>1</v>
      </c>
      <c r="BC581" s="2">
        <f t="shared" si="244"/>
        <v>0</v>
      </c>
      <c r="BD581" s="2">
        <f t="shared" si="245"/>
        <v>1</v>
      </c>
      <c r="BE581" s="2">
        <f t="shared" si="246"/>
        <v>0</v>
      </c>
      <c r="BF581" s="2">
        <f t="shared" si="247"/>
        <v>0</v>
      </c>
      <c r="BG581" s="2">
        <f t="shared" si="248"/>
        <v>0</v>
      </c>
      <c r="BH581" s="2">
        <f t="shared" si="249"/>
        <v>0</v>
      </c>
      <c r="BI581" s="2">
        <f t="shared" si="250"/>
        <v>0</v>
      </c>
      <c r="BJ581" s="2">
        <f t="shared" si="251"/>
        <v>0</v>
      </c>
      <c r="BK581" s="2">
        <f t="shared" si="252"/>
        <v>0</v>
      </c>
      <c r="BL581" s="2">
        <f t="shared" si="253"/>
        <v>0</v>
      </c>
      <c r="BM581" s="2">
        <f t="shared" si="254"/>
        <v>0</v>
      </c>
      <c r="BN581" s="2">
        <f t="shared" si="255"/>
        <v>0</v>
      </c>
      <c r="BO581" s="2">
        <f t="shared" si="256"/>
        <v>0</v>
      </c>
      <c r="BP581" s="2">
        <f t="shared" si="257"/>
        <v>0</v>
      </c>
      <c r="BQ581" s="2">
        <f t="shared" si="258"/>
        <v>0</v>
      </c>
      <c r="BR581" s="2">
        <f t="shared" si="259"/>
        <v>0</v>
      </c>
    </row>
    <row r="582" spans="1:70">
      <c r="A582" s="8" t="s">
        <v>2491</v>
      </c>
      <c r="B582" s="2" t="s">
        <v>2492</v>
      </c>
      <c r="N582" s="2" t="s">
        <v>105</v>
      </c>
      <c r="AT582" s="2" t="s">
        <v>105</v>
      </c>
      <c r="BB582" s="2">
        <f t="shared" si="243"/>
        <v>2</v>
      </c>
      <c r="BC582" s="2">
        <f t="shared" si="244"/>
        <v>0</v>
      </c>
      <c r="BD582" s="2">
        <f t="shared" si="245"/>
        <v>2</v>
      </c>
      <c r="BE582" s="2">
        <f t="shared" si="246"/>
        <v>0</v>
      </c>
      <c r="BF582" s="2">
        <f t="shared" si="247"/>
        <v>0</v>
      </c>
      <c r="BG582" s="2">
        <f t="shared" si="248"/>
        <v>0</v>
      </c>
      <c r="BH582" s="2">
        <f t="shared" si="249"/>
        <v>0</v>
      </c>
      <c r="BI582" s="2">
        <f t="shared" si="250"/>
        <v>0</v>
      </c>
      <c r="BJ582" s="2">
        <f t="shared" si="251"/>
        <v>0</v>
      </c>
      <c r="BK582" s="2">
        <f t="shared" si="252"/>
        <v>0</v>
      </c>
      <c r="BL582" s="2">
        <f t="shared" si="253"/>
        <v>0</v>
      </c>
      <c r="BM582" s="2">
        <f t="shared" si="254"/>
        <v>0</v>
      </c>
      <c r="BN582" s="2">
        <f t="shared" si="255"/>
        <v>0</v>
      </c>
      <c r="BO582" s="2">
        <f t="shared" si="256"/>
        <v>0</v>
      </c>
      <c r="BP582" s="2">
        <f t="shared" si="257"/>
        <v>0</v>
      </c>
      <c r="BQ582" s="2">
        <f t="shared" si="258"/>
        <v>0</v>
      </c>
      <c r="BR582" s="2">
        <f t="shared" si="259"/>
        <v>0</v>
      </c>
    </row>
    <row r="583" spans="1:70">
      <c r="A583" s="8" t="s">
        <v>986</v>
      </c>
      <c r="B583" s="2" t="s">
        <v>988</v>
      </c>
      <c r="G583" s="2" t="s">
        <v>121</v>
      </c>
      <c r="BB583" s="2">
        <f t="shared" si="243"/>
        <v>0</v>
      </c>
      <c r="BC583" s="2">
        <f t="shared" si="244"/>
        <v>1</v>
      </c>
      <c r="BD583" s="2">
        <f t="shared" si="245"/>
        <v>0</v>
      </c>
      <c r="BE583" s="2">
        <f t="shared" si="246"/>
        <v>1</v>
      </c>
      <c r="BF583" s="2">
        <f t="shared" si="247"/>
        <v>0</v>
      </c>
      <c r="BG583" s="2">
        <f t="shared" si="248"/>
        <v>0</v>
      </c>
      <c r="BH583" s="2">
        <f t="shared" si="249"/>
        <v>0</v>
      </c>
      <c r="BI583" s="2">
        <f t="shared" si="250"/>
        <v>0</v>
      </c>
      <c r="BJ583" s="2">
        <f t="shared" si="251"/>
        <v>0</v>
      </c>
      <c r="BK583" s="2">
        <f t="shared" si="252"/>
        <v>0</v>
      </c>
      <c r="BL583" s="2">
        <f t="shared" si="253"/>
        <v>0</v>
      </c>
      <c r="BM583" s="2">
        <f t="shared" si="254"/>
        <v>0</v>
      </c>
      <c r="BN583" s="2">
        <f t="shared" si="255"/>
        <v>0</v>
      </c>
      <c r="BO583" s="2">
        <f t="shared" si="256"/>
        <v>0</v>
      </c>
      <c r="BP583" s="2">
        <f t="shared" si="257"/>
        <v>0</v>
      </c>
      <c r="BQ583" s="2">
        <f t="shared" si="258"/>
        <v>0</v>
      </c>
      <c r="BR583" s="2">
        <f t="shared" si="259"/>
        <v>0</v>
      </c>
    </row>
    <row r="584" spans="1:70">
      <c r="A584" s="8" t="s">
        <v>2164</v>
      </c>
      <c r="B584" s="8" t="s">
        <v>2165</v>
      </c>
      <c r="L584" s="2" t="s">
        <v>105</v>
      </c>
      <c r="M584" s="2" t="s">
        <v>105</v>
      </c>
      <c r="U584" s="2" t="s">
        <v>105</v>
      </c>
      <c r="AA584" s="2" t="s">
        <v>105</v>
      </c>
      <c r="BB584" s="2">
        <f t="shared" si="243"/>
        <v>4</v>
      </c>
      <c r="BC584" s="2">
        <f t="shared" si="244"/>
        <v>0</v>
      </c>
      <c r="BD584" s="2">
        <f t="shared" si="245"/>
        <v>4</v>
      </c>
      <c r="BE584" s="2">
        <f t="shared" si="246"/>
        <v>0</v>
      </c>
      <c r="BF584" s="2">
        <f t="shared" si="247"/>
        <v>0</v>
      </c>
      <c r="BG584" s="2">
        <f t="shared" si="248"/>
        <v>0</v>
      </c>
      <c r="BH584" s="2">
        <f t="shared" si="249"/>
        <v>0</v>
      </c>
      <c r="BI584" s="2">
        <f t="shared" si="250"/>
        <v>0</v>
      </c>
      <c r="BJ584" s="2">
        <f t="shared" si="251"/>
        <v>0</v>
      </c>
      <c r="BK584" s="2">
        <f t="shared" si="252"/>
        <v>0</v>
      </c>
      <c r="BL584" s="2">
        <f t="shared" si="253"/>
        <v>0</v>
      </c>
      <c r="BM584" s="2">
        <f t="shared" si="254"/>
        <v>0</v>
      </c>
      <c r="BN584" s="2">
        <f t="shared" si="255"/>
        <v>0</v>
      </c>
      <c r="BO584" s="2">
        <f t="shared" si="256"/>
        <v>0</v>
      </c>
      <c r="BP584" s="2">
        <f t="shared" si="257"/>
        <v>0</v>
      </c>
      <c r="BQ584" s="2">
        <f t="shared" si="258"/>
        <v>0</v>
      </c>
      <c r="BR584" s="2">
        <f t="shared" si="259"/>
        <v>0</v>
      </c>
    </row>
    <row r="585" spans="1:70">
      <c r="A585" s="8" t="s">
        <v>1900</v>
      </c>
      <c r="B585" s="2" t="s">
        <v>1901</v>
      </c>
      <c r="I585" s="2" t="s">
        <v>105</v>
      </c>
      <c r="BB585" s="2">
        <f t="shared" si="243"/>
        <v>1</v>
      </c>
      <c r="BC585" s="2">
        <f t="shared" si="244"/>
        <v>0</v>
      </c>
      <c r="BD585" s="2">
        <f t="shared" si="245"/>
        <v>1</v>
      </c>
      <c r="BE585" s="2">
        <f t="shared" si="246"/>
        <v>0</v>
      </c>
      <c r="BF585" s="2">
        <f t="shared" si="247"/>
        <v>0</v>
      </c>
      <c r="BG585" s="2">
        <f t="shared" si="248"/>
        <v>0</v>
      </c>
      <c r="BH585" s="2">
        <f t="shared" si="249"/>
        <v>0</v>
      </c>
      <c r="BI585" s="2">
        <f t="shared" si="250"/>
        <v>0</v>
      </c>
      <c r="BJ585" s="2">
        <f t="shared" si="251"/>
        <v>0</v>
      </c>
      <c r="BK585" s="2">
        <f t="shared" si="252"/>
        <v>0</v>
      </c>
      <c r="BL585" s="2">
        <f t="shared" si="253"/>
        <v>0</v>
      </c>
      <c r="BM585" s="2">
        <f t="shared" si="254"/>
        <v>0</v>
      </c>
      <c r="BN585" s="2">
        <f t="shared" si="255"/>
        <v>0</v>
      </c>
      <c r="BO585" s="2">
        <f t="shared" si="256"/>
        <v>0</v>
      </c>
      <c r="BP585" s="2">
        <f t="shared" si="257"/>
        <v>0</v>
      </c>
      <c r="BQ585" s="2">
        <f t="shared" si="258"/>
        <v>0</v>
      </c>
      <c r="BR585" s="2">
        <f t="shared" si="259"/>
        <v>0</v>
      </c>
    </row>
    <row r="586" spans="1:70">
      <c r="A586" s="2" t="s">
        <v>1165</v>
      </c>
      <c r="B586" s="8" t="s">
        <v>5596</v>
      </c>
      <c r="G586" s="2" t="s">
        <v>5697</v>
      </c>
      <c r="P586" s="2" t="s">
        <v>105</v>
      </c>
      <c r="Q586" s="2" t="s">
        <v>5697</v>
      </c>
      <c r="AB586" s="2" t="s">
        <v>105</v>
      </c>
      <c r="BB586" s="2">
        <f t="shared" si="243"/>
        <v>4</v>
      </c>
      <c r="BC586" s="2">
        <f t="shared" si="244"/>
        <v>0</v>
      </c>
      <c r="BD586" s="2">
        <f t="shared" si="245"/>
        <v>2</v>
      </c>
      <c r="BE586" s="2">
        <f t="shared" si="246"/>
        <v>0</v>
      </c>
      <c r="BF586" s="2">
        <f t="shared" si="247"/>
        <v>2</v>
      </c>
      <c r="BG586" s="2">
        <f t="shared" si="248"/>
        <v>0</v>
      </c>
      <c r="BH586" s="2">
        <f t="shared" si="249"/>
        <v>0</v>
      </c>
      <c r="BI586" s="2">
        <f t="shared" si="250"/>
        <v>0</v>
      </c>
      <c r="BJ586" s="2">
        <f t="shared" si="251"/>
        <v>0</v>
      </c>
      <c r="BK586" s="2">
        <f t="shared" si="252"/>
        <v>0</v>
      </c>
      <c r="BL586" s="2">
        <f t="shared" si="253"/>
        <v>0</v>
      </c>
      <c r="BM586" s="2">
        <f t="shared" si="254"/>
        <v>0</v>
      </c>
      <c r="BN586" s="2">
        <f t="shared" si="255"/>
        <v>0</v>
      </c>
      <c r="BO586" s="2">
        <f t="shared" si="256"/>
        <v>0</v>
      </c>
      <c r="BP586" s="2">
        <f t="shared" si="257"/>
        <v>0</v>
      </c>
      <c r="BQ586" s="2">
        <f t="shared" si="258"/>
        <v>0</v>
      </c>
      <c r="BR586" s="2">
        <f t="shared" si="259"/>
        <v>0</v>
      </c>
    </row>
    <row r="587" spans="1:70">
      <c r="A587" s="8" t="s">
        <v>26</v>
      </c>
      <c r="B587" s="8" t="s">
        <v>395</v>
      </c>
      <c r="D587" s="2" t="s">
        <v>121</v>
      </c>
      <c r="BB587" s="2">
        <f t="shared" si="243"/>
        <v>0</v>
      </c>
      <c r="BC587" s="2">
        <f t="shared" si="244"/>
        <v>1</v>
      </c>
      <c r="BD587" s="2">
        <f t="shared" si="245"/>
        <v>0</v>
      </c>
      <c r="BE587" s="2">
        <f t="shared" si="246"/>
        <v>1</v>
      </c>
      <c r="BF587" s="2">
        <f t="shared" si="247"/>
        <v>0</v>
      </c>
      <c r="BG587" s="2">
        <f t="shared" si="248"/>
        <v>0</v>
      </c>
      <c r="BH587" s="2">
        <f t="shared" si="249"/>
        <v>0</v>
      </c>
      <c r="BI587" s="2">
        <f t="shared" si="250"/>
        <v>0</v>
      </c>
      <c r="BJ587" s="2">
        <f t="shared" si="251"/>
        <v>0</v>
      </c>
      <c r="BK587" s="2">
        <f t="shared" si="252"/>
        <v>0</v>
      </c>
      <c r="BL587" s="2">
        <f t="shared" si="253"/>
        <v>0</v>
      </c>
      <c r="BM587" s="2">
        <f t="shared" si="254"/>
        <v>0</v>
      </c>
      <c r="BN587" s="2">
        <f t="shared" si="255"/>
        <v>0</v>
      </c>
      <c r="BO587" s="2">
        <f t="shared" si="256"/>
        <v>0</v>
      </c>
      <c r="BP587" s="2">
        <f t="shared" si="257"/>
        <v>0</v>
      </c>
      <c r="BQ587" s="2">
        <f t="shared" si="258"/>
        <v>0</v>
      </c>
      <c r="BR587" s="2">
        <f t="shared" si="259"/>
        <v>0</v>
      </c>
    </row>
    <row r="588" spans="1:70">
      <c r="A588" s="2" t="s">
        <v>2588</v>
      </c>
      <c r="B588" s="2" t="s">
        <v>2589</v>
      </c>
      <c r="O588" s="2" t="s">
        <v>105</v>
      </c>
      <c r="AX588" s="2" t="s">
        <v>105</v>
      </c>
      <c r="BB588" s="2">
        <f t="shared" si="243"/>
        <v>2</v>
      </c>
      <c r="BC588" s="2">
        <f t="shared" si="244"/>
        <v>0</v>
      </c>
      <c r="BD588" s="2">
        <f t="shared" si="245"/>
        <v>2</v>
      </c>
      <c r="BE588" s="2">
        <f t="shared" si="246"/>
        <v>0</v>
      </c>
      <c r="BF588" s="2">
        <f t="shared" si="247"/>
        <v>0</v>
      </c>
      <c r="BG588" s="2">
        <f t="shared" si="248"/>
        <v>0</v>
      </c>
      <c r="BH588" s="2">
        <f t="shared" si="249"/>
        <v>0</v>
      </c>
      <c r="BI588" s="2">
        <f t="shared" si="250"/>
        <v>0</v>
      </c>
      <c r="BJ588" s="2">
        <f t="shared" si="251"/>
        <v>0</v>
      </c>
      <c r="BK588" s="2">
        <f t="shared" si="252"/>
        <v>0</v>
      </c>
      <c r="BL588" s="2">
        <f t="shared" si="253"/>
        <v>0</v>
      </c>
      <c r="BM588" s="2">
        <f t="shared" si="254"/>
        <v>0</v>
      </c>
      <c r="BN588" s="2">
        <f t="shared" si="255"/>
        <v>0</v>
      </c>
      <c r="BO588" s="2">
        <f t="shared" si="256"/>
        <v>0</v>
      </c>
      <c r="BP588" s="2">
        <f t="shared" si="257"/>
        <v>0</v>
      </c>
      <c r="BQ588" s="2">
        <f t="shared" si="258"/>
        <v>0</v>
      </c>
      <c r="BR588" s="2">
        <f t="shared" si="259"/>
        <v>0</v>
      </c>
    </row>
    <row r="589" spans="1:70">
      <c r="A589" s="8" t="s">
        <v>379</v>
      </c>
      <c r="B589" s="8" t="s">
        <v>378</v>
      </c>
      <c r="D589" s="2" t="s">
        <v>5765</v>
      </c>
      <c r="H589" s="2" t="s">
        <v>121</v>
      </c>
      <c r="AD589" s="2" t="s">
        <v>121</v>
      </c>
      <c r="AF589" s="2" t="s">
        <v>5697</v>
      </c>
      <c r="AU589" s="2" t="s">
        <v>105</v>
      </c>
      <c r="BB589" s="2">
        <f t="shared" si="243"/>
        <v>2</v>
      </c>
      <c r="BC589" s="2">
        <f t="shared" si="244"/>
        <v>2</v>
      </c>
      <c r="BD589" s="2">
        <f t="shared" si="245"/>
        <v>1</v>
      </c>
      <c r="BE589" s="2">
        <f t="shared" si="246"/>
        <v>2</v>
      </c>
      <c r="BF589" s="2">
        <f t="shared" si="247"/>
        <v>1</v>
      </c>
      <c r="BG589" s="2">
        <f t="shared" si="248"/>
        <v>0</v>
      </c>
      <c r="BH589" s="2">
        <f t="shared" si="249"/>
        <v>0</v>
      </c>
      <c r="BI589" s="2">
        <f t="shared" si="250"/>
        <v>0</v>
      </c>
      <c r="BJ589" s="2">
        <f t="shared" si="251"/>
        <v>0</v>
      </c>
      <c r="BK589" s="2">
        <f t="shared" si="252"/>
        <v>0</v>
      </c>
      <c r="BL589" s="2">
        <f t="shared" si="253"/>
        <v>0</v>
      </c>
      <c r="BM589" s="2">
        <f t="shared" si="254"/>
        <v>0</v>
      </c>
      <c r="BN589" s="2">
        <f t="shared" si="255"/>
        <v>0</v>
      </c>
      <c r="BO589" s="2">
        <f t="shared" si="256"/>
        <v>0</v>
      </c>
      <c r="BP589" s="2">
        <f t="shared" si="257"/>
        <v>0</v>
      </c>
      <c r="BQ589" s="2">
        <f t="shared" si="258"/>
        <v>0</v>
      </c>
      <c r="BR589" s="2">
        <f t="shared" si="259"/>
        <v>0</v>
      </c>
    </row>
    <row r="590" spans="1:70">
      <c r="A590" s="8" t="s">
        <v>647</v>
      </c>
      <c r="B590" s="2" t="s">
        <v>648</v>
      </c>
      <c r="F590" s="2" t="s">
        <v>121</v>
      </c>
      <c r="K590" s="2" t="s">
        <v>121</v>
      </c>
      <c r="X590" s="2" t="s">
        <v>121</v>
      </c>
      <c r="AP590" s="2" t="s">
        <v>121</v>
      </c>
      <c r="BA590" s="2" t="s">
        <v>121</v>
      </c>
      <c r="BB590" s="2">
        <f t="shared" si="243"/>
        <v>0</v>
      </c>
      <c r="BC590" s="2">
        <f t="shared" si="244"/>
        <v>5</v>
      </c>
      <c r="BD590" s="2">
        <f t="shared" si="245"/>
        <v>0</v>
      </c>
      <c r="BE590" s="2">
        <f t="shared" si="246"/>
        <v>5</v>
      </c>
      <c r="BF590" s="2">
        <f t="shared" si="247"/>
        <v>0</v>
      </c>
      <c r="BG590" s="2">
        <f t="shared" si="248"/>
        <v>0</v>
      </c>
      <c r="BH590" s="2">
        <f t="shared" si="249"/>
        <v>0</v>
      </c>
      <c r="BI590" s="2">
        <f t="shared" si="250"/>
        <v>0</v>
      </c>
      <c r="BJ590" s="2">
        <f t="shared" si="251"/>
        <v>0</v>
      </c>
      <c r="BK590" s="2">
        <f t="shared" si="252"/>
        <v>0</v>
      </c>
      <c r="BL590" s="2">
        <f t="shared" si="253"/>
        <v>0</v>
      </c>
      <c r="BM590" s="2">
        <f t="shared" si="254"/>
        <v>0</v>
      </c>
      <c r="BN590" s="2">
        <f t="shared" si="255"/>
        <v>0</v>
      </c>
      <c r="BO590" s="2">
        <f t="shared" si="256"/>
        <v>0</v>
      </c>
      <c r="BP590" s="2">
        <f t="shared" si="257"/>
        <v>0</v>
      </c>
      <c r="BQ590" s="2">
        <f t="shared" si="258"/>
        <v>0</v>
      </c>
      <c r="BR590" s="2">
        <f t="shared" si="259"/>
        <v>0</v>
      </c>
    </row>
    <row r="591" spans="1:70">
      <c r="A591" s="8" t="s">
        <v>963</v>
      </c>
      <c r="B591" s="4" t="s">
        <v>1336</v>
      </c>
      <c r="G591" s="2" t="s">
        <v>121</v>
      </c>
      <c r="H591" s="2" t="s">
        <v>121</v>
      </c>
      <c r="J591" s="2" t="s">
        <v>121</v>
      </c>
      <c r="L591" s="2" t="s">
        <v>5749</v>
      </c>
      <c r="M591" s="2" t="s">
        <v>5749</v>
      </c>
      <c r="T591" s="2" t="s">
        <v>121</v>
      </c>
      <c r="X591" s="2" t="s">
        <v>121</v>
      </c>
      <c r="AF591" s="2" t="s">
        <v>121</v>
      </c>
      <c r="AG591" s="2" t="s">
        <v>121</v>
      </c>
      <c r="AK591" s="2" t="s">
        <v>121</v>
      </c>
      <c r="AM591" s="2" t="s">
        <v>121</v>
      </c>
      <c r="AN591" s="2" t="s">
        <v>121</v>
      </c>
      <c r="AQ591" s="2" t="s">
        <v>121</v>
      </c>
      <c r="AS591" s="2" t="s">
        <v>121</v>
      </c>
      <c r="AW591" s="2" t="s">
        <v>121</v>
      </c>
      <c r="AZ591" s="2" t="s">
        <v>121</v>
      </c>
      <c r="BA591" s="2" t="s">
        <v>121</v>
      </c>
      <c r="BB591" s="2">
        <f t="shared" si="243"/>
        <v>0</v>
      </c>
      <c r="BC591" s="2">
        <f t="shared" si="244"/>
        <v>17</v>
      </c>
      <c r="BD591" s="2">
        <f t="shared" si="245"/>
        <v>0</v>
      </c>
      <c r="BE591" s="2">
        <f t="shared" si="246"/>
        <v>15</v>
      </c>
      <c r="BF591" s="2">
        <f t="shared" si="247"/>
        <v>0</v>
      </c>
      <c r="BG591" s="2">
        <f t="shared" si="248"/>
        <v>0</v>
      </c>
      <c r="BH591" s="2">
        <f t="shared" si="249"/>
        <v>0</v>
      </c>
      <c r="BI591" s="2">
        <f t="shared" si="250"/>
        <v>2</v>
      </c>
      <c r="BJ591" s="2">
        <f t="shared" si="251"/>
        <v>0</v>
      </c>
      <c r="BK591" s="2">
        <f t="shared" si="252"/>
        <v>0</v>
      </c>
      <c r="BL591" s="2">
        <f t="shared" si="253"/>
        <v>0</v>
      </c>
      <c r="BM591" s="2">
        <f t="shared" si="254"/>
        <v>0</v>
      </c>
      <c r="BN591" s="2">
        <f t="shared" si="255"/>
        <v>0</v>
      </c>
      <c r="BO591" s="2">
        <f t="shared" si="256"/>
        <v>0</v>
      </c>
      <c r="BP591" s="2">
        <f t="shared" si="257"/>
        <v>0</v>
      </c>
      <c r="BQ591" s="2">
        <f t="shared" si="258"/>
        <v>0</v>
      </c>
      <c r="BR591" s="2">
        <f t="shared" si="259"/>
        <v>0</v>
      </c>
    </row>
    <row r="592" spans="1:70">
      <c r="A592" s="2" t="s">
        <v>4161</v>
      </c>
      <c r="B592" s="2" t="s">
        <v>4162</v>
      </c>
      <c r="AL592" s="2" t="s">
        <v>105</v>
      </c>
      <c r="AM592" s="2" t="s">
        <v>105</v>
      </c>
      <c r="BB592" s="2">
        <f t="shared" si="243"/>
        <v>2</v>
      </c>
      <c r="BC592" s="2">
        <f t="shared" si="244"/>
        <v>0</v>
      </c>
      <c r="BD592" s="2">
        <f t="shared" si="245"/>
        <v>2</v>
      </c>
      <c r="BE592" s="2">
        <f t="shared" si="246"/>
        <v>0</v>
      </c>
      <c r="BF592" s="2">
        <f t="shared" si="247"/>
        <v>0</v>
      </c>
      <c r="BG592" s="2">
        <f t="shared" si="248"/>
        <v>0</v>
      </c>
      <c r="BH592" s="2">
        <f t="shared" si="249"/>
        <v>0</v>
      </c>
      <c r="BI592" s="2">
        <f t="shared" si="250"/>
        <v>0</v>
      </c>
      <c r="BJ592" s="2">
        <f t="shared" si="251"/>
        <v>0</v>
      </c>
      <c r="BK592" s="2">
        <f t="shared" si="252"/>
        <v>0</v>
      </c>
      <c r="BL592" s="2">
        <f t="shared" si="253"/>
        <v>0</v>
      </c>
      <c r="BM592" s="2">
        <f t="shared" si="254"/>
        <v>0</v>
      </c>
      <c r="BN592" s="2">
        <f t="shared" si="255"/>
        <v>0</v>
      </c>
      <c r="BO592" s="2">
        <f t="shared" si="256"/>
        <v>0</v>
      </c>
      <c r="BP592" s="2">
        <f t="shared" si="257"/>
        <v>0</v>
      </c>
      <c r="BQ592" s="2">
        <f t="shared" si="258"/>
        <v>0</v>
      </c>
      <c r="BR592" s="2">
        <f t="shared" si="259"/>
        <v>0</v>
      </c>
    </row>
    <row r="593" spans="1:70">
      <c r="A593" s="2" t="s">
        <v>3389</v>
      </c>
      <c r="B593" s="2" t="s">
        <v>3390</v>
      </c>
      <c r="Z593" s="2" t="s">
        <v>105</v>
      </c>
      <c r="AU593" s="2" t="s">
        <v>121</v>
      </c>
      <c r="BA593" s="2" t="s">
        <v>121</v>
      </c>
      <c r="BB593" s="2">
        <f t="shared" si="243"/>
        <v>1</v>
      </c>
      <c r="BC593" s="2">
        <f t="shared" si="244"/>
        <v>2</v>
      </c>
      <c r="BD593" s="2">
        <f t="shared" si="245"/>
        <v>1</v>
      </c>
      <c r="BE593" s="2">
        <f t="shared" si="246"/>
        <v>2</v>
      </c>
      <c r="BF593" s="2">
        <f t="shared" si="247"/>
        <v>0</v>
      </c>
      <c r="BG593" s="2">
        <f t="shared" si="248"/>
        <v>0</v>
      </c>
      <c r="BH593" s="2">
        <f t="shared" si="249"/>
        <v>0</v>
      </c>
      <c r="BI593" s="2">
        <f t="shared" si="250"/>
        <v>0</v>
      </c>
      <c r="BJ593" s="2">
        <f t="shared" si="251"/>
        <v>0</v>
      </c>
      <c r="BK593" s="2">
        <f t="shared" si="252"/>
        <v>0</v>
      </c>
      <c r="BL593" s="2">
        <f t="shared" si="253"/>
        <v>0</v>
      </c>
      <c r="BM593" s="2">
        <f t="shared" si="254"/>
        <v>0</v>
      </c>
      <c r="BN593" s="2">
        <f t="shared" si="255"/>
        <v>0</v>
      </c>
      <c r="BO593" s="2">
        <f t="shared" si="256"/>
        <v>0</v>
      </c>
      <c r="BP593" s="2">
        <f t="shared" si="257"/>
        <v>0</v>
      </c>
      <c r="BQ593" s="2">
        <f t="shared" si="258"/>
        <v>0</v>
      </c>
      <c r="BR593" s="2">
        <f t="shared" si="259"/>
        <v>0</v>
      </c>
    </row>
    <row r="594" spans="1:70">
      <c r="A594" s="8" t="s">
        <v>1250</v>
      </c>
      <c r="B594" s="8" t="s">
        <v>1251</v>
      </c>
      <c r="G594" s="2" t="s">
        <v>105</v>
      </c>
      <c r="AW594" s="2" t="s">
        <v>5694</v>
      </c>
      <c r="BB594" s="2">
        <f t="shared" si="243"/>
        <v>1</v>
      </c>
      <c r="BC594" s="2">
        <f t="shared" si="244"/>
        <v>1</v>
      </c>
      <c r="BD594" s="2">
        <f t="shared" si="245"/>
        <v>1</v>
      </c>
      <c r="BE594" s="2">
        <f t="shared" si="246"/>
        <v>0</v>
      </c>
      <c r="BF594" s="2">
        <f t="shared" si="247"/>
        <v>0</v>
      </c>
      <c r="BG594" s="2">
        <f t="shared" si="248"/>
        <v>1</v>
      </c>
      <c r="BH594" s="2">
        <f t="shared" si="249"/>
        <v>0</v>
      </c>
      <c r="BI594" s="2">
        <f t="shared" si="250"/>
        <v>0</v>
      </c>
      <c r="BJ594" s="2">
        <f t="shared" si="251"/>
        <v>0</v>
      </c>
      <c r="BK594" s="2">
        <f t="shared" si="252"/>
        <v>0</v>
      </c>
      <c r="BL594" s="2">
        <f t="shared" si="253"/>
        <v>0</v>
      </c>
      <c r="BM594" s="2">
        <f t="shared" si="254"/>
        <v>0</v>
      </c>
      <c r="BN594" s="2">
        <f t="shared" si="255"/>
        <v>0</v>
      </c>
      <c r="BO594" s="2">
        <f t="shared" si="256"/>
        <v>0</v>
      </c>
      <c r="BP594" s="2">
        <f t="shared" si="257"/>
        <v>0</v>
      </c>
      <c r="BQ594" s="2">
        <f t="shared" si="258"/>
        <v>0</v>
      </c>
      <c r="BR594" s="2">
        <f t="shared" si="259"/>
        <v>0</v>
      </c>
    </row>
    <row r="595" spans="1:70">
      <c r="A595" s="8" t="s">
        <v>3791</v>
      </c>
      <c r="B595" s="2" t="s">
        <v>3792</v>
      </c>
      <c r="AE595" s="2" t="s">
        <v>105</v>
      </c>
      <c r="BB595" s="2">
        <f t="shared" si="243"/>
        <v>1</v>
      </c>
      <c r="BC595" s="2">
        <f t="shared" si="244"/>
        <v>0</v>
      </c>
      <c r="BD595" s="2">
        <f t="shared" si="245"/>
        <v>1</v>
      </c>
      <c r="BE595" s="2">
        <f t="shared" si="246"/>
        <v>0</v>
      </c>
      <c r="BF595" s="2">
        <f t="shared" si="247"/>
        <v>0</v>
      </c>
      <c r="BG595" s="2">
        <f t="shared" si="248"/>
        <v>0</v>
      </c>
      <c r="BH595" s="2">
        <f t="shared" si="249"/>
        <v>0</v>
      </c>
      <c r="BI595" s="2">
        <f t="shared" si="250"/>
        <v>0</v>
      </c>
      <c r="BJ595" s="2">
        <f t="shared" si="251"/>
        <v>0</v>
      </c>
      <c r="BK595" s="2">
        <f t="shared" si="252"/>
        <v>0</v>
      </c>
      <c r="BL595" s="2">
        <f t="shared" si="253"/>
        <v>0</v>
      </c>
      <c r="BM595" s="2">
        <f t="shared" si="254"/>
        <v>0</v>
      </c>
      <c r="BN595" s="2">
        <f t="shared" si="255"/>
        <v>0</v>
      </c>
      <c r="BO595" s="2">
        <f t="shared" si="256"/>
        <v>0</v>
      </c>
      <c r="BP595" s="2">
        <f t="shared" si="257"/>
        <v>0</v>
      </c>
      <c r="BQ595" s="2">
        <f t="shared" si="258"/>
        <v>0</v>
      </c>
      <c r="BR595" s="2">
        <f t="shared" si="259"/>
        <v>0</v>
      </c>
    </row>
    <row r="596" spans="1:70">
      <c r="A596" s="8" t="s">
        <v>351</v>
      </c>
      <c r="B596" s="8" t="s">
        <v>352</v>
      </c>
      <c r="C596" s="2" t="s">
        <v>105</v>
      </c>
      <c r="W596" s="2" t="s">
        <v>105</v>
      </c>
      <c r="Y596" s="2" t="s">
        <v>105</v>
      </c>
      <c r="Z596" s="2" t="s">
        <v>105</v>
      </c>
      <c r="AF596" s="2" t="s">
        <v>5697</v>
      </c>
      <c r="AP596" s="2" t="s">
        <v>105</v>
      </c>
      <c r="BB596" s="2">
        <f t="shared" si="243"/>
        <v>6</v>
      </c>
      <c r="BC596" s="2">
        <f t="shared" si="244"/>
        <v>0</v>
      </c>
      <c r="BD596" s="2">
        <f t="shared" si="245"/>
        <v>5</v>
      </c>
      <c r="BE596" s="2">
        <f t="shared" si="246"/>
        <v>0</v>
      </c>
      <c r="BF596" s="2">
        <f t="shared" si="247"/>
        <v>1</v>
      </c>
      <c r="BG596" s="2">
        <f t="shared" si="248"/>
        <v>0</v>
      </c>
      <c r="BH596" s="2">
        <f t="shared" si="249"/>
        <v>0</v>
      </c>
      <c r="BI596" s="2">
        <f t="shared" si="250"/>
        <v>0</v>
      </c>
      <c r="BJ596" s="2">
        <f t="shared" si="251"/>
        <v>0</v>
      </c>
      <c r="BK596" s="2">
        <f t="shared" si="252"/>
        <v>0</v>
      </c>
      <c r="BL596" s="2">
        <f t="shared" si="253"/>
        <v>0</v>
      </c>
      <c r="BM596" s="2">
        <f t="shared" si="254"/>
        <v>0</v>
      </c>
      <c r="BN596" s="2">
        <f t="shared" si="255"/>
        <v>0</v>
      </c>
      <c r="BO596" s="2">
        <f t="shared" si="256"/>
        <v>0</v>
      </c>
      <c r="BP596" s="2">
        <f t="shared" si="257"/>
        <v>0</v>
      </c>
      <c r="BQ596" s="2">
        <f t="shared" si="258"/>
        <v>0</v>
      </c>
      <c r="BR596" s="2">
        <f t="shared" si="259"/>
        <v>0</v>
      </c>
    </row>
    <row r="597" spans="1:70">
      <c r="A597" s="8" t="s">
        <v>349</v>
      </c>
      <c r="B597" s="8" t="s">
        <v>350</v>
      </c>
      <c r="C597" s="2" t="s">
        <v>105</v>
      </c>
      <c r="BB597" s="2">
        <f t="shared" si="243"/>
        <v>1</v>
      </c>
      <c r="BC597" s="2">
        <f t="shared" si="244"/>
        <v>0</v>
      </c>
      <c r="BD597" s="2">
        <f t="shared" si="245"/>
        <v>1</v>
      </c>
      <c r="BE597" s="2">
        <f t="shared" si="246"/>
        <v>0</v>
      </c>
      <c r="BF597" s="2">
        <f t="shared" si="247"/>
        <v>0</v>
      </c>
      <c r="BG597" s="2">
        <f t="shared" si="248"/>
        <v>0</v>
      </c>
      <c r="BH597" s="2">
        <f t="shared" si="249"/>
        <v>0</v>
      </c>
      <c r="BI597" s="2">
        <f t="shared" si="250"/>
        <v>0</v>
      </c>
      <c r="BJ597" s="2">
        <f t="shared" si="251"/>
        <v>0</v>
      </c>
      <c r="BK597" s="2">
        <f t="shared" si="252"/>
        <v>0</v>
      </c>
      <c r="BL597" s="2">
        <f t="shared" si="253"/>
        <v>0</v>
      </c>
      <c r="BM597" s="2">
        <f t="shared" si="254"/>
        <v>0</v>
      </c>
      <c r="BN597" s="2">
        <f t="shared" si="255"/>
        <v>0</v>
      </c>
      <c r="BO597" s="2">
        <f t="shared" si="256"/>
        <v>0</v>
      </c>
      <c r="BP597" s="2">
        <f t="shared" si="257"/>
        <v>0</v>
      </c>
      <c r="BQ597" s="2">
        <f t="shared" si="258"/>
        <v>0</v>
      </c>
      <c r="BR597" s="2">
        <f t="shared" si="259"/>
        <v>0</v>
      </c>
    </row>
    <row r="598" spans="1:70">
      <c r="A598" s="8" t="s">
        <v>353</v>
      </c>
      <c r="B598" s="8" t="s">
        <v>354</v>
      </c>
      <c r="C598" s="2" t="s">
        <v>105</v>
      </c>
      <c r="M598" s="2" t="s">
        <v>105</v>
      </c>
      <c r="W598" s="2" t="s">
        <v>105</v>
      </c>
      <c r="BB598" s="2">
        <f t="shared" si="243"/>
        <v>3</v>
      </c>
      <c r="BC598" s="2">
        <f t="shared" si="244"/>
        <v>0</v>
      </c>
      <c r="BD598" s="2">
        <f t="shared" si="245"/>
        <v>3</v>
      </c>
      <c r="BE598" s="2">
        <f t="shared" si="246"/>
        <v>0</v>
      </c>
      <c r="BF598" s="2">
        <f t="shared" si="247"/>
        <v>0</v>
      </c>
      <c r="BG598" s="2">
        <f t="shared" si="248"/>
        <v>0</v>
      </c>
      <c r="BH598" s="2">
        <f t="shared" si="249"/>
        <v>0</v>
      </c>
      <c r="BI598" s="2">
        <f t="shared" si="250"/>
        <v>0</v>
      </c>
      <c r="BJ598" s="2">
        <f t="shared" si="251"/>
        <v>0</v>
      </c>
      <c r="BK598" s="2">
        <f t="shared" si="252"/>
        <v>0</v>
      </c>
      <c r="BL598" s="2">
        <f t="shared" si="253"/>
        <v>0</v>
      </c>
      <c r="BM598" s="2">
        <f t="shared" si="254"/>
        <v>0</v>
      </c>
      <c r="BN598" s="2">
        <f t="shared" si="255"/>
        <v>0</v>
      </c>
      <c r="BO598" s="2">
        <f t="shared" si="256"/>
        <v>0</v>
      </c>
      <c r="BP598" s="2">
        <f t="shared" si="257"/>
        <v>0</v>
      </c>
      <c r="BQ598" s="2">
        <f t="shared" si="258"/>
        <v>0</v>
      </c>
      <c r="BR598" s="2">
        <f t="shared" si="259"/>
        <v>0</v>
      </c>
    </row>
    <row r="599" spans="1:70">
      <c r="A599" s="8" t="s">
        <v>355</v>
      </c>
      <c r="B599" s="8" t="s">
        <v>356</v>
      </c>
      <c r="C599" s="2" t="s">
        <v>105</v>
      </c>
      <c r="BB599" s="2">
        <f t="shared" si="243"/>
        <v>1</v>
      </c>
      <c r="BC599" s="2">
        <f t="shared" si="244"/>
        <v>0</v>
      </c>
      <c r="BD599" s="2">
        <f t="shared" si="245"/>
        <v>1</v>
      </c>
      <c r="BE599" s="2">
        <f t="shared" si="246"/>
        <v>0</v>
      </c>
      <c r="BF599" s="2">
        <f t="shared" si="247"/>
        <v>0</v>
      </c>
      <c r="BG599" s="2">
        <f t="shared" si="248"/>
        <v>0</v>
      </c>
      <c r="BH599" s="2">
        <f t="shared" si="249"/>
        <v>0</v>
      </c>
      <c r="BI599" s="2">
        <f t="shared" si="250"/>
        <v>0</v>
      </c>
      <c r="BJ599" s="2">
        <f t="shared" si="251"/>
        <v>0</v>
      </c>
      <c r="BK599" s="2">
        <f t="shared" si="252"/>
        <v>0</v>
      </c>
      <c r="BL599" s="2">
        <f t="shared" si="253"/>
        <v>0</v>
      </c>
      <c r="BM599" s="2">
        <f t="shared" si="254"/>
        <v>0</v>
      </c>
      <c r="BN599" s="2">
        <f t="shared" si="255"/>
        <v>0</v>
      </c>
      <c r="BO599" s="2">
        <f t="shared" si="256"/>
        <v>0</v>
      </c>
      <c r="BP599" s="2">
        <f t="shared" si="257"/>
        <v>0</v>
      </c>
      <c r="BQ599" s="2">
        <f t="shared" si="258"/>
        <v>0</v>
      </c>
      <c r="BR599" s="2">
        <f t="shared" si="259"/>
        <v>0</v>
      </c>
    </row>
    <row r="600" spans="1:70">
      <c r="A600" s="8" t="s">
        <v>357</v>
      </c>
      <c r="B600" s="8" t="s">
        <v>358</v>
      </c>
      <c r="C600" s="2" t="s">
        <v>105</v>
      </c>
      <c r="S600" s="2" t="s">
        <v>105</v>
      </c>
      <c r="Z600" s="2" t="s">
        <v>105</v>
      </c>
      <c r="BB600" s="2">
        <f t="shared" si="243"/>
        <v>3</v>
      </c>
      <c r="BC600" s="2">
        <f t="shared" si="244"/>
        <v>0</v>
      </c>
      <c r="BD600" s="2">
        <f t="shared" si="245"/>
        <v>3</v>
      </c>
      <c r="BE600" s="2">
        <f t="shared" si="246"/>
        <v>0</v>
      </c>
      <c r="BF600" s="2">
        <f t="shared" si="247"/>
        <v>0</v>
      </c>
      <c r="BG600" s="2">
        <f t="shared" si="248"/>
        <v>0</v>
      </c>
      <c r="BH600" s="2">
        <f t="shared" si="249"/>
        <v>0</v>
      </c>
      <c r="BI600" s="2">
        <f t="shared" si="250"/>
        <v>0</v>
      </c>
      <c r="BJ600" s="2">
        <f t="shared" si="251"/>
        <v>0</v>
      </c>
      <c r="BK600" s="2">
        <f t="shared" si="252"/>
        <v>0</v>
      </c>
      <c r="BL600" s="2">
        <f t="shared" si="253"/>
        <v>0</v>
      </c>
      <c r="BM600" s="2">
        <f t="shared" si="254"/>
        <v>0</v>
      </c>
      <c r="BN600" s="2">
        <f t="shared" si="255"/>
        <v>0</v>
      </c>
      <c r="BO600" s="2">
        <f t="shared" si="256"/>
        <v>0</v>
      </c>
      <c r="BP600" s="2">
        <f t="shared" si="257"/>
        <v>0</v>
      </c>
      <c r="BQ600" s="2">
        <f t="shared" si="258"/>
        <v>0</v>
      </c>
      <c r="BR600" s="2">
        <f t="shared" si="259"/>
        <v>0</v>
      </c>
    </row>
    <row r="601" spans="1:70">
      <c r="A601" s="8" t="s">
        <v>2625</v>
      </c>
      <c r="B601" s="8" t="s">
        <v>374</v>
      </c>
      <c r="D601" s="2" t="s">
        <v>121</v>
      </c>
      <c r="G601" s="2" t="s">
        <v>121</v>
      </c>
      <c r="H601" s="2" t="s">
        <v>121</v>
      </c>
      <c r="O601" s="2" t="s">
        <v>105</v>
      </c>
      <c r="AD601" s="2" t="s">
        <v>105</v>
      </c>
      <c r="AF601" s="2" t="s">
        <v>5697</v>
      </c>
      <c r="AN601" s="2" t="s">
        <v>105</v>
      </c>
      <c r="AU601" s="2" t="s">
        <v>105</v>
      </c>
      <c r="AX601" s="2" t="s">
        <v>105</v>
      </c>
      <c r="BB601" s="2">
        <f t="shared" si="243"/>
        <v>6</v>
      </c>
      <c r="BC601" s="2">
        <f t="shared" si="244"/>
        <v>3</v>
      </c>
      <c r="BD601" s="2">
        <f t="shared" si="245"/>
        <v>5</v>
      </c>
      <c r="BE601" s="2">
        <f t="shared" si="246"/>
        <v>3</v>
      </c>
      <c r="BF601" s="2">
        <f t="shared" si="247"/>
        <v>1</v>
      </c>
      <c r="BG601" s="2">
        <f t="shared" si="248"/>
        <v>0</v>
      </c>
      <c r="BH601" s="2">
        <f t="shared" si="249"/>
        <v>0</v>
      </c>
      <c r="BI601" s="2">
        <f t="shared" si="250"/>
        <v>0</v>
      </c>
      <c r="BJ601" s="2">
        <f t="shared" si="251"/>
        <v>0</v>
      </c>
      <c r="BK601" s="2">
        <f t="shared" si="252"/>
        <v>0</v>
      </c>
      <c r="BL601" s="2">
        <f t="shared" si="253"/>
        <v>0</v>
      </c>
      <c r="BM601" s="2">
        <f t="shared" si="254"/>
        <v>0</v>
      </c>
      <c r="BN601" s="2">
        <f t="shared" si="255"/>
        <v>0</v>
      </c>
      <c r="BO601" s="2">
        <f t="shared" si="256"/>
        <v>0</v>
      </c>
      <c r="BP601" s="2">
        <f t="shared" si="257"/>
        <v>0</v>
      </c>
      <c r="BQ601" s="2">
        <f t="shared" si="258"/>
        <v>0</v>
      </c>
      <c r="BR601" s="2">
        <f t="shared" si="259"/>
        <v>0</v>
      </c>
    </row>
    <row r="602" spans="1:70">
      <c r="A602" s="8" t="s">
        <v>2612</v>
      </c>
      <c r="B602" s="2" t="s">
        <v>2613</v>
      </c>
      <c r="O602" s="2" t="s">
        <v>121</v>
      </c>
      <c r="AF602" s="2" t="s">
        <v>5697</v>
      </c>
      <c r="BB602" s="2">
        <f t="shared" si="243"/>
        <v>1</v>
      </c>
      <c r="BC602" s="2">
        <f t="shared" si="244"/>
        <v>1</v>
      </c>
      <c r="BD602" s="2">
        <f t="shared" si="245"/>
        <v>0</v>
      </c>
      <c r="BE602" s="2">
        <f t="shared" si="246"/>
        <v>1</v>
      </c>
      <c r="BF602" s="2">
        <f t="shared" si="247"/>
        <v>1</v>
      </c>
      <c r="BG602" s="2">
        <f t="shared" si="248"/>
        <v>0</v>
      </c>
      <c r="BH602" s="2">
        <f t="shared" si="249"/>
        <v>0</v>
      </c>
      <c r="BI602" s="2">
        <f t="shared" si="250"/>
        <v>0</v>
      </c>
      <c r="BJ602" s="2">
        <f t="shared" si="251"/>
        <v>0</v>
      </c>
      <c r="BK602" s="2">
        <f t="shared" si="252"/>
        <v>0</v>
      </c>
      <c r="BL602" s="2">
        <f t="shared" si="253"/>
        <v>0</v>
      </c>
      <c r="BM602" s="2">
        <f t="shared" si="254"/>
        <v>0</v>
      </c>
      <c r="BN602" s="2">
        <f t="shared" si="255"/>
        <v>0</v>
      </c>
      <c r="BO602" s="2">
        <f t="shared" si="256"/>
        <v>0</v>
      </c>
      <c r="BP602" s="2">
        <f t="shared" si="257"/>
        <v>0</v>
      </c>
      <c r="BQ602" s="2">
        <f t="shared" si="258"/>
        <v>0</v>
      </c>
      <c r="BR602" s="2">
        <f t="shared" si="259"/>
        <v>0</v>
      </c>
    </row>
    <row r="603" spans="1:70">
      <c r="A603" s="2" t="s">
        <v>5164</v>
      </c>
      <c r="B603" s="2" t="s">
        <v>5165</v>
      </c>
      <c r="AP603" s="2" t="s">
        <v>105</v>
      </c>
      <c r="BB603" s="2">
        <f t="shared" ref="BB603:BB666" si="260">SUM(BD603+BF603+BP603+BQ603)</f>
        <v>1</v>
      </c>
      <c r="BC603" s="2">
        <f t="shared" ref="BC603:BC666" si="261">SUM(BE603+BG603+BH603+BI603+BJ603+BK603+BL603+BM603+BN603+BO603+BR603)</f>
        <v>0</v>
      </c>
      <c r="BD603" s="2">
        <f t="shared" ref="BD603:BD666" si="262">COUNTIF(C603:BA603,"BL")</f>
        <v>1</v>
      </c>
      <c r="BE603" s="2">
        <f t="shared" ref="BE603:BE666" si="263">COUNTIF(C603:BA603,"WL")</f>
        <v>0</v>
      </c>
      <c r="BF603" s="2">
        <f t="shared" ref="BF603:BF666" si="264">COUNTIF(C603:BA603, "BL(Except with permit)")</f>
        <v>0</v>
      </c>
      <c r="BG603" s="2">
        <f t="shared" ref="BG603:BG666" si="265">COUNTIF(C603:BA603, "WL(Permit required)")</f>
        <v>0</v>
      </c>
      <c r="BH603" s="2">
        <f t="shared" ref="BH603:BH666" si="266">COUNTIF(C603:BA603, "WL(For game purposes)")</f>
        <v>0</v>
      </c>
      <c r="BI603" s="2">
        <f t="shared" ref="BI603:BI666" si="267">COUNTIF(C603:BA603, "WL(No permit required)")</f>
        <v>0</v>
      </c>
      <c r="BJ603" s="2">
        <f t="shared" ref="BJ603:BJ666" si="268">COUNTIF(C603:BA603, "WL(including hybrids)")</f>
        <v>0</v>
      </c>
      <c r="BK603" s="2">
        <f t="shared" ref="BK603:BK666" si="269">COUNTIF(C603:BA603, "WL(native, hand-captured, no more than 6)")</f>
        <v>0</v>
      </c>
      <c r="BL603" s="2">
        <f t="shared" ref="BL603:BL666" si="270">COUNTIF(C603:BA603, "WL(may be taken for personal use on a noncommercial basis)")</f>
        <v>0</v>
      </c>
      <c r="BM603" s="2">
        <f t="shared" ref="BM603:BM666" si="271">COUNTIF(C603:BA603, "WL(With enclosure requirements)")</f>
        <v>0</v>
      </c>
      <c r="BN603" s="2">
        <f t="shared" ref="BN603:BN666" si="272">COUNTIF(C603:BA603, "WL(If legally held before 1/20/17)")</f>
        <v>0</v>
      </c>
      <c r="BO603" s="2">
        <f t="shared" ref="BO603:BO666" si="273">COUNTIF(C603:BA603, "WL(except feral and wild)")</f>
        <v>0</v>
      </c>
      <c r="BP603" s="2">
        <f t="shared" ref="BP603:BP666" si="274">COUNTIF(C603:BA603, "BL(Outside State)")</f>
        <v>0</v>
      </c>
      <c r="BQ603" s="2">
        <f t="shared" si="258"/>
        <v>0</v>
      </c>
      <c r="BR603" s="2">
        <f t="shared" si="259"/>
        <v>0</v>
      </c>
    </row>
    <row r="604" spans="1:70">
      <c r="A604" s="2" t="s">
        <v>5085</v>
      </c>
      <c r="B604" s="2" t="s">
        <v>5086</v>
      </c>
      <c r="AN604" s="2" t="s">
        <v>121</v>
      </c>
      <c r="BB604" s="2">
        <f t="shared" si="260"/>
        <v>0</v>
      </c>
      <c r="BC604" s="2">
        <f t="shared" si="261"/>
        <v>1</v>
      </c>
      <c r="BD604" s="2">
        <f t="shared" si="262"/>
        <v>0</v>
      </c>
      <c r="BE604" s="2">
        <f t="shared" si="263"/>
        <v>1</v>
      </c>
      <c r="BF604" s="2">
        <f t="shared" si="264"/>
        <v>0</v>
      </c>
      <c r="BG604" s="2">
        <f t="shared" si="265"/>
        <v>0</v>
      </c>
      <c r="BH604" s="2">
        <f t="shared" si="266"/>
        <v>0</v>
      </c>
      <c r="BI604" s="2">
        <f t="shared" si="267"/>
        <v>0</v>
      </c>
      <c r="BJ604" s="2">
        <f t="shared" si="268"/>
        <v>0</v>
      </c>
      <c r="BK604" s="2">
        <f t="shared" si="269"/>
        <v>0</v>
      </c>
      <c r="BL604" s="2">
        <f t="shared" si="270"/>
        <v>0</v>
      </c>
      <c r="BM604" s="2">
        <f t="shared" si="271"/>
        <v>0</v>
      </c>
      <c r="BN604" s="2">
        <f t="shared" si="272"/>
        <v>0</v>
      </c>
      <c r="BO604" s="2">
        <f t="shared" si="273"/>
        <v>0</v>
      </c>
      <c r="BP604" s="2">
        <f t="shared" si="274"/>
        <v>0</v>
      </c>
      <c r="BQ604" s="2">
        <f t="shared" si="258"/>
        <v>0</v>
      </c>
      <c r="BR604" s="2">
        <f t="shared" si="259"/>
        <v>0</v>
      </c>
    </row>
    <row r="605" spans="1:70">
      <c r="A605" s="2" t="s">
        <v>5430</v>
      </c>
      <c r="B605" s="8" t="s">
        <v>5431</v>
      </c>
      <c r="AU605" s="2" t="s">
        <v>105</v>
      </c>
      <c r="BB605" s="2">
        <f t="shared" si="260"/>
        <v>1</v>
      </c>
      <c r="BC605" s="2">
        <f t="shared" si="261"/>
        <v>0</v>
      </c>
      <c r="BD605" s="2">
        <f t="shared" si="262"/>
        <v>1</v>
      </c>
      <c r="BE605" s="2">
        <f t="shared" si="263"/>
        <v>0</v>
      </c>
      <c r="BF605" s="2">
        <f t="shared" si="264"/>
        <v>0</v>
      </c>
      <c r="BG605" s="2">
        <f t="shared" si="265"/>
        <v>0</v>
      </c>
      <c r="BH605" s="2">
        <f t="shared" si="266"/>
        <v>0</v>
      </c>
      <c r="BI605" s="2">
        <f t="shared" si="267"/>
        <v>0</v>
      </c>
      <c r="BJ605" s="2">
        <f t="shared" si="268"/>
        <v>0</v>
      </c>
      <c r="BK605" s="2">
        <f t="shared" si="269"/>
        <v>0</v>
      </c>
      <c r="BL605" s="2">
        <f t="shared" si="270"/>
        <v>0</v>
      </c>
      <c r="BM605" s="2">
        <f t="shared" si="271"/>
        <v>0</v>
      </c>
      <c r="BN605" s="2">
        <f t="shared" si="272"/>
        <v>0</v>
      </c>
      <c r="BO605" s="2">
        <f t="shared" si="273"/>
        <v>0</v>
      </c>
      <c r="BP605" s="2">
        <f t="shared" si="274"/>
        <v>0</v>
      </c>
      <c r="BQ605" s="2">
        <f t="shared" si="258"/>
        <v>0</v>
      </c>
      <c r="BR605" s="2">
        <f t="shared" si="259"/>
        <v>0</v>
      </c>
    </row>
    <row r="606" spans="1:70">
      <c r="A606" s="8" t="s">
        <v>3505</v>
      </c>
      <c r="B606" s="2" t="s">
        <v>3506</v>
      </c>
      <c r="AB606" s="2" t="s">
        <v>5694</v>
      </c>
      <c r="AD606" s="2" t="s">
        <v>5697</v>
      </c>
      <c r="AF606" s="2" t="s">
        <v>5697</v>
      </c>
      <c r="AN606" s="2" t="s">
        <v>105</v>
      </c>
      <c r="AP606" s="2" t="s">
        <v>105</v>
      </c>
      <c r="BB606" s="2">
        <f t="shared" si="260"/>
        <v>4</v>
      </c>
      <c r="BC606" s="2">
        <f t="shared" si="261"/>
        <v>1</v>
      </c>
      <c r="BD606" s="2">
        <f t="shared" si="262"/>
        <v>2</v>
      </c>
      <c r="BE606" s="2">
        <f t="shared" si="263"/>
        <v>0</v>
      </c>
      <c r="BF606" s="2">
        <f t="shared" si="264"/>
        <v>2</v>
      </c>
      <c r="BG606" s="2">
        <f t="shared" si="265"/>
        <v>1</v>
      </c>
      <c r="BH606" s="2">
        <f t="shared" si="266"/>
        <v>0</v>
      </c>
      <c r="BI606" s="2">
        <f t="shared" si="267"/>
        <v>0</v>
      </c>
      <c r="BJ606" s="2">
        <f t="shared" si="268"/>
        <v>0</v>
      </c>
      <c r="BK606" s="2">
        <f t="shared" si="269"/>
        <v>0</v>
      </c>
      <c r="BL606" s="2">
        <f t="shared" si="270"/>
        <v>0</v>
      </c>
      <c r="BM606" s="2">
        <f t="shared" si="271"/>
        <v>0</v>
      </c>
      <c r="BN606" s="2">
        <f t="shared" si="272"/>
        <v>0</v>
      </c>
      <c r="BO606" s="2">
        <f t="shared" si="273"/>
        <v>0</v>
      </c>
      <c r="BP606" s="2">
        <f t="shared" si="274"/>
        <v>0</v>
      </c>
      <c r="BQ606" s="2">
        <f t="shared" si="258"/>
        <v>0</v>
      </c>
      <c r="BR606" s="2">
        <f t="shared" si="259"/>
        <v>0</v>
      </c>
    </row>
    <row r="607" spans="1:70">
      <c r="A607" s="8" t="s">
        <v>575</v>
      </c>
      <c r="B607" s="2" t="s">
        <v>2744</v>
      </c>
      <c r="F607" s="2" t="s">
        <v>5743</v>
      </c>
      <c r="Q607" s="2" t="s">
        <v>5694</v>
      </c>
      <c r="AH607" s="2" t="s">
        <v>5740</v>
      </c>
      <c r="AN607" s="2" t="s">
        <v>5746</v>
      </c>
      <c r="AS607" s="2" t="s">
        <v>121</v>
      </c>
      <c r="BB607" s="2">
        <f t="shared" si="260"/>
        <v>0</v>
      </c>
      <c r="BC607" s="2">
        <f t="shared" si="261"/>
        <v>5</v>
      </c>
      <c r="BD607" s="2">
        <f t="shared" si="262"/>
        <v>0</v>
      </c>
      <c r="BE607" s="2">
        <f t="shared" si="263"/>
        <v>1</v>
      </c>
      <c r="BF607" s="2">
        <f t="shared" si="264"/>
        <v>0</v>
      </c>
      <c r="BG607" s="2">
        <f t="shared" si="265"/>
        <v>1</v>
      </c>
      <c r="BH607" s="2">
        <f t="shared" si="266"/>
        <v>1</v>
      </c>
      <c r="BI607" s="2">
        <f t="shared" si="267"/>
        <v>0</v>
      </c>
      <c r="BJ607" s="2">
        <f t="shared" si="268"/>
        <v>0</v>
      </c>
      <c r="BK607" s="2">
        <f t="shared" si="269"/>
        <v>1</v>
      </c>
      <c r="BL607" s="2">
        <f t="shared" si="270"/>
        <v>0</v>
      </c>
      <c r="BM607" s="2">
        <f t="shared" si="271"/>
        <v>0</v>
      </c>
      <c r="BN607" s="2">
        <f t="shared" si="272"/>
        <v>1</v>
      </c>
      <c r="BO607" s="2">
        <f t="shared" si="273"/>
        <v>0</v>
      </c>
      <c r="BP607" s="2">
        <f t="shared" si="274"/>
        <v>0</v>
      </c>
      <c r="BQ607" s="2">
        <f t="shared" si="258"/>
        <v>0</v>
      </c>
      <c r="BR607" s="2">
        <f t="shared" si="259"/>
        <v>0</v>
      </c>
    </row>
    <row r="608" spans="1:70">
      <c r="A608" s="8" t="s">
        <v>3724</v>
      </c>
      <c r="B608" s="2" t="s">
        <v>3725</v>
      </c>
      <c r="AE608" s="2" t="s">
        <v>105</v>
      </c>
      <c r="BB608" s="2">
        <f t="shared" si="260"/>
        <v>1</v>
      </c>
      <c r="BC608" s="2">
        <f t="shared" si="261"/>
        <v>0</v>
      </c>
      <c r="BD608" s="2">
        <f t="shared" si="262"/>
        <v>1</v>
      </c>
      <c r="BE608" s="2">
        <f t="shared" si="263"/>
        <v>0</v>
      </c>
      <c r="BF608" s="2">
        <f t="shared" si="264"/>
        <v>0</v>
      </c>
      <c r="BG608" s="2">
        <f t="shared" si="265"/>
        <v>0</v>
      </c>
      <c r="BH608" s="2">
        <f t="shared" si="266"/>
        <v>0</v>
      </c>
      <c r="BI608" s="2">
        <f t="shared" si="267"/>
        <v>0</v>
      </c>
      <c r="BJ608" s="2">
        <f t="shared" si="268"/>
        <v>0</v>
      </c>
      <c r="BK608" s="2">
        <f t="shared" si="269"/>
        <v>0</v>
      </c>
      <c r="BL608" s="2">
        <f t="shared" si="270"/>
        <v>0</v>
      </c>
      <c r="BM608" s="2">
        <f t="shared" si="271"/>
        <v>0</v>
      </c>
      <c r="BN608" s="2">
        <f t="shared" si="272"/>
        <v>0</v>
      </c>
      <c r="BO608" s="2">
        <f t="shared" si="273"/>
        <v>0</v>
      </c>
      <c r="BP608" s="2">
        <f t="shared" si="274"/>
        <v>0</v>
      </c>
      <c r="BQ608" s="2">
        <f t="shared" si="258"/>
        <v>0</v>
      </c>
      <c r="BR608" s="2">
        <f t="shared" si="259"/>
        <v>0</v>
      </c>
    </row>
    <row r="609" spans="1:70">
      <c r="A609" s="8" t="s">
        <v>3507</v>
      </c>
      <c r="B609" s="2" t="s">
        <v>3508</v>
      </c>
      <c r="AB609" s="2" t="s">
        <v>5694</v>
      </c>
      <c r="AD609" s="2" t="s">
        <v>5697</v>
      </c>
      <c r="AN609" s="2" t="s">
        <v>105</v>
      </c>
      <c r="AU609" s="2" t="s">
        <v>105</v>
      </c>
      <c r="BB609" s="2">
        <f t="shared" si="260"/>
        <v>3</v>
      </c>
      <c r="BC609" s="2">
        <f t="shared" si="261"/>
        <v>1</v>
      </c>
      <c r="BD609" s="2">
        <f t="shared" si="262"/>
        <v>2</v>
      </c>
      <c r="BE609" s="2">
        <f t="shared" si="263"/>
        <v>0</v>
      </c>
      <c r="BF609" s="2">
        <f t="shared" si="264"/>
        <v>1</v>
      </c>
      <c r="BG609" s="2">
        <f t="shared" si="265"/>
        <v>1</v>
      </c>
      <c r="BH609" s="2">
        <f t="shared" si="266"/>
        <v>0</v>
      </c>
      <c r="BI609" s="2">
        <f t="shared" si="267"/>
        <v>0</v>
      </c>
      <c r="BJ609" s="2">
        <f t="shared" si="268"/>
        <v>0</v>
      </c>
      <c r="BK609" s="2">
        <f t="shared" si="269"/>
        <v>0</v>
      </c>
      <c r="BL609" s="2">
        <f t="shared" si="270"/>
        <v>0</v>
      </c>
      <c r="BM609" s="2">
        <f t="shared" si="271"/>
        <v>0</v>
      </c>
      <c r="BN609" s="2">
        <f t="shared" si="272"/>
        <v>0</v>
      </c>
      <c r="BO609" s="2">
        <f t="shared" si="273"/>
        <v>0</v>
      </c>
      <c r="BP609" s="2">
        <f t="shared" si="274"/>
        <v>0</v>
      </c>
      <c r="BQ609" s="2">
        <f t="shared" si="258"/>
        <v>0</v>
      </c>
      <c r="BR609" s="2">
        <f t="shared" si="259"/>
        <v>0</v>
      </c>
    </row>
    <row r="610" spans="1:70">
      <c r="A610" s="8" t="s">
        <v>2186</v>
      </c>
      <c r="B610" s="2" t="s">
        <v>2187</v>
      </c>
      <c r="L610" s="2" t="s">
        <v>105</v>
      </c>
      <c r="BB610" s="2">
        <f t="shared" si="260"/>
        <v>1</v>
      </c>
      <c r="BC610" s="2">
        <f t="shared" si="261"/>
        <v>0</v>
      </c>
      <c r="BD610" s="2">
        <f t="shared" si="262"/>
        <v>1</v>
      </c>
      <c r="BE610" s="2">
        <f t="shared" si="263"/>
        <v>0</v>
      </c>
      <c r="BF610" s="2">
        <f t="shared" si="264"/>
        <v>0</v>
      </c>
      <c r="BG610" s="2">
        <f t="shared" si="265"/>
        <v>0</v>
      </c>
      <c r="BH610" s="2">
        <f t="shared" si="266"/>
        <v>0</v>
      </c>
      <c r="BI610" s="2">
        <f t="shared" si="267"/>
        <v>0</v>
      </c>
      <c r="BJ610" s="2">
        <f t="shared" si="268"/>
        <v>0</v>
      </c>
      <c r="BK610" s="2">
        <f t="shared" si="269"/>
        <v>0</v>
      </c>
      <c r="BL610" s="2">
        <f t="shared" si="270"/>
        <v>0</v>
      </c>
      <c r="BM610" s="2">
        <f t="shared" si="271"/>
        <v>0</v>
      </c>
      <c r="BN610" s="2">
        <f t="shared" si="272"/>
        <v>0</v>
      </c>
      <c r="BO610" s="2">
        <f t="shared" si="273"/>
        <v>0</v>
      </c>
      <c r="BP610" s="2">
        <f t="shared" si="274"/>
        <v>0</v>
      </c>
      <c r="BQ610" s="2">
        <f t="shared" si="258"/>
        <v>0</v>
      </c>
      <c r="BR610" s="2">
        <f t="shared" si="259"/>
        <v>0</v>
      </c>
    </row>
    <row r="611" spans="1:70">
      <c r="A611" s="8" t="s">
        <v>2032</v>
      </c>
      <c r="B611" s="2" t="s">
        <v>2033</v>
      </c>
      <c r="K611" s="2" t="s">
        <v>105</v>
      </c>
      <c r="W611" s="2" t="s">
        <v>105</v>
      </c>
      <c r="BB611" s="2">
        <f t="shared" si="260"/>
        <v>2</v>
      </c>
      <c r="BC611" s="2">
        <f t="shared" si="261"/>
        <v>0</v>
      </c>
      <c r="BD611" s="2">
        <f t="shared" si="262"/>
        <v>2</v>
      </c>
      <c r="BE611" s="2">
        <f t="shared" si="263"/>
        <v>0</v>
      </c>
      <c r="BF611" s="2">
        <f t="shared" si="264"/>
        <v>0</v>
      </c>
      <c r="BG611" s="2">
        <f t="shared" si="265"/>
        <v>0</v>
      </c>
      <c r="BH611" s="2">
        <f t="shared" si="266"/>
        <v>0</v>
      </c>
      <c r="BI611" s="2">
        <f t="shared" si="267"/>
        <v>0</v>
      </c>
      <c r="BJ611" s="2">
        <f t="shared" si="268"/>
        <v>0</v>
      </c>
      <c r="BK611" s="2">
        <f t="shared" si="269"/>
        <v>0</v>
      </c>
      <c r="BL611" s="2">
        <f t="shared" si="270"/>
        <v>0</v>
      </c>
      <c r="BM611" s="2">
        <f t="shared" si="271"/>
        <v>0</v>
      </c>
      <c r="BN611" s="2">
        <f t="shared" si="272"/>
        <v>0</v>
      </c>
      <c r="BO611" s="2">
        <f t="shared" si="273"/>
        <v>0</v>
      </c>
      <c r="BP611" s="2">
        <f t="shared" si="274"/>
        <v>0</v>
      </c>
      <c r="BQ611" s="2">
        <f t="shared" si="258"/>
        <v>0</v>
      </c>
      <c r="BR611" s="2">
        <f t="shared" si="259"/>
        <v>0</v>
      </c>
    </row>
    <row r="612" spans="1:70">
      <c r="A612" s="2" t="s">
        <v>4307</v>
      </c>
      <c r="B612" s="2" t="s">
        <v>4308</v>
      </c>
      <c r="AN612" s="2" t="s">
        <v>105</v>
      </c>
      <c r="BB612" s="2">
        <f t="shared" si="260"/>
        <v>1</v>
      </c>
      <c r="BC612" s="2">
        <f t="shared" si="261"/>
        <v>0</v>
      </c>
      <c r="BD612" s="2">
        <f t="shared" si="262"/>
        <v>1</v>
      </c>
      <c r="BE612" s="2">
        <f t="shared" si="263"/>
        <v>0</v>
      </c>
      <c r="BF612" s="2">
        <f t="shared" si="264"/>
        <v>0</v>
      </c>
      <c r="BG612" s="2">
        <f t="shared" si="265"/>
        <v>0</v>
      </c>
      <c r="BH612" s="2">
        <f t="shared" si="266"/>
        <v>0</v>
      </c>
      <c r="BI612" s="2">
        <f t="shared" si="267"/>
        <v>0</v>
      </c>
      <c r="BJ612" s="2">
        <f t="shared" si="268"/>
        <v>0</v>
      </c>
      <c r="BK612" s="2">
        <f t="shared" si="269"/>
        <v>0</v>
      </c>
      <c r="BL612" s="2">
        <f t="shared" si="270"/>
        <v>0</v>
      </c>
      <c r="BM612" s="2">
        <f t="shared" si="271"/>
        <v>0</v>
      </c>
      <c r="BN612" s="2">
        <f t="shared" si="272"/>
        <v>0</v>
      </c>
      <c r="BO612" s="2">
        <f t="shared" si="273"/>
        <v>0</v>
      </c>
      <c r="BP612" s="2">
        <f t="shared" si="274"/>
        <v>0</v>
      </c>
      <c r="BQ612" s="2">
        <f t="shared" si="258"/>
        <v>0</v>
      </c>
      <c r="BR612" s="2">
        <f t="shared" si="259"/>
        <v>0</v>
      </c>
    </row>
    <row r="613" spans="1:70">
      <c r="A613" s="2" t="s">
        <v>4295</v>
      </c>
      <c r="B613" s="2" t="s">
        <v>4296</v>
      </c>
      <c r="AN613" s="2" t="s">
        <v>105</v>
      </c>
      <c r="BB613" s="2">
        <f t="shared" si="260"/>
        <v>1</v>
      </c>
      <c r="BC613" s="2">
        <f t="shared" si="261"/>
        <v>0</v>
      </c>
      <c r="BD613" s="2">
        <f t="shared" si="262"/>
        <v>1</v>
      </c>
      <c r="BE613" s="2">
        <f t="shared" si="263"/>
        <v>0</v>
      </c>
      <c r="BF613" s="2">
        <f t="shared" si="264"/>
        <v>0</v>
      </c>
      <c r="BG613" s="2">
        <f t="shared" si="265"/>
        <v>0</v>
      </c>
      <c r="BH613" s="2">
        <f t="shared" si="266"/>
        <v>0</v>
      </c>
      <c r="BI613" s="2">
        <f t="shared" si="267"/>
        <v>0</v>
      </c>
      <c r="BJ613" s="2">
        <f t="shared" si="268"/>
        <v>0</v>
      </c>
      <c r="BK613" s="2">
        <f t="shared" si="269"/>
        <v>0</v>
      </c>
      <c r="BL613" s="2">
        <f t="shared" si="270"/>
        <v>0</v>
      </c>
      <c r="BM613" s="2">
        <f t="shared" si="271"/>
        <v>0</v>
      </c>
      <c r="BN613" s="2">
        <f t="shared" si="272"/>
        <v>0</v>
      </c>
      <c r="BO613" s="2">
        <f t="shared" si="273"/>
        <v>0</v>
      </c>
      <c r="BP613" s="2">
        <f t="shared" si="274"/>
        <v>0</v>
      </c>
      <c r="BQ613" s="2">
        <f t="shared" si="258"/>
        <v>0</v>
      </c>
      <c r="BR613" s="2">
        <f t="shared" si="259"/>
        <v>0</v>
      </c>
    </row>
    <row r="614" spans="1:70">
      <c r="A614" s="8" t="s">
        <v>1562</v>
      </c>
      <c r="B614" s="8" t="s">
        <v>1563</v>
      </c>
      <c r="I614" s="2" t="s">
        <v>105</v>
      </c>
      <c r="BB614" s="2">
        <f t="shared" si="260"/>
        <v>1</v>
      </c>
      <c r="BC614" s="2">
        <f t="shared" si="261"/>
        <v>0</v>
      </c>
      <c r="BD614" s="2">
        <f t="shared" si="262"/>
        <v>1</v>
      </c>
      <c r="BE614" s="2">
        <f t="shared" si="263"/>
        <v>0</v>
      </c>
      <c r="BF614" s="2">
        <f t="shared" si="264"/>
        <v>0</v>
      </c>
      <c r="BG614" s="2">
        <f t="shared" si="265"/>
        <v>0</v>
      </c>
      <c r="BH614" s="2">
        <f t="shared" si="266"/>
        <v>0</v>
      </c>
      <c r="BI614" s="2">
        <f t="shared" si="267"/>
        <v>0</v>
      </c>
      <c r="BJ614" s="2">
        <f t="shared" si="268"/>
        <v>0</v>
      </c>
      <c r="BK614" s="2">
        <f t="shared" si="269"/>
        <v>0</v>
      </c>
      <c r="BL614" s="2">
        <f t="shared" si="270"/>
        <v>0</v>
      </c>
      <c r="BM614" s="2">
        <f t="shared" si="271"/>
        <v>0</v>
      </c>
      <c r="BN614" s="2">
        <f t="shared" si="272"/>
        <v>0</v>
      </c>
      <c r="BO614" s="2">
        <f t="shared" si="273"/>
        <v>0</v>
      </c>
      <c r="BP614" s="2">
        <f t="shared" si="274"/>
        <v>0</v>
      </c>
      <c r="BQ614" s="2">
        <f t="shared" si="258"/>
        <v>0</v>
      </c>
      <c r="BR614" s="2">
        <f t="shared" si="259"/>
        <v>0</v>
      </c>
    </row>
    <row r="615" spans="1:70">
      <c r="A615" s="8" t="s">
        <v>5346</v>
      </c>
      <c r="B615" s="8" t="s">
        <v>5347</v>
      </c>
      <c r="AT615" s="2" t="s">
        <v>105</v>
      </c>
      <c r="BB615" s="2">
        <f t="shared" si="260"/>
        <v>1</v>
      </c>
      <c r="BC615" s="2">
        <f t="shared" si="261"/>
        <v>0</v>
      </c>
      <c r="BD615" s="2">
        <f t="shared" si="262"/>
        <v>1</v>
      </c>
      <c r="BE615" s="2">
        <f t="shared" si="263"/>
        <v>0</v>
      </c>
      <c r="BF615" s="2">
        <f t="shared" si="264"/>
        <v>0</v>
      </c>
      <c r="BG615" s="2">
        <f t="shared" si="265"/>
        <v>0</v>
      </c>
      <c r="BH615" s="2">
        <f t="shared" si="266"/>
        <v>0</v>
      </c>
      <c r="BI615" s="2">
        <f t="shared" si="267"/>
        <v>0</v>
      </c>
      <c r="BJ615" s="2">
        <f t="shared" si="268"/>
        <v>0</v>
      </c>
      <c r="BK615" s="2">
        <f t="shared" si="269"/>
        <v>0</v>
      </c>
      <c r="BL615" s="2">
        <f t="shared" si="270"/>
        <v>0</v>
      </c>
      <c r="BM615" s="2">
        <f t="shared" si="271"/>
        <v>0</v>
      </c>
      <c r="BN615" s="2">
        <f t="shared" si="272"/>
        <v>0</v>
      </c>
      <c r="BO615" s="2">
        <f t="shared" si="273"/>
        <v>0</v>
      </c>
      <c r="BP615" s="2">
        <f t="shared" si="274"/>
        <v>0</v>
      </c>
      <c r="BQ615" s="2">
        <f t="shared" si="258"/>
        <v>0</v>
      </c>
      <c r="BR615" s="2">
        <f t="shared" si="259"/>
        <v>0</v>
      </c>
    </row>
    <row r="616" spans="1:70">
      <c r="A616" s="8" t="s">
        <v>3883</v>
      </c>
      <c r="B616" s="2" t="s">
        <v>3884</v>
      </c>
      <c r="AF616" s="2" t="s">
        <v>5697</v>
      </c>
      <c r="AP616" s="2" t="s">
        <v>105</v>
      </c>
      <c r="BB616" s="2">
        <f t="shared" si="260"/>
        <v>2</v>
      </c>
      <c r="BC616" s="2">
        <f t="shared" si="261"/>
        <v>0</v>
      </c>
      <c r="BD616" s="2">
        <f t="shared" si="262"/>
        <v>1</v>
      </c>
      <c r="BE616" s="2">
        <f t="shared" si="263"/>
        <v>0</v>
      </c>
      <c r="BF616" s="2">
        <f t="shared" si="264"/>
        <v>1</v>
      </c>
      <c r="BG616" s="2">
        <f t="shared" si="265"/>
        <v>0</v>
      </c>
      <c r="BH616" s="2">
        <f t="shared" si="266"/>
        <v>0</v>
      </c>
      <c r="BI616" s="2">
        <f t="shared" si="267"/>
        <v>0</v>
      </c>
      <c r="BJ616" s="2">
        <f t="shared" si="268"/>
        <v>0</v>
      </c>
      <c r="BK616" s="2">
        <f t="shared" si="269"/>
        <v>0</v>
      </c>
      <c r="BL616" s="2">
        <f t="shared" si="270"/>
        <v>0</v>
      </c>
      <c r="BM616" s="2">
        <f t="shared" si="271"/>
        <v>0</v>
      </c>
      <c r="BN616" s="2">
        <f t="shared" si="272"/>
        <v>0</v>
      </c>
      <c r="BO616" s="2">
        <f t="shared" si="273"/>
        <v>0</v>
      </c>
      <c r="BP616" s="2">
        <f t="shared" si="274"/>
        <v>0</v>
      </c>
      <c r="BQ616" s="2">
        <f t="shared" si="258"/>
        <v>0</v>
      </c>
      <c r="BR616" s="2">
        <f t="shared" si="259"/>
        <v>0</v>
      </c>
    </row>
    <row r="617" spans="1:70">
      <c r="A617" s="8" t="s">
        <v>3882</v>
      </c>
      <c r="B617" s="2" t="s">
        <v>3317</v>
      </c>
      <c r="X617" s="2" t="s">
        <v>105</v>
      </c>
      <c r="AF617" s="2" t="s">
        <v>5697</v>
      </c>
      <c r="AS617" s="2" t="s">
        <v>105</v>
      </c>
      <c r="BB617" s="2">
        <f t="shared" si="260"/>
        <v>3</v>
      </c>
      <c r="BC617" s="2">
        <f t="shared" si="261"/>
        <v>0</v>
      </c>
      <c r="BD617" s="2">
        <f t="shared" si="262"/>
        <v>2</v>
      </c>
      <c r="BE617" s="2">
        <f t="shared" si="263"/>
        <v>0</v>
      </c>
      <c r="BF617" s="2">
        <f t="shared" si="264"/>
        <v>1</v>
      </c>
      <c r="BG617" s="2">
        <f t="shared" si="265"/>
        <v>0</v>
      </c>
      <c r="BH617" s="2">
        <f t="shared" si="266"/>
        <v>0</v>
      </c>
      <c r="BI617" s="2">
        <f t="shared" si="267"/>
        <v>0</v>
      </c>
      <c r="BJ617" s="2">
        <f t="shared" si="268"/>
        <v>0</v>
      </c>
      <c r="BK617" s="2">
        <f t="shared" si="269"/>
        <v>0</v>
      </c>
      <c r="BL617" s="2">
        <f t="shared" si="270"/>
        <v>0</v>
      </c>
      <c r="BM617" s="2">
        <f t="shared" si="271"/>
        <v>0</v>
      </c>
      <c r="BN617" s="2">
        <f t="shared" si="272"/>
        <v>0</v>
      </c>
      <c r="BO617" s="2">
        <f t="shared" si="273"/>
        <v>0</v>
      </c>
      <c r="BP617" s="2">
        <f t="shared" si="274"/>
        <v>0</v>
      </c>
      <c r="BQ617" s="2">
        <f t="shared" si="258"/>
        <v>0</v>
      </c>
      <c r="BR617" s="2">
        <f t="shared" si="259"/>
        <v>0</v>
      </c>
    </row>
    <row r="618" spans="1:70">
      <c r="A618" s="8" t="s">
        <v>3885</v>
      </c>
      <c r="B618" s="2" t="s">
        <v>3886</v>
      </c>
      <c r="AF618" s="2" t="s">
        <v>5697</v>
      </c>
      <c r="BB618" s="2">
        <f t="shared" si="260"/>
        <v>1</v>
      </c>
      <c r="BC618" s="2">
        <f t="shared" si="261"/>
        <v>0</v>
      </c>
      <c r="BD618" s="2">
        <f t="shared" si="262"/>
        <v>0</v>
      </c>
      <c r="BE618" s="2">
        <f t="shared" si="263"/>
        <v>0</v>
      </c>
      <c r="BF618" s="2">
        <f t="shared" si="264"/>
        <v>1</v>
      </c>
      <c r="BG618" s="2">
        <f t="shared" si="265"/>
        <v>0</v>
      </c>
      <c r="BH618" s="2">
        <f t="shared" si="266"/>
        <v>0</v>
      </c>
      <c r="BI618" s="2">
        <f t="shared" si="267"/>
        <v>0</v>
      </c>
      <c r="BJ618" s="2">
        <f t="shared" si="268"/>
        <v>0</v>
      </c>
      <c r="BK618" s="2">
        <f t="shared" si="269"/>
        <v>0</v>
      </c>
      <c r="BL618" s="2">
        <f t="shared" si="270"/>
        <v>0</v>
      </c>
      <c r="BM618" s="2">
        <f t="shared" si="271"/>
        <v>0</v>
      </c>
      <c r="BN618" s="2">
        <f t="shared" si="272"/>
        <v>0</v>
      </c>
      <c r="BO618" s="2">
        <f t="shared" si="273"/>
        <v>0</v>
      </c>
      <c r="BP618" s="2">
        <f t="shared" si="274"/>
        <v>0</v>
      </c>
      <c r="BQ618" s="2">
        <f t="shared" si="258"/>
        <v>0</v>
      </c>
      <c r="BR618" s="2">
        <f t="shared" si="259"/>
        <v>0</v>
      </c>
    </row>
    <row r="619" spans="1:70">
      <c r="A619" s="2" t="s">
        <v>5526</v>
      </c>
      <c r="B619" s="2" t="s">
        <v>5527</v>
      </c>
      <c r="AW619" s="2" t="s">
        <v>5694</v>
      </c>
      <c r="BB619" s="2">
        <f t="shared" si="260"/>
        <v>0</v>
      </c>
      <c r="BC619" s="2">
        <f t="shared" si="261"/>
        <v>1</v>
      </c>
      <c r="BD619" s="2">
        <f t="shared" si="262"/>
        <v>0</v>
      </c>
      <c r="BE619" s="2">
        <f t="shared" si="263"/>
        <v>0</v>
      </c>
      <c r="BF619" s="2">
        <f t="shared" si="264"/>
        <v>0</v>
      </c>
      <c r="BG619" s="2">
        <f t="shared" si="265"/>
        <v>1</v>
      </c>
      <c r="BH619" s="2">
        <f t="shared" si="266"/>
        <v>0</v>
      </c>
      <c r="BI619" s="2">
        <f t="shared" si="267"/>
        <v>0</v>
      </c>
      <c r="BJ619" s="2">
        <f t="shared" si="268"/>
        <v>0</v>
      </c>
      <c r="BK619" s="2">
        <f t="shared" si="269"/>
        <v>0</v>
      </c>
      <c r="BL619" s="2">
        <f t="shared" si="270"/>
        <v>0</v>
      </c>
      <c r="BM619" s="2">
        <f t="shared" si="271"/>
        <v>0</v>
      </c>
      <c r="BN619" s="2">
        <f t="shared" si="272"/>
        <v>0</v>
      </c>
      <c r="BO619" s="2">
        <f t="shared" si="273"/>
        <v>0</v>
      </c>
      <c r="BP619" s="2">
        <f t="shared" si="274"/>
        <v>0</v>
      </c>
      <c r="BQ619" s="2">
        <f t="shared" si="258"/>
        <v>0</v>
      </c>
      <c r="BR619" s="2">
        <f t="shared" si="259"/>
        <v>0</v>
      </c>
    </row>
    <row r="620" spans="1:70">
      <c r="A620" s="2" t="s">
        <v>3318</v>
      </c>
      <c r="B620" s="2" t="s">
        <v>3319</v>
      </c>
      <c r="X620" s="2" t="s">
        <v>105</v>
      </c>
      <c r="AP620" s="2" t="s">
        <v>105</v>
      </c>
      <c r="AS620" s="2" t="s">
        <v>105</v>
      </c>
      <c r="AW620" s="2" t="s">
        <v>105</v>
      </c>
      <c r="BB620" s="2">
        <f t="shared" si="260"/>
        <v>4</v>
      </c>
      <c r="BC620" s="2">
        <f t="shared" si="261"/>
        <v>0</v>
      </c>
      <c r="BD620" s="2">
        <f t="shared" si="262"/>
        <v>4</v>
      </c>
      <c r="BE620" s="2">
        <f t="shared" si="263"/>
        <v>0</v>
      </c>
      <c r="BF620" s="2">
        <f t="shared" si="264"/>
        <v>0</v>
      </c>
      <c r="BG620" s="2">
        <f t="shared" si="265"/>
        <v>0</v>
      </c>
      <c r="BH620" s="2">
        <f t="shared" si="266"/>
        <v>0</v>
      </c>
      <c r="BI620" s="2">
        <f t="shared" si="267"/>
        <v>0</v>
      </c>
      <c r="BJ620" s="2">
        <f t="shared" si="268"/>
        <v>0</v>
      </c>
      <c r="BK620" s="2">
        <f t="shared" si="269"/>
        <v>0</v>
      </c>
      <c r="BL620" s="2">
        <f t="shared" si="270"/>
        <v>0</v>
      </c>
      <c r="BM620" s="2">
        <f t="shared" si="271"/>
        <v>0</v>
      </c>
      <c r="BN620" s="2">
        <f t="shared" si="272"/>
        <v>0</v>
      </c>
      <c r="BO620" s="2">
        <f t="shared" si="273"/>
        <v>0</v>
      </c>
      <c r="BP620" s="2">
        <f t="shared" si="274"/>
        <v>0</v>
      </c>
      <c r="BQ620" s="2">
        <f t="shared" si="258"/>
        <v>0</v>
      </c>
      <c r="BR620" s="2">
        <f t="shared" si="259"/>
        <v>0</v>
      </c>
    </row>
    <row r="621" spans="1:70">
      <c r="A621" s="2" t="s">
        <v>3138</v>
      </c>
      <c r="B621" s="2" t="s">
        <v>3139</v>
      </c>
      <c r="W621" s="2" t="s">
        <v>105</v>
      </c>
      <c r="BB621" s="2">
        <f t="shared" si="260"/>
        <v>1</v>
      </c>
      <c r="BC621" s="2">
        <f t="shared" si="261"/>
        <v>0</v>
      </c>
      <c r="BD621" s="2">
        <f t="shared" si="262"/>
        <v>1</v>
      </c>
      <c r="BE621" s="2">
        <f t="shared" si="263"/>
        <v>0</v>
      </c>
      <c r="BF621" s="2">
        <f t="shared" si="264"/>
        <v>0</v>
      </c>
      <c r="BG621" s="2">
        <f t="shared" si="265"/>
        <v>0</v>
      </c>
      <c r="BH621" s="2">
        <f t="shared" si="266"/>
        <v>0</v>
      </c>
      <c r="BI621" s="2">
        <f t="shared" si="267"/>
        <v>0</v>
      </c>
      <c r="BJ621" s="2">
        <f t="shared" si="268"/>
        <v>0</v>
      </c>
      <c r="BK621" s="2">
        <f t="shared" si="269"/>
        <v>0</v>
      </c>
      <c r="BL621" s="2">
        <f t="shared" si="270"/>
        <v>0</v>
      </c>
      <c r="BM621" s="2">
        <f t="shared" si="271"/>
        <v>0</v>
      </c>
      <c r="BN621" s="2">
        <f t="shared" si="272"/>
        <v>0</v>
      </c>
      <c r="BO621" s="2">
        <f t="shared" si="273"/>
        <v>0</v>
      </c>
      <c r="BP621" s="2">
        <f t="shared" si="274"/>
        <v>0</v>
      </c>
      <c r="BQ621" s="2">
        <f t="shared" si="258"/>
        <v>0</v>
      </c>
      <c r="BR621" s="2">
        <f t="shared" si="259"/>
        <v>0</v>
      </c>
    </row>
    <row r="622" spans="1:70">
      <c r="A622" s="8" t="s">
        <v>1310</v>
      </c>
      <c r="B622" s="8" t="s">
        <v>1311</v>
      </c>
      <c r="G622" s="2" t="s">
        <v>105</v>
      </c>
      <c r="BB622" s="2">
        <f t="shared" si="260"/>
        <v>1</v>
      </c>
      <c r="BC622" s="2">
        <f t="shared" si="261"/>
        <v>0</v>
      </c>
      <c r="BD622" s="2">
        <f t="shared" si="262"/>
        <v>1</v>
      </c>
      <c r="BE622" s="2">
        <f t="shared" si="263"/>
        <v>0</v>
      </c>
      <c r="BF622" s="2">
        <f t="shared" si="264"/>
        <v>0</v>
      </c>
      <c r="BG622" s="2">
        <f t="shared" si="265"/>
        <v>0</v>
      </c>
      <c r="BH622" s="2">
        <f t="shared" si="266"/>
        <v>0</v>
      </c>
      <c r="BI622" s="2">
        <f t="shared" si="267"/>
        <v>0</v>
      </c>
      <c r="BJ622" s="2">
        <f t="shared" si="268"/>
        <v>0</v>
      </c>
      <c r="BK622" s="2">
        <f t="shared" si="269"/>
        <v>0</v>
      </c>
      <c r="BL622" s="2">
        <f t="shared" si="270"/>
        <v>0</v>
      </c>
      <c r="BM622" s="2">
        <f t="shared" si="271"/>
        <v>0</v>
      </c>
      <c r="BN622" s="2">
        <f t="shared" si="272"/>
        <v>0</v>
      </c>
      <c r="BO622" s="2">
        <f t="shared" si="273"/>
        <v>0</v>
      </c>
      <c r="BP622" s="2">
        <f t="shared" si="274"/>
        <v>0</v>
      </c>
      <c r="BQ622" s="2">
        <f t="shared" si="258"/>
        <v>0</v>
      </c>
      <c r="BR622" s="2">
        <f t="shared" si="259"/>
        <v>0</v>
      </c>
    </row>
    <row r="623" spans="1:70">
      <c r="A623" s="2" t="s">
        <v>5087</v>
      </c>
      <c r="B623" s="2" t="s">
        <v>5088</v>
      </c>
      <c r="AN623" s="2" t="s">
        <v>121</v>
      </c>
      <c r="BB623" s="2">
        <f t="shared" si="260"/>
        <v>0</v>
      </c>
      <c r="BC623" s="2">
        <f t="shared" si="261"/>
        <v>1</v>
      </c>
      <c r="BD623" s="2">
        <f t="shared" si="262"/>
        <v>0</v>
      </c>
      <c r="BE623" s="2">
        <f t="shared" si="263"/>
        <v>1</v>
      </c>
      <c r="BF623" s="2">
        <f t="shared" si="264"/>
        <v>0</v>
      </c>
      <c r="BG623" s="2">
        <f t="shared" si="265"/>
        <v>0</v>
      </c>
      <c r="BH623" s="2">
        <f t="shared" si="266"/>
        <v>0</v>
      </c>
      <c r="BI623" s="2">
        <f t="shared" si="267"/>
        <v>0</v>
      </c>
      <c r="BJ623" s="2">
        <f t="shared" si="268"/>
        <v>0</v>
      </c>
      <c r="BK623" s="2">
        <f t="shared" si="269"/>
        <v>0</v>
      </c>
      <c r="BL623" s="2">
        <f t="shared" si="270"/>
        <v>0</v>
      </c>
      <c r="BM623" s="2">
        <f t="shared" si="271"/>
        <v>0</v>
      </c>
      <c r="BN623" s="2">
        <f t="shared" si="272"/>
        <v>0</v>
      </c>
      <c r="BO623" s="2">
        <f t="shared" si="273"/>
        <v>0</v>
      </c>
      <c r="BP623" s="2">
        <f t="shared" si="274"/>
        <v>0</v>
      </c>
      <c r="BQ623" s="2">
        <f t="shared" si="258"/>
        <v>0</v>
      </c>
      <c r="BR623" s="2">
        <f t="shared" si="259"/>
        <v>0</v>
      </c>
    </row>
    <row r="624" spans="1:70">
      <c r="A624" s="2" t="s">
        <v>5089</v>
      </c>
      <c r="B624" s="2" t="s">
        <v>5090</v>
      </c>
      <c r="AN624" s="2" t="s">
        <v>121</v>
      </c>
      <c r="BB624" s="2">
        <f t="shared" si="260"/>
        <v>0</v>
      </c>
      <c r="BC624" s="2">
        <f t="shared" si="261"/>
        <v>1</v>
      </c>
      <c r="BD624" s="2">
        <f t="shared" si="262"/>
        <v>0</v>
      </c>
      <c r="BE624" s="2">
        <f t="shared" si="263"/>
        <v>1</v>
      </c>
      <c r="BF624" s="2">
        <f t="shared" si="264"/>
        <v>0</v>
      </c>
      <c r="BG624" s="2">
        <f t="shared" si="265"/>
        <v>0</v>
      </c>
      <c r="BH624" s="2">
        <f t="shared" si="266"/>
        <v>0</v>
      </c>
      <c r="BI624" s="2">
        <f t="shared" si="267"/>
        <v>0</v>
      </c>
      <c r="BJ624" s="2">
        <f t="shared" si="268"/>
        <v>0</v>
      </c>
      <c r="BK624" s="2">
        <f t="shared" si="269"/>
        <v>0</v>
      </c>
      <c r="BL624" s="2">
        <f t="shared" si="270"/>
        <v>0</v>
      </c>
      <c r="BM624" s="2">
        <f t="shared" si="271"/>
        <v>0</v>
      </c>
      <c r="BN624" s="2">
        <f t="shared" si="272"/>
        <v>0</v>
      </c>
      <c r="BO624" s="2">
        <f t="shared" si="273"/>
        <v>0</v>
      </c>
      <c r="BP624" s="2">
        <f t="shared" si="274"/>
        <v>0</v>
      </c>
      <c r="BQ624" s="2">
        <f t="shared" si="258"/>
        <v>0</v>
      </c>
      <c r="BR624" s="2">
        <f t="shared" si="259"/>
        <v>0</v>
      </c>
    </row>
    <row r="625" spans="1:70">
      <c r="A625" s="8" t="s">
        <v>3509</v>
      </c>
      <c r="B625" s="2" t="s">
        <v>3510</v>
      </c>
      <c r="AB625" s="2" t="s">
        <v>5694</v>
      </c>
      <c r="BB625" s="2">
        <f t="shared" si="260"/>
        <v>0</v>
      </c>
      <c r="BC625" s="2">
        <f t="shared" si="261"/>
        <v>1</v>
      </c>
      <c r="BD625" s="2">
        <f t="shared" si="262"/>
        <v>0</v>
      </c>
      <c r="BE625" s="2">
        <f t="shared" si="263"/>
        <v>0</v>
      </c>
      <c r="BF625" s="2">
        <f t="shared" si="264"/>
        <v>0</v>
      </c>
      <c r="BG625" s="2">
        <f t="shared" si="265"/>
        <v>1</v>
      </c>
      <c r="BH625" s="2">
        <f t="shared" si="266"/>
        <v>0</v>
      </c>
      <c r="BI625" s="2">
        <f t="shared" si="267"/>
        <v>0</v>
      </c>
      <c r="BJ625" s="2">
        <f t="shared" si="268"/>
        <v>0</v>
      </c>
      <c r="BK625" s="2">
        <f t="shared" si="269"/>
        <v>0</v>
      </c>
      <c r="BL625" s="2">
        <f t="shared" si="270"/>
        <v>0</v>
      </c>
      <c r="BM625" s="2">
        <f t="shared" si="271"/>
        <v>0</v>
      </c>
      <c r="BN625" s="2">
        <f t="shared" si="272"/>
        <v>0</v>
      </c>
      <c r="BO625" s="2">
        <f t="shared" si="273"/>
        <v>0</v>
      </c>
      <c r="BP625" s="2">
        <f t="shared" si="274"/>
        <v>0</v>
      </c>
      <c r="BQ625" s="2">
        <f t="shared" si="258"/>
        <v>0</v>
      </c>
      <c r="BR625" s="2">
        <f t="shared" si="259"/>
        <v>0</v>
      </c>
    </row>
    <row r="626" spans="1:70">
      <c r="A626" s="2" t="s">
        <v>5441</v>
      </c>
      <c r="B626" s="2" t="s">
        <v>5442</v>
      </c>
      <c r="AU626" s="2" t="s">
        <v>105</v>
      </c>
      <c r="BB626" s="2">
        <f t="shared" si="260"/>
        <v>1</v>
      </c>
      <c r="BC626" s="2">
        <f t="shared" si="261"/>
        <v>0</v>
      </c>
      <c r="BD626" s="2">
        <f t="shared" si="262"/>
        <v>1</v>
      </c>
      <c r="BE626" s="2">
        <f t="shared" si="263"/>
        <v>0</v>
      </c>
      <c r="BF626" s="2">
        <f t="shared" si="264"/>
        <v>0</v>
      </c>
      <c r="BG626" s="2">
        <f t="shared" si="265"/>
        <v>0</v>
      </c>
      <c r="BH626" s="2">
        <f t="shared" si="266"/>
        <v>0</v>
      </c>
      <c r="BI626" s="2">
        <f t="shared" si="267"/>
        <v>0</v>
      </c>
      <c r="BJ626" s="2">
        <f t="shared" si="268"/>
        <v>0</v>
      </c>
      <c r="BK626" s="2">
        <f t="shared" si="269"/>
        <v>0</v>
      </c>
      <c r="BL626" s="2">
        <f t="shared" si="270"/>
        <v>0</v>
      </c>
      <c r="BM626" s="2">
        <f t="shared" si="271"/>
        <v>0</v>
      </c>
      <c r="BN626" s="2">
        <f t="shared" si="272"/>
        <v>0</v>
      </c>
      <c r="BO626" s="2">
        <f t="shared" si="273"/>
        <v>0</v>
      </c>
      <c r="BP626" s="2">
        <f t="shared" si="274"/>
        <v>0</v>
      </c>
      <c r="BQ626" s="2">
        <f t="shared" si="258"/>
        <v>0</v>
      </c>
      <c r="BR626" s="2">
        <f t="shared" si="259"/>
        <v>0</v>
      </c>
    </row>
    <row r="627" spans="1:70">
      <c r="A627" s="2" t="s">
        <v>2797</v>
      </c>
      <c r="B627" s="2" t="s">
        <v>2798</v>
      </c>
      <c r="R627" s="2" t="s">
        <v>105</v>
      </c>
      <c r="AB627" s="2" t="s">
        <v>105</v>
      </c>
      <c r="BB627" s="2">
        <f t="shared" si="260"/>
        <v>2</v>
      </c>
      <c r="BC627" s="2">
        <f t="shared" si="261"/>
        <v>0</v>
      </c>
      <c r="BD627" s="2">
        <f t="shared" si="262"/>
        <v>2</v>
      </c>
      <c r="BE627" s="2">
        <f t="shared" si="263"/>
        <v>0</v>
      </c>
      <c r="BF627" s="2">
        <f t="shared" si="264"/>
        <v>0</v>
      </c>
      <c r="BG627" s="2">
        <f t="shared" si="265"/>
        <v>0</v>
      </c>
      <c r="BH627" s="2">
        <f t="shared" si="266"/>
        <v>0</v>
      </c>
      <c r="BI627" s="2">
        <f t="shared" si="267"/>
        <v>0</v>
      </c>
      <c r="BJ627" s="2">
        <f t="shared" si="268"/>
        <v>0</v>
      </c>
      <c r="BK627" s="2">
        <f t="shared" si="269"/>
        <v>0</v>
      </c>
      <c r="BL627" s="2">
        <f t="shared" si="270"/>
        <v>0</v>
      </c>
      <c r="BM627" s="2">
        <f t="shared" si="271"/>
        <v>0</v>
      </c>
      <c r="BN627" s="2">
        <f t="shared" si="272"/>
        <v>0</v>
      </c>
      <c r="BO627" s="2">
        <f t="shared" si="273"/>
        <v>0</v>
      </c>
      <c r="BP627" s="2">
        <f t="shared" si="274"/>
        <v>0</v>
      </c>
      <c r="BQ627" s="2">
        <f t="shared" si="258"/>
        <v>0</v>
      </c>
      <c r="BR627" s="2">
        <f t="shared" si="259"/>
        <v>0</v>
      </c>
    </row>
    <row r="628" spans="1:70">
      <c r="A628" s="8" t="s">
        <v>2493</v>
      </c>
      <c r="B628" s="2" t="s">
        <v>2494</v>
      </c>
      <c r="N628" s="2" t="s">
        <v>105</v>
      </c>
      <c r="BB628" s="2">
        <f t="shared" si="260"/>
        <v>1</v>
      </c>
      <c r="BC628" s="2">
        <f t="shared" si="261"/>
        <v>0</v>
      </c>
      <c r="BD628" s="2">
        <f t="shared" si="262"/>
        <v>1</v>
      </c>
      <c r="BE628" s="2">
        <f t="shared" si="263"/>
        <v>0</v>
      </c>
      <c r="BF628" s="2">
        <f t="shared" si="264"/>
        <v>0</v>
      </c>
      <c r="BG628" s="2">
        <f t="shared" si="265"/>
        <v>0</v>
      </c>
      <c r="BH628" s="2">
        <f t="shared" si="266"/>
        <v>0</v>
      </c>
      <c r="BI628" s="2">
        <f t="shared" si="267"/>
        <v>0</v>
      </c>
      <c r="BJ628" s="2">
        <f t="shared" si="268"/>
        <v>0</v>
      </c>
      <c r="BK628" s="2">
        <f t="shared" si="269"/>
        <v>0</v>
      </c>
      <c r="BL628" s="2">
        <f t="shared" si="270"/>
        <v>0</v>
      </c>
      <c r="BM628" s="2">
        <f t="shared" si="271"/>
        <v>0</v>
      </c>
      <c r="BN628" s="2">
        <f t="shared" si="272"/>
        <v>0</v>
      </c>
      <c r="BO628" s="2">
        <f t="shared" si="273"/>
        <v>0</v>
      </c>
      <c r="BP628" s="2">
        <f t="shared" si="274"/>
        <v>0</v>
      </c>
      <c r="BQ628" s="2">
        <f t="shared" si="258"/>
        <v>0</v>
      </c>
      <c r="BR628" s="2">
        <f t="shared" si="259"/>
        <v>0</v>
      </c>
    </row>
    <row r="629" spans="1:70">
      <c r="A629" s="8" t="s">
        <v>2495</v>
      </c>
      <c r="B629" s="8" t="s">
        <v>2496</v>
      </c>
      <c r="N629" s="2" t="s">
        <v>105</v>
      </c>
      <c r="BB629" s="2">
        <f t="shared" si="260"/>
        <v>1</v>
      </c>
      <c r="BC629" s="2">
        <f t="shared" si="261"/>
        <v>0</v>
      </c>
      <c r="BD629" s="2">
        <f t="shared" si="262"/>
        <v>1</v>
      </c>
      <c r="BE629" s="2">
        <f t="shared" si="263"/>
        <v>0</v>
      </c>
      <c r="BF629" s="2">
        <f t="shared" si="264"/>
        <v>0</v>
      </c>
      <c r="BG629" s="2">
        <f t="shared" si="265"/>
        <v>0</v>
      </c>
      <c r="BH629" s="2">
        <f t="shared" si="266"/>
        <v>0</v>
      </c>
      <c r="BI629" s="2">
        <f t="shared" si="267"/>
        <v>0</v>
      </c>
      <c r="BJ629" s="2">
        <f t="shared" si="268"/>
        <v>0</v>
      </c>
      <c r="BK629" s="2">
        <f t="shared" si="269"/>
        <v>0</v>
      </c>
      <c r="BL629" s="2">
        <f t="shared" si="270"/>
        <v>0</v>
      </c>
      <c r="BM629" s="2">
        <f t="shared" si="271"/>
        <v>0</v>
      </c>
      <c r="BN629" s="2">
        <f t="shared" si="272"/>
        <v>0</v>
      </c>
      <c r="BO629" s="2">
        <f t="shared" si="273"/>
        <v>0</v>
      </c>
      <c r="BP629" s="2">
        <f t="shared" si="274"/>
        <v>0</v>
      </c>
      <c r="BQ629" s="2">
        <f t="shared" si="258"/>
        <v>0</v>
      </c>
      <c r="BR629" s="2">
        <f t="shared" si="259"/>
        <v>0</v>
      </c>
    </row>
    <row r="630" spans="1:70">
      <c r="A630" s="8" t="s">
        <v>5354</v>
      </c>
      <c r="B630" s="8" t="s">
        <v>5355</v>
      </c>
      <c r="AT630" s="2" t="s">
        <v>105</v>
      </c>
      <c r="BB630" s="2">
        <f t="shared" si="260"/>
        <v>1</v>
      </c>
      <c r="BC630" s="2">
        <f t="shared" si="261"/>
        <v>0</v>
      </c>
      <c r="BD630" s="2">
        <f t="shared" si="262"/>
        <v>1</v>
      </c>
      <c r="BE630" s="2">
        <f t="shared" si="263"/>
        <v>0</v>
      </c>
      <c r="BF630" s="2">
        <f t="shared" si="264"/>
        <v>0</v>
      </c>
      <c r="BG630" s="2">
        <f t="shared" si="265"/>
        <v>0</v>
      </c>
      <c r="BH630" s="2">
        <f t="shared" si="266"/>
        <v>0</v>
      </c>
      <c r="BI630" s="2">
        <f t="shared" si="267"/>
        <v>0</v>
      </c>
      <c r="BJ630" s="2">
        <f t="shared" si="268"/>
        <v>0</v>
      </c>
      <c r="BK630" s="2">
        <f t="shared" si="269"/>
        <v>0</v>
      </c>
      <c r="BL630" s="2">
        <f t="shared" si="270"/>
        <v>0</v>
      </c>
      <c r="BM630" s="2">
        <f t="shared" si="271"/>
        <v>0</v>
      </c>
      <c r="BN630" s="2">
        <f t="shared" si="272"/>
        <v>0</v>
      </c>
      <c r="BO630" s="2">
        <f t="shared" si="273"/>
        <v>0</v>
      </c>
      <c r="BP630" s="2">
        <f t="shared" si="274"/>
        <v>0</v>
      </c>
      <c r="BQ630" s="2">
        <f t="shared" si="258"/>
        <v>0</v>
      </c>
      <c r="BR630" s="2">
        <f t="shared" si="259"/>
        <v>0</v>
      </c>
    </row>
    <row r="631" spans="1:70">
      <c r="A631" s="8" t="s">
        <v>2498</v>
      </c>
      <c r="B631" s="2" t="s">
        <v>2497</v>
      </c>
      <c r="N631" s="2" t="s">
        <v>105</v>
      </c>
      <c r="BB631" s="2">
        <f t="shared" si="260"/>
        <v>1</v>
      </c>
      <c r="BC631" s="2">
        <f t="shared" si="261"/>
        <v>0</v>
      </c>
      <c r="BD631" s="2">
        <f t="shared" si="262"/>
        <v>1</v>
      </c>
      <c r="BE631" s="2">
        <f t="shared" si="263"/>
        <v>0</v>
      </c>
      <c r="BF631" s="2">
        <f t="shared" si="264"/>
        <v>0</v>
      </c>
      <c r="BG631" s="2">
        <f t="shared" si="265"/>
        <v>0</v>
      </c>
      <c r="BH631" s="2">
        <f t="shared" si="266"/>
        <v>0</v>
      </c>
      <c r="BI631" s="2">
        <f t="shared" si="267"/>
        <v>0</v>
      </c>
      <c r="BJ631" s="2">
        <f t="shared" si="268"/>
        <v>0</v>
      </c>
      <c r="BK631" s="2">
        <f t="shared" si="269"/>
        <v>0</v>
      </c>
      <c r="BL631" s="2">
        <f t="shared" si="270"/>
        <v>0</v>
      </c>
      <c r="BM631" s="2">
        <f t="shared" si="271"/>
        <v>0</v>
      </c>
      <c r="BN631" s="2">
        <f t="shared" si="272"/>
        <v>0</v>
      </c>
      <c r="BO631" s="2">
        <f t="shared" si="273"/>
        <v>0</v>
      </c>
      <c r="BP631" s="2">
        <f t="shared" si="274"/>
        <v>0</v>
      </c>
      <c r="BQ631" s="2">
        <f t="shared" si="258"/>
        <v>0</v>
      </c>
      <c r="BR631" s="2">
        <f t="shared" si="259"/>
        <v>0</v>
      </c>
    </row>
    <row r="632" spans="1:70">
      <c r="A632" s="8" t="s">
        <v>2499</v>
      </c>
      <c r="B632" s="2" t="s">
        <v>2500</v>
      </c>
      <c r="N632" s="2" t="s">
        <v>105</v>
      </c>
      <c r="AT632" s="2" t="s">
        <v>105</v>
      </c>
      <c r="BB632" s="2">
        <f t="shared" si="260"/>
        <v>2</v>
      </c>
      <c r="BC632" s="2">
        <f t="shared" si="261"/>
        <v>0</v>
      </c>
      <c r="BD632" s="2">
        <f t="shared" si="262"/>
        <v>2</v>
      </c>
      <c r="BE632" s="2">
        <f t="shared" si="263"/>
        <v>0</v>
      </c>
      <c r="BF632" s="2">
        <f t="shared" si="264"/>
        <v>0</v>
      </c>
      <c r="BG632" s="2">
        <f t="shared" si="265"/>
        <v>0</v>
      </c>
      <c r="BH632" s="2">
        <f t="shared" si="266"/>
        <v>0</v>
      </c>
      <c r="BI632" s="2">
        <f t="shared" si="267"/>
        <v>0</v>
      </c>
      <c r="BJ632" s="2">
        <f t="shared" si="268"/>
        <v>0</v>
      </c>
      <c r="BK632" s="2">
        <f t="shared" si="269"/>
        <v>0</v>
      </c>
      <c r="BL632" s="2">
        <f t="shared" si="270"/>
        <v>0</v>
      </c>
      <c r="BM632" s="2">
        <f t="shared" si="271"/>
        <v>0</v>
      </c>
      <c r="BN632" s="2">
        <f t="shared" si="272"/>
        <v>0</v>
      </c>
      <c r="BO632" s="2">
        <f t="shared" si="273"/>
        <v>0</v>
      </c>
      <c r="BP632" s="2">
        <f t="shared" si="274"/>
        <v>0</v>
      </c>
      <c r="BQ632" s="2">
        <f t="shared" si="258"/>
        <v>0</v>
      </c>
      <c r="BR632" s="2">
        <f t="shared" si="259"/>
        <v>0</v>
      </c>
    </row>
    <row r="633" spans="1:70">
      <c r="A633" s="8" t="s">
        <v>1499</v>
      </c>
      <c r="B633" s="8" t="s">
        <v>1500</v>
      </c>
      <c r="H633" s="2" t="s">
        <v>105</v>
      </c>
      <c r="AG633" s="2" t="s">
        <v>5694</v>
      </c>
      <c r="AN633" s="2" t="s">
        <v>105</v>
      </c>
      <c r="AU633" s="2" t="s">
        <v>105</v>
      </c>
      <c r="BA633" s="2" t="s">
        <v>105</v>
      </c>
      <c r="BB633" s="2">
        <f t="shared" si="260"/>
        <v>4</v>
      </c>
      <c r="BC633" s="2">
        <f t="shared" si="261"/>
        <v>1</v>
      </c>
      <c r="BD633" s="2">
        <f t="shared" si="262"/>
        <v>4</v>
      </c>
      <c r="BE633" s="2">
        <f t="shared" si="263"/>
        <v>0</v>
      </c>
      <c r="BF633" s="2">
        <f t="shared" si="264"/>
        <v>0</v>
      </c>
      <c r="BG633" s="2">
        <f t="shared" si="265"/>
        <v>1</v>
      </c>
      <c r="BH633" s="2">
        <f t="shared" si="266"/>
        <v>0</v>
      </c>
      <c r="BI633" s="2">
        <f t="shared" si="267"/>
        <v>0</v>
      </c>
      <c r="BJ633" s="2">
        <f t="shared" si="268"/>
        <v>0</v>
      </c>
      <c r="BK633" s="2">
        <f t="shared" si="269"/>
        <v>0</v>
      </c>
      <c r="BL633" s="2">
        <f t="shared" si="270"/>
        <v>0</v>
      </c>
      <c r="BM633" s="2">
        <f t="shared" si="271"/>
        <v>0</v>
      </c>
      <c r="BN633" s="2">
        <f t="shared" si="272"/>
        <v>0</v>
      </c>
      <c r="BO633" s="2">
        <f t="shared" si="273"/>
        <v>0</v>
      </c>
      <c r="BP633" s="2">
        <f t="shared" si="274"/>
        <v>0</v>
      </c>
      <c r="BQ633" s="2">
        <f t="shared" si="258"/>
        <v>0</v>
      </c>
      <c r="BR633" s="2">
        <f t="shared" si="259"/>
        <v>0</v>
      </c>
    </row>
    <row r="634" spans="1:70">
      <c r="A634" s="8" t="s">
        <v>649</v>
      </c>
      <c r="B634" s="8" t="s">
        <v>650</v>
      </c>
      <c r="F634" s="2" t="s">
        <v>121</v>
      </c>
      <c r="BB634" s="2">
        <f t="shared" si="260"/>
        <v>0</v>
      </c>
      <c r="BC634" s="2">
        <f t="shared" si="261"/>
        <v>1</v>
      </c>
      <c r="BD634" s="2">
        <f t="shared" si="262"/>
        <v>0</v>
      </c>
      <c r="BE634" s="2">
        <f t="shared" si="263"/>
        <v>1</v>
      </c>
      <c r="BF634" s="2">
        <f t="shared" si="264"/>
        <v>0</v>
      </c>
      <c r="BG634" s="2">
        <f t="shared" si="265"/>
        <v>0</v>
      </c>
      <c r="BH634" s="2">
        <f t="shared" si="266"/>
        <v>0</v>
      </c>
      <c r="BI634" s="2">
        <f t="shared" si="267"/>
        <v>0</v>
      </c>
      <c r="BJ634" s="2">
        <f t="shared" si="268"/>
        <v>0</v>
      </c>
      <c r="BK634" s="2">
        <f t="shared" si="269"/>
        <v>0</v>
      </c>
      <c r="BL634" s="2">
        <f t="shared" si="270"/>
        <v>0</v>
      </c>
      <c r="BM634" s="2">
        <f t="shared" si="271"/>
        <v>0</v>
      </c>
      <c r="BN634" s="2">
        <f t="shared" si="272"/>
        <v>0</v>
      </c>
      <c r="BO634" s="2">
        <f t="shared" si="273"/>
        <v>0</v>
      </c>
      <c r="BP634" s="2">
        <f t="shared" si="274"/>
        <v>0</v>
      </c>
      <c r="BQ634" s="2">
        <f t="shared" si="258"/>
        <v>0</v>
      </c>
      <c r="BR634" s="2">
        <f t="shared" si="259"/>
        <v>0</v>
      </c>
    </row>
    <row r="635" spans="1:70">
      <c r="A635" s="8" t="s">
        <v>1501</v>
      </c>
      <c r="B635" s="8" t="s">
        <v>1502</v>
      </c>
      <c r="H635" s="2" t="s">
        <v>105</v>
      </c>
      <c r="BB635" s="2">
        <f t="shared" si="260"/>
        <v>1</v>
      </c>
      <c r="BC635" s="2">
        <f t="shared" si="261"/>
        <v>0</v>
      </c>
      <c r="BD635" s="2">
        <f t="shared" si="262"/>
        <v>1</v>
      </c>
      <c r="BE635" s="2">
        <f t="shared" si="263"/>
        <v>0</v>
      </c>
      <c r="BF635" s="2">
        <f t="shared" si="264"/>
        <v>0</v>
      </c>
      <c r="BG635" s="2">
        <f t="shared" si="265"/>
        <v>0</v>
      </c>
      <c r="BH635" s="2">
        <f t="shared" si="266"/>
        <v>0</v>
      </c>
      <c r="BI635" s="2">
        <f t="shared" si="267"/>
        <v>0</v>
      </c>
      <c r="BJ635" s="2">
        <f t="shared" si="268"/>
        <v>0</v>
      </c>
      <c r="BK635" s="2">
        <f t="shared" si="269"/>
        <v>0</v>
      </c>
      <c r="BL635" s="2">
        <f t="shared" si="270"/>
        <v>0</v>
      </c>
      <c r="BM635" s="2">
        <f t="shared" si="271"/>
        <v>0</v>
      </c>
      <c r="BN635" s="2">
        <f t="shared" si="272"/>
        <v>0</v>
      </c>
      <c r="BO635" s="2">
        <f t="shared" si="273"/>
        <v>0</v>
      </c>
      <c r="BP635" s="2">
        <f t="shared" si="274"/>
        <v>0</v>
      </c>
      <c r="BQ635" s="2">
        <f t="shared" si="258"/>
        <v>0</v>
      </c>
      <c r="BR635" s="2">
        <f t="shared" si="259"/>
        <v>0</v>
      </c>
    </row>
    <row r="636" spans="1:70">
      <c r="A636" s="8" t="s">
        <v>1556</v>
      </c>
      <c r="B636" s="8" t="s">
        <v>1557</v>
      </c>
      <c r="I636" s="2" t="s">
        <v>105</v>
      </c>
      <c r="BB636" s="2">
        <f t="shared" si="260"/>
        <v>1</v>
      </c>
      <c r="BC636" s="2">
        <f t="shared" si="261"/>
        <v>0</v>
      </c>
      <c r="BD636" s="2">
        <f t="shared" si="262"/>
        <v>1</v>
      </c>
      <c r="BE636" s="2">
        <f t="shared" si="263"/>
        <v>0</v>
      </c>
      <c r="BF636" s="2">
        <f t="shared" si="264"/>
        <v>0</v>
      </c>
      <c r="BG636" s="2">
        <f t="shared" si="265"/>
        <v>0</v>
      </c>
      <c r="BH636" s="2">
        <f t="shared" si="266"/>
        <v>0</v>
      </c>
      <c r="BI636" s="2">
        <f t="shared" si="267"/>
        <v>0</v>
      </c>
      <c r="BJ636" s="2">
        <f t="shared" si="268"/>
        <v>0</v>
      </c>
      <c r="BK636" s="2">
        <f t="shared" si="269"/>
        <v>0</v>
      </c>
      <c r="BL636" s="2">
        <f t="shared" si="270"/>
        <v>0</v>
      </c>
      <c r="BM636" s="2">
        <f t="shared" si="271"/>
        <v>0</v>
      </c>
      <c r="BN636" s="2">
        <f t="shared" si="272"/>
        <v>0</v>
      </c>
      <c r="BO636" s="2">
        <f t="shared" si="273"/>
        <v>0</v>
      </c>
      <c r="BP636" s="2">
        <f t="shared" si="274"/>
        <v>0</v>
      </c>
      <c r="BQ636" s="2">
        <f t="shared" si="258"/>
        <v>0</v>
      </c>
      <c r="BR636" s="2">
        <f t="shared" si="259"/>
        <v>0</v>
      </c>
    </row>
    <row r="637" spans="1:70">
      <c r="A637" s="8" t="s">
        <v>1554</v>
      </c>
      <c r="B637" s="8" t="s">
        <v>1555</v>
      </c>
      <c r="I637" s="2" t="s">
        <v>105</v>
      </c>
      <c r="AM637" s="2" t="s">
        <v>121</v>
      </c>
      <c r="BB637" s="2">
        <f t="shared" si="260"/>
        <v>1</v>
      </c>
      <c r="BC637" s="2">
        <f t="shared" si="261"/>
        <v>1</v>
      </c>
      <c r="BD637" s="2">
        <f t="shared" si="262"/>
        <v>1</v>
      </c>
      <c r="BE637" s="2">
        <f t="shared" si="263"/>
        <v>1</v>
      </c>
      <c r="BF637" s="2">
        <f t="shared" si="264"/>
        <v>0</v>
      </c>
      <c r="BG637" s="2">
        <f t="shared" si="265"/>
        <v>0</v>
      </c>
      <c r="BH637" s="2">
        <f t="shared" si="266"/>
        <v>0</v>
      </c>
      <c r="BI637" s="2">
        <f t="shared" si="267"/>
        <v>0</v>
      </c>
      <c r="BJ637" s="2">
        <f t="shared" si="268"/>
        <v>0</v>
      </c>
      <c r="BK637" s="2">
        <f t="shared" si="269"/>
        <v>0</v>
      </c>
      <c r="BL637" s="2">
        <f t="shared" si="270"/>
        <v>0</v>
      </c>
      <c r="BM637" s="2">
        <f t="shared" si="271"/>
        <v>0</v>
      </c>
      <c r="BN637" s="2">
        <f t="shared" si="272"/>
        <v>0</v>
      </c>
      <c r="BO637" s="2">
        <f t="shared" si="273"/>
        <v>0</v>
      </c>
      <c r="BP637" s="2">
        <f t="shared" si="274"/>
        <v>0</v>
      </c>
      <c r="BQ637" s="2">
        <f t="shared" si="258"/>
        <v>0</v>
      </c>
      <c r="BR637" s="2">
        <f t="shared" si="259"/>
        <v>0</v>
      </c>
    </row>
    <row r="638" spans="1:70">
      <c r="A638" s="8" t="s">
        <v>1567</v>
      </c>
      <c r="B638" s="8" t="s">
        <v>1568</v>
      </c>
      <c r="I638" s="2" t="s">
        <v>105</v>
      </c>
      <c r="BB638" s="2">
        <f t="shared" si="260"/>
        <v>1</v>
      </c>
      <c r="BC638" s="2">
        <f t="shared" si="261"/>
        <v>0</v>
      </c>
      <c r="BD638" s="2">
        <f t="shared" si="262"/>
        <v>1</v>
      </c>
      <c r="BE638" s="2">
        <f t="shared" si="263"/>
        <v>0</v>
      </c>
      <c r="BF638" s="2">
        <f t="shared" si="264"/>
        <v>0</v>
      </c>
      <c r="BG638" s="2">
        <f t="shared" si="265"/>
        <v>0</v>
      </c>
      <c r="BH638" s="2">
        <f t="shared" si="266"/>
        <v>0</v>
      </c>
      <c r="BI638" s="2">
        <f t="shared" si="267"/>
        <v>0</v>
      </c>
      <c r="BJ638" s="2">
        <f t="shared" si="268"/>
        <v>0</v>
      </c>
      <c r="BK638" s="2">
        <f t="shared" si="269"/>
        <v>0</v>
      </c>
      <c r="BL638" s="2">
        <f t="shared" si="270"/>
        <v>0</v>
      </c>
      <c r="BM638" s="2">
        <f t="shared" si="271"/>
        <v>0</v>
      </c>
      <c r="BN638" s="2">
        <f t="shared" si="272"/>
        <v>0</v>
      </c>
      <c r="BO638" s="2">
        <f t="shared" si="273"/>
        <v>0</v>
      </c>
      <c r="BP638" s="2">
        <f t="shared" si="274"/>
        <v>0</v>
      </c>
      <c r="BQ638" s="2">
        <f t="shared" si="258"/>
        <v>0</v>
      </c>
      <c r="BR638" s="2">
        <f t="shared" si="259"/>
        <v>0</v>
      </c>
    </row>
    <row r="639" spans="1:70">
      <c r="A639" s="2" t="s">
        <v>3303</v>
      </c>
      <c r="B639" s="2" t="s">
        <v>3304</v>
      </c>
      <c r="X639" s="2" t="s">
        <v>121</v>
      </c>
      <c r="AM639" s="2" t="s">
        <v>121</v>
      </c>
      <c r="AN639" s="2" t="s">
        <v>121</v>
      </c>
      <c r="AS639" s="2" t="s">
        <v>121</v>
      </c>
      <c r="AW639" s="2" t="s">
        <v>121</v>
      </c>
      <c r="BA639" s="2" t="s">
        <v>121</v>
      </c>
      <c r="BB639" s="2">
        <f t="shared" si="260"/>
        <v>0</v>
      </c>
      <c r="BC639" s="2">
        <f t="shared" si="261"/>
        <v>6</v>
      </c>
      <c r="BD639" s="2">
        <f t="shared" si="262"/>
        <v>0</v>
      </c>
      <c r="BE639" s="2">
        <f t="shared" si="263"/>
        <v>6</v>
      </c>
      <c r="BF639" s="2">
        <f t="shared" si="264"/>
        <v>0</v>
      </c>
      <c r="BG639" s="2">
        <f t="shared" si="265"/>
        <v>0</v>
      </c>
      <c r="BH639" s="2">
        <f t="shared" si="266"/>
        <v>0</v>
      </c>
      <c r="BI639" s="2">
        <f t="shared" si="267"/>
        <v>0</v>
      </c>
      <c r="BJ639" s="2">
        <f t="shared" si="268"/>
        <v>0</v>
      </c>
      <c r="BK639" s="2">
        <f t="shared" si="269"/>
        <v>0</v>
      </c>
      <c r="BL639" s="2">
        <f t="shared" si="270"/>
        <v>0</v>
      </c>
      <c r="BM639" s="2">
        <f t="shared" si="271"/>
        <v>0</v>
      </c>
      <c r="BN639" s="2">
        <f t="shared" si="272"/>
        <v>0</v>
      </c>
      <c r="BO639" s="2">
        <f t="shared" si="273"/>
        <v>0</v>
      </c>
      <c r="BP639" s="2">
        <f t="shared" si="274"/>
        <v>0</v>
      </c>
      <c r="BQ639" s="2">
        <f t="shared" si="258"/>
        <v>0</v>
      </c>
      <c r="BR639" s="2">
        <f t="shared" si="259"/>
        <v>0</v>
      </c>
    </row>
    <row r="640" spans="1:70">
      <c r="A640" s="8" t="s">
        <v>2770</v>
      </c>
      <c r="B640" s="2" t="s">
        <v>2771</v>
      </c>
      <c r="Q640" s="2" t="s">
        <v>105</v>
      </c>
      <c r="AB640" s="2" t="s">
        <v>5694</v>
      </c>
      <c r="BB640" s="2">
        <f t="shared" si="260"/>
        <v>1</v>
      </c>
      <c r="BC640" s="2">
        <f t="shared" si="261"/>
        <v>1</v>
      </c>
      <c r="BD640" s="2">
        <f t="shared" si="262"/>
        <v>1</v>
      </c>
      <c r="BE640" s="2">
        <f t="shared" si="263"/>
        <v>0</v>
      </c>
      <c r="BF640" s="2">
        <f t="shared" si="264"/>
        <v>0</v>
      </c>
      <c r="BG640" s="2">
        <f t="shared" si="265"/>
        <v>1</v>
      </c>
      <c r="BH640" s="2">
        <f t="shared" si="266"/>
        <v>0</v>
      </c>
      <c r="BI640" s="2">
        <f t="shared" si="267"/>
        <v>0</v>
      </c>
      <c r="BJ640" s="2">
        <f t="shared" si="268"/>
        <v>0</v>
      </c>
      <c r="BK640" s="2">
        <f t="shared" si="269"/>
        <v>0</v>
      </c>
      <c r="BL640" s="2">
        <f t="shared" si="270"/>
        <v>0</v>
      </c>
      <c r="BM640" s="2">
        <f t="shared" si="271"/>
        <v>0</v>
      </c>
      <c r="BN640" s="2">
        <f t="shared" si="272"/>
        <v>0</v>
      </c>
      <c r="BO640" s="2">
        <f t="shared" si="273"/>
        <v>0</v>
      </c>
      <c r="BP640" s="2">
        <f t="shared" si="274"/>
        <v>0</v>
      </c>
      <c r="BQ640" s="2">
        <f t="shared" si="258"/>
        <v>0</v>
      </c>
      <c r="BR640" s="2">
        <f t="shared" si="259"/>
        <v>0</v>
      </c>
    </row>
    <row r="641" spans="1:70">
      <c r="A641" s="2" t="s">
        <v>5091</v>
      </c>
      <c r="B641" s="2" t="s">
        <v>5092</v>
      </c>
      <c r="AN641" s="2" t="s">
        <v>121</v>
      </c>
      <c r="BB641" s="2">
        <f t="shared" si="260"/>
        <v>0</v>
      </c>
      <c r="BC641" s="2">
        <f t="shared" si="261"/>
        <v>1</v>
      </c>
      <c r="BD641" s="2">
        <f t="shared" si="262"/>
        <v>0</v>
      </c>
      <c r="BE641" s="2">
        <f t="shared" si="263"/>
        <v>1</v>
      </c>
      <c r="BF641" s="2">
        <f t="shared" si="264"/>
        <v>0</v>
      </c>
      <c r="BG641" s="2">
        <f t="shared" si="265"/>
        <v>0</v>
      </c>
      <c r="BH641" s="2">
        <f t="shared" si="266"/>
        <v>0</v>
      </c>
      <c r="BI641" s="2">
        <f t="shared" si="267"/>
        <v>0</v>
      </c>
      <c r="BJ641" s="2">
        <f t="shared" si="268"/>
        <v>0</v>
      </c>
      <c r="BK641" s="2">
        <f t="shared" si="269"/>
        <v>0</v>
      </c>
      <c r="BL641" s="2">
        <f t="shared" si="270"/>
        <v>0</v>
      </c>
      <c r="BM641" s="2">
        <f t="shared" si="271"/>
        <v>0</v>
      </c>
      <c r="BN641" s="2">
        <f t="shared" si="272"/>
        <v>0</v>
      </c>
      <c r="BO641" s="2">
        <f t="shared" si="273"/>
        <v>0</v>
      </c>
      <c r="BP641" s="2">
        <f t="shared" si="274"/>
        <v>0</v>
      </c>
      <c r="BQ641" s="2">
        <f t="shared" si="258"/>
        <v>0</v>
      </c>
      <c r="BR641" s="2">
        <f t="shared" si="259"/>
        <v>0</v>
      </c>
    </row>
    <row r="642" spans="1:70">
      <c r="A642" s="2" t="s">
        <v>1241</v>
      </c>
      <c r="B642" s="2" t="s">
        <v>5513</v>
      </c>
      <c r="G642" s="2" t="s">
        <v>105</v>
      </c>
      <c r="AW642" s="2" t="s">
        <v>5694</v>
      </c>
      <c r="BB642" s="2">
        <f t="shared" si="260"/>
        <v>1</v>
      </c>
      <c r="BC642" s="2">
        <f t="shared" si="261"/>
        <v>1</v>
      </c>
      <c r="BD642" s="2">
        <f t="shared" si="262"/>
        <v>1</v>
      </c>
      <c r="BE642" s="2">
        <f t="shared" si="263"/>
        <v>0</v>
      </c>
      <c r="BF642" s="2">
        <f t="shared" si="264"/>
        <v>0</v>
      </c>
      <c r="BG642" s="2">
        <f t="shared" si="265"/>
        <v>1</v>
      </c>
      <c r="BH642" s="2">
        <f t="shared" si="266"/>
        <v>0</v>
      </c>
      <c r="BI642" s="2">
        <f t="shared" si="267"/>
        <v>0</v>
      </c>
      <c r="BJ642" s="2">
        <f t="shared" si="268"/>
        <v>0</v>
      </c>
      <c r="BK642" s="2">
        <f t="shared" si="269"/>
        <v>0</v>
      </c>
      <c r="BL642" s="2">
        <f t="shared" si="270"/>
        <v>0</v>
      </c>
      <c r="BM642" s="2">
        <f t="shared" si="271"/>
        <v>0</v>
      </c>
      <c r="BN642" s="2">
        <f t="shared" si="272"/>
        <v>0</v>
      </c>
      <c r="BO642" s="2">
        <f t="shared" si="273"/>
        <v>0</v>
      </c>
      <c r="BP642" s="2">
        <f t="shared" si="274"/>
        <v>0</v>
      </c>
      <c r="BQ642" s="2">
        <f t="shared" si="258"/>
        <v>0</v>
      </c>
      <c r="BR642" s="2">
        <f t="shared" si="259"/>
        <v>0</v>
      </c>
    </row>
    <row r="643" spans="1:70">
      <c r="A643" s="8" t="s">
        <v>3504</v>
      </c>
      <c r="B643" s="8" t="s">
        <v>2743</v>
      </c>
      <c r="F643" s="2" t="s">
        <v>5743</v>
      </c>
      <c r="Q643" s="2" t="s">
        <v>5694</v>
      </c>
      <c r="AB643" s="2" t="s">
        <v>5694</v>
      </c>
      <c r="AD643" s="2" t="s">
        <v>5697</v>
      </c>
      <c r="AF643" s="2" t="s">
        <v>5697</v>
      </c>
      <c r="AP643" s="2" t="s">
        <v>105</v>
      </c>
      <c r="BA643" s="2" t="s">
        <v>121</v>
      </c>
      <c r="BB643" s="2">
        <f t="shared" si="260"/>
        <v>3</v>
      </c>
      <c r="BC643" s="2">
        <f t="shared" si="261"/>
        <v>4</v>
      </c>
      <c r="BD643" s="2">
        <f t="shared" si="262"/>
        <v>1</v>
      </c>
      <c r="BE643" s="2">
        <f t="shared" si="263"/>
        <v>1</v>
      </c>
      <c r="BF643" s="2">
        <f t="shared" si="264"/>
        <v>2</v>
      </c>
      <c r="BG643" s="2">
        <f t="shared" si="265"/>
        <v>2</v>
      </c>
      <c r="BH643" s="2">
        <f t="shared" si="266"/>
        <v>0</v>
      </c>
      <c r="BI643" s="2">
        <f t="shared" si="267"/>
        <v>0</v>
      </c>
      <c r="BJ643" s="2">
        <f t="shared" si="268"/>
        <v>0</v>
      </c>
      <c r="BK643" s="2">
        <f t="shared" si="269"/>
        <v>1</v>
      </c>
      <c r="BL643" s="2">
        <f t="shared" si="270"/>
        <v>0</v>
      </c>
      <c r="BM643" s="2">
        <f t="shared" si="271"/>
        <v>0</v>
      </c>
      <c r="BN643" s="2">
        <f t="shared" si="272"/>
        <v>0</v>
      </c>
      <c r="BO643" s="2">
        <f t="shared" si="273"/>
        <v>0</v>
      </c>
      <c r="BP643" s="2">
        <f t="shared" si="274"/>
        <v>0</v>
      </c>
      <c r="BQ643" s="2">
        <f t="shared" ref="BQ643:BQ706" si="275">COUNTIF(C643:BA643, "BL(Only AZA accredited facility)")</f>
        <v>0</v>
      </c>
      <c r="BR643" s="2">
        <f t="shared" ref="BR643:BR706" si="276">COUNTIF(C643:BA643, "WL(except feral)")</f>
        <v>0</v>
      </c>
    </row>
    <row r="644" spans="1:70">
      <c r="A644" s="2" t="s">
        <v>5514</v>
      </c>
      <c r="B644" s="2" t="s">
        <v>5515</v>
      </c>
      <c r="L644" s="2" t="s">
        <v>105</v>
      </c>
      <c r="AW644" s="2" t="s">
        <v>5694</v>
      </c>
      <c r="BB644" s="2">
        <f t="shared" si="260"/>
        <v>1</v>
      </c>
      <c r="BC644" s="2">
        <f t="shared" si="261"/>
        <v>1</v>
      </c>
      <c r="BD644" s="2">
        <f t="shared" si="262"/>
        <v>1</v>
      </c>
      <c r="BE644" s="2">
        <f t="shared" si="263"/>
        <v>0</v>
      </c>
      <c r="BF644" s="2">
        <f t="shared" si="264"/>
        <v>0</v>
      </c>
      <c r="BG644" s="2">
        <f t="shared" si="265"/>
        <v>1</v>
      </c>
      <c r="BH644" s="2">
        <f t="shared" si="266"/>
        <v>0</v>
      </c>
      <c r="BI644" s="2">
        <f t="shared" si="267"/>
        <v>0</v>
      </c>
      <c r="BJ644" s="2">
        <f t="shared" si="268"/>
        <v>0</v>
      </c>
      <c r="BK644" s="2">
        <f t="shared" si="269"/>
        <v>0</v>
      </c>
      <c r="BL644" s="2">
        <f t="shared" si="270"/>
        <v>0</v>
      </c>
      <c r="BM644" s="2">
        <f t="shared" si="271"/>
        <v>0</v>
      </c>
      <c r="BN644" s="2">
        <f t="shared" si="272"/>
        <v>0</v>
      </c>
      <c r="BO644" s="2">
        <f t="shared" si="273"/>
        <v>0</v>
      </c>
      <c r="BP644" s="2">
        <f t="shared" si="274"/>
        <v>0</v>
      </c>
      <c r="BQ644" s="2">
        <f t="shared" si="275"/>
        <v>0</v>
      </c>
      <c r="BR644" s="2">
        <f t="shared" si="276"/>
        <v>0</v>
      </c>
    </row>
    <row r="645" spans="1:70">
      <c r="A645" s="8" t="s">
        <v>3862</v>
      </c>
      <c r="B645" s="2" t="s">
        <v>3863</v>
      </c>
      <c r="AF645" s="2" t="s">
        <v>5697</v>
      </c>
      <c r="AI645" s="2" t="s">
        <v>105</v>
      </c>
      <c r="AP645" s="2" t="s">
        <v>105</v>
      </c>
      <c r="BB645" s="2">
        <f t="shared" si="260"/>
        <v>3</v>
      </c>
      <c r="BC645" s="2">
        <f t="shared" si="261"/>
        <v>0</v>
      </c>
      <c r="BD645" s="2">
        <f t="shared" si="262"/>
        <v>2</v>
      </c>
      <c r="BE645" s="2">
        <f t="shared" si="263"/>
        <v>0</v>
      </c>
      <c r="BF645" s="2">
        <f t="shared" si="264"/>
        <v>1</v>
      </c>
      <c r="BG645" s="2">
        <f t="shared" si="265"/>
        <v>0</v>
      </c>
      <c r="BH645" s="2">
        <f t="shared" si="266"/>
        <v>0</v>
      </c>
      <c r="BI645" s="2">
        <f t="shared" si="267"/>
        <v>0</v>
      </c>
      <c r="BJ645" s="2">
        <f t="shared" si="268"/>
        <v>0</v>
      </c>
      <c r="BK645" s="2">
        <f t="shared" si="269"/>
        <v>0</v>
      </c>
      <c r="BL645" s="2">
        <f t="shared" si="270"/>
        <v>0</v>
      </c>
      <c r="BM645" s="2">
        <f t="shared" si="271"/>
        <v>0</v>
      </c>
      <c r="BN645" s="2">
        <f t="shared" si="272"/>
        <v>0</v>
      </c>
      <c r="BO645" s="2">
        <f t="shared" si="273"/>
        <v>0</v>
      </c>
      <c r="BP645" s="2">
        <f t="shared" si="274"/>
        <v>0</v>
      </c>
      <c r="BQ645" s="2">
        <f t="shared" si="275"/>
        <v>0</v>
      </c>
      <c r="BR645" s="2">
        <f t="shared" si="276"/>
        <v>0</v>
      </c>
    </row>
    <row r="646" spans="1:70">
      <c r="A646" s="2" t="s">
        <v>3391</v>
      </c>
      <c r="B646" s="2" t="s">
        <v>3392</v>
      </c>
      <c r="Z646" s="2" t="s">
        <v>105</v>
      </c>
      <c r="AF646" s="2" t="s">
        <v>5697</v>
      </c>
      <c r="BB646" s="2">
        <f t="shared" si="260"/>
        <v>2</v>
      </c>
      <c r="BC646" s="2">
        <f t="shared" si="261"/>
        <v>0</v>
      </c>
      <c r="BD646" s="2">
        <f t="shared" si="262"/>
        <v>1</v>
      </c>
      <c r="BE646" s="2">
        <f t="shared" si="263"/>
        <v>0</v>
      </c>
      <c r="BF646" s="2">
        <f t="shared" si="264"/>
        <v>1</v>
      </c>
      <c r="BG646" s="2">
        <f t="shared" si="265"/>
        <v>0</v>
      </c>
      <c r="BH646" s="2">
        <f t="shared" si="266"/>
        <v>0</v>
      </c>
      <c r="BI646" s="2">
        <f t="shared" si="267"/>
        <v>0</v>
      </c>
      <c r="BJ646" s="2">
        <f t="shared" si="268"/>
        <v>0</v>
      </c>
      <c r="BK646" s="2">
        <f t="shared" si="269"/>
        <v>0</v>
      </c>
      <c r="BL646" s="2">
        <f t="shared" si="270"/>
        <v>0</v>
      </c>
      <c r="BM646" s="2">
        <f t="shared" si="271"/>
        <v>0</v>
      </c>
      <c r="BN646" s="2">
        <f t="shared" si="272"/>
        <v>0</v>
      </c>
      <c r="BO646" s="2">
        <f t="shared" si="273"/>
        <v>0</v>
      </c>
      <c r="BP646" s="2">
        <f t="shared" si="274"/>
        <v>0</v>
      </c>
      <c r="BQ646" s="2">
        <f t="shared" si="275"/>
        <v>0</v>
      </c>
      <c r="BR646" s="2">
        <f t="shared" si="276"/>
        <v>0</v>
      </c>
    </row>
    <row r="647" spans="1:70">
      <c r="A647" s="8" t="s">
        <v>1902</v>
      </c>
      <c r="B647" s="2" t="s">
        <v>1903</v>
      </c>
      <c r="I647" s="2" t="s">
        <v>105</v>
      </c>
      <c r="R647" s="2" t="s">
        <v>105</v>
      </c>
      <c r="X647" s="2" t="s">
        <v>105</v>
      </c>
      <c r="AF647" s="2" t="s">
        <v>5697</v>
      </c>
      <c r="AP647" s="2" t="s">
        <v>105</v>
      </c>
      <c r="AS647" s="2" t="s">
        <v>105</v>
      </c>
      <c r="BB647" s="2">
        <f t="shared" si="260"/>
        <v>6</v>
      </c>
      <c r="BC647" s="2">
        <f t="shared" si="261"/>
        <v>0</v>
      </c>
      <c r="BD647" s="2">
        <f t="shared" si="262"/>
        <v>5</v>
      </c>
      <c r="BE647" s="2">
        <f t="shared" si="263"/>
        <v>0</v>
      </c>
      <c r="BF647" s="2">
        <f t="shared" si="264"/>
        <v>1</v>
      </c>
      <c r="BG647" s="2">
        <f t="shared" si="265"/>
        <v>0</v>
      </c>
      <c r="BH647" s="2">
        <f t="shared" si="266"/>
        <v>0</v>
      </c>
      <c r="BI647" s="2">
        <f t="shared" si="267"/>
        <v>0</v>
      </c>
      <c r="BJ647" s="2">
        <f t="shared" si="268"/>
        <v>0</v>
      </c>
      <c r="BK647" s="2">
        <f t="shared" si="269"/>
        <v>0</v>
      </c>
      <c r="BL647" s="2">
        <f t="shared" si="270"/>
        <v>0</v>
      </c>
      <c r="BM647" s="2">
        <f t="shared" si="271"/>
        <v>0</v>
      </c>
      <c r="BN647" s="2">
        <f t="shared" si="272"/>
        <v>0</v>
      </c>
      <c r="BO647" s="2">
        <f t="shared" si="273"/>
        <v>0</v>
      </c>
      <c r="BP647" s="2">
        <f t="shared" si="274"/>
        <v>0</v>
      </c>
      <c r="BQ647" s="2">
        <f t="shared" si="275"/>
        <v>0</v>
      </c>
      <c r="BR647" s="2">
        <f t="shared" si="276"/>
        <v>0</v>
      </c>
    </row>
    <row r="648" spans="1:70">
      <c r="A648" s="8" t="s">
        <v>2411</v>
      </c>
      <c r="B648" s="2" t="s">
        <v>2412</v>
      </c>
      <c r="M648" s="2" t="s">
        <v>5694</v>
      </c>
      <c r="T648" s="2" t="s">
        <v>105</v>
      </c>
      <c r="AA648" s="2" t="s">
        <v>5697</v>
      </c>
      <c r="BB648" s="2">
        <f t="shared" si="260"/>
        <v>2</v>
      </c>
      <c r="BC648" s="2">
        <f t="shared" si="261"/>
        <v>1</v>
      </c>
      <c r="BD648" s="2">
        <f t="shared" si="262"/>
        <v>1</v>
      </c>
      <c r="BE648" s="2">
        <f t="shared" si="263"/>
        <v>0</v>
      </c>
      <c r="BF648" s="2">
        <f t="shared" si="264"/>
        <v>1</v>
      </c>
      <c r="BG648" s="2">
        <f t="shared" si="265"/>
        <v>1</v>
      </c>
      <c r="BH648" s="2">
        <f t="shared" si="266"/>
        <v>0</v>
      </c>
      <c r="BI648" s="2">
        <f t="shared" si="267"/>
        <v>0</v>
      </c>
      <c r="BJ648" s="2">
        <f t="shared" si="268"/>
        <v>0</v>
      </c>
      <c r="BK648" s="2">
        <f t="shared" si="269"/>
        <v>0</v>
      </c>
      <c r="BL648" s="2">
        <f t="shared" si="270"/>
        <v>0</v>
      </c>
      <c r="BM648" s="2">
        <f t="shared" si="271"/>
        <v>0</v>
      </c>
      <c r="BN648" s="2">
        <f t="shared" si="272"/>
        <v>0</v>
      </c>
      <c r="BO648" s="2">
        <f t="shared" si="273"/>
        <v>0</v>
      </c>
      <c r="BP648" s="2">
        <f t="shared" si="274"/>
        <v>0</v>
      </c>
      <c r="BQ648" s="2">
        <f t="shared" si="275"/>
        <v>0</v>
      </c>
      <c r="BR648" s="2">
        <f t="shared" si="276"/>
        <v>0</v>
      </c>
    </row>
    <row r="649" spans="1:70">
      <c r="A649" s="8" t="s">
        <v>329</v>
      </c>
      <c r="B649" s="8" t="s">
        <v>328</v>
      </c>
      <c r="C649" s="2" t="s">
        <v>105</v>
      </c>
      <c r="AM649" s="2" t="s">
        <v>105</v>
      </c>
      <c r="BB649" s="2">
        <f t="shared" si="260"/>
        <v>2</v>
      </c>
      <c r="BC649" s="2">
        <f t="shared" si="261"/>
        <v>0</v>
      </c>
      <c r="BD649" s="2">
        <f t="shared" si="262"/>
        <v>2</v>
      </c>
      <c r="BE649" s="2">
        <f t="shared" si="263"/>
        <v>0</v>
      </c>
      <c r="BF649" s="2">
        <f t="shared" si="264"/>
        <v>0</v>
      </c>
      <c r="BG649" s="2">
        <f t="shared" si="265"/>
        <v>0</v>
      </c>
      <c r="BH649" s="2">
        <f t="shared" si="266"/>
        <v>0</v>
      </c>
      <c r="BI649" s="2">
        <f t="shared" si="267"/>
        <v>0</v>
      </c>
      <c r="BJ649" s="2">
        <f t="shared" si="268"/>
        <v>0</v>
      </c>
      <c r="BK649" s="2">
        <f t="shared" si="269"/>
        <v>0</v>
      </c>
      <c r="BL649" s="2">
        <f t="shared" si="270"/>
        <v>0</v>
      </c>
      <c r="BM649" s="2">
        <f t="shared" si="271"/>
        <v>0</v>
      </c>
      <c r="BN649" s="2">
        <f t="shared" si="272"/>
        <v>0</v>
      </c>
      <c r="BO649" s="2">
        <f t="shared" si="273"/>
        <v>0</v>
      </c>
      <c r="BP649" s="2">
        <f t="shared" si="274"/>
        <v>0</v>
      </c>
      <c r="BQ649" s="2">
        <f t="shared" si="275"/>
        <v>0</v>
      </c>
      <c r="BR649" s="2">
        <f t="shared" si="276"/>
        <v>0</v>
      </c>
    </row>
    <row r="650" spans="1:70">
      <c r="A650" s="8" t="s">
        <v>342</v>
      </c>
      <c r="B650" s="8" t="s">
        <v>341</v>
      </c>
      <c r="C650" s="2" t="s">
        <v>105</v>
      </c>
      <c r="L650" s="2" t="s">
        <v>105</v>
      </c>
      <c r="M650" s="2" t="s">
        <v>105</v>
      </c>
      <c r="U650" s="2" t="s">
        <v>105</v>
      </c>
      <c r="AA650" s="2" t="s">
        <v>105</v>
      </c>
      <c r="AJ650" s="2" t="s">
        <v>105</v>
      </c>
      <c r="AT650" s="2" t="s">
        <v>105</v>
      </c>
      <c r="BB650" s="2">
        <f t="shared" si="260"/>
        <v>7</v>
      </c>
      <c r="BC650" s="2">
        <f t="shared" si="261"/>
        <v>0</v>
      </c>
      <c r="BD650" s="2">
        <f t="shared" si="262"/>
        <v>7</v>
      </c>
      <c r="BE650" s="2">
        <f t="shared" si="263"/>
        <v>0</v>
      </c>
      <c r="BF650" s="2">
        <f t="shared" si="264"/>
        <v>0</v>
      </c>
      <c r="BG650" s="2">
        <f t="shared" si="265"/>
        <v>0</v>
      </c>
      <c r="BH650" s="2">
        <f t="shared" si="266"/>
        <v>0</v>
      </c>
      <c r="BI650" s="2">
        <f t="shared" si="267"/>
        <v>0</v>
      </c>
      <c r="BJ650" s="2">
        <f t="shared" si="268"/>
        <v>0</v>
      </c>
      <c r="BK650" s="2">
        <f t="shared" si="269"/>
        <v>0</v>
      </c>
      <c r="BL650" s="2">
        <f t="shared" si="270"/>
        <v>0</v>
      </c>
      <c r="BM650" s="2">
        <f t="shared" si="271"/>
        <v>0</v>
      </c>
      <c r="BN650" s="2">
        <f t="shared" si="272"/>
        <v>0</v>
      </c>
      <c r="BO650" s="2">
        <f t="shared" si="273"/>
        <v>0</v>
      </c>
      <c r="BP650" s="2">
        <f t="shared" si="274"/>
        <v>0</v>
      </c>
      <c r="BQ650" s="2">
        <f t="shared" si="275"/>
        <v>0</v>
      </c>
      <c r="BR650" s="2">
        <f t="shared" si="276"/>
        <v>0</v>
      </c>
    </row>
    <row r="651" spans="1:70">
      <c r="A651" s="2" t="s">
        <v>3011</v>
      </c>
      <c r="B651" s="2" t="s">
        <v>3012</v>
      </c>
      <c r="V651" s="2" t="s">
        <v>105</v>
      </c>
      <c r="BB651" s="2">
        <f t="shared" si="260"/>
        <v>1</v>
      </c>
      <c r="BC651" s="2">
        <f t="shared" si="261"/>
        <v>0</v>
      </c>
      <c r="BD651" s="2">
        <f t="shared" si="262"/>
        <v>1</v>
      </c>
      <c r="BE651" s="2">
        <f t="shared" si="263"/>
        <v>0</v>
      </c>
      <c r="BF651" s="2">
        <f t="shared" si="264"/>
        <v>0</v>
      </c>
      <c r="BG651" s="2">
        <f t="shared" si="265"/>
        <v>0</v>
      </c>
      <c r="BH651" s="2">
        <f t="shared" si="266"/>
        <v>0</v>
      </c>
      <c r="BI651" s="2">
        <f t="shared" si="267"/>
        <v>0</v>
      </c>
      <c r="BJ651" s="2">
        <f t="shared" si="268"/>
        <v>0</v>
      </c>
      <c r="BK651" s="2">
        <f t="shared" si="269"/>
        <v>0</v>
      </c>
      <c r="BL651" s="2">
        <f t="shared" si="270"/>
        <v>0</v>
      </c>
      <c r="BM651" s="2">
        <f t="shared" si="271"/>
        <v>0</v>
      </c>
      <c r="BN651" s="2">
        <f t="shared" si="272"/>
        <v>0</v>
      </c>
      <c r="BO651" s="2">
        <f t="shared" si="273"/>
        <v>0</v>
      </c>
      <c r="BP651" s="2">
        <f t="shared" si="274"/>
        <v>0</v>
      </c>
      <c r="BQ651" s="2">
        <f t="shared" si="275"/>
        <v>0</v>
      </c>
      <c r="BR651" s="2">
        <f t="shared" si="276"/>
        <v>0</v>
      </c>
    </row>
    <row r="652" spans="1:70">
      <c r="A652" s="2" t="s">
        <v>5583</v>
      </c>
      <c r="B652" s="2" t="s">
        <v>5584</v>
      </c>
      <c r="BA652" s="2" t="s">
        <v>121</v>
      </c>
      <c r="BB652" s="2">
        <f t="shared" si="260"/>
        <v>0</v>
      </c>
      <c r="BC652" s="2">
        <f t="shared" si="261"/>
        <v>1</v>
      </c>
      <c r="BD652" s="2">
        <f t="shared" si="262"/>
        <v>0</v>
      </c>
      <c r="BE652" s="2">
        <f t="shared" si="263"/>
        <v>1</v>
      </c>
      <c r="BF652" s="2">
        <f t="shared" si="264"/>
        <v>0</v>
      </c>
      <c r="BG652" s="2">
        <f t="shared" si="265"/>
        <v>0</v>
      </c>
      <c r="BH652" s="2">
        <f t="shared" si="266"/>
        <v>0</v>
      </c>
      <c r="BI652" s="2">
        <f t="shared" si="267"/>
        <v>0</v>
      </c>
      <c r="BJ652" s="2">
        <f t="shared" si="268"/>
        <v>0</v>
      </c>
      <c r="BK652" s="2">
        <f t="shared" si="269"/>
        <v>0</v>
      </c>
      <c r="BL652" s="2">
        <f t="shared" si="270"/>
        <v>0</v>
      </c>
      <c r="BM652" s="2">
        <f t="shared" si="271"/>
        <v>0</v>
      </c>
      <c r="BN652" s="2">
        <f t="shared" si="272"/>
        <v>0</v>
      </c>
      <c r="BO652" s="2">
        <f t="shared" si="273"/>
        <v>0</v>
      </c>
      <c r="BP652" s="2">
        <f t="shared" si="274"/>
        <v>0</v>
      </c>
      <c r="BQ652" s="2">
        <f t="shared" si="275"/>
        <v>0</v>
      </c>
      <c r="BR652" s="2">
        <f t="shared" si="276"/>
        <v>0</v>
      </c>
    </row>
    <row r="653" spans="1:70">
      <c r="A653" s="8" t="s">
        <v>2572</v>
      </c>
      <c r="B653" s="2" t="s">
        <v>2573</v>
      </c>
      <c r="O653" s="2" t="s">
        <v>105</v>
      </c>
      <c r="AG653" s="2" t="s">
        <v>121</v>
      </c>
      <c r="AN653" s="2" t="s">
        <v>5746</v>
      </c>
      <c r="AR653" s="2" t="s">
        <v>121</v>
      </c>
      <c r="AU653" s="2" t="s">
        <v>121</v>
      </c>
      <c r="AZ653" s="2" t="s">
        <v>121</v>
      </c>
      <c r="BB653" s="2">
        <f t="shared" si="260"/>
        <v>1</v>
      </c>
      <c r="BC653" s="2">
        <f t="shared" si="261"/>
        <v>5</v>
      </c>
      <c r="BD653" s="2">
        <f t="shared" si="262"/>
        <v>1</v>
      </c>
      <c r="BE653" s="2">
        <f t="shared" si="263"/>
        <v>4</v>
      </c>
      <c r="BF653" s="2">
        <f t="shared" si="264"/>
        <v>0</v>
      </c>
      <c r="BG653" s="2">
        <f t="shared" si="265"/>
        <v>0</v>
      </c>
      <c r="BH653" s="2">
        <f t="shared" si="266"/>
        <v>0</v>
      </c>
      <c r="BI653" s="2">
        <f t="shared" si="267"/>
        <v>0</v>
      </c>
      <c r="BJ653" s="2">
        <f t="shared" si="268"/>
        <v>0</v>
      </c>
      <c r="BK653" s="2">
        <f t="shared" si="269"/>
        <v>0</v>
      </c>
      <c r="BL653" s="2">
        <f t="shared" si="270"/>
        <v>0</v>
      </c>
      <c r="BM653" s="2">
        <f t="shared" si="271"/>
        <v>0</v>
      </c>
      <c r="BN653" s="2">
        <f t="shared" si="272"/>
        <v>1</v>
      </c>
      <c r="BO653" s="2">
        <f t="shared" si="273"/>
        <v>0</v>
      </c>
      <c r="BP653" s="2">
        <f t="shared" si="274"/>
        <v>0</v>
      </c>
      <c r="BQ653" s="2">
        <f t="shared" si="275"/>
        <v>0</v>
      </c>
      <c r="BR653" s="2">
        <f t="shared" si="276"/>
        <v>0</v>
      </c>
    </row>
    <row r="654" spans="1:70">
      <c r="A654" s="8" t="s">
        <v>3495</v>
      </c>
      <c r="B654" s="2" t="s">
        <v>3496</v>
      </c>
      <c r="AB654" s="2" t="s">
        <v>5694</v>
      </c>
      <c r="AF654" s="2" t="s">
        <v>5697</v>
      </c>
      <c r="AP654" s="2" t="s">
        <v>105</v>
      </c>
      <c r="BB654" s="2">
        <f t="shared" si="260"/>
        <v>2</v>
      </c>
      <c r="BC654" s="2">
        <f t="shared" si="261"/>
        <v>1</v>
      </c>
      <c r="BD654" s="2">
        <f t="shared" si="262"/>
        <v>1</v>
      </c>
      <c r="BE654" s="2">
        <f t="shared" si="263"/>
        <v>0</v>
      </c>
      <c r="BF654" s="2">
        <f t="shared" si="264"/>
        <v>1</v>
      </c>
      <c r="BG654" s="2">
        <f t="shared" si="265"/>
        <v>1</v>
      </c>
      <c r="BH654" s="2">
        <f t="shared" si="266"/>
        <v>0</v>
      </c>
      <c r="BI654" s="2">
        <f t="shared" si="267"/>
        <v>0</v>
      </c>
      <c r="BJ654" s="2">
        <f t="shared" si="268"/>
        <v>0</v>
      </c>
      <c r="BK654" s="2">
        <f t="shared" si="269"/>
        <v>0</v>
      </c>
      <c r="BL654" s="2">
        <f t="shared" si="270"/>
        <v>0</v>
      </c>
      <c r="BM654" s="2">
        <f t="shared" si="271"/>
        <v>0</v>
      </c>
      <c r="BN654" s="2">
        <f t="shared" si="272"/>
        <v>0</v>
      </c>
      <c r="BO654" s="2">
        <f t="shared" si="273"/>
        <v>0</v>
      </c>
      <c r="BP654" s="2">
        <f t="shared" si="274"/>
        <v>0</v>
      </c>
      <c r="BQ654" s="2">
        <f t="shared" si="275"/>
        <v>0</v>
      </c>
      <c r="BR654" s="2">
        <f t="shared" si="276"/>
        <v>0</v>
      </c>
    </row>
    <row r="655" spans="1:70">
      <c r="A655" s="2" t="s">
        <v>5093</v>
      </c>
      <c r="B655" s="8" t="s">
        <v>5094</v>
      </c>
      <c r="AN655" s="2" t="s">
        <v>121</v>
      </c>
      <c r="BB655" s="2">
        <f t="shared" si="260"/>
        <v>0</v>
      </c>
      <c r="BC655" s="2">
        <f t="shared" si="261"/>
        <v>1</v>
      </c>
      <c r="BD655" s="2">
        <f t="shared" si="262"/>
        <v>0</v>
      </c>
      <c r="BE655" s="2">
        <f t="shared" si="263"/>
        <v>1</v>
      </c>
      <c r="BF655" s="2">
        <f t="shared" si="264"/>
        <v>0</v>
      </c>
      <c r="BG655" s="2">
        <f t="shared" si="265"/>
        <v>0</v>
      </c>
      <c r="BH655" s="2">
        <f t="shared" si="266"/>
        <v>0</v>
      </c>
      <c r="BI655" s="2">
        <f t="shared" si="267"/>
        <v>0</v>
      </c>
      <c r="BJ655" s="2">
        <f t="shared" si="268"/>
        <v>0</v>
      </c>
      <c r="BK655" s="2">
        <f t="shared" si="269"/>
        <v>0</v>
      </c>
      <c r="BL655" s="2">
        <f t="shared" si="270"/>
        <v>0</v>
      </c>
      <c r="BM655" s="2">
        <f t="shared" si="271"/>
        <v>0</v>
      </c>
      <c r="BN655" s="2">
        <f t="shared" si="272"/>
        <v>0</v>
      </c>
      <c r="BO655" s="2">
        <f t="shared" si="273"/>
        <v>0</v>
      </c>
      <c r="BP655" s="2">
        <f t="shared" si="274"/>
        <v>0</v>
      </c>
      <c r="BQ655" s="2">
        <f t="shared" si="275"/>
        <v>0</v>
      </c>
      <c r="BR655" s="2">
        <f t="shared" si="276"/>
        <v>0</v>
      </c>
    </row>
    <row r="656" spans="1:70">
      <c r="A656" s="8" t="s">
        <v>3888</v>
      </c>
      <c r="B656" s="2" t="s">
        <v>3889</v>
      </c>
      <c r="AF656" s="2" t="s">
        <v>5697</v>
      </c>
      <c r="AG656" s="2" t="s">
        <v>121</v>
      </c>
      <c r="AH656" s="2" t="s">
        <v>5740</v>
      </c>
      <c r="AN656" s="2" t="s">
        <v>105</v>
      </c>
      <c r="AP656" s="2" t="s">
        <v>105</v>
      </c>
      <c r="AZ656" s="2" t="s">
        <v>121</v>
      </c>
      <c r="BB656" s="2">
        <f t="shared" si="260"/>
        <v>3</v>
      </c>
      <c r="BC656" s="2">
        <f t="shared" si="261"/>
        <v>3</v>
      </c>
      <c r="BD656" s="2">
        <f t="shared" si="262"/>
        <v>2</v>
      </c>
      <c r="BE656" s="2">
        <f t="shared" si="263"/>
        <v>2</v>
      </c>
      <c r="BF656" s="2">
        <f t="shared" si="264"/>
        <v>1</v>
      </c>
      <c r="BG656" s="2">
        <f t="shared" si="265"/>
        <v>0</v>
      </c>
      <c r="BH656" s="2">
        <f t="shared" si="266"/>
        <v>1</v>
      </c>
      <c r="BI656" s="2">
        <f t="shared" si="267"/>
        <v>0</v>
      </c>
      <c r="BJ656" s="2">
        <f t="shared" si="268"/>
        <v>0</v>
      </c>
      <c r="BK656" s="2">
        <f t="shared" si="269"/>
        <v>0</v>
      </c>
      <c r="BL656" s="2">
        <f t="shared" si="270"/>
        <v>0</v>
      </c>
      <c r="BM656" s="2">
        <f t="shared" si="271"/>
        <v>0</v>
      </c>
      <c r="BN656" s="2">
        <f t="shared" si="272"/>
        <v>0</v>
      </c>
      <c r="BO656" s="2">
        <f t="shared" si="273"/>
        <v>0</v>
      </c>
      <c r="BP656" s="2">
        <f t="shared" si="274"/>
        <v>0</v>
      </c>
      <c r="BQ656" s="2">
        <f t="shared" si="275"/>
        <v>0</v>
      </c>
      <c r="BR656" s="2">
        <f t="shared" si="276"/>
        <v>0</v>
      </c>
    </row>
    <row r="657" spans="1:70">
      <c r="A657" s="2" t="s">
        <v>5524</v>
      </c>
      <c r="B657" s="2" t="s">
        <v>5525</v>
      </c>
      <c r="AW657" s="2" t="s">
        <v>5694</v>
      </c>
      <c r="BB657" s="2">
        <f t="shared" si="260"/>
        <v>0</v>
      </c>
      <c r="BC657" s="2">
        <f t="shared" si="261"/>
        <v>1</v>
      </c>
      <c r="BD657" s="2">
        <f t="shared" si="262"/>
        <v>0</v>
      </c>
      <c r="BE657" s="2">
        <f t="shared" si="263"/>
        <v>0</v>
      </c>
      <c r="BF657" s="2">
        <f t="shared" si="264"/>
        <v>0</v>
      </c>
      <c r="BG657" s="2">
        <f t="shared" si="265"/>
        <v>1</v>
      </c>
      <c r="BH657" s="2">
        <f t="shared" si="266"/>
        <v>0</v>
      </c>
      <c r="BI657" s="2">
        <f t="shared" si="267"/>
        <v>0</v>
      </c>
      <c r="BJ657" s="2">
        <f t="shared" si="268"/>
        <v>0</v>
      </c>
      <c r="BK657" s="2">
        <f t="shared" si="269"/>
        <v>0</v>
      </c>
      <c r="BL657" s="2">
        <f t="shared" si="270"/>
        <v>0</v>
      </c>
      <c r="BM657" s="2">
        <f t="shared" si="271"/>
        <v>0</v>
      </c>
      <c r="BN657" s="2">
        <f t="shared" si="272"/>
        <v>0</v>
      </c>
      <c r="BO657" s="2">
        <f t="shared" si="273"/>
        <v>0</v>
      </c>
      <c r="BP657" s="2">
        <f t="shared" si="274"/>
        <v>0</v>
      </c>
      <c r="BQ657" s="2">
        <f t="shared" si="275"/>
        <v>0</v>
      </c>
      <c r="BR657" s="2">
        <f t="shared" si="276"/>
        <v>0</v>
      </c>
    </row>
    <row r="658" spans="1:70">
      <c r="A658" s="8" t="s">
        <v>3493</v>
      </c>
      <c r="B658" s="2" t="s">
        <v>3494</v>
      </c>
      <c r="L658" s="2" t="s">
        <v>5694</v>
      </c>
      <c r="AB658" s="2" t="s">
        <v>5694</v>
      </c>
      <c r="AD658" s="2" t="s">
        <v>5697</v>
      </c>
      <c r="AF658" s="2" t="s">
        <v>5697</v>
      </c>
      <c r="AK658" s="2" t="s">
        <v>105</v>
      </c>
      <c r="AU658" s="2" t="s">
        <v>105</v>
      </c>
      <c r="BB658" s="2">
        <f t="shared" si="260"/>
        <v>4</v>
      </c>
      <c r="BC658" s="2">
        <f t="shared" si="261"/>
        <v>2</v>
      </c>
      <c r="BD658" s="2">
        <f t="shared" si="262"/>
        <v>2</v>
      </c>
      <c r="BE658" s="2">
        <f t="shared" si="263"/>
        <v>0</v>
      </c>
      <c r="BF658" s="2">
        <f t="shared" si="264"/>
        <v>2</v>
      </c>
      <c r="BG658" s="2">
        <f t="shared" si="265"/>
        <v>2</v>
      </c>
      <c r="BH658" s="2">
        <f t="shared" si="266"/>
        <v>0</v>
      </c>
      <c r="BI658" s="2">
        <f t="shared" si="267"/>
        <v>0</v>
      </c>
      <c r="BJ658" s="2">
        <f t="shared" si="268"/>
        <v>0</v>
      </c>
      <c r="BK658" s="2">
        <f t="shared" si="269"/>
        <v>0</v>
      </c>
      <c r="BL658" s="2">
        <f t="shared" si="270"/>
        <v>0</v>
      </c>
      <c r="BM658" s="2">
        <f t="shared" si="271"/>
        <v>0</v>
      </c>
      <c r="BN658" s="2">
        <f t="shared" si="272"/>
        <v>0</v>
      </c>
      <c r="BO658" s="2">
        <f t="shared" si="273"/>
        <v>0</v>
      </c>
      <c r="BP658" s="2">
        <f t="shared" si="274"/>
        <v>0</v>
      </c>
      <c r="BQ658" s="2">
        <f t="shared" si="275"/>
        <v>0</v>
      </c>
      <c r="BR658" s="2">
        <f t="shared" si="276"/>
        <v>0</v>
      </c>
    </row>
    <row r="659" spans="1:70">
      <c r="A659" s="8" t="s">
        <v>3625</v>
      </c>
      <c r="B659" s="2" t="s">
        <v>3626</v>
      </c>
      <c r="AC659" s="2" t="s">
        <v>105</v>
      </c>
      <c r="AF659" s="2" t="s">
        <v>5697</v>
      </c>
      <c r="AU659" s="2" t="s">
        <v>105</v>
      </c>
      <c r="AX659" s="2" t="s">
        <v>105</v>
      </c>
      <c r="BB659" s="2">
        <f t="shared" si="260"/>
        <v>4</v>
      </c>
      <c r="BC659" s="2">
        <f t="shared" si="261"/>
        <v>0</v>
      </c>
      <c r="BD659" s="2">
        <f t="shared" si="262"/>
        <v>3</v>
      </c>
      <c r="BE659" s="2">
        <f t="shared" si="263"/>
        <v>0</v>
      </c>
      <c r="BF659" s="2">
        <f t="shared" si="264"/>
        <v>1</v>
      </c>
      <c r="BG659" s="2">
        <f t="shared" si="265"/>
        <v>0</v>
      </c>
      <c r="BH659" s="2">
        <f t="shared" si="266"/>
        <v>0</v>
      </c>
      <c r="BI659" s="2">
        <f t="shared" si="267"/>
        <v>0</v>
      </c>
      <c r="BJ659" s="2">
        <f t="shared" si="268"/>
        <v>0</v>
      </c>
      <c r="BK659" s="2">
        <f t="shared" si="269"/>
        <v>0</v>
      </c>
      <c r="BL659" s="2">
        <f t="shared" si="270"/>
        <v>0</v>
      </c>
      <c r="BM659" s="2">
        <f t="shared" si="271"/>
        <v>0</v>
      </c>
      <c r="BN659" s="2">
        <f t="shared" si="272"/>
        <v>0</v>
      </c>
      <c r="BO659" s="2">
        <f t="shared" si="273"/>
        <v>0</v>
      </c>
      <c r="BP659" s="2">
        <f t="shared" si="274"/>
        <v>0</v>
      </c>
      <c r="BQ659" s="2">
        <f t="shared" si="275"/>
        <v>0</v>
      </c>
      <c r="BR659" s="2">
        <f t="shared" si="276"/>
        <v>0</v>
      </c>
    </row>
    <row r="660" spans="1:70">
      <c r="A660" s="8" t="s">
        <v>3813</v>
      </c>
      <c r="B660" s="2" t="s">
        <v>3814</v>
      </c>
      <c r="AF660" s="2" t="s">
        <v>121</v>
      </c>
      <c r="BB660" s="2">
        <f t="shared" si="260"/>
        <v>0</v>
      </c>
      <c r="BC660" s="2">
        <f t="shared" si="261"/>
        <v>1</v>
      </c>
      <c r="BD660" s="2">
        <f t="shared" si="262"/>
        <v>0</v>
      </c>
      <c r="BE660" s="2">
        <f t="shared" si="263"/>
        <v>1</v>
      </c>
      <c r="BF660" s="2">
        <f t="shared" si="264"/>
        <v>0</v>
      </c>
      <c r="BG660" s="2">
        <f t="shared" si="265"/>
        <v>0</v>
      </c>
      <c r="BH660" s="2">
        <f t="shared" si="266"/>
        <v>0</v>
      </c>
      <c r="BI660" s="2">
        <f t="shared" si="267"/>
        <v>0</v>
      </c>
      <c r="BJ660" s="2">
        <f t="shared" si="268"/>
        <v>0</v>
      </c>
      <c r="BK660" s="2">
        <f t="shared" si="269"/>
        <v>0</v>
      </c>
      <c r="BL660" s="2">
        <f t="shared" si="270"/>
        <v>0</v>
      </c>
      <c r="BM660" s="2">
        <f t="shared" si="271"/>
        <v>0</v>
      </c>
      <c r="BN660" s="2">
        <f t="shared" si="272"/>
        <v>0</v>
      </c>
      <c r="BO660" s="2">
        <f t="shared" si="273"/>
        <v>0</v>
      </c>
      <c r="BP660" s="2">
        <f t="shared" si="274"/>
        <v>0</v>
      </c>
      <c r="BQ660" s="2">
        <f t="shared" si="275"/>
        <v>0</v>
      </c>
      <c r="BR660" s="2">
        <f t="shared" si="276"/>
        <v>0</v>
      </c>
    </row>
    <row r="661" spans="1:70">
      <c r="A661" s="2" t="s">
        <v>3377</v>
      </c>
      <c r="B661" s="2" t="s">
        <v>3378</v>
      </c>
      <c r="Z661" s="2" t="s">
        <v>105</v>
      </c>
      <c r="AN661" s="2" t="s">
        <v>121</v>
      </c>
      <c r="BA661" s="2" t="s">
        <v>121</v>
      </c>
      <c r="BB661" s="2">
        <f t="shared" si="260"/>
        <v>1</v>
      </c>
      <c r="BC661" s="2">
        <f t="shared" si="261"/>
        <v>2</v>
      </c>
      <c r="BD661" s="2">
        <f t="shared" si="262"/>
        <v>1</v>
      </c>
      <c r="BE661" s="2">
        <f t="shared" si="263"/>
        <v>2</v>
      </c>
      <c r="BF661" s="2">
        <f t="shared" si="264"/>
        <v>0</v>
      </c>
      <c r="BG661" s="2">
        <f t="shared" si="265"/>
        <v>0</v>
      </c>
      <c r="BH661" s="2">
        <f t="shared" si="266"/>
        <v>0</v>
      </c>
      <c r="BI661" s="2">
        <f t="shared" si="267"/>
        <v>0</v>
      </c>
      <c r="BJ661" s="2">
        <f t="shared" si="268"/>
        <v>0</v>
      </c>
      <c r="BK661" s="2">
        <f t="shared" si="269"/>
        <v>0</v>
      </c>
      <c r="BL661" s="2">
        <f t="shared" si="270"/>
        <v>0</v>
      </c>
      <c r="BM661" s="2">
        <f t="shared" si="271"/>
        <v>0</v>
      </c>
      <c r="BN661" s="2">
        <f t="shared" si="272"/>
        <v>0</v>
      </c>
      <c r="BO661" s="2">
        <f t="shared" si="273"/>
        <v>0</v>
      </c>
      <c r="BP661" s="2">
        <f t="shared" si="274"/>
        <v>0</v>
      </c>
      <c r="BQ661" s="2">
        <f t="shared" si="275"/>
        <v>0</v>
      </c>
      <c r="BR661" s="2">
        <f t="shared" si="276"/>
        <v>0</v>
      </c>
    </row>
    <row r="662" spans="1:70">
      <c r="A662" s="8" t="s">
        <v>2549</v>
      </c>
      <c r="B662" s="2" t="s">
        <v>2550</v>
      </c>
      <c r="N662" s="2" t="s">
        <v>105</v>
      </c>
      <c r="BB662" s="2">
        <f t="shared" si="260"/>
        <v>1</v>
      </c>
      <c r="BC662" s="2">
        <f t="shared" si="261"/>
        <v>0</v>
      </c>
      <c r="BD662" s="2">
        <f t="shared" si="262"/>
        <v>1</v>
      </c>
      <c r="BE662" s="2">
        <f t="shared" si="263"/>
        <v>0</v>
      </c>
      <c r="BF662" s="2">
        <f t="shared" si="264"/>
        <v>0</v>
      </c>
      <c r="BG662" s="2">
        <f t="shared" si="265"/>
        <v>0</v>
      </c>
      <c r="BH662" s="2">
        <f t="shared" si="266"/>
        <v>0</v>
      </c>
      <c r="BI662" s="2">
        <f t="shared" si="267"/>
        <v>0</v>
      </c>
      <c r="BJ662" s="2">
        <f t="shared" si="268"/>
        <v>0</v>
      </c>
      <c r="BK662" s="2">
        <f t="shared" si="269"/>
        <v>0</v>
      </c>
      <c r="BL662" s="2">
        <f t="shared" si="270"/>
        <v>0</v>
      </c>
      <c r="BM662" s="2">
        <f t="shared" si="271"/>
        <v>0</v>
      </c>
      <c r="BN662" s="2">
        <f t="shared" si="272"/>
        <v>0</v>
      </c>
      <c r="BO662" s="2">
        <f t="shared" si="273"/>
        <v>0</v>
      </c>
      <c r="BP662" s="2">
        <f t="shared" si="274"/>
        <v>0</v>
      </c>
      <c r="BQ662" s="2">
        <f t="shared" si="275"/>
        <v>0</v>
      </c>
      <c r="BR662" s="2">
        <f t="shared" si="276"/>
        <v>0</v>
      </c>
    </row>
    <row r="663" spans="1:70">
      <c r="A663" s="8" t="s">
        <v>626</v>
      </c>
      <c r="B663" s="2" t="s">
        <v>627</v>
      </c>
      <c r="F663" s="2" t="s">
        <v>105</v>
      </c>
      <c r="AH663" s="2" t="s">
        <v>5740</v>
      </c>
      <c r="BB663" s="2">
        <f t="shared" si="260"/>
        <v>1</v>
      </c>
      <c r="BC663" s="2">
        <f t="shared" si="261"/>
        <v>1</v>
      </c>
      <c r="BD663" s="2">
        <f t="shared" si="262"/>
        <v>1</v>
      </c>
      <c r="BE663" s="2">
        <f t="shared" si="263"/>
        <v>0</v>
      </c>
      <c r="BF663" s="2">
        <f t="shared" si="264"/>
        <v>0</v>
      </c>
      <c r="BG663" s="2">
        <f t="shared" si="265"/>
        <v>0</v>
      </c>
      <c r="BH663" s="2">
        <f t="shared" si="266"/>
        <v>1</v>
      </c>
      <c r="BI663" s="2">
        <f t="shared" si="267"/>
        <v>0</v>
      </c>
      <c r="BJ663" s="2">
        <f t="shared" si="268"/>
        <v>0</v>
      </c>
      <c r="BK663" s="2">
        <f t="shared" si="269"/>
        <v>0</v>
      </c>
      <c r="BL663" s="2">
        <f t="shared" si="270"/>
        <v>0</v>
      </c>
      <c r="BM663" s="2">
        <f t="shared" si="271"/>
        <v>0</v>
      </c>
      <c r="BN663" s="2">
        <f t="shared" si="272"/>
        <v>0</v>
      </c>
      <c r="BO663" s="2">
        <f t="shared" si="273"/>
        <v>0</v>
      </c>
      <c r="BP663" s="2">
        <f t="shared" si="274"/>
        <v>0</v>
      </c>
      <c r="BQ663" s="2">
        <f t="shared" si="275"/>
        <v>0</v>
      </c>
      <c r="BR663" s="2">
        <f t="shared" si="276"/>
        <v>0</v>
      </c>
    </row>
    <row r="664" spans="1:70">
      <c r="A664" s="2" t="s">
        <v>5175</v>
      </c>
      <c r="B664" s="2" t="s">
        <v>5176</v>
      </c>
      <c r="AQ664" s="2" t="s">
        <v>105</v>
      </c>
      <c r="BB664" s="2">
        <f t="shared" si="260"/>
        <v>1</v>
      </c>
      <c r="BC664" s="2">
        <f t="shared" si="261"/>
        <v>0</v>
      </c>
      <c r="BD664" s="2">
        <f t="shared" si="262"/>
        <v>1</v>
      </c>
      <c r="BE664" s="2">
        <f t="shared" si="263"/>
        <v>0</v>
      </c>
      <c r="BF664" s="2">
        <f t="shared" si="264"/>
        <v>0</v>
      </c>
      <c r="BG664" s="2">
        <f t="shared" si="265"/>
        <v>0</v>
      </c>
      <c r="BH664" s="2">
        <f t="shared" si="266"/>
        <v>0</v>
      </c>
      <c r="BI664" s="2">
        <f t="shared" si="267"/>
        <v>0</v>
      </c>
      <c r="BJ664" s="2">
        <f t="shared" si="268"/>
        <v>0</v>
      </c>
      <c r="BK664" s="2">
        <f t="shared" si="269"/>
        <v>0</v>
      </c>
      <c r="BL664" s="2">
        <f t="shared" si="270"/>
        <v>0</v>
      </c>
      <c r="BM664" s="2">
        <f t="shared" si="271"/>
        <v>0</v>
      </c>
      <c r="BN664" s="2">
        <f t="shared" si="272"/>
        <v>0</v>
      </c>
      <c r="BO664" s="2">
        <f t="shared" si="273"/>
        <v>0</v>
      </c>
      <c r="BP664" s="2">
        <f t="shared" si="274"/>
        <v>0</v>
      </c>
      <c r="BQ664" s="2">
        <f t="shared" si="275"/>
        <v>0</v>
      </c>
      <c r="BR664" s="2">
        <f t="shared" si="276"/>
        <v>0</v>
      </c>
    </row>
    <row r="665" spans="1:70">
      <c r="A665" s="8" t="s">
        <v>2611</v>
      </c>
      <c r="B665" s="2" t="s">
        <v>1510</v>
      </c>
      <c r="H665" s="2" t="s">
        <v>105</v>
      </c>
      <c r="L665" s="2" t="s">
        <v>105</v>
      </c>
      <c r="O665" s="2" t="s">
        <v>105</v>
      </c>
      <c r="AB665" s="2" t="s">
        <v>105</v>
      </c>
      <c r="AC665" s="2" t="s">
        <v>105</v>
      </c>
      <c r="AN665" s="2" t="s">
        <v>105</v>
      </c>
      <c r="BB665" s="2">
        <f t="shared" si="260"/>
        <v>6</v>
      </c>
      <c r="BC665" s="2">
        <f t="shared" si="261"/>
        <v>0</v>
      </c>
      <c r="BD665" s="2">
        <f t="shared" si="262"/>
        <v>6</v>
      </c>
      <c r="BE665" s="2">
        <f t="shared" si="263"/>
        <v>0</v>
      </c>
      <c r="BF665" s="2">
        <f t="shared" si="264"/>
        <v>0</v>
      </c>
      <c r="BG665" s="2">
        <f t="shared" si="265"/>
        <v>0</v>
      </c>
      <c r="BH665" s="2">
        <f t="shared" si="266"/>
        <v>0</v>
      </c>
      <c r="BI665" s="2">
        <f t="shared" si="267"/>
        <v>0</v>
      </c>
      <c r="BJ665" s="2">
        <f t="shared" si="268"/>
        <v>0</v>
      </c>
      <c r="BK665" s="2">
        <f t="shared" si="269"/>
        <v>0</v>
      </c>
      <c r="BL665" s="2">
        <f t="shared" si="270"/>
        <v>0</v>
      </c>
      <c r="BM665" s="2">
        <f t="shared" si="271"/>
        <v>0</v>
      </c>
      <c r="BN665" s="2">
        <f t="shared" si="272"/>
        <v>0</v>
      </c>
      <c r="BO665" s="2">
        <f t="shared" si="273"/>
        <v>0</v>
      </c>
      <c r="BP665" s="2">
        <f t="shared" si="274"/>
        <v>0</v>
      </c>
      <c r="BQ665" s="2">
        <f t="shared" si="275"/>
        <v>0</v>
      </c>
      <c r="BR665" s="2">
        <f t="shared" si="276"/>
        <v>0</v>
      </c>
    </row>
    <row r="666" spans="1:70">
      <c r="A666" s="8" t="s">
        <v>2501</v>
      </c>
      <c r="B666" s="2" t="s">
        <v>2502</v>
      </c>
      <c r="N666" s="2" t="s">
        <v>105</v>
      </c>
      <c r="BB666" s="2">
        <f t="shared" si="260"/>
        <v>1</v>
      </c>
      <c r="BC666" s="2">
        <f t="shared" si="261"/>
        <v>0</v>
      </c>
      <c r="BD666" s="2">
        <f t="shared" si="262"/>
        <v>1</v>
      </c>
      <c r="BE666" s="2">
        <f t="shared" si="263"/>
        <v>0</v>
      </c>
      <c r="BF666" s="2">
        <f t="shared" si="264"/>
        <v>0</v>
      </c>
      <c r="BG666" s="2">
        <f t="shared" si="265"/>
        <v>0</v>
      </c>
      <c r="BH666" s="2">
        <f t="shared" si="266"/>
        <v>0</v>
      </c>
      <c r="BI666" s="2">
        <f t="shared" si="267"/>
        <v>0</v>
      </c>
      <c r="BJ666" s="2">
        <f t="shared" si="268"/>
        <v>0</v>
      </c>
      <c r="BK666" s="2">
        <f t="shared" si="269"/>
        <v>0</v>
      </c>
      <c r="BL666" s="2">
        <f t="shared" si="270"/>
        <v>0</v>
      </c>
      <c r="BM666" s="2">
        <f t="shared" si="271"/>
        <v>0</v>
      </c>
      <c r="BN666" s="2">
        <f t="shared" si="272"/>
        <v>0</v>
      </c>
      <c r="BO666" s="2">
        <f t="shared" si="273"/>
        <v>0</v>
      </c>
      <c r="BP666" s="2">
        <f t="shared" si="274"/>
        <v>0</v>
      </c>
      <c r="BQ666" s="2">
        <f t="shared" si="275"/>
        <v>0</v>
      </c>
      <c r="BR666" s="2">
        <f t="shared" si="276"/>
        <v>0</v>
      </c>
    </row>
    <row r="667" spans="1:70">
      <c r="A667" s="8" t="s">
        <v>5699</v>
      </c>
      <c r="B667" s="8" t="s">
        <v>114</v>
      </c>
      <c r="C667" s="2" t="s">
        <v>5698</v>
      </c>
      <c r="BB667" s="2">
        <f t="shared" ref="BB667:BB730" si="277">SUM(BD667+BF667+BP667+BQ667)</f>
        <v>1</v>
      </c>
      <c r="BC667" s="2">
        <f t="shared" ref="BC667:BC730" si="278">SUM(BE667+BG667+BH667+BI667+BJ667+BK667+BL667+BM667+BN667+BO667+BR667)</f>
        <v>0</v>
      </c>
      <c r="BD667" s="2">
        <f t="shared" ref="BD667:BD730" si="279">COUNTIF(C667:BA667,"BL")</f>
        <v>0</v>
      </c>
      <c r="BE667" s="2">
        <f t="shared" ref="BE667:BE730" si="280">COUNTIF(C667:BA667,"WL")</f>
        <v>0</v>
      </c>
      <c r="BF667" s="2">
        <f t="shared" ref="BF667:BF730" si="281">COUNTIF(C667:BA667, "BL(Except with permit)")</f>
        <v>0</v>
      </c>
      <c r="BG667" s="2">
        <f t="shared" ref="BG667:BG730" si="282">COUNTIF(C667:BA667, "WL(Permit required)")</f>
        <v>0</v>
      </c>
      <c r="BH667" s="2">
        <f t="shared" ref="BH667:BH730" si="283">COUNTIF(C667:BA667, "WL(For game purposes)")</f>
        <v>0</v>
      </c>
      <c r="BI667" s="2">
        <f t="shared" ref="BI667:BI730" si="284">COUNTIF(C667:BA667, "WL(No permit required)")</f>
        <v>0</v>
      </c>
      <c r="BJ667" s="2">
        <f t="shared" ref="BJ667:BJ730" si="285">COUNTIF(C667:BA667, "WL(including hybrids)")</f>
        <v>0</v>
      </c>
      <c r="BK667" s="2">
        <f t="shared" ref="BK667:BK730" si="286">COUNTIF(C667:BA667, "WL(native, hand-captured, no more than 6)")</f>
        <v>0</v>
      </c>
      <c r="BL667" s="2">
        <f t="shared" ref="BL667:BL730" si="287">COUNTIF(C667:BA667, "WL(may be taken for personal use on a noncommercial basis)")</f>
        <v>0</v>
      </c>
      <c r="BM667" s="2">
        <f t="shared" ref="BM667:BM730" si="288">COUNTIF(C667:BA667, "WL(With enclosure requirements)")</f>
        <v>0</v>
      </c>
      <c r="BN667" s="2">
        <f t="shared" ref="BN667:BN730" si="289">COUNTIF(C667:BA667, "WL(If legally held before 1/20/17)")</f>
        <v>0</v>
      </c>
      <c r="BO667" s="2">
        <f t="shared" ref="BO667:BO730" si="290">COUNTIF(C667:BA667, "WL(except feral and wild)")</f>
        <v>0</v>
      </c>
      <c r="BP667" s="2">
        <f t="shared" ref="BP667:BP730" si="291">COUNTIF(C667:BA667, "BL(Outside State)")</f>
        <v>1</v>
      </c>
      <c r="BQ667" s="2">
        <f t="shared" si="275"/>
        <v>0</v>
      </c>
      <c r="BR667" s="2">
        <f t="shared" si="276"/>
        <v>0</v>
      </c>
    </row>
    <row r="668" spans="1:70">
      <c r="A668" s="2" t="s">
        <v>2580</v>
      </c>
      <c r="B668" s="8" t="s">
        <v>2581</v>
      </c>
      <c r="O668" s="2" t="s">
        <v>105</v>
      </c>
      <c r="AW668" s="2" t="s">
        <v>5694</v>
      </c>
      <c r="BB668" s="2">
        <f t="shared" si="277"/>
        <v>1</v>
      </c>
      <c r="BC668" s="2">
        <f t="shared" si="278"/>
        <v>1</v>
      </c>
      <c r="BD668" s="2">
        <f t="shared" si="279"/>
        <v>1</v>
      </c>
      <c r="BE668" s="2">
        <f t="shared" si="280"/>
        <v>0</v>
      </c>
      <c r="BF668" s="2">
        <f t="shared" si="281"/>
        <v>0</v>
      </c>
      <c r="BG668" s="2">
        <f t="shared" si="282"/>
        <v>1</v>
      </c>
      <c r="BH668" s="2">
        <f t="shared" si="283"/>
        <v>0</v>
      </c>
      <c r="BI668" s="2">
        <f t="shared" si="284"/>
        <v>0</v>
      </c>
      <c r="BJ668" s="2">
        <f t="shared" si="285"/>
        <v>0</v>
      </c>
      <c r="BK668" s="2">
        <f t="shared" si="286"/>
        <v>0</v>
      </c>
      <c r="BL668" s="2">
        <f t="shared" si="287"/>
        <v>0</v>
      </c>
      <c r="BM668" s="2">
        <f t="shared" si="288"/>
        <v>0</v>
      </c>
      <c r="BN668" s="2">
        <f t="shared" si="289"/>
        <v>0</v>
      </c>
      <c r="BO668" s="2">
        <f t="shared" si="290"/>
        <v>0</v>
      </c>
      <c r="BP668" s="2">
        <f t="shared" si="291"/>
        <v>0</v>
      </c>
      <c r="BQ668" s="2">
        <f t="shared" si="275"/>
        <v>0</v>
      </c>
      <c r="BR668" s="2">
        <f t="shared" si="276"/>
        <v>0</v>
      </c>
    </row>
    <row r="669" spans="1:70">
      <c r="A669" s="8" t="s">
        <v>2574</v>
      </c>
      <c r="B669" s="2" t="s">
        <v>2575</v>
      </c>
      <c r="O669" s="2" t="s">
        <v>105</v>
      </c>
      <c r="BB669" s="2">
        <f t="shared" si="277"/>
        <v>1</v>
      </c>
      <c r="BC669" s="2">
        <f t="shared" si="278"/>
        <v>0</v>
      </c>
      <c r="BD669" s="2">
        <f t="shared" si="279"/>
        <v>1</v>
      </c>
      <c r="BE669" s="2">
        <f t="shared" si="280"/>
        <v>0</v>
      </c>
      <c r="BF669" s="2">
        <f t="shared" si="281"/>
        <v>0</v>
      </c>
      <c r="BG669" s="2">
        <f t="shared" si="282"/>
        <v>0</v>
      </c>
      <c r="BH669" s="2">
        <f t="shared" si="283"/>
        <v>0</v>
      </c>
      <c r="BI669" s="2">
        <f t="shared" si="284"/>
        <v>0</v>
      </c>
      <c r="BJ669" s="2">
        <f t="shared" si="285"/>
        <v>0</v>
      </c>
      <c r="BK669" s="2">
        <f t="shared" si="286"/>
        <v>0</v>
      </c>
      <c r="BL669" s="2">
        <f t="shared" si="287"/>
        <v>0</v>
      </c>
      <c r="BM669" s="2">
        <f t="shared" si="288"/>
        <v>0</v>
      </c>
      <c r="BN669" s="2">
        <f t="shared" si="289"/>
        <v>0</v>
      </c>
      <c r="BO669" s="2">
        <f t="shared" si="290"/>
        <v>0</v>
      </c>
      <c r="BP669" s="2">
        <f t="shared" si="291"/>
        <v>0</v>
      </c>
      <c r="BQ669" s="2">
        <f t="shared" si="275"/>
        <v>0</v>
      </c>
      <c r="BR669" s="2">
        <f t="shared" si="276"/>
        <v>0</v>
      </c>
    </row>
    <row r="670" spans="1:70">
      <c r="A670" s="8" t="s">
        <v>2590</v>
      </c>
      <c r="B670" s="2" t="s">
        <v>2591</v>
      </c>
      <c r="O670" s="2" t="s">
        <v>105</v>
      </c>
      <c r="BB670" s="2">
        <f t="shared" si="277"/>
        <v>1</v>
      </c>
      <c r="BC670" s="2">
        <f t="shared" si="278"/>
        <v>0</v>
      </c>
      <c r="BD670" s="2">
        <f t="shared" si="279"/>
        <v>1</v>
      </c>
      <c r="BE670" s="2">
        <f t="shared" si="280"/>
        <v>0</v>
      </c>
      <c r="BF670" s="2">
        <f t="shared" si="281"/>
        <v>0</v>
      </c>
      <c r="BG670" s="2">
        <f t="shared" si="282"/>
        <v>0</v>
      </c>
      <c r="BH670" s="2">
        <f t="shared" si="283"/>
        <v>0</v>
      </c>
      <c r="BI670" s="2">
        <f t="shared" si="284"/>
        <v>0</v>
      </c>
      <c r="BJ670" s="2">
        <f t="shared" si="285"/>
        <v>0</v>
      </c>
      <c r="BK670" s="2">
        <f t="shared" si="286"/>
        <v>0</v>
      </c>
      <c r="BL670" s="2">
        <f t="shared" si="287"/>
        <v>0</v>
      </c>
      <c r="BM670" s="2">
        <f t="shared" si="288"/>
        <v>0</v>
      </c>
      <c r="BN670" s="2">
        <f t="shared" si="289"/>
        <v>0</v>
      </c>
      <c r="BO670" s="2">
        <f t="shared" si="290"/>
        <v>0</v>
      </c>
      <c r="BP670" s="2">
        <f t="shared" si="291"/>
        <v>0</v>
      </c>
      <c r="BQ670" s="2">
        <f t="shared" si="275"/>
        <v>0</v>
      </c>
      <c r="BR670" s="2">
        <f t="shared" si="276"/>
        <v>0</v>
      </c>
    </row>
    <row r="671" spans="1:70">
      <c r="A671" s="8" t="s">
        <v>2586</v>
      </c>
      <c r="B671" s="2" t="s">
        <v>2587</v>
      </c>
      <c r="O671" s="2" t="s">
        <v>105</v>
      </c>
      <c r="BB671" s="2">
        <f t="shared" si="277"/>
        <v>1</v>
      </c>
      <c r="BC671" s="2">
        <f t="shared" si="278"/>
        <v>0</v>
      </c>
      <c r="BD671" s="2">
        <f t="shared" si="279"/>
        <v>1</v>
      </c>
      <c r="BE671" s="2">
        <f t="shared" si="280"/>
        <v>0</v>
      </c>
      <c r="BF671" s="2">
        <f t="shared" si="281"/>
        <v>0</v>
      </c>
      <c r="BG671" s="2">
        <f t="shared" si="282"/>
        <v>0</v>
      </c>
      <c r="BH671" s="2">
        <f t="shared" si="283"/>
        <v>0</v>
      </c>
      <c r="BI671" s="2">
        <f t="shared" si="284"/>
        <v>0</v>
      </c>
      <c r="BJ671" s="2">
        <f t="shared" si="285"/>
        <v>0</v>
      </c>
      <c r="BK671" s="2">
        <f t="shared" si="286"/>
        <v>0</v>
      </c>
      <c r="BL671" s="2">
        <f t="shared" si="287"/>
        <v>0</v>
      </c>
      <c r="BM671" s="2">
        <f t="shared" si="288"/>
        <v>0</v>
      </c>
      <c r="BN671" s="2">
        <f t="shared" si="289"/>
        <v>0</v>
      </c>
      <c r="BO671" s="2">
        <f t="shared" si="290"/>
        <v>0</v>
      </c>
      <c r="BP671" s="2">
        <f t="shared" si="291"/>
        <v>0</v>
      </c>
      <c r="BQ671" s="2">
        <f t="shared" si="275"/>
        <v>0</v>
      </c>
      <c r="BR671" s="2">
        <f t="shared" si="276"/>
        <v>0</v>
      </c>
    </row>
    <row r="672" spans="1:70">
      <c r="A672" s="2" t="s">
        <v>2578</v>
      </c>
      <c r="B672" s="2" t="s">
        <v>2579</v>
      </c>
      <c r="O672" s="2" t="s">
        <v>105</v>
      </c>
      <c r="BB672" s="2">
        <f t="shared" si="277"/>
        <v>1</v>
      </c>
      <c r="BC672" s="2">
        <f t="shared" si="278"/>
        <v>0</v>
      </c>
      <c r="BD672" s="2">
        <f t="shared" si="279"/>
        <v>1</v>
      </c>
      <c r="BE672" s="2">
        <f t="shared" si="280"/>
        <v>0</v>
      </c>
      <c r="BF672" s="2">
        <f t="shared" si="281"/>
        <v>0</v>
      </c>
      <c r="BG672" s="2">
        <f t="shared" si="282"/>
        <v>0</v>
      </c>
      <c r="BH672" s="2">
        <f t="shared" si="283"/>
        <v>0</v>
      </c>
      <c r="BI672" s="2">
        <f t="shared" si="284"/>
        <v>0</v>
      </c>
      <c r="BJ672" s="2">
        <f t="shared" si="285"/>
        <v>0</v>
      </c>
      <c r="BK672" s="2">
        <f t="shared" si="286"/>
        <v>0</v>
      </c>
      <c r="BL672" s="2">
        <f t="shared" si="287"/>
        <v>0</v>
      </c>
      <c r="BM672" s="2">
        <f t="shared" si="288"/>
        <v>0</v>
      </c>
      <c r="BN672" s="2">
        <f t="shared" si="289"/>
        <v>0</v>
      </c>
      <c r="BO672" s="2">
        <f t="shared" si="290"/>
        <v>0</v>
      </c>
      <c r="BP672" s="2">
        <f t="shared" si="291"/>
        <v>0</v>
      </c>
      <c r="BQ672" s="2">
        <f t="shared" si="275"/>
        <v>0</v>
      </c>
      <c r="BR672" s="2">
        <f t="shared" si="276"/>
        <v>0</v>
      </c>
    </row>
    <row r="673" spans="1:70">
      <c r="A673" s="2" t="s">
        <v>3393</v>
      </c>
      <c r="B673" s="2" t="s">
        <v>3394</v>
      </c>
      <c r="Z673" s="2" t="s">
        <v>105</v>
      </c>
      <c r="BB673" s="2">
        <f t="shared" si="277"/>
        <v>1</v>
      </c>
      <c r="BC673" s="2">
        <f t="shared" si="278"/>
        <v>0</v>
      </c>
      <c r="BD673" s="2">
        <f t="shared" si="279"/>
        <v>1</v>
      </c>
      <c r="BE673" s="2">
        <f t="shared" si="280"/>
        <v>0</v>
      </c>
      <c r="BF673" s="2">
        <f t="shared" si="281"/>
        <v>0</v>
      </c>
      <c r="BG673" s="2">
        <f t="shared" si="282"/>
        <v>0</v>
      </c>
      <c r="BH673" s="2">
        <f t="shared" si="283"/>
        <v>0</v>
      </c>
      <c r="BI673" s="2">
        <f t="shared" si="284"/>
        <v>0</v>
      </c>
      <c r="BJ673" s="2">
        <f t="shared" si="285"/>
        <v>0</v>
      </c>
      <c r="BK673" s="2">
        <f t="shared" si="286"/>
        <v>0</v>
      </c>
      <c r="BL673" s="2">
        <f t="shared" si="287"/>
        <v>0</v>
      </c>
      <c r="BM673" s="2">
        <f t="shared" si="288"/>
        <v>0</v>
      </c>
      <c r="BN673" s="2">
        <f t="shared" si="289"/>
        <v>0</v>
      </c>
      <c r="BO673" s="2">
        <f t="shared" si="290"/>
        <v>0</v>
      </c>
      <c r="BP673" s="2">
        <f t="shared" si="291"/>
        <v>0</v>
      </c>
      <c r="BQ673" s="2">
        <f t="shared" si="275"/>
        <v>0</v>
      </c>
      <c r="BR673" s="2">
        <f t="shared" si="276"/>
        <v>0</v>
      </c>
    </row>
    <row r="674" spans="1:70">
      <c r="A674" s="8" t="s">
        <v>5119</v>
      </c>
      <c r="B674" s="2" t="s">
        <v>5120</v>
      </c>
      <c r="AN674" s="2" t="s">
        <v>105</v>
      </c>
      <c r="BB674" s="2">
        <f t="shared" si="277"/>
        <v>1</v>
      </c>
      <c r="BC674" s="2">
        <f t="shared" si="278"/>
        <v>0</v>
      </c>
      <c r="BD674" s="2">
        <f t="shared" si="279"/>
        <v>1</v>
      </c>
      <c r="BE674" s="2">
        <f t="shared" si="280"/>
        <v>0</v>
      </c>
      <c r="BF674" s="2">
        <f t="shared" si="281"/>
        <v>0</v>
      </c>
      <c r="BG674" s="2">
        <f t="shared" si="282"/>
        <v>0</v>
      </c>
      <c r="BH674" s="2">
        <f t="shared" si="283"/>
        <v>0</v>
      </c>
      <c r="BI674" s="2">
        <f t="shared" si="284"/>
        <v>0</v>
      </c>
      <c r="BJ674" s="2">
        <f t="shared" si="285"/>
        <v>0</v>
      </c>
      <c r="BK674" s="2">
        <f t="shared" si="286"/>
        <v>0</v>
      </c>
      <c r="BL674" s="2">
        <f t="shared" si="287"/>
        <v>0</v>
      </c>
      <c r="BM674" s="2">
        <f t="shared" si="288"/>
        <v>0</v>
      </c>
      <c r="BN674" s="2">
        <f t="shared" si="289"/>
        <v>0</v>
      </c>
      <c r="BO674" s="2">
        <f t="shared" si="290"/>
        <v>0</v>
      </c>
      <c r="BP674" s="2">
        <f t="shared" si="291"/>
        <v>0</v>
      </c>
      <c r="BQ674" s="2">
        <f t="shared" si="275"/>
        <v>0</v>
      </c>
      <c r="BR674" s="2">
        <f t="shared" si="276"/>
        <v>0</v>
      </c>
    </row>
    <row r="675" spans="1:70">
      <c r="A675" s="8" t="s">
        <v>572</v>
      </c>
      <c r="B675" s="2" t="s">
        <v>610</v>
      </c>
      <c r="F675" s="2" t="s">
        <v>5760</v>
      </c>
      <c r="G675" s="2" t="s">
        <v>5697</v>
      </c>
      <c r="I675" s="2" t="s">
        <v>5730</v>
      </c>
      <c r="Q675" s="2" t="s">
        <v>5697</v>
      </c>
      <c r="AB675" s="2" t="s">
        <v>5694</v>
      </c>
      <c r="AD675" s="2" t="s">
        <v>5697</v>
      </c>
      <c r="AF675" s="2" t="s">
        <v>5697</v>
      </c>
      <c r="AK675" s="2" t="s">
        <v>105</v>
      </c>
      <c r="AP675" s="2" t="s">
        <v>105</v>
      </c>
      <c r="AU675" s="2" t="s">
        <v>105</v>
      </c>
      <c r="BB675" s="2">
        <f t="shared" si="277"/>
        <v>7</v>
      </c>
      <c r="BC675" s="2">
        <f t="shared" si="278"/>
        <v>1</v>
      </c>
      <c r="BD675" s="2">
        <f t="shared" si="279"/>
        <v>3</v>
      </c>
      <c r="BE675" s="2">
        <f t="shared" si="280"/>
        <v>0</v>
      </c>
      <c r="BF675" s="2">
        <f t="shared" si="281"/>
        <v>4</v>
      </c>
      <c r="BG675" s="2">
        <f t="shared" si="282"/>
        <v>1</v>
      </c>
      <c r="BH675" s="2">
        <f t="shared" si="283"/>
        <v>0</v>
      </c>
      <c r="BI675" s="2">
        <f t="shared" si="284"/>
        <v>0</v>
      </c>
      <c r="BJ675" s="2">
        <f t="shared" si="285"/>
        <v>0</v>
      </c>
      <c r="BK675" s="2">
        <f t="shared" si="286"/>
        <v>0</v>
      </c>
      <c r="BL675" s="2">
        <f t="shared" si="287"/>
        <v>0</v>
      </c>
      <c r="BM675" s="2">
        <f t="shared" si="288"/>
        <v>0</v>
      </c>
      <c r="BN675" s="2">
        <f t="shared" si="289"/>
        <v>0</v>
      </c>
      <c r="BO675" s="2">
        <f t="shared" si="290"/>
        <v>0</v>
      </c>
      <c r="BP675" s="2">
        <f t="shared" si="291"/>
        <v>0</v>
      </c>
      <c r="BQ675" s="2">
        <f t="shared" si="275"/>
        <v>0</v>
      </c>
      <c r="BR675" s="2">
        <f t="shared" si="276"/>
        <v>0</v>
      </c>
    </row>
    <row r="676" spans="1:70">
      <c r="A676" s="8" t="s">
        <v>1320</v>
      </c>
      <c r="B676" s="8" t="s">
        <v>1321</v>
      </c>
      <c r="G676" s="2" t="s">
        <v>105</v>
      </c>
      <c r="BB676" s="2">
        <f t="shared" si="277"/>
        <v>1</v>
      </c>
      <c r="BC676" s="2">
        <f t="shared" si="278"/>
        <v>0</v>
      </c>
      <c r="BD676" s="2">
        <f t="shared" si="279"/>
        <v>1</v>
      </c>
      <c r="BE676" s="2">
        <f t="shared" si="280"/>
        <v>0</v>
      </c>
      <c r="BF676" s="2">
        <f t="shared" si="281"/>
        <v>0</v>
      </c>
      <c r="BG676" s="2">
        <f t="shared" si="282"/>
        <v>0</v>
      </c>
      <c r="BH676" s="2">
        <f t="shared" si="283"/>
        <v>0</v>
      </c>
      <c r="BI676" s="2">
        <f t="shared" si="284"/>
        <v>0</v>
      </c>
      <c r="BJ676" s="2">
        <f t="shared" si="285"/>
        <v>0</v>
      </c>
      <c r="BK676" s="2">
        <f t="shared" si="286"/>
        <v>0</v>
      </c>
      <c r="BL676" s="2">
        <f t="shared" si="287"/>
        <v>0</v>
      </c>
      <c r="BM676" s="2">
        <f t="shared" si="288"/>
        <v>0</v>
      </c>
      <c r="BN676" s="2">
        <f t="shared" si="289"/>
        <v>0</v>
      </c>
      <c r="BO676" s="2">
        <f t="shared" si="290"/>
        <v>0</v>
      </c>
      <c r="BP676" s="2">
        <f t="shared" si="291"/>
        <v>0</v>
      </c>
      <c r="BQ676" s="2">
        <f t="shared" si="275"/>
        <v>0</v>
      </c>
      <c r="BR676" s="2">
        <f t="shared" si="276"/>
        <v>0</v>
      </c>
    </row>
    <row r="677" spans="1:70">
      <c r="A677" s="8" t="s">
        <v>5700</v>
      </c>
      <c r="B677" s="2" t="s">
        <v>2943</v>
      </c>
      <c r="U677" s="2" t="s">
        <v>105</v>
      </c>
      <c r="AA677" s="2" t="s">
        <v>105</v>
      </c>
      <c r="AB677" s="2" t="s">
        <v>5694</v>
      </c>
      <c r="AF677" s="2" t="s">
        <v>5697</v>
      </c>
      <c r="AL677" s="2" t="s">
        <v>105</v>
      </c>
      <c r="AN677" s="2" t="s">
        <v>5746</v>
      </c>
      <c r="AP677" s="2" t="s">
        <v>105</v>
      </c>
      <c r="AT677" s="2" t="s">
        <v>105</v>
      </c>
      <c r="BB677" s="2">
        <f t="shared" si="277"/>
        <v>6</v>
      </c>
      <c r="BC677" s="2">
        <f t="shared" si="278"/>
        <v>2</v>
      </c>
      <c r="BD677" s="2">
        <f t="shared" si="279"/>
        <v>5</v>
      </c>
      <c r="BE677" s="2">
        <f t="shared" si="280"/>
        <v>0</v>
      </c>
      <c r="BF677" s="2">
        <f t="shared" si="281"/>
        <v>1</v>
      </c>
      <c r="BG677" s="2">
        <f t="shared" si="282"/>
        <v>1</v>
      </c>
      <c r="BH677" s="2">
        <f t="shared" si="283"/>
        <v>0</v>
      </c>
      <c r="BI677" s="2">
        <f t="shared" si="284"/>
        <v>0</v>
      </c>
      <c r="BJ677" s="2">
        <f t="shared" si="285"/>
        <v>0</v>
      </c>
      <c r="BK677" s="2">
        <f t="shared" si="286"/>
        <v>0</v>
      </c>
      <c r="BL677" s="2">
        <f t="shared" si="287"/>
        <v>0</v>
      </c>
      <c r="BM677" s="2">
        <f t="shared" si="288"/>
        <v>0</v>
      </c>
      <c r="BN677" s="2">
        <f t="shared" si="289"/>
        <v>1</v>
      </c>
      <c r="BO677" s="2">
        <f t="shared" si="290"/>
        <v>0</v>
      </c>
      <c r="BP677" s="2">
        <f t="shared" si="291"/>
        <v>0</v>
      </c>
      <c r="BQ677" s="2">
        <f t="shared" si="275"/>
        <v>0</v>
      </c>
      <c r="BR677" s="2">
        <f t="shared" si="276"/>
        <v>0</v>
      </c>
    </row>
    <row r="678" spans="1:70">
      <c r="A678" s="8" t="s">
        <v>1474</v>
      </c>
      <c r="B678" s="8" t="s">
        <v>2944</v>
      </c>
      <c r="H678" s="2" t="s">
        <v>105</v>
      </c>
      <c r="U678" s="2" t="s">
        <v>105</v>
      </c>
      <c r="AF678" s="2" t="s">
        <v>5697</v>
      </c>
      <c r="AX678" s="2" t="s">
        <v>105</v>
      </c>
      <c r="BB678" s="2">
        <f t="shared" si="277"/>
        <v>4</v>
      </c>
      <c r="BC678" s="2">
        <f t="shared" si="278"/>
        <v>0</v>
      </c>
      <c r="BD678" s="2">
        <f t="shared" si="279"/>
        <v>3</v>
      </c>
      <c r="BE678" s="2">
        <f t="shared" si="280"/>
        <v>0</v>
      </c>
      <c r="BF678" s="2">
        <f t="shared" si="281"/>
        <v>1</v>
      </c>
      <c r="BG678" s="2">
        <f t="shared" si="282"/>
        <v>0</v>
      </c>
      <c r="BH678" s="2">
        <f t="shared" si="283"/>
        <v>0</v>
      </c>
      <c r="BI678" s="2">
        <f t="shared" si="284"/>
        <v>0</v>
      </c>
      <c r="BJ678" s="2">
        <f t="shared" si="285"/>
        <v>0</v>
      </c>
      <c r="BK678" s="2">
        <f t="shared" si="286"/>
        <v>0</v>
      </c>
      <c r="BL678" s="2">
        <f t="shared" si="287"/>
        <v>0</v>
      </c>
      <c r="BM678" s="2">
        <f t="shared" si="288"/>
        <v>0</v>
      </c>
      <c r="BN678" s="2">
        <f t="shared" si="289"/>
        <v>0</v>
      </c>
      <c r="BO678" s="2">
        <f t="shared" si="290"/>
        <v>0</v>
      </c>
      <c r="BP678" s="2">
        <f t="shared" si="291"/>
        <v>0</v>
      </c>
      <c r="BQ678" s="2">
        <f t="shared" si="275"/>
        <v>0</v>
      </c>
      <c r="BR678" s="2">
        <f t="shared" si="276"/>
        <v>0</v>
      </c>
    </row>
    <row r="679" spans="1:70">
      <c r="A679" s="8" t="s">
        <v>2945</v>
      </c>
      <c r="B679" s="2" t="s">
        <v>2946</v>
      </c>
      <c r="U679" s="2" t="s">
        <v>105</v>
      </c>
      <c r="BB679" s="2">
        <f t="shared" si="277"/>
        <v>1</v>
      </c>
      <c r="BC679" s="2">
        <f t="shared" si="278"/>
        <v>0</v>
      </c>
      <c r="BD679" s="2">
        <f t="shared" si="279"/>
        <v>1</v>
      </c>
      <c r="BE679" s="2">
        <f t="shared" si="280"/>
        <v>0</v>
      </c>
      <c r="BF679" s="2">
        <f t="shared" si="281"/>
        <v>0</v>
      </c>
      <c r="BG679" s="2">
        <f t="shared" si="282"/>
        <v>0</v>
      </c>
      <c r="BH679" s="2">
        <f t="shared" si="283"/>
        <v>0</v>
      </c>
      <c r="BI679" s="2">
        <f t="shared" si="284"/>
        <v>0</v>
      </c>
      <c r="BJ679" s="2">
        <f t="shared" si="285"/>
        <v>0</v>
      </c>
      <c r="BK679" s="2">
        <f t="shared" si="286"/>
        <v>0</v>
      </c>
      <c r="BL679" s="2">
        <f t="shared" si="287"/>
        <v>0</v>
      </c>
      <c r="BM679" s="2">
        <f t="shared" si="288"/>
        <v>0</v>
      </c>
      <c r="BN679" s="2">
        <f t="shared" si="289"/>
        <v>0</v>
      </c>
      <c r="BO679" s="2">
        <f t="shared" si="290"/>
        <v>0</v>
      </c>
      <c r="BP679" s="2">
        <f t="shared" si="291"/>
        <v>0</v>
      </c>
      <c r="BQ679" s="2">
        <f t="shared" si="275"/>
        <v>0</v>
      </c>
      <c r="BR679" s="2">
        <f t="shared" si="276"/>
        <v>0</v>
      </c>
    </row>
    <row r="680" spans="1:70">
      <c r="A680" s="8" t="s">
        <v>4261</v>
      </c>
      <c r="B680" s="2" t="s">
        <v>4262</v>
      </c>
      <c r="AN680" s="2" t="s">
        <v>121</v>
      </c>
      <c r="AS680" s="2" t="s">
        <v>121</v>
      </c>
      <c r="BA680" s="2" t="s">
        <v>121</v>
      </c>
      <c r="BB680" s="2">
        <f t="shared" si="277"/>
        <v>0</v>
      </c>
      <c r="BC680" s="2">
        <f t="shared" si="278"/>
        <v>3</v>
      </c>
      <c r="BD680" s="2">
        <f t="shared" si="279"/>
        <v>0</v>
      </c>
      <c r="BE680" s="2">
        <f t="shared" si="280"/>
        <v>3</v>
      </c>
      <c r="BF680" s="2">
        <f t="shared" si="281"/>
        <v>0</v>
      </c>
      <c r="BG680" s="2">
        <f t="shared" si="282"/>
        <v>0</v>
      </c>
      <c r="BH680" s="2">
        <f t="shared" si="283"/>
        <v>0</v>
      </c>
      <c r="BI680" s="2">
        <f t="shared" si="284"/>
        <v>0</v>
      </c>
      <c r="BJ680" s="2">
        <f t="shared" si="285"/>
        <v>0</v>
      </c>
      <c r="BK680" s="2">
        <f t="shared" si="286"/>
        <v>0</v>
      </c>
      <c r="BL680" s="2">
        <f t="shared" si="287"/>
        <v>0</v>
      </c>
      <c r="BM680" s="2">
        <f t="shared" si="288"/>
        <v>0</v>
      </c>
      <c r="BN680" s="2">
        <f t="shared" si="289"/>
        <v>0</v>
      </c>
      <c r="BO680" s="2">
        <f t="shared" si="290"/>
        <v>0</v>
      </c>
      <c r="BP680" s="2">
        <f t="shared" si="291"/>
        <v>0</v>
      </c>
      <c r="BQ680" s="2">
        <f t="shared" si="275"/>
        <v>0</v>
      </c>
      <c r="BR680" s="2">
        <f t="shared" si="276"/>
        <v>0</v>
      </c>
    </row>
    <row r="681" spans="1:70">
      <c r="A681" s="8" t="s">
        <v>1473</v>
      </c>
      <c r="B681" s="8" t="s">
        <v>5116</v>
      </c>
      <c r="H681" s="2" t="s">
        <v>105</v>
      </c>
      <c r="O681" s="2" t="s">
        <v>105</v>
      </c>
      <c r="AK681" s="2" t="s">
        <v>105</v>
      </c>
      <c r="AN681" s="2" t="s">
        <v>105</v>
      </c>
      <c r="AU681" s="2" t="s">
        <v>105</v>
      </c>
      <c r="BB681" s="2">
        <f t="shared" si="277"/>
        <v>5</v>
      </c>
      <c r="BC681" s="2">
        <f t="shared" si="278"/>
        <v>0</v>
      </c>
      <c r="BD681" s="2">
        <f t="shared" si="279"/>
        <v>5</v>
      </c>
      <c r="BE681" s="2">
        <f t="shared" si="280"/>
        <v>0</v>
      </c>
      <c r="BF681" s="2">
        <f t="shared" si="281"/>
        <v>0</v>
      </c>
      <c r="BG681" s="2">
        <f t="shared" si="282"/>
        <v>0</v>
      </c>
      <c r="BH681" s="2">
        <f t="shared" si="283"/>
        <v>0</v>
      </c>
      <c r="BI681" s="2">
        <f t="shared" si="284"/>
        <v>0</v>
      </c>
      <c r="BJ681" s="2">
        <f t="shared" si="285"/>
        <v>0</v>
      </c>
      <c r="BK681" s="2">
        <f t="shared" si="286"/>
        <v>0</v>
      </c>
      <c r="BL681" s="2">
        <f t="shared" si="287"/>
        <v>0</v>
      </c>
      <c r="BM681" s="2">
        <f t="shared" si="288"/>
        <v>0</v>
      </c>
      <c r="BN681" s="2">
        <f t="shared" si="289"/>
        <v>0</v>
      </c>
      <c r="BO681" s="2">
        <f t="shared" si="290"/>
        <v>0</v>
      </c>
      <c r="BP681" s="2">
        <f t="shared" si="291"/>
        <v>0</v>
      </c>
      <c r="BQ681" s="2">
        <f t="shared" si="275"/>
        <v>0</v>
      </c>
      <c r="BR681" s="2">
        <f t="shared" si="276"/>
        <v>0</v>
      </c>
    </row>
    <row r="682" spans="1:70">
      <c r="A682" s="8" t="s">
        <v>1318</v>
      </c>
      <c r="B682" s="8" t="s">
        <v>1319</v>
      </c>
      <c r="G682" s="2" t="s">
        <v>105</v>
      </c>
      <c r="BB682" s="2">
        <f t="shared" si="277"/>
        <v>1</v>
      </c>
      <c r="BC682" s="2">
        <f t="shared" si="278"/>
        <v>0</v>
      </c>
      <c r="BD682" s="2">
        <f t="shared" si="279"/>
        <v>1</v>
      </c>
      <c r="BE682" s="2">
        <f t="shared" si="280"/>
        <v>0</v>
      </c>
      <c r="BF682" s="2">
        <f t="shared" si="281"/>
        <v>0</v>
      </c>
      <c r="BG682" s="2">
        <f t="shared" si="282"/>
        <v>0</v>
      </c>
      <c r="BH682" s="2">
        <f t="shared" si="283"/>
        <v>0</v>
      </c>
      <c r="BI682" s="2">
        <f t="shared" si="284"/>
        <v>0</v>
      </c>
      <c r="BJ682" s="2">
        <f t="shared" si="285"/>
        <v>0</v>
      </c>
      <c r="BK682" s="2">
        <f t="shared" si="286"/>
        <v>0</v>
      </c>
      <c r="BL682" s="2">
        <f t="shared" si="287"/>
        <v>0</v>
      </c>
      <c r="BM682" s="2">
        <f t="shared" si="288"/>
        <v>0</v>
      </c>
      <c r="BN682" s="2">
        <f t="shared" si="289"/>
        <v>0</v>
      </c>
      <c r="BO682" s="2">
        <f t="shared" si="290"/>
        <v>0</v>
      </c>
      <c r="BP682" s="2">
        <f t="shared" si="291"/>
        <v>0</v>
      </c>
      <c r="BQ682" s="2">
        <f t="shared" si="275"/>
        <v>0</v>
      </c>
      <c r="BR682" s="2">
        <f t="shared" si="276"/>
        <v>0</v>
      </c>
    </row>
    <row r="683" spans="1:70">
      <c r="A683" s="2" t="s">
        <v>3635</v>
      </c>
      <c r="B683" s="2" t="s">
        <v>3636</v>
      </c>
      <c r="AD683" s="2" t="s">
        <v>121</v>
      </c>
      <c r="AK683" s="2" t="s">
        <v>121</v>
      </c>
      <c r="BB683" s="2">
        <f t="shared" si="277"/>
        <v>0</v>
      </c>
      <c r="BC683" s="2">
        <f t="shared" si="278"/>
        <v>2</v>
      </c>
      <c r="BD683" s="2">
        <f t="shared" si="279"/>
        <v>0</v>
      </c>
      <c r="BE683" s="2">
        <f t="shared" si="280"/>
        <v>2</v>
      </c>
      <c r="BF683" s="2">
        <f t="shared" si="281"/>
        <v>0</v>
      </c>
      <c r="BG683" s="2">
        <f t="shared" si="282"/>
        <v>0</v>
      </c>
      <c r="BH683" s="2">
        <f t="shared" si="283"/>
        <v>0</v>
      </c>
      <c r="BI683" s="2">
        <f t="shared" si="284"/>
        <v>0</v>
      </c>
      <c r="BJ683" s="2">
        <f t="shared" si="285"/>
        <v>0</v>
      </c>
      <c r="BK683" s="2">
        <f t="shared" si="286"/>
        <v>0</v>
      </c>
      <c r="BL683" s="2">
        <f t="shared" si="287"/>
        <v>0</v>
      </c>
      <c r="BM683" s="2">
        <f t="shared" si="288"/>
        <v>0</v>
      </c>
      <c r="BN683" s="2">
        <f t="shared" si="289"/>
        <v>0</v>
      </c>
      <c r="BO683" s="2">
        <f t="shared" si="290"/>
        <v>0</v>
      </c>
      <c r="BP683" s="2">
        <f t="shared" si="291"/>
        <v>0</v>
      </c>
      <c r="BQ683" s="2">
        <f t="shared" si="275"/>
        <v>0</v>
      </c>
      <c r="BR683" s="2">
        <f t="shared" si="276"/>
        <v>0</v>
      </c>
    </row>
    <row r="684" spans="1:70">
      <c r="A684" s="2" t="s">
        <v>3683</v>
      </c>
      <c r="B684" s="2" t="s">
        <v>3684</v>
      </c>
      <c r="AD684" s="2" t="s">
        <v>105</v>
      </c>
      <c r="AM684" s="2" t="s">
        <v>105</v>
      </c>
      <c r="AR684" s="2" t="s">
        <v>105</v>
      </c>
      <c r="BB684" s="2">
        <f t="shared" si="277"/>
        <v>3</v>
      </c>
      <c r="BC684" s="2">
        <f t="shared" si="278"/>
        <v>0</v>
      </c>
      <c r="BD684" s="2">
        <f t="shared" si="279"/>
        <v>3</v>
      </c>
      <c r="BE684" s="2">
        <f t="shared" si="280"/>
        <v>0</v>
      </c>
      <c r="BF684" s="2">
        <f t="shared" si="281"/>
        <v>0</v>
      </c>
      <c r="BG684" s="2">
        <f t="shared" si="282"/>
        <v>0</v>
      </c>
      <c r="BH684" s="2">
        <f t="shared" si="283"/>
        <v>0</v>
      </c>
      <c r="BI684" s="2">
        <f t="shared" si="284"/>
        <v>0</v>
      </c>
      <c r="BJ684" s="2">
        <f t="shared" si="285"/>
        <v>0</v>
      </c>
      <c r="BK684" s="2">
        <f t="shared" si="286"/>
        <v>0</v>
      </c>
      <c r="BL684" s="2">
        <f t="shared" si="287"/>
        <v>0</v>
      </c>
      <c r="BM684" s="2">
        <f t="shared" si="288"/>
        <v>0</v>
      </c>
      <c r="BN684" s="2">
        <f t="shared" si="289"/>
        <v>0</v>
      </c>
      <c r="BO684" s="2">
        <f t="shared" si="290"/>
        <v>0</v>
      </c>
      <c r="BP684" s="2">
        <f t="shared" si="291"/>
        <v>0</v>
      </c>
      <c r="BQ684" s="2">
        <f t="shared" si="275"/>
        <v>0</v>
      </c>
      <c r="BR684" s="2">
        <f t="shared" si="276"/>
        <v>0</v>
      </c>
    </row>
    <row r="685" spans="1:70">
      <c r="A685" s="8" t="s">
        <v>573</v>
      </c>
      <c r="B685" s="2" t="s">
        <v>611</v>
      </c>
      <c r="F685" s="2" t="s">
        <v>5760</v>
      </c>
      <c r="G685" s="2" t="s">
        <v>5697</v>
      </c>
      <c r="I685" s="2" t="s">
        <v>5730</v>
      </c>
      <c r="Q685" s="2" t="s">
        <v>5697</v>
      </c>
      <c r="AB685" s="2" t="s">
        <v>5694</v>
      </c>
      <c r="AD685" s="2" t="s">
        <v>5697</v>
      </c>
      <c r="AF685" s="2" t="s">
        <v>5697</v>
      </c>
      <c r="AK685" s="2" t="s">
        <v>105</v>
      </c>
      <c r="AP685" s="2" t="s">
        <v>105</v>
      </c>
      <c r="AU685" s="2" t="s">
        <v>105</v>
      </c>
      <c r="BB685" s="2">
        <f t="shared" si="277"/>
        <v>7</v>
      </c>
      <c r="BC685" s="2">
        <f t="shared" si="278"/>
        <v>1</v>
      </c>
      <c r="BD685" s="2">
        <f t="shared" si="279"/>
        <v>3</v>
      </c>
      <c r="BE685" s="2">
        <f t="shared" si="280"/>
        <v>0</v>
      </c>
      <c r="BF685" s="2">
        <f t="shared" si="281"/>
        <v>4</v>
      </c>
      <c r="BG685" s="2">
        <f t="shared" si="282"/>
        <v>1</v>
      </c>
      <c r="BH685" s="2">
        <f t="shared" si="283"/>
        <v>0</v>
      </c>
      <c r="BI685" s="2">
        <f t="shared" si="284"/>
        <v>0</v>
      </c>
      <c r="BJ685" s="2">
        <f t="shared" si="285"/>
        <v>0</v>
      </c>
      <c r="BK685" s="2">
        <f t="shared" si="286"/>
        <v>0</v>
      </c>
      <c r="BL685" s="2">
        <f t="shared" si="287"/>
        <v>0</v>
      </c>
      <c r="BM685" s="2">
        <f t="shared" si="288"/>
        <v>0</v>
      </c>
      <c r="BN685" s="2">
        <f t="shared" si="289"/>
        <v>0</v>
      </c>
      <c r="BO685" s="2">
        <f t="shared" si="290"/>
        <v>0</v>
      </c>
      <c r="BP685" s="2">
        <f t="shared" si="291"/>
        <v>0</v>
      </c>
      <c r="BQ685" s="2">
        <f t="shared" si="275"/>
        <v>0</v>
      </c>
      <c r="BR685" s="2">
        <f t="shared" si="276"/>
        <v>0</v>
      </c>
    </row>
    <row r="686" spans="1:70">
      <c r="A686" s="8" t="s">
        <v>1316</v>
      </c>
      <c r="B686" s="8" t="s">
        <v>1317</v>
      </c>
      <c r="G686" s="2" t="s">
        <v>105</v>
      </c>
      <c r="BB686" s="2">
        <f t="shared" si="277"/>
        <v>1</v>
      </c>
      <c r="BC686" s="2">
        <f t="shared" si="278"/>
        <v>0</v>
      </c>
      <c r="BD686" s="2">
        <f t="shared" si="279"/>
        <v>1</v>
      </c>
      <c r="BE686" s="2">
        <f t="shared" si="280"/>
        <v>0</v>
      </c>
      <c r="BF686" s="2">
        <f t="shared" si="281"/>
        <v>0</v>
      </c>
      <c r="BG686" s="2">
        <f t="shared" si="282"/>
        <v>0</v>
      </c>
      <c r="BH686" s="2">
        <f t="shared" si="283"/>
        <v>0</v>
      </c>
      <c r="BI686" s="2">
        <f t="shared" si="284"/>
        <v>0</v>
      </c>
      <c r="BJ686" s="2">
        <f t="shared" si="285"/>
        <v>0</v>
      </c>
      <c r="BK686" s="2">
        <f t="shared" si="286"/>
        <v>0</v>
      </c>
      <c r="BL686" s="2">
        <f t="shared" si="287"/>
        <v>0</v>
      </c>
      <c r="BM686" s="2">
        <f t="shared" si="288"/>
        <v>0</v>
      </c>
      <c r="BN686" s="2">
        <f t="shared" si="289"/>
        <v>0</v>
      </c>
      <c r="BO686" s="2">
        <f t="shared" si="290"/>
        <v>0</v>
      </c>
      <c r="BP686" s="2">
        <f t="shared" si="291"/>
        <v>0</v>
      </c>
      <c r="BQ686" s="2">
        <f t="shared" si="275"/>
        <v>0</v>
      </c>
      <c r="BR686" s="2">
        <f t="shared" si="276"/>
        <v>0</v>
      </c>
    </row>
    <row r="687" spans="1:70">
      <c r="A687" s="8" t="s">
        <v>3990</v>
      </c>
      <c r="B687" s="2" t="s">
        <v>3991</v>
      </c>
      <c r="AI687" s="2" t="s">
        <v>5758</v>
      </c>
      <c r="AM687" s="2" t="s">
        <v>121</v>
      </c>
      <c r="AU687" s="2" t="s">
        <v>105</v>
      </c>
      <c r="BB687" s="2">
        <f t="shared" si="277"/>
        <v>1</v>
      </c>
      <c r="BC687" s="2">
        <f t="shared" si="278"/>
        <v>1</v>
      </c>
      <c r="BD687" s="2">
        <f t="shared" si="279"/>
        <v>1</v>
      </c>
      <c r="BE687" s="2">
        <f t="shared" si="280"/>
        <v>1</v>
      </c>
      <c r="BF687" s="2">
        <f t="shared" si="281"/>
        <v>0</v>
      </c>
      <c r="BG687" s="2">
        <f t="shared" si="282"/>
        <v>0</v>
      </c>
      <c r="BH687" s="2">
        <f t="shared" si="283"/>
        <v>0</v>
      </c>
      <c r="BI687" s="2">
        <f t="shared" si="284"/>
        <v>0</v>
      </c>
      <c r="BJ687" s="2">
        <f t="shared" si="285"/>
        <v>0</v>
      </c>
      <c r="BK687" s="2">
        <f t="shared" si="286"/>
        <v>0</v>
      </c>
      <c r="BL687" s="2">
        <f t="shared" si="287"/>
        <v>0</v>
      </c>
      <c r="BM687" s="2">
        <f t="shared" si="288"/>
        <v>0</v>
      </c>
      <c r="BN687" s="2">
        <f t="shared" si="289"/>
        <v>0</v>
      </c>
      <c r="BO687" s="2">
        <f t="shared" si="290"/>
        <v>0</v>
      </c>
      <c r="BP687" s="2">
        <f t="shared" si="291"/>
        <v>0</v>
      </c>
      <c r="BQ687" s="2">
        <f t="shared" si="275"/>
        <v>0</v>
      </c>
      <c r="BR687" s="2">
        <f t="shared" si="276"/>
        <v>0</v>
      </c>
    </row>
    <row r="688" spans="1:70">
      <c r="A688" s="8" t="s">
        <v>1354</v>
      </c>
      <c r="B688" s="8" t="s">
        <v>1356</v>
      </c>
      <c r="H688" s="2" t="s">
        <v>121</v>
      </c>
      <c r="I688" s="2" t="s">
        <v>105</v>
      </c>
      <c r="BB688" s="2">
        <f t="shared" si="277"/>
        <v>1</v>
      </c>
      <c r="BC688" s="2">
        <f t="shared" si="278"/>
        <v>1</v>
      </c>
      <c r="BD688" s="2">
        <f t="shared" si="279"/>
        <v>1</v>
      </c>
      <c r="BE688" s="2">
        <f t="shared" si="280"/>
        <v>1</v>
      </c>
      <c r="BF688" s="2">
        <f t="shared" si="281"/>
        <v>0</v>
      </c>
      <c r="BG688" s="2">
        <f t="shared" si="282"/>
        <v>0</v>
      </c>
      <c r="BH688" s="2">
        <f t="shared" si="283"/>
        <v>0</v>
      </c>
      <c r="BI688" s="2">
        <f t="shared" si="284"/>
        <v>0</v>
      </c>
      <c r="BJ688" s="2">
        <f t="shared" si="285"/>
        <v>0</v>
      </c>
      <c r="BK688" s="2">
        <f t="shared" si="286"/>
        <v>0</v>
      </c>
      <c r="BL688" s="2">
        <f t="shared" si="287"/>
        <v>0</v>
      </c>
      <c r="BM688" s="2">
        <f t="shared" si="288"/>
        <v>0</v>
      </c>
      <c r="BN688" s="2">
        <f t="shared" si="289"/>
        <v>0</v>
      </c>
      <c r="BO688" s="2">
        <f t="shared" si="290"/>
        <v>0</v>
      </c>
      <c r="BP688" s="2">
        <f t="shared" si="291"/>
        <v>0</v>
      </c>
      <c r="BQ688" s="2">
        <f t="shared" si="275"/>
        <v>0</v>
      </c>
      <c r="BR688" s="2">
        <f t="shared" si="276"/>
        <v>0</v>
      </c>
    </row>
    <row r="689" spans="1:70">
      <c r="A689" s="8" t="s">
        <v>345</v>
      </c>
      <c r="B689" s="8" t="s">
        <v>346</v>
      </c>
      <c r="C689" s="2" t="s">
        <v>105</v>
      </c>
      <c r="AF689" s="2" t="s">
        <v>5697</v>
      </c>
      <c r="AM689" s="2" t="s">
        <v>105</v>
      </c>
      <c r="AP689" s="2" t="s">
        <v>105</v>
      </c>
      <c r="BB689" s="2">
        <f t="shared" si="277"/>
        <v>4</v>
      </c>
      <c r="BC689" s="2">
        <f t="shared" si="278"/>
        <v>0</v>
      </c>
      <c r="BD689" s="2">
        <f t="shared" si="279"/>
        <v>3</v>
      </c>
      <c r="BE689" s="2">
        <f t="shared" si="280"/>
        <v>0</v>
      </c>
      <c r="BF689" s="2">
        <f t="shared" si="281"/>
        <v>1</v>
      </c>
      <c r="BG689" s="2">
        <f t="shared" si="282"/>
        <v>0</v>
      </c>
      <c r="BH689" s="2">
        <f t="shared" si="283"/>
        <v>0</v>
      </c>
      <c r="BI689" s="2">
        <f t="shared" si="284"/>
        <v>0</v>
      </c>
      <c r="BJ689" s="2">
        <f t="shared" si="285"/>
        <v>0</v>
      </c>
      <c r="BK689" s="2">
        <f t="shared" si="286"/>
        <v>0</v>
      </c>
      <c r="BL689" s="2">
        <f t="shared" si="287"/>
        <v>0</v>
      </c>
      <c r="BM689" s="2">
        <f t="shared" si="288"/>
        <v>0</v>
      </c>
      <c r="BN689" s="2">
        <f t="shared" si="289"/>
        <v>0</v>
      </c>
      <c r="BO689" s="2">
        <f t="shared" si="290"/>
        <v>0</v>
      </c>
      <c r="BP689" s="2">
        <f t="shared" si="291"/>
        <v>0</v>
      </c>
      <c r="BQ689" s="2">
        <f t="shared" si="275"/>
        <v>0</v>
      </c>
      <c r="BR689" s="2">
        <f t="shared" si="276"/>
        <v>0</v>
      </c>
    </row>
    <row r="690" spans="1:70">
      <c r="A690" s="8" t="s">
        <v>2553</v>
      </c>
      <c r="B690" s="2" t="s">
        <v>2554</v>
      </c>
      <c r="N690" s="2" t="s">
        <v>105</v>
      </c>
      <c r="BB690" s="2">
        <f t="shared" si="277"/>
        <v>1</v>
      </c>
      <c r="BC690" s="2">
        <f t="shared" si="278"/>
        <v>0</v>
      </c>
      <c r="BD690" s="2">
        <f t="shared" si="279"/>
        <v>1</v>
      </c>
      <c r="BE690" s="2">
        <f t="shared" si="280"/>
        <v>0</v>
      </c>
      <c r="BF690" s="2">
        <f t="shared" si="281"/>
        <v>0</v>
      </c>
      <c r="BG690" s="2">
        <f t="shared" si="282"/>
        <v>0</v>
      </c>
      <c r="BH690" s="2">
        <f t="shared" si="283"/>
        <v>0</v>
      </c>
      <c r="BI690" s="2">
        <f t="shared" si="284"/>
        <v>0</v>
      </c>
      <c r="BJ690" s="2">
        <f t="shared" si="285"/>
        <v>0</v>
      </c>
      <c r="BK690" s="2">
        <f t="shared" si="286"/>
        <v>0</v>
      </c>
      <c r="BL690" s="2">
        <f t="shared" si="287"/>
        <v>0</v>
      </c>
      <c r="BM690" s="2">
        <f t="shared" si="288"/>
        <v>0</v>
      </c>
      <c r="BN690" s="2">
        <f t="shared" si="289"/>
        <v>0</v>
      </c>
      <c r="BO690" s="2">
        <f t="shared" si="290"/>
        <v>0</v>
      </c>
      <c r="BP690" s="2">
        <f t="shared" si="291"/>
        <v>0</v>
      </c>
      <c r="BQ690" s="2">
        <f t="shared" si="275"/>
        <v>0</v>
      </c>
      <c r="BR690" s="2">
        <f t="shared" si="276"/>
        <v>0</v>
      </c>
    </row>
    <row r="691" spans="1:70">
      <c r="A691" s="8" t="s">
        <v>5712</v>
      </c>
      <c r="B691" s="2" t="s">
        <v>5713</v>
      </c>
      <c r="H691" s="2" t="s">
        <v>105</v>
      </c>
      <c r="AW691" s="2" t="s">
        <v>5694</v>
      </c>
      <c r="BB691" s="2">
        <f t="shared" si="277"/>
        <v>1</v>
      </c>
      <c r="BC691" s="2">
        <f t="shared" si="278"/>
        <v>1</v>
      </c>
      <c r="BD691" s="2">
        <f t="shared" si="279"/>
        <v>1</v>
      </c>
      <c r="BE691" s="2">
        <f t="shared" si="280"/>
        <v>0</v>
      </c>
      <c r="BF691" s="2">
        <f t="shared" si="281"/>
        <v>0</v>
      </c>
      <c r="BG691" s="2">
        <f t="shared" si="282"/>
        <v>1</v>
      </c>
      <c r="BH691" s="2">
        <f t="shared" si="283"/>
        <v>0</v>
      </c>
      <c r="BI691" s="2">
        <f t="shared" si="284"/>
        <v>0</v>
      </c>
      <c r="BJ691" s="2">
        <f t="shared" si="285"/>
        <v>0</v>
      </c>
      <c r="BK691" s="2">
        <f t="shared" si="286"/>
        <v>0</v>
      </c>
      <c r="BL691" s="2">
        <f t="shared" si="287"/>
        <v>0</v>
      </c>
      <c r="BM691" s="2">
        <f t="shared" si="288"/>
        <v>0</v>
      </c>
      <c r="BN691" s="2">
        <f t="shared" si="289"/>
        <v>0</v>
      </c>
      <c r="BO691" s="2">
        <f t="shared" si="290"/>
        <v>0</v>
      </c>
      <c r="BP691" s="2">
        <f t="shared" si="291"/>
        <v>0</v>
      </c>
      <c r="BQ691" s="2">
        <f t="shared" si="275"/>
        <v>0</v>
      </c>
      <c r="BR691" s="2">
        <f t="shared" si="276"/>
        <v>0</v>
      </c>
    </row>
    <row r="692" spans="1:70">
      <c r="A692" s="8" t="s">
        <v>3719</v>
      </c>
      <c r="B692" s="2" t="s">
        <v>3720</v>
      </c>
      <c r="AE692" s="2" t="s">
        <v>105</v>
      </c>
      <c r="BB692" s="2">
        <f t="shared" si="277"/>
        <v>1</v>
      </c>
      <c r="BC692" s="2">
        <f t="shared" si="278"/>
        <v>0</v>
      </c>
      <c r="BD692" s="2">
        <f t="shared" si="279"/>
        <v>1</v>
      </c>
      <c r="BE692" s="2">
        <f t="shared" si="280"/>
        <v>0</v>
      </c>
      <c r="BF692" s="2">
        <f t="shared" si="281"/>
        <v>0</v>
      </c>
      <c r="BG692" s="2">
        <f t="shared" si="282"/>
        <v>0</v>
      </c>
      <c r="BH692" s="2">
        <f t="shared" si="283"/>
        <v>0</v>
      </c>
      <c r="BI692" s="2">
        <f t="shared" si="284"/>
        <v>0</v>
      </c>
      <c r="BJ692" s="2">
        <f t="shared" si="285"/>
        <v>0</v>
      </c>
      <c r="BK692" s="2">
        <f t="shared" si="286"/>
        <v>0</v>
      </c>
      <c r="BL692" s="2">
        <f t="shared" si="287"/>
        <v>0</v>
      </c>
      <c r="BM692" s="2">
        <f t="shared" si="288"/>
        <v>0</v>
      </c>
      <c r="BN692" s="2">
        <f t="shared" si="289"/>
        <v>0</v>
      </c>
      <c r="BO692" s="2">
        <f t="shared" si="290"/>
        <v>0</v>
      </c>
      <c r="BP692" s="2">
        <f t="shared" si="291"/>
        <v>0</v>
      </c>
      <c r="BQ692" s="2">
        <f t="shared" si="275"/>
        <v>0</v>
      </c>
      <c r="BR692" s="2">
        <f t="shared" si="276"/>
        <v>0</v>
      </c>
    </row>
    <row r="693" spans="1:70">
      <c r="A693" s="8" t="s">
        <v>5350</v>
      </c>
      <c r="B693" s="8" t="s">
        <v>5351</v>
      </c>
      <c r="AT693" s="2" t="s">
        <v>105</v>
      </c>
      <c r="BB693" s="2">
        <f t="shared" si="277"/>
        <v>1</v>
      </c>
      <c r="BC693" s="2">
        <f t="shared" si="278"/>
        <v>0</v>
      </c>
      <c r="BD693" s="2">
        <f t="shared" si="279"/>
        <v>1</v>
      </c>
      <c r="BE693" s="2">
        <f t="shared" si="280"/>
        <v>0</v>
      </c>
      <c r="BF693" s="2">
        <f t="shared" si="281"/>
        <v>0</v>
      </c>
      <c r="BG693" s="2">
        <f t="shared" si="282"/>
        <v>0</v>
      </c>
      <c r="BH693" s="2">
        <f t="shared" si="283"/>
        <v>0</v>
      </c>
      <c r="BI693" s="2">
        <f t="shared" si="284"/>
        <v>0</v>
      </c>
      <c r="BJ693" s="2">
        <f t="shared" si="285"/>
        <v>0</v>
      </c>
      <c r="BK693" s="2">
        <f t="shared" si="286"/>
        <v>0</v>
      </c>
      <c r="BL693" s="2">
        <f t="shared" si="287"/>
        <v>0</v>
      </c>
      <c r="BM693" s="2">
        <f t="shared" si="288"/>
        <v>0</v>
      </c>
      <c r="BN693" s="2">
        <f t="shared" si="289"/>
        <v>0</v>
      </c>
      <c r="BO693" s="2">
        <f t="shared" si="290"/>
        <v>0</v>
      </c>
      <c r="BP693" s="2">
        <f t="shared" si="291"/>
        <v>0</v>
      </c>
      <c r="BQ693" s="2">
        <f t="shared" si="275"/>
        <v>0</v>
      </c>
      <c r="BR693" s="2">
        <f t="shared" si="276"/>
        <v>0</v>
      </c>
    </row>
    <row r="694" spans="1:70">
      <c r="A694" s="8" t="s">
        <v>4185</v>
      </c>
      <c r="AL694" s="2" t="s">
        <v>105</v>
      </c>
      <c r="AY694" s="2" t="s">
        <v>105</v>
      </c>
      <c r="BB694" s="2">
        <f t="shared" si="277"/>
        <v>2</v>
      </c>
      <c r="BC694" s="2">
        <f t="shared" si="278"/>
        <v>0</v>
      </c>
      <c r="BD694" s="2">
        <f t="shared" si="279"/>
        <v>2</v>
      </c>
      <c r="BE694" s="2">
        <f t="shared" si="280"/>
        <v>0</v>
      </c>
      <c r="BF694" s="2">
        <f t="shared" si="281"/>
        <v>0</v>
      </c>
      <c r="BG694" s="2">
        <f t="shared" si="282"/>
        <v>0</v>
      </c>
      <c r="BH694" s="2">
        <f t="shared" si="283"/>
        <v>0</v>
      </c>
      <c r="BI694" s="2">
        <f t="shared" si="284"/>
        <v>0</v>
      </c>
      <c r="BJ694" s="2">
        <f t="shared" si="285"/>
        <v>0</v>
      </c>
      <c r="BK694" s="2">
        <f t="shared" si="286"/>
        <v>0</v>
      </c>
      <c r="BL694" s="2">
        <f t="shared" si="287"/>
        <v>0</v>
      </c>
      <c r="BM694" s="2">
        <f t="shared" si="288"/>
        <v>0</v>
      </c>
      <c r="BN694" s="2">
        <f t="shared" si="289"/>
        <v>0</v>
      </c>
      <c r="BO694" s="2">
        <f t="shared" si="290"/>
        <v>0</v>
      </c>
      <c r="BP694" s="2">
        <f t="shared" si="291"/>
        <v>0</v>
      </c>
      <c r="BQ694" s="2">
        <f t="shared" si="275"/>
        <v>0</v>
      </c>
      <c r="BR694" s="2">
        <f t="shared" si="276"/>
        <v>0</v>
      </c>
    </row>
    <row r="695" spans="1:70">
      <c r="A695" s="8" t="s">
        <v>1538</v>
      </c>
      <c r="I695" s="2" t="s">
        <v>121</v>
      </c>
      <c r="BB695" s="2">
        <f t="shared" si="277"/>
        <v>0</v>
      </c>
      <c r="BC695" s="2">
        <f t="shared" si="278"/>
        <v>1</v>
      </c>
      <c r="BD695" s="2">
        <f t="shared" si="279"/>
        <v>0</v>
      </c>
      <c r="BE695" s="2">
        <f t="shared" si="280"/>
        <v>1</v>
      </c>
      <c r="BF695" s="2">
        <f t="shared" si="281"/>
        <v>0</v>
      </c>
      <c r="BG695" s="2">
        <f t="shared" si="282"/>
        <v>0</v>
      </c>
      <c r="BH695" s="2">
        <f t="shared" si="283"/>
        <v>0</v>
      </c>
      <c r="BI695" s="2">
        <f t="shared" si="284"/>
        <v>0</v>
      </c>
      <c r="BJ695" s="2">
        <f t="shared" si="285"/>
        <v>0</v>
      </c>
      <c r="BK695" s="2">
        <f t="shared" si="286"/>
        <v>0</v>
      </c>
      <c r="BL695" s="2">
        <f t="shared" si="287"/>
        <v>0</v>
      </c>
      <c r="BM695" s="2">
        <f t="shared" si="288"/>
        <v>0</v>
      </c>
      <c r="BN695" s="2">
        <f t="shared" si="289"/>
        <v>0</v>
      </c>
      <c r="BO695" s="2">
        <f t="shared" si="290"/>
        <v>0</v>
      </c>
      <c r="BP695" s="2">
        <f t="shared" si="291"/>
        <v>0</v>
      </c>
      <c r="BQ695" s="2">
        <f t="shared" si="275"/>
        <v>0</v>
      </c>
      <c r="BR695" s="2">
        <f t="shared" si="276"/>
        <v>0</v>
      </c>
    </row>
    <row r="696" spans="1:70">
      <c r="A696" s="8" t="s">
        <v>4154</v>
      </c>
      <c r="AK696" s="2" t="s">
        <v>105</v>
      </c>
      <c r="AT696" s="2" t="s">
        <v>5745</v>
      </c>
      <c r="BB696" s="2">
        <f t="shared" si="277"/>
        <v>1</v>
      </c>
      <c r="BC696" s="2">
        <f t="shared" si="278"/>
        <v>1</v>
      </c>
      <c r="BD696" s="2">
        <f t="shared" si="279"/>
        <v>1</v>
      </c>
      <c r="BE696" s="2">
        <f t="shared" si="280"/>
        <v>0</v>
      </c>
      <c r="BF696" s="2">
        <f t="shared" si="281"/>
        <v>0</v>
      </c>
      <c r="BG696" s="2">
        <f t="shared" si="282"/>
        <v>0</v>
      </c>
      <c r="BH696" s="2">
        <f t="shared" si="283"/>
        <v>0</v>
      </c>
      <c r="BI696" s="2">
        <f t="shared" si="284"/>
        <v>0</v>
      </c>
      <c r="BJ696" s="2">
        <f t="shared" si="285"/>
        <v>0</v>
      </c>
      <c r="BK696" s="2">
        <f t="shared" si="286"/>
        <v>0</v>
      </c>
      <c r="BL696" s="2">
        <f t="shared" si="287"/>
        <v>0</v>
      </c>
      <c r="BM696" s="2">
        <f t="shared" si="288"/>
        <v>1</v>
      </c>
      <c r="BN696" s="2">
        <f t="shared" si="289"/>
        <v>0</v>
      </c>
      <c r="BO696" s="2">
        <f t="shared" si="290"/>
        <v>0</v>
      </c>
      <c r="BP696" s="2">
        <f t="shared" si="291"/>
        <v>0</v>
      </c>
      <c r="BQ696" s="2">
        <f t="shared" si="275"/>
        <v>0</v>
      </c>
      <c r="BR696" s="2">
        <f t="shared" si="276"/>
        <v>0</v>
      </c>
    </row>
    <row r="697" spans="1:70">
      <c r="A697" s="8" t="s">
        <v>5701</v>
      </c>
      <c r="AK697" s="2" t="s">
        <v>105</v>
      </c>
      <c r="BB697" s="2">
        <f t="shared" si="277"/>
        <v>1</v>
      </c>
      <c r="BC697" s="2">
        <f t="shared" si="278"/>
        <v>0</v>
      </c>
      <c r="BD697" s="2">
        <f t="shared" si="279"/>
        <v>1</v>
      </c>
      <c r="BE697" s="2">
        <f t="shared" si="280"/>
        <v>0</v>
      </c>
      <c r="BF697" s="2">
        <f t="shared" si="281"/>
        <v>0</v>
      </c>
      <c r="BG697" s="2">
        <f t="shared" si="282"/>
        <v>0</v>
      </c>
      <c r="BH697" s="2">
        <f t="shared" si="283"/>
        <v>0</v>
      </c>
      <c r="BI697" s="2">
        <f t="shared" si="284"/>
        <v>0</v>
      </c>
      <c r="BJ697" s="2">
        <f t="shared" si="285"/>
        <v>0</v>
      </c>
      <c r="BK697" s="2">
        <f t="shared" si="286"/>
        <v>0</v>
      </c>
      <c r="BL697" s="2">
        <f t="shared" si="287"/>
        <v>0</v>
      </c>
      <c r="BM697" s="2">
        <f t="shared" si="288"/>
        <v>0</v>
      </c>
      <c r="BN697" s="2">
        <f t="shared" si="289"/>
        <v>0</v>
      </c>
      <c r="BO697" s="2">
        <f t="shared" si="290"/>
        <v>0</v>
      </c>
      <c r="BP697" s="2">
        <f t="shared" si="291"/>
        <v>0</v>
      </c>
      <c r="BQ697" s="2">
        <f t="shared" si="275"/>
        <v>0</v>
      </c>
      <c r="BR697" s="2">
        <f t="shared" si="276"/>
        <v>0</v>
      </c>
    </row>
    <row r="698" spans="1:70">
      <c r="A698" s="8" t="s">
        <v>5702</v>
      </c>
      <c r="AF698" s="2" t="s">
        <v>5697</v>
      </c>
      <c r="BB698" s="2">
        <f t="shared" si="277"/>
        <v>1</v>
      </c>
      <c r="BC698" s="2">
        <f t="shared" si="278"/>
        <v>0</v>
      </c>
      <c r="BD698" s="2">
        <f t="shared" si="279"/>
        <v>0</v>
      </c>
      <c r="BE698" s="2">
        <f t="shared" si="280"/>
        <v>0</v>
      </c>
      <c r="BF698" s="2">
        <f t="shared" si="281"/>
        <v>1</v>
      </c>
      <c r="BG698" s="2">
        <f t="shared" si="282"/>
        <v>0</v>
      </c>
      <c r="BH698" s="2">
        <f t="shared" si="283"/>
        <v>0</v>
      </c>
      <c r="BI698" s="2">
        <f t="shared" si="284"/>
        <v>0</v>
      </c>
      <c r="BJ698" s="2">
        <f t="shared" si="285"/>
        <v>0</v>
      </c>
      <c r="BK698" s="2">
        <f t="shared" si="286"/>
        <v>0</v>
      </c>
      <c r="BL698" s="2">
        <f t="shared" si="287"/>
        <v>0</v>
      </c>
      <c r="BM698" s="2">
        <f t="shared" si="288"/>
        <v>0</v>
      </c>
      <c r="BN698" s="2">
        <f t="shared" si="289"/>
        <v>0</v>
      </c>
      <c r="BO698" s="2">
        <f t="shared" si="290"/>
        <v>0</v>
      </c>
      <c r="BP698" s="2">
        <f t="shared" si="291"/>
        <v>0</v>
      </c>
      <c r="BQ698" s="2">
        <f t="shared" si="275"/>
        <v>0</v>
      </c>
      <c r="BR698" s="2">
        <f t="shared" si="276"/>
        <v>0</v>
      </c>
    </row>
    <row r="699" spans="1:70">
      <c r="A699" s="9" t="s">
        <v>107</v>
      </c>
      <c r="C699" s="2" t="s">
        <v>5698</v>
      </c>
      <c r="F699" s="2" t="s">
        <v>5752</v>
      </c>
      <c r="K699" s="2" t="s">
        <v>105</v>
      </c>
      <c r="M699" s="2" t="s">
        <v>5718</v>
      </c>
      <c r="P699" s="2" t="s">
        <v>105</v>
      </c>
      <c r="BB699" s="2">
        <f t="shared" si="277"/>
        <v>3</v>
      </c>
      <c r="BC699" s="2">
        <f t="shared" si="278"/>
        <v>0</v>
      </c>
      <c r="BD699" s="2">
        <f t="shared" si="279"/>
        <v>2</v>
      </c>
      <c r="BE699" s="2">
        <f t="shared" si="280"/>
        <v>0</v>
      </c>
      <c r="BF699" s="2">
        <f t="shared" si="281"/>
        <v>0</v>
      </c>
      <c r="BG699" s="2">
        <f t="shared" si="282"/>
        <v>0</v>
      </c>
      <c r="BH699" s="2">
        <f t="shared" si="283"/>
        <v>0</v>
      </c>
      <c r="BI699" s="2">
        <f t="shared" si="284"/>
        <v>0</v>
      </c>
      <c r="BJ699" s="2">
        <f t="shared" si="285"/>
        <v>0</v>
      </c>
      <c r="BK699" s="2">
        <f t="shared" si="286"/>
        <v>0</v>
      </c>
      <c r="BL699" s="2">
        <f t="shared" si="287"/>
        <v>0</v>
      </c>
      <c r="BM699" s="2">
        <f t="shared" si="288"/>
        <v>0</v>
      </c>
      <c r="BN699" s="2">
        <f t="shared" si="289"/>
        <v>0</v>
      </c>
      <c r="BO699" s="2">
        <f t="shared" si="290"/>
        <v>0</v>
      </c>
      <c r="BP699" s="2">
        <f t="shared" si="291"/>
        <v>1</v>
      </c>
      <c r="BQ699" s="2">
        <f t="shared" si="275"/>
        <v>0</v>
      </c>
      <c r="BR699" s="2">
        <f t="shared" si="276"/>
        <v>0</v>
      </c>
    </row>
    <row r="700" spans="1:70">
      <c r="A700" s="8" t="s">
        <v>94</v>
      </c>
      <c r="F700" s="2" t="s">
        <v>5753</v>
      </c>
      <c r="BB700" s="2">
        <f t="shared" si="277"/>
        <v>0</v>
      </c>
      <c r="BC700" s="2">
        <f t="shared" si="278"/>
        <v>0</v>
      </c>
      <c r="BD700" s="2">
        <f t="shared" si="279"/>
        <v>0</v>
      </c>
      <c r="BE700" s="2">
        <f t="shared" si="280"/>
        <v>0</v>
      </c>
      <c r="BF700" s="2">
        <f t="shared" si="281"/>
        <v>0</v>
      </c>
      <c r="BG700" s="2">
        <f t="shared" si="282"/>
        <v>0</v>
      </c>
      <c r="BH700" s="2">
        <f t="shared" si="283"/>
        <v>0</v>
      </c>
      <c r="BI700" s="2">
        <f t="shared" si="284"/>
        <v>0</v>
      </c>
      <c r="BJ700" s="2">
        <f t="shared" si="285"/>
        <v>0</v>
      </c>
      <c r="BK700" s="2">
        <f t="shared" si="286"/>
        <v>0</v>
      </c>
      <c r="BL700" s="2">
        <f t="shared" si="287"/>
        <v>0</v>
      </c>
      <c r="BM700" s="2">
        <f t="shared" si="288"/>
        <v>0</v>
      </c>
      <c r="BN700" s="2">
        <f t="shared" si="289"/>
        <v>0</v>
      </c>
      <c r="BO700" s="2">
        <f t="shared" si="290"/>
        <v>0</v>
      </c>
      <c r="BP700" s="2">
        <f t="shared" si="291"/>
        <v>0</v>
      </c>
      <c r="BQ700" s="2">
        <f t="shared" si="275"/>
        <v>0</v>
      </c>
      <c r="BR700" s="2">
        <f t="shared" si="276"/>
        <v>0</v>
      </c>
    </row>
    <row r="701" spans="1:70">
      <c r="A701" s="8" t="s">
        <v>4153</v>
      </c>
      <c r="AK701" s="2" t="s">
        <v>105</v>
      </c>
      <c r="BB701" s="2">
        <f t="shared" si="277"/>
        <v>1</v>
      </c>
      <c r="BC701" s="2">
        <f t="shared" si="278"/>
        <v>0</v>
      </c>
      <c r="BD701" s="2">
        <f t="shared" si="279"/>
        <v>1</v>
      </c>
      <c r="BE701" s="2">
        <f t="shared" si="280"/>
        <v>0</v>
      </c>
      <c r="BF701" s="2">
        <f t="shared" si="281"/>
        <v>0</v>
      </c>
      <c r="BG701" s="2">
        <f t="shared" si="282"/>
        <v>0</v>
      </c>
      <c r="BH701" s="2">
        <f t="shared" si="283"/>
        <v>0</v>
      </c>
      <c r="BI701" s="2">
        <f t="shared" si="284"/>
        <v>0</v>
      </c>
      <c r="BJ701" s="2">
        <f t="shared" si="285"/>
        <v>0</v>
      </c>
      <c r="BK701" s="2">
        <f t="shared" si="286"/>
        <v>0</v>
      </c>
      <c r="BL701" s="2">
        <f t="shared" si="287"/>
        <v>0</v>
      </c>
      <c r="BM701" s="2">
        <f t="shared" si="288"/>
        <v>0</v>
      </c>
      <c r="BN701" s="2">
        <f t="shared" si="289"/>
        <v>0</v>
      </c>
      <c r="BO701" s="2">
        <f t="shared" si="290"/>
        <v>0</v>
      </c>
      <c r="BP701" s="2">
        <f t="shared" si="291"/>
        <v>0</v>
      </c>
      <c r="BQ701" s="2">
        <f t="shared" si="275"/>
        <v>0</v>
      </c>
      <c r="BR701" s="2">
        <f t="shared" si="276"/>
        <v>0</v>
      </c>
    </row>
    <row r="702" spans="1:70">
      <c r="A702" s="8" t="s">
        <v>1963</v>
      </c>
      <c r="J702" s="2" t="s">
        <v>105</v>
      </c>
      <c r="BB702" s="2">
        <f t="shared" si="277"/>
        <v>1</v>
      </c>
      <c r="BC702" s="2">
        <f t="shared" si="278"/>
        <v>0</v>
      </c>
      <c r="BD702" s="2">
        <f t="shared" si="279"/>
        <v>1</v>
      </c>
      <c r="BE702" s="2">
        <f t="shared" si="280"/>
        <v>0</v>
      </c>
      <c r="BF702" s="2">
        <f t="shared" si="281"/>
        <v>0</v>
      </c>
      <c r="BG702" s="2">
        <f t="shared" si="282"/>
        <v>0</v>
      </c>
      <c r="BH702" s="2">
        <f t="shared" si="283"/>
        <v>0</v>
      </c>
      <c r="BI702" s="2">
        <f t="shared" si="284"/>
        <v>0</v>
      </c>
      <c r="BJ702" s="2">
        <f t="shared" si="285"/>
        <v>0</v>
      </c>
      <c r="BK702" s="2">
        <f t="shared" si="286"/>
        <v>0</v>
      </c>
      <c r="BL702" s="2">
        <f t="shared" si="287"/>
        <v>0</v>
      </c>
      <c r="BM702" s="2">
        <f t="shared" si="288"/>
        <v>0</v>
      </c>
      <c r="BN702" s="2">
        <f t="shared" si="289"/>
        <v>0</v>
      </c>
      <c r="BO702" s="2">
        <f t="shared" si="290"/>
        <v>0</v>
      </c>
      <c r="BP702" s="2">
        <f t="shared" si="291"/>
        <v>0</v>
      </c>
      <c r="BQ702" s="2">
        <f t="shared" si="275"/>
        <v>0</v>
      </c>
      <c r="BR702" s="2">
        <f t="shared" si="276"/>
        <v>0</v>
      </c>
    </row>
    <row r="703" spans="1:70">
      <c r="A703" s="8" t="s">
        <v>3812</v>
      </c>
      <c r="AF703" s="2" t="s">
        <v>121</v>
      </c>
      <c r="BB703" s="2">
        <f t="shared" si="277"/>
        <v>0</v>
      </c>
      <c r="BC703" s="2">
        <f t="shared" si="278"/>
        <v>1</v>
      </c>
      <c r="BD703" s="2">
        <f t="shared" si="279"/>
        <v>0</v>
      </c>
      <c r="BE703" s="2">
        <f t="shared" si="280"/>
        <v>1</v>
      </c>
      <c r="BF703" s="2">
        <f t="shared" si="281"/>
        <v>0</v>
      </c>
      <c r="BG703" s="2">
        <f t="shared" si="282"/>
        <v>0</v>
      </c>
      <c r="BH703" s="2">
        <f t="shared" si="283"/>
        <v>0</v>
      </c>
      <c r="BI703" s="2">
        <f t="shared" si="284"/>
        <v>0</v>
      </c>
      <c r="BJ703" s="2">
        <f t="shared" si="285"/>
        <v>0</v>
      </c>
      <c r="BK703" s="2">
        <f t="shared" si="286"/>
        <v>0</v>
      </c>
      <c r="BL703" s="2">
        <f t="shared" si="287"/>
        <v>0</v>
      </c>
      <c r="BM703" s="2">
        <f t="shared" si="288"/>
        <v>0</v>
      </c>
      <c r="BN703" s="2">
        <f t="shared" si="289"/>
        <v>0</v>
      </c>
      <c r="BO703" s="2">
        <f t="shared" si="290"/>
        <v>0</v>
      </c>
      <c r="BP703" s="2">
        <f t="shared" si="291"/>
        <v>0</v>
      </c>
      <c r="BQ703" s="2">
        <f t="shared" si="275"/>
        <v>0</v>
      </c>
      <c r="BR703" s="2">
        <f t="shared" si="276"/>
        <v>0</v>
      </c>
    </row>
    <row r="704" spans="1:70">
      <c r="A704" s="8" t="s">
        <v>2054</v>
      </c>
      <c r="K704" s="2" t="s">
        <v>105</v>
      </c>
      <c r="BB704" s="2">
        <f t="shared" si="277"/>
        <v>1</v>
      </c>
      <c r="BC704" s="2">
        <f t="shared" si="278"/>
        <v>0</v>
      </c>
      <c r="BD704" s="2">
        <f t="shared" si="279"/>
        <v>1</v>
      </c>
      <c r="BE704" s="2">
        <f t="shared" si="280"/>
        <v>0</v>
      </c>
      <c r="BF704" s="2">
        <f t="shared" si="281"/>
        <v>0</v>
      </c>
      <c r="BG704" s="2">
        <f t="shared" si="282"/>
        <v>0</v>
      </c>
      <c r="BH704" s="2">
        <f t="shared" si="283"/>
        <v>0</v>
      </c>
      <c r="BI704" s="2">
        <f t="shared" si="284"/>
        <v>0</v>
      </c>
      <c r="BJ704" s="2">
        <f t="shared" si="285"/>
        <v>0</v>
      </c>
      <c r="BK704" s="2">
        <f t="shared" si="286"/>
        <v>0</v>
      </c>
      <c r="BL704" s="2">
        <f t="shared" si="287"/>
        <v>0</v>
      </c>
      <c r="BM704" s="2">
        <f t="shared" si="288"/>
        <v>0</v>
      </c>
      <c r="BN704" s="2">
        <f t="shared" si="289"/>
        <v>0</v>
      </c>
      <c r="BO704" s="2">
        <f t="shared" si="290"/>
        <v>0</v>
      </c>
      <c r="BP704" s="2">
        <f t="shared" si="291"/>
        <v>0</v>
      </c>
      <c r="BQ704" s="2">
        <f t="shared" si="275"/>
        <v>0</v>
      </c>
      <c r="BR704" s="2">
        <f t="shared" si="276"/>
        <v>0</v>
      </c>
    </row>
    <row r="705" spans="1:70">
      <c r="A705" s="8" t="s">
        <v>108</v>
      </c>
      <c r="C705" s="2" t="s">
        <v>5698</v>
      </c>
      <c r="L705" s="2" t="s">
        <v>5719</v>
      </c>
      <c r="W705" s="2" t="s">
        <v>105</v>
      </c>
      <c r="BB705" s="2">
        <f t="shared" si="277"/>
        <v>2</v>
      </c>
      <c r="BC705" s="2">
        <f t="shared" si="278"/>
        <v>0</v>
      </c>
      <c r="BD705" s="2">
        <f t="shared" si="279"/>
        <v>1</v>
      </c>
      <c r="BE705" s="2">
        <f t="shared" si="280"/>
        <v>0</v>
      </c>
      <c r="BF705" s="2">
        <f t="shared" si="281"/>
        <v>0</v>
      </c>
      <c r="BG705" s="2">
        <f t="shared" si="282"/>
        <v>0</v>
      </c>
      <c r="BH705" s="2">
        <f t="shared" si="283"/>
        <v>0</v>
      </c>
      <c r="BI705" s="2">
        <f t="shared" si="284"/>
        <v>0</v>
      </c>
      <c r="BJ705" s="2">
        <f t="shared" si="285"/>
        <v>0</v>
      </c>
      <c r="BK705" s="2">
        <f t="shared" si="286"/>
        <v>0</v>
      </c>
      <c r="BL705" s="2">
        <f t="shared" si="287"/>
        <v>0</v>
      </c>
      <c r="BM705" s="2">
        <f t="shared" si="288"/>
        <v>0</v>
      </c>
      <c r="BN705" s="2">
        <f t="shared" si="289"/>
        <v>0</v>
      </c>
      <c r="BO705" s="2">
        <f t="shared" si="290"/>
        <v>0</v>
      </c>
      <c r="BP705" s="2">
        <f t="shared" si="291"/>
        <v>1</v>
      </c>
      <c r="BQ705" s="2">
        <f t="shared" si="275"/>
        <v>0</v>
      </c>
      <c r="BR705" s="2">
        <f t="shared" si="276"/>
        <v>0</v>
      </c>
    </row>
    <row r="706" spans="1:70">
      <c r="A706" s="8" t="s">
        <v>5193</v>
      </c>
      <c r="AQ706" s="2" t="s">
        <v>5697</v>
      </c>
      <c r="AS706" s="2" t="s">
        <v>121</v>
      </c>
      <c r="BB706" s="2">
        <f t="shared" si="277"/>
        <v>1</v>
      </c>
      <c r="BC706" s="2">
        <f t="shared" si="278"/>
        <v>1</v>
      </c>
      <c r="BD706" s="2">
        <f t="shared" si="279"/>
        <v>0</v>
      </c>
      <c r="BE706" s="2">
        <f t="shared" si="280"/>
        <v>1</v>
      </c>
      <c r="BF706" s="2">
        <f t="shared" si="281"/>
        <v>1</v>
      </c>
      <c r="BG706" s="2">
        <f t="shared" si="282"/>
        <v>0</v>
      </c>
      <c r="BH706" s="2">
        <f t="shared" si="283"/>
        <v>0</v>
      </c>
      <c r="BI706" s="2">
        <f t="shared" si="284"/>
        <v>0</v>
      </c>
      <c r="BJ706" s="2">
        <f t="shared" si="285"/>
        <v>0</v>
      </c>
      <c r="BK706" s="2">
        <f t="shared" si="286"/>
        <v>0</v>
      </c>
      <c r="BL706" s="2">
        <f t="shared" si="287"/>
        <v>0</v>
      </c>
      <c r="BM706" s="2">
        <f t="shared" si="288"/>
        <v>0</v>
      </c>
      <c r="BN706" s="2">
        <f t="shared" si="289"/>
        <v>0</v>
      </c>
      <c r="BO706" s="2">
        <f t="shared" si="290"/>
        <v>0</v>
      </c>
      <c r="BP706" s="2">
        <f t="shared" si="291"/>
        <v>0</v>
      </c>
      <c r="BQ706" s="2">
        <f t="shared" si="275"/>
        <v>0</v>
      </c>
      <c r="BR706" s="2">
        <f t="shared" si="276"/>
        <v>0</v>
      </c>
    </row>
    <row r="707" spans="1:70">
      <c r="A707" s="8" t="s">
        <v>4255</v>
      </c>
      <c r="AM707" s="2" t="s">
        <v>121</v>
      </c>
      <c r="BB707" s="2">
        <f t="shared" si="277"/>
        <v>0</v>
      </c>
      <c r="BC707" s="2">
        <f t="shared" si="278"/>
        <v>1</v>
      </c>
      <c r="BD707" s="2">
        <f t="shared" si="279"/>
        <v>0</v>
      </c>
      <c r="BE707" s="2">
        <f t="shared" si="280"/>
        <v>1</v>
      </c>
      <c r="BF707" s="2">
        <f t="shared" si="281"/>
        <v>0</v>
      </c>
      <c r="BG707" s="2">
        <f t="shared" si="282"/>
        <v>0</v>
      </c>
      <c r="BH707" s="2">
        <f t="shared" si="283"/>
        <v>0</v>
      </c>
      <c r="BI707" s="2">
        <f t="shared" si="284"/>
        <v>0</v>
      </c>
      <c r="BJ707" s="2">
        <f t="shared" si="285"/>
        <v>0</v>
      </c>
      <c r="BK707" s="2">
        <f t="shared" si="286"/>
        <v>0</v>
      </c>
      <c r="BL707" s="2">
        <f t="shared" si="287"/>
        <v>0</v>
      </c>
      <c r="BM707" s="2">
        <f t="shared" si="288"/>
        <v>0</v>
      </c>
      <c r="BN707" s="2">
        <f t="shared" si="289"/>
        <v>0</v>
      </c>
      <c r="BO707" s="2">
        <f t="shared" si="290"/>
        <v>0</v>
      </c>
      <c r="BP707" s="2">
        <f t="shared" si="291"/>
        <v>0</v>
      </c>
      <c r="BQ707" s="2">
        <f t="shared" ref="BQ707:BQ728" si="292">COUNTIF(C707:BA707, "BL(Only AZA accredited facility)")</f>
        <v>0</v>
      </c>
      <c r="BR707" s="2">
        <f t="shared" ref="BR707:BR728" si="293">COUNTIF(C707:BA707, "WL(except feral)")</f>
        <v>0</v>
      </c>
    </row>
    <row r="708" spans="1:70">
      <c r="A708" s="8" t="s">
        <v>5759</v>
      </c>
      <c r="AF708" s="2" t="s">
        <v>5697</v>
      </c>
      <c r="BB708" s="2">
        <f t="shared" si="277"/>
        <v>1</v>
      </c>
      <c r="BC708" s="2">
        <f t="shared" si="278"/>
        <v>0</v>
      </c>
      <c r="BD708" s="2">
        <f t="shared" si="279"/>
        <v>0</v>
      </c>
      <c r="BE708" s="2">
        <f t="shared" si="280"/>
        <v>0</v>
      </c>
      <c r="BF708" s="2">
        <f t="shared" si="281"/>
        <v>1</v>
      </c>
      <c r="BG708" s="2">
        <f t="shared" si="282"/>
        <v>0</v>
      </c>
      <c r="BH708" s="2">
        <f t="shared" si="283"/>
        <v>0</v>
      </c>
      <c r="BI708" s="2">
        <f t="shared" si="284"/>
        <v>0</v>
      </c>
      <c r="BJ708" s="2">
        <f t="shared" si="285"/>
        <v>0</v>
      </c>
      <c r="BK708" s="2">
        <f t="shared" si="286"/>
        <v>0</v>
      </c>
      <c r="BL708" s="2">
        <f t="shared" si="287"/>
        <v>0</v>
      </c>
      <c r="BM708" s="2">
        <f t="shared" si="288"/>
        <v>0</v>
      </c>
      <c r="BN708" s="2">
        <f t="shared" si="289"/>
        <v>0</v>
      </c>
      <c r="BO708" s="2">
        <f t="shared" si="290"/>
        <v>0</v>
      </c>
      <c r="BP708" s="2">
        <f t="shared" si="291"/>
        <v>0</v>
      </c>
      <c r="BQ708" s="2">
        <f t="shared" si="292"/>
        <v>0</v>
      </c>
      <c r="BR708" s="2">
        <f t="shared" si="293"/>
        <v>0</v>
      </c>
    </row>
    <row r="709" spans="1:70">
      <c r="A709" s="8" t="s">
        <v>2878</v>
      </c>
      <c r="M709" s="2" t="s">
        <v>5718</v>
      </c>
      <c r="S709" s="2" t="s">
        <v>5744</v>
      </c>
      <c r="BB709" s="2">
        <f t="shared" si="277"/>
        <v>0</v>
      </c>
      <c r="BC709" s="2">
        <f t="shared" si="278"/>
        <v>1</v>
      </c>
      <c r="BD709" s="2">
        <f t="shared" si="279"/>
        <v>0</v>
      </c>
      <c r="BE709" s="2">
        <f t="shared" si="280"/>
        <v>0</v>
      </c>
      <c r="BF709" s="2">
        <f t="shared" si="281"/>
        <v>0</v>
      </c>
      <c r="BG709" s="2">
        <f t="shared" si="282"/>
        <v>0</v>
      </c>
      <c r="BH709" s="2">
        <f t="shared" si="283"/>
        <v>0</v>
      </c>
      <c r="BI709" s="2">
        <f t="shared" si="284"/>
        <v>0</v>
      </c>
      <c r="BJ709" s="2">
        <f t="shared" si="285"/>
        <v>0</v>
      </c>
      <c r="BK709" s="2">
        <f t="shared" si="286"/>
        <v>0</v>
      </c>
      <c r="BL709" s="2">
        <f t="shared" si="287"/>
        <v>1</v>
      </c>
      <c r="BM709" s="2">
        <f t="shared" si="288"/>
        <v>0</v>
      </c>
      <c r="BN709" s="2">
        <f t="shared" si="289"/>
        <v>0</v>
      </c>
      <c r="BO709" s="2">
        <f t="shared" si="290"/>
        <v>0</v>
      </c>
      <c r="BP709" s="2">
        <f t="shared" si="291"/>
        <v>0</v>
      </c>
      <c r="BQ709" s="2">
        <f t="shared" si="292"/>
        <v>0</v>
      </c>
      <c r="BR709" s="2">
        <f t="shared" si="293"/>
        <v>0</v>
      </c>
    </row>
    <row r="710" spans="1:70">
      <c r="A710" s="8" t="s">
        <v>2056</v>
      </c>
      <c r="L710" s="2" t="s">
        <v>5749</v>
      </c>
      <c r="BB710" s="2">
        <f t="shared" si="277"/>
        <v>0</v>
      </c>
      <c r="BC710" s="2">
        <f t="shared" si="278"/>
        <v>1</v>
      </c>
      <c r="BD710" s="2">
        <f t="shared" si="279"/>
        <v>0</v>
      </c>
      <c r="BE710" s="2">
        <f t="shared" si="280"/>
        <v>0</v>
      </c>
      <c r="BF710" s="2">
        <f t="shared" si="281"/>
        <v>0</v>
      </c>
      <c r="BG710" s="2">
        <f t="shared" si="282"/>
        <v>0</v>
      </c>
      <c r="BH710" s="2">
        <f t="shared" si="283"/>
        <v>0</v>
      </c>
      <c r="BI710" s="2">
        <f t="shared" si="284"/>
        <v>1</v>
      </c>
      <c r="BJ710" s="2">
        <f t="shared" si="285"/>
        <v>0</v>
      </c>
      <c r="BK710" s="2">
        <f t="shared" si="286"/>
        <v>0</v>
      </c>
      <c r="BL710" s="2">
        <f t="shared" si="287"/>
        <v>0</v>
      </c>
      <c r="BM710" s="2">
        <f t="shared" si="288"/>
        <v>0</v>
      </c>
      <c r="BN710" s="2">
        <f t="shared" si="289"/>
        <v>0</v>
      </c>
      <c r="BO710" s="2">
        <f t="shared" si="290"/>
        <v>0</v>
      </c>
      <c r="BP710" s="2">
        <f t="shared" si="291"/>
        <v>0</v>
      </c>
      <c r="BQ710" s="2">
        <f t="shared" si="292"/>
        <v>0</v>
      </c>
      <c r="BR710" s="2">
        <f t="shared" si="293"/>
        <v>0</v>
      </c>
    </row>
    <row r="711" spans="1:70">
      <c r="A711" s="8" t="s">
        <v>612</v>
      </c>
      <c r="F711" s="2" t="s">
        <v>105</v>
      </c>
      <c r="BB711" s="2">
        <f t="shared" si="277"/>
        <v>1</v>
      </c>
      <c r="BC711" s="2">
        <f t="shared" si="278"/>
        <v>0</v>
      </c>
      <c r="BD711" s="2">
        <f t="shared" si="279"/>
        <v>1</v>
      </c>
      <c r="BE711" s="2">
        <f t="shared" si="280"/>
        <v>0</v>
      </c>
      <c r="BF711" s="2">
        <f t="shared" si="281"/>
        <v>0</v>
      </c>
      <c r="BG711" s="2">
        <f t="shared" si="282"/>
        <v>0</v>
      </c>
      <c r="BH711" s="2">
        <f t="shared" si="283"/>
        <v>0</v>
      </c>
      <c r="BI711" s="2">
        <f t="shared" si="284"/>
        <v>0</v>
      </c>
      <c r="BJ711" s="2">
        <f t="shared" si="285"/>
        <v>0</v>
      </c>
      <c r="BK711" s="2">
        <f t="shared" si="286"/>
        <v>0</v>
      </c>
      <c r="BL711" s="2">
        <f t="shared" si="287"/>
        <v>0</v>
      </c>
      <c r="BM711" s="2">
        <f t="shared" si="288"/>
        <v>0</v>
      </c>
      <c r="BN711" s="2">
        <f t="shared" si="289"/>
        <v>0</v>
      </c>
      <c r="BO711" s="2">
        <f t="shared" si="290"/>
        <v>0</v>
      </c>
      <c r="BP711" s="2">
        <f t="shared" si="291"/>
        <v>0</v>
      </c>
      <c r="BQ711" s="2">
        <f t="shared" si="292"/>
        <v>0</v>
      </c>
      <c r="BR711" s="2">
        <f t="shared" si="293"/>
        <v>0</v>
      </c>
    </row>
    <row r="712" spans="1:70">
      <c r="A712" s="8" t="s">
        <v>5192</v>
      </c>
      <c r="AQ712" s="2" t="s">
        <v>5717</v>
      </c>
      <c r="BB712" s="2">
        <f t="shared" si="277"/>
        <v>0</v>
      </c>
      <c r="BC712" s="2">
        <f t="shared" si="278"/>
        <v>0</v>
      </c>
      <c r="BD712" s="2">
        <f t="shared" si="279"/>
        <v>0</v>
      </c>
      <c r="BE712" s="2">
        <f t="shared" si="280"/>
        <v>0</v>
      </c>
      <c r="BF712" s="2">
        <f t="shared" si="281"/>
        <v>0</v>
      </c>
      <c r="BG712" s="2">
        <f t="shared" si="282"/>
        <v>0</v>
      </c>
      <c r="BH712" s="2">
        <f t="shared" si="283"/>
        <v>0</v>
      </c>
      <c r="BI712" s="2">
        <f t="shared" si="284"/>
        <v>0</v>
      </c>
      <c r="BJ712" s="2">
        <f t="shared" si="285"/>
        <v>0</v>
      </c>
      <c r="BK712" s="2">
        <f t="shared" si="286"/>
        <v>0</v>
      </c>
      <c r="BL712" s="2">
        <f t="shared" si="287"/>
        <v>0</v>
      </c>
      <c r="BM712" s="2">
        <f t="shared" si="288"/>
        <v>0</v>
      </c>
      <c r="BN712" s="2">
        <f t="shared" si="289"/>
        <v>0</v>
      </c>
      <c r="BO712" s="2">
        <f t="shared" si="290"/>
        <v>0</v>
      </c>
      <c r="BP712" s="2">
        <f t="shared" si="291"/>
        <v>0</v>
      </c>
      <c r="BQ712" s="2">
        <f t="shared" si="292"/>
        <v>0</v>
      </c>
      <c r="BR712" s="2">
        <f t="shared" si="293"/>
        <v>0</v>
      </c>
    </row>
    <row r="713" spans="1:70">
      <c r="A713" s="8" t="s">
        <v>3859</v>
      </c>
      <c r="AF713" s="2" t="s">
        <v>5697</v>
      </c>
      <c r="BB713" s="2">
        <f t="shared" si="277"/>
        <v>1</v>
      </c>
      <c r="BC713" s="2">
        <f t="shared" si="278"/>
        <v>0</v>
      </c>
      <c r="BD713" s="2">
        <f t="shared" si="279"/>
        <v>0</v>
      </c>
      <c r="BE713" s="2">
        <f t="shared" si="280"/>
        <v>0</v>
      </c>
      <c r="BF713" s="2">
        <f t="shared" si="281"/>
        <v>1</v>
      </c>
      <c r="BG713" s="2">
        <f t="shared" si="282"/>
        <v>0</v>
      </c>
      <c r="BH713" s="2">
        <f t="shared" si="283"/>
        <v>0</v>
      </c>
      <c r="BI713" s="2">
        <f t="shared" si="284"/>
        <v>0</v>
      </c>
      <c r="BJ713" s="2">
        <f t="shared" si="285"/>
        <v>0</v>
      </c>
      <c r="BK713" s="2">
        <f t="shared" si="286"/>
        <v>0</v>
      </c>
      <c r="BL713" s="2">
        <f t="shared" si="287"/>
        <v>0</v>
      </c>
      <c r="BM713" s="2">
        <f t="shared" si="288"/>
        <v>0</v>
      </c>
      <c r="BN713" s="2">
        <f t="shared" si="289"/>
        <v>0</v>
      </c>
      <c r="BO713" s="2">
        <f t="shared" si="290"/>
        <v>0</v>
      </c>
      <c r="BP713" s="2">
        <f t="shared" si="291"/>
        <v>0</v>
      </c>
      <c r="BQ713" s="2">
        <f t="shared" si="292"/>
        <v>0</v>
      </c>
      <c r="BR713" s="2">
        <f t="shared" si="293"/>
        <v>0</v>
      </c>
    </row>
    <row r="714" spans="1:70">
      <c r="A714" s="8" t="s">
        <v>1010</v>
      </c>
      <c r="G714" s="2" t="s">
        <v>121</v>
      </c>
      <c r="BB714" s="2">
        <f t="shared" si="277"/>
        <v>0</v>
      </c>
      <c r="BC714" s="2">
        <f t="shared" si="278"/>
        <v>1</v>
      </c>
      <c r="BD714" s="2">
        <f t="shared" si="279"/>
        <v>0</v>
      </c>
      <c r="BE714" s="2">
        <f t="shared" si="280"/>
        <v>1</v>
      </c>
      <c r="BF714" s="2">
        <f t="shared" si="281"/>
        <v>0</v>
      </c>
      <c r="BG714" s="2">
        <f t="shared" si="282"/>
        <v>0</v>
      </c>
      <c r="BH714" s="2">
        <f t="shared" si="283"/>
        <v>0</v>
      </c>
      <c r="BI714" s="2">
        <f t="shared" si="284"/>
        <v>0</v>
      </c>
      <c r="BJ714" s="2">
        <f t="shared" si="285"/>
        <v>0</v>
      </c>
      <c r="BK714" s="2">
        <f t="shared" si="286"/>
        <v>0</v>
      </c>
      <c r="BL714" s="2">
        <f t="shared" si="287"/>
        <v>0</v>
      </c>
      <c r="BM714" s="2">
        <f t="shared" si="288"/>
        <v>0</v>
      </c>
      <c r="BN714" s="2">
        <f t="shared" si="289"/>
        <v>0</v>
      </c>
      <c r="BO714" s="2">
        <f t="shared" si="290"/>
        <v>0</v>
      </c>
      <c r="BP714" s="2">
        <f t="shared" si="291"/>
        <v>0</v>
      </c>
      <c r="BQ714" s="2">
        <f t="shared" si="292"/>
        <v>0</v>
      </c>
      <c r="BR714" s="2">
        <f t="shared" si="293"/>
        <v>0</v>
      </c>
    </row>
    <row r="715" spans="1:70">
      <c r="A715" s="8" t="s">
        <v>5045</v>
      </c>
      <c r="AN715" s="2" t="s">
        <v>105</v>
      </c>
      <c r="BB715" s="2">
        <f t="shared" si="277"/>
        <v>1</v>
      </c>
      <c r="BC715" s="2">
        <f t="shared" si="278"/>
        <v>0</v>
      </c>
      <c r="BD715" s="2">
        <f t="shared" si="279"/>
        <v>1</v>
      </c>
      <c r="BE715" s="2">
        <f t="shared" si="280"/>
        <v>0</v>
      </c>
      <c r="BF715" s="2">
        <f t="shared" si="281"/>
        <v>0</v>
      </c>
      <c r="BG715" s="2">
        <f t="shared" si="282"/>
        <v>0</v>
      </c>
      <c r="BH715" s="2">
        <f t="shared" si="283"/>
        <v>0</v>
      </c>
      <c r="BI715" s="2">
        <f t="shared" si="284"/>
        <v>0</v>
      </c>
      <c r="BJ715" s="2">
        <f t="shared" si="285"/>
        <v>0</v>
      </c>
      <c r="BK715" s="2">
        <f t="shared" si="286"/>
        <v>0</v>
      </c>
      <c r="BL715" s="2">
        <f t="shared" si="287"/>
        <v>0</v>
      </c>
      <c r="BM715" s="2">
        <f t="shared" si="288"/>
        <v>0</v>
      </c>
      <c r="BN715" s="2">
        <f t="shared" si="289"/>
        <v>0</v>
      </c>
      <c r="BO715" s="2">
        <f t="shared" si="290"/>
        <v>0</v>
      </c>
      <c r="BP715" s="2">
        <f t="shared" si="291"/>
        <v>0</v>
      </c>
      <c r="BQ715" s="2">
        <f t="shared" si="292"/>
        <v>0</v>
      </c>
      <c r="BR715" s="2">
        <f t="shared" si="293"/>
        <v>0</v>
      </c>
    </row>
    <row r="716" spans="1:70">
      <c r="A716" s="8" t="s">
        <v>2880</v>
      </c>
      <c r="S716" s="2" t="s">
        <v>5744</v>
      </c>
      <c r="AZ716" s="2" t="s">
        <v>121</v>
      </c>
      <c r="BB716" s="2">
        <f t="shared" si="277"/>
        <v>0</v>
      </c>
      <c r="BC716" s="2">
        <f t="shared" si="278"/>
        <v>2</v>
      </c>
      <c r="BD716" s="2">
        <f t="shared" si="279"/>
        <v>0</v>
      </c>
      <c r="BE716" s="2">
        <f t="shared" si="280"/>
        <v>1</v>
      </c>
      <c r="BF716" s="2">
        <f t="shared" si="281"/>
        <v>0</v>
      </c>
      <c r="BG716" s="2">
        <f t="shared" si="282"/>
        <v>0</v>
      </c>
      <c r="BH716" s="2">
        <f t="shared" si="283"/>
        <v>0</v>
      </c>
      <c r="BI716" s="2">
        <f t="shared" si="284"/>
        <v>0</v>
      </c>
      <c r="BJ716" s="2">
        <f t="shared" si="285"/>
        <v>0</v>
      </c>
      <c r="BK716" s="2">
        <f t="shared" si="286"/>
        <v>0</v>
      </c>
      <c r="BL716" s="2">
        <f t="shared" si="287"/>
        <v>1</v>
      </c>
      <c r="BM716" s="2">
        <f t="shared" si="288"/>
        <v>0</v>
      </c>
      <c r="BN716" s="2">
        <f t="shared" si="289"/>
        <v>0</v>
      </c>
      <c r="BO716" s="2">
        <f t="shared" si="290"/>
        <v>0</v>
      </c>
      <c r="BP716" s="2">
        <f t="shared" si="291"/>
        <v>0</v>
      </c>
      <c r="BQ716" s="2">
        <f t="shared" si="292"/>
        <v>0</v>
      </c>
      <c r="BR716" s="2">
        <f t="shared" si="293"/>
        <v>0</v>
      </c>
    </row>
    <row r="717" spans="1:70">
      <c r="A717" s="8" t="s">
        <v>3874</v>
      </c>
      <c r="AF717" s="2" t="s">
        <v>5697</v>
      </c>
      <c r="BB717" s="2">
        <f t="shared" si="277"/>
        <v>1</v>
      </c>
      <c r="BC717" s="2">
        <f t="shared" si="278"/>
        <v>0</v>
      </c>
      <c r="BD717" s="2">
        <f t="shared" si="279"/>
        <v>0</v>
      </c>
      <c r="BE717" s="2">
        <f t="shared" si="280"/>
        <v>0</v>
      </c>
      <c r="BF717" s="2">
        <f t="shared" si="281"/>
        <v>1</v>
      </c>
      <c r="BG717" s="2">
        <f t="shared" si="282"/>
        <v>0</v>
      </c>
      <c r="BH717" s="2">
        <f t="shared" si="283"/>
        <v>0</v>
      </c>
      <c r="BI717" s="2">
        <f t="shared" si="284"/>
        <v>0</v>
      </c>
      <c r="BJ717" s="2">
        <f t="shared" si="285"/>
        <v>0</v>
      </c>
      <c r="BK717" s="2">
        <f t="shared" si="286"/>
        <v>0</v>
      </c>
      <c r="BL717" s="2">
        <f t="shared" si="287"/>
        <v>0</v>
      </c>
      <c r="BM717" s="2">
        <f t="shared" si="288"/>
        <v>0</v>
      </c>
      <c r="BN717" s="2">
        <f t="shared" si="289"/>
        <v>0</v>
      </c>
      <c r="BO717" s="2">
        <f t="shared" si="290"/>
        <v>0</v>
      </c>
      <c r="BP717" s="2">
        <f t="shared" si="291"/>
        <v>0</v>
      </c>
      <c r="BQ717" s="2">
        <f t="shared" si="292"/>
        <v>0</v>
      </c>
      <c r="BR717" s="2">
        <f t="shared" si="293"/>
        <v>0</v>
      </c>
    </row>
    <row r="718" spans="1:70">
      <c r="A718" s="8" t="s">
        <v>4150</v>
      </c>
      <c r="AK718" s="2" t="s">
        <v>105</v>
      </c>
      <c r="BB718" s="2">
        <f t="shared" si="277"/>
        <v>1</v>
      </c>
      <c r="BC718" s="2">
        <f t="shared" si="278"/>
        <v>0</v>
      </c>
      <c r="BD718" s="2">
        <f t="shared" si="279"/>
        <v>1</v>
      </c>
      <c r="BE718" s="2">
        <f t="shared" si="280"/>
        <v>0</v>
      </c>
      <c r="BF718" s="2">
        <f t="shared" si="281"/>
        <v>0</v>
      </c>
      <c r="BG718" s="2">
        <f t="shared" si="282"/>
        <v>0</v>
      </c>
      <c r="BH718" s="2">
        <f t="shared" si="283"/>
        <v>0</v>
      </c>
      <c r="BI718" s="2">
        <f t="shared" si="284"/>
        <v>0</v>
      </c>
      <c r="BJ718" s="2">
        <f t="shared" si="285"/>
        <v>0</v>
      </c>
      <c r="BK718" s="2">
        <f t="shared" si="286"/>
        <v>0</v>
      </c>
      <c r="BL718" s="2">
        <f t="shared" si="287"/>
        <v>0</v>
      </c>
      <c r="BM718" s="2">
        <f t="shared" si="288"/>
        <v>0</v>
      </c>
      <c r="BN718" s="2">
        <f t="shared" si="289"/>
        <v>0</v>
      </c>
      <c r="BO718" s="2">
        <f t="shared" si="290"/>
        <v>0</v>
      </c>
      <c r="BP718" s="2">
        <f t="shared" si="291"/>
        <v>0</v>
      </c>
      <c r="BQ718" s="2">
        <f t="shared" si="292"/>
        <v>0</v>
      </c>
      <c r="BR718" s="2">
        <f t="shared" si="293"/>
        <v>0</v>
      </c>
    </row>
    <row r="719" spans="1:70">
      <c r="A719" s="8" t="s">
        <v>4151</v>
      </c>
      <c r="AK719" s="2" t="s">
        <v>105</v>
      </c>
      <c r="BB719" s="2">
        <f t="shared" si="277"/>
        <v>1</v>
      </c>
      <c r="BC719" s="2">
        <f t="shared" si="278"/>
        <v>0</v>
      </c>
      <c r="BD719" s="2">
        <f t="shared" si="279"/>
        <v>1</v>
      </c>
      <c r="BE719" s="2">
        <f t="shared" si="280"/>
        <v>0</v>
      </c>
      <c r="BF719" s="2">
        <f t="shared" si="281"/>
        <v>0</v>
      </c>
      <c r="BG719" s="2">
        <f t="shared" si="282"/>
        <v>0</v>
      </c>
      <c r="BH719" s="2">
        <f t="shared" si="283"/>
        <v>0</v>
      </c>
      <c r="BI719" s="2">
        <f t="shared" si="284"/>
        <v>0</v>
      </c>
      <c r="BJ719" s="2">
        <f t="shared" si="285"/>
        <v>0</v>
      </c>
      <c r="BK719" s="2">
        <f t="shared" si="286"/>
        <v>0</v>
      </c>
      <c r="BL719" s="2">
        <f t="shared" si="287"/>
        <v>0</v>
      </c>
      <c r="BM719" s="2">
        <f t="shared" si="288"/>
        <v>0</v>
      </c>
      <c r="BN719" s="2">
        <f t="shared" si="289"/>
        <v>0</v>
      </c>
      <c r="BO719" s="2">
        <f t="shared" si="290"/>
        <v>0</v>
      </c>
      <c r="BP719" s="2">
        <f t="shared" si="291"/>
        <v>0</v>
      </c>
      <c r="BQ719" s="2">
        <f t="shared" si="292"/>
        <v>0</v>
      </c>
      <c r="BR719" s="2">
        <f t="shared" si="293"/>
        <v>0</v>
      </c>
    </row>
    <row r="720" spans="1:70">
      <c r="A720" s="8" t="s">
        <v>4147</v>
      </c>
      <c r="AK720" s="2" t="s">
        <v>105</v>
      </c>
      <c r="BB720" s="2">
        <f t="shared" si="277"/>
        <v>1</v>
      </c>
      <c r="BC720" s="2">
        <f t="shared" si="278"/>
        <v>0</v>
      </c>
      <c r="BD720" s="2">
        <f t="shared" si="279"/>
        <v>1</v>
      </c>
      <c r="BE720" s="2">
        <f t="shared" si="280"/>
        <v>0</v>
      </c>
      <c r="BF720" s="2">
        <f t="shared" si="281"/>
        <v>0</v>
      </c>
      <c r="BG720" s="2">
        <f t="shared" si="282"/>
        <v>0</v>
      </c>
      <c r="BH720" s="2">
        <f t="shared" si="283"/>
        <v>0</v>
      </c>
      <c r="BI720" s="2">
        <f t="shared" si="284"/>
        <v>0</v>
      </c>
      <c r="BJ720" s="2">
        <f t="shared" si="285"/>
        <v>0</v>
      </c>
      <c r="BK720" s="2">
        <f t="shared" si="286"/>
        <v>0</v>
      </c>
      <c r="BL720" s="2">
        <f t="shared" si="287"/>
        <v>0</v>
      </c>
      <c r="BM720" s="2">
        <f t="shared" si="288"/>
        <v>0</v>
      </c>
      <c r="BN720" s="2">
        <f t="shared" si="289"/>
        <v>0</v>
      </c>
      <c r="BO720" s="2">
        <f t="shared" si="290"/>
        <v>0</v>
      </c>
      <c r="BP720" s="2">
        <f t="shared" si="291"/>
        <v>0</v>
      </c>
      <c r="BQ720" s="2">
        <f t="shared" si="292"/>
        <v>0</v>
      </c>
      <c r="BR720" s="2">
        <f t="shared" si="293"/>
        <v>0</v>
      </c>
    </row>
    <row r="721" spans="1:70">
      <c r="A721" s="8" t="s">
        <v>4155</v>
      </c>
      <c r="AK721" s="2" t="s">
        <v>105</v>
      </c>
      <c r="BB721" s="2">
        <f t="shared" si="277"/>
        <v>1</v>
      </c>
      <c r="BC721" s="2">
        <f t="shared" si="278"/>
        <v>0</v>
      </c>
      <c r="BD721" s="2">
        <f t="shared" si="279"/>
        <v>1</v>
      </c>
      <c r="BE721" s="2">
        <f t="shared" si="280"/>
        <v>0</v>
      </c>
      <c r="BF721" s="2">
        <f t="shared" si="281"/>
        <v>0</v>
      </c>
      <c r="BG721" s="2">
        <f t="shared" si="282"/>
        <v>0</v>
      </c>
      <c r="BH721" s="2">
        <f t="shared" si="283"/>
        <v>0</v>
      </c>
      <c r="BI721" s="2">
        <f t="shared" si="284"/>
        <v>0</v>
      </c>
      <c r="BJ721" s="2">
        <f t="shared" si="285"/>
        <v>0</v>
      </c>
      <c r="BK721" s="2">
        <f t="shared" si="286"/>
        <v>0</v>
      </c>
      <c r="BL721" s="2">
        <f t="shared" si="287"/>
        <v>0</v>
      </c>
      <c r="BM721" s="2">
        <f t="shared" si="288"/>
        <v>0</v>
      </c>
      <c r="BN721" s="2">
        <f t="shared" si="289"/>
        <v>0</v>
      </c>
      <c r="BO721" s="2">
        <f t="shared" si="290"/>
        <v>0</v>
      </c>
      <c r="BP721" s="2">
        <f t="shared" si="291"/>
        <v>0</v>
      </c>
      <c r="BQ721" s="2">
        <f t="shared" si="292"/>
        <v>0</v>
      </c>
      <c r="BR721" s="2">
        <f t="shared" si="293"/>
        <v>0</v>
      </c>
    </row>
    <row r="722" spans="1:70">
      <c r="A722" s="8" t="s">
        <v>4146</v>
      </c>
      <c r="AK722" s="2" t="s">
        <v>105</v>
      </c>
      <c r="BB722" s="2">
        <f t="shared" si="277"/>
        <v>1</v>
      </c>
      <c r="BC722" s="2">
        <f t="shared" si="278"/>
        <v>0</v>
      </c>
      <c r="BD722" s="2">
        <f t="shared" si="279"/>
        <v>1</v>
      </c>
      <c r="BE722" s="2">
        <f t="shared" si="280"/>
        <v>0</v>
      </c>
      <c r="BF722" s="2">
        <f t="shared" si="281"/>
        <v>0</v>
      </c>
      <c r="BG722" s="2">
        <f t="shared" si="282"/>
        <v>0</v>
      </c>
      <c r="BH722" s="2">
        <f t="shared" si="283"/>
        <v>0</v>
      </c>
      <c r="BI722" s="2">
        <f t="shared" si="284"/>
        <v>0</v>
      </c>
      <c r="BJ722" s="2">
        <f t="shared" si="285"/>
        <v>0</v>
      </c>
      <c r="BK722" s="2">
        <f t="shared" si="286"/>
        <v>0</v>
      </c>
      <c r="BL722" s="2">
        <f t="shared" si="287"/>
        <v>0</v>
      </c>
      <c r="BM722" s="2">
        <f t="shared" si="288"/>
        <v>0</v>
      </c>
      <c r="BN722" s="2">
        <f t="shared" si="289"/>
        <v>0</v>
      </c>
      <c r="BO722" s="2">
        <f t="shared" si="290"/>
        <v>0</v>
      </c>
      <c r="BP722" s="2">
        <f t="shared" si="291"/>
        <v>0</v>
      </c>
      <c r="BQ722" s="2">
        <f t="shared" si="292"/>
        <v>0</v>
      </c>
      <c r="BR722" s="2">
        <f t="shared" si="293"/>
        <v>0</v>
      </c>
    </row>
    <row r="723" spans="1:70">
      <c r="A723" s="8" t="s">
        <v>4148</v>
      </c>
      <c r="AK723" s="2" t="s">
        <v>105</v>
      </c>
      <c r="BB723" s="2">
        <f t="shared" si="277"/>
        <v>1</v>
      </c>
      <c r="BC723" s="2">
        <f t="shared" si="278"/>
        <v>0</v>
      </c>
      <c r="BD723" s="2">
        <f t="shared" si="279"/>
        <v>1</v>
      </c>
      <c r="BE723" s="2">
        <f t="shared" si="280"/>
        <v>0</v>
      </c>
      <c r="BF723" s="2">
        <f t="shared" si="281"/>
        <v>0</v>
      </c>
      <c r="BG723" s="2">
        <f t="shared" si="282"/>
        <v>0</v>
      </c>
      <c r="BH723" s="2">
        <f t="shared" si="283"/>
        <v>0</v>
      </c>
      <c r="BI723" s="2">
        <f t="shared" si="284"/>
        <v>0</v>
      </c>
      <c r="BJ723" s="2">
        <f t="shared" si="285"/>
        <v>0</v>
      </c>
      <c r="BK723" s="2">
        <f t="shared" si="286"/>
        <v>0</v>
      </c>
      <c r="BL723" s="2">
        <f t="shared" si="287"/>
        <v>0</v>
      </c>
      <c r="BM723" s="2">
        <f t="shared" si="288"/>
        <v>0</v>
      </c>
      <c r="BN723" s="2">
        <f t="shared" si="289"/>
        <v>0</v>
      </c>
      <c r="BO723" s="2">
        <f t="shared" si="290"/>
        <v>0</v>
      </c>
      <c r="BP723" s="2">
        <f t="shared" si="291"/>
        <v>0</v>
      </c>
      <c r="BQ723" s="2">
        <f t="shared" si="292"/>
        <v>0</v>
      </c>
      <c r="BR723" s="2">
        <f t="shared" si="293"/>
        <v>0</v>
      </c>
    </row>
    <row r="724" spans="1:70">
      <c r="A724" s="8" t="s">
        <v>4149</v>
      </c>
      <c r="AK724" s="2" t="s">
        <v>105</v>
      </c>
      <c r="BB724" s="2">
        <f t="shared" si="277"/>
        <v>1</v>
      </c>
      <c r="BC724" s="2">
        <f t="shared" si="278"/>
        <v>0</v>
      </c>
      <c r="BD724" s="2">
        <f t="shared" si="279"/>
        <v>1</v>
      </c>
      <c r="BE724" s="2">
        <f t="shared" si="280"/>
        <v>0</v>
      </c>
      <c r="BF724" s="2">
        <f t="shared" si="281"/>
        <v>0</v>
      </c>
      <c r="BG724" s="2">
        <f t="shared" si="282"/>
        <v>0</v>
      </c>
      <c r="BH724" s="2">
        <f t="shared" si="283"/>
        <v>0</v>
      </c>
      <c r="BI724" s="2">
        <f t="shared" si="284"/>
        <v>0</v>
      </c>
      <c r="BJ724" s="2">
        <f t="shared" si="285"/>
        <v>0</v>
      </c>
      <c r="BK724" s="2">
        <f t="shared" si="286"/>
        <v>0</v>
      </c>
      <c r="BL724" s="2">
        <f t="shared" si="287"/>
        <v>0</v>
      </c>
      <c r="BM724" s="2">
        <f t="shared" si="288"/>
        <v>0</v>
      </c>
      <c r="BN724" s="2">
        <f t="shared" si="289"/>
        <v>0</v>
      </c>
      <c r="BO724" s="2">
        <f t="shared" si="290"/>
        <v>0</v>
      </c>
      <c r="BP724" s="2">
        <f t="shared" si="291"/>
        <v>0</v>
      </c>
      <c r="BQ724" s="2">
        <f t="shared" si="292"/>
        <v>0</v>
      </c>
      <c r="BR724" s="2">
        <f t="shared" si="293"/>
        <v>0</v>
      </c>
    </row>
    <row r="725" spans="1:70">
      <c r="A725" s="8" t="s">
        <v>5562</v>
      </c>
      <c r="AZ725" s="2" t="s">
        <v>121</v>
      </c>
      <c r="BB725" s="2">
        <f t="shared" si="277"/>
        <v>0</v>
      </c>
      <c r="BC725" s="2">
        <f t="shared" si="278"/>
        <v>1</v>
      </c>
      <c r="BD725" s="2">
        <f t="shared" si="279"/>
        <v>0</v>
      </c>
      <c r="BE725" s="2">
        <f t="shared" si="280"/>
        <v>1</v>
      </c>
      <c r="BF725" s="2">
        <f t="shared" si="281"/>
        <v>0</v>
      </c>
      <c r="BG725" s="2">
        <f t="shared" si="282"/>
        <v>0</v>
      </c>
      <c r="BH725" s="2">
        <f t="shared" si="283"/>
        <v>0</v>
      </c>
      <c r="BI725" s="2">
        <f t="shared" si="284"/>
        <v>0</v>
      </c>
      <c r="BJ725" s="2">
        <f t="shared" si="285"/>
        <v>0</v>
      </c>
      <c r="BK725" s="2">
        <f t="shared" si="286"/>
        <v>0</v>
      </c>
      <c r="BL725" s="2">
        <f t="shared" si="287"/>
        <v>0</v>
      </c>
      <c r="BM725" s="2">
        <f t="shared" si="288"/>
        <v>0</v>
      </c>
      <c r="BN725" s="2">
        <f t="shared" si="289"/>
        <v>0</v>
      </c>
      <c r="BO725" s="2">
        <f t="shared" si="290"/>
        <v>0</v>
      </c>
      <c r="BP725" s="2">
        <f t="shared" si="291"/>
        <v>0</v>
      </c>
      <c r="BQ725" s="2">
        <f t="shared" si="292"/>
        <v>0</v>
      </c>
      <c r="BR725" s="2">
        <f t="shared" si="293"/>
        <v>0</v>
      </c>
    </row>
    <row r="726" spans="1:70">
      <c r="A726" s="8" t="s">
        <v>1967</v>
      </c>
      <c r="K726" s="2" t="s">
        <v>121</v>
      </c>
      <c r="BB726" s="2">
        <f t="shared" si="277"/>
        <v>0</v>
      </c>
      <c r="BC726" s="2">
        <f t="shared" si="278"/>
        <v>1</v>
      </c>
      <c r="BD726" s="2">
        <f t="shared" si="279"/>
        <v>0</v>
      </c>
      <c r="BE726" s="2">
        <f t="shared" si="280"/>
        <v>1</v>
      </c>
      <c r="BF726" s="2">
        <f t="shared" si="281"/>
        <v>0</v>
      </c>
      <c r="BG726" s="2">
        <f t="shared" si="282"/>
        <v>0</v>
      </c>
      <c r="BH726" s="2">
        <f t="shared" si="283"/>
        <v>0</v>
      </c>
      <c r="BI726" s="2">
        <f t="shared" si="284"/>
        <v>0</v>
      </c>
      <c r="BJ726" s="2">
        <f t="shared" si="285"/>
        <v>0</v>
      </c>
      <c r="BK726" s="2">
        <f t="shared" si="286"/>
        <v>0</v>
      </c>
      <c r="BL726" s="2">
        <f t="shared" si="287"/>
        <v>0</v>
      </c>
      <c r="BM726" s="2">
        <f t="shared" si="288"/>
        <v>0</v>
      </c>
      <c r="BN726" s="2">
        <f t="shared" si="289"/>
        <v>0</v>
      </c>
      <c r="BO726" s="2">
        <f t="shared" si="290"/>
        <v>0</v>
      </c>
      <c r="BP726" s="2">
        <f t="shared" si="291"/>
        <v>0</v>
      </c>
      <c r="BQ726" s="2">
        <f t="shared" si="292"/>
        <v>0</v>
      </c>
      <c r="BR726" s="2">
        <f t="shared" si="293"/>
        <v>0</v>
      </c>
    </row>
    <row r="727" spans="1:70">
      <c r="A727" s="8" t="s">
        <v>3867</v>
      </c>
      <c r="AF727" s="2" t="s">
        <v>5697</v>
      </c>
      <c r="BB727" s="2">
        <f t="shared" si="277"/>
        <v>1</v>
      </c>
      <c r="BC727" s="2">
        <f t="shared" si="278"/>
        <v>0</v>
      </c>
      <c r="BD727" s="2">
        <f t="shared" si="279"/>
        <v>0</v>
      </c>
      <c r="BE727" s="2">
        <f t="shared" si="280"/>
        <v>0</v>
      </c>
      <c r="BF727" s="2">
        <f t="shared" si="281"/>
        <v>1</v>
      </c>
      <c r="BG727" s="2">
        <f t="shared" si="282"/>
        <v>0</v>
      </c>
      <c r="BH727" s="2">
        <f t="shared" si="283"/>
        <v>0</v>
      </c>
      <c r="BI727" s="2">
        <f t="shared" si="284"/>
        <v>0</v>
      </c>
      <c r="BJ727" s="2">
        <f t="shared" si="285"/>
        <v>0</v>
      </c>
      <c r="BK727" s="2">
        <f t="shared" si="286"/>
        <v>0</v>
      </c>
      <c r="BL727" s="2">
        <f t="shared" si="287"/>
        <v>0</v>
      </c>
      <c r="BM727" s="2">
        <f t="shared" si="288"/>
        <v>0</v>
      </c>
      <c r="BN727" s="2">
        <f t="shared" si="289"/>
        <v>0</v>
      </c>
      <c r="BO727" s="2">
        <f t="shared" si="290"/>
        <v>0</v>
      </c>
      <c r="BP727" s="2">
        <f t="shared" si="291"/>
        <v>0</v>
      </c>
      <c r="BQ727" s="2">
        <f t="shared" si="292"/>
        <v>0</v>
      </c>
      <c r="BR727" s="2">
        <f t="shared" si="293"/>
        <v>0</v>
      </c>
    </row>
    <row r="728" spans="1:70">
      <c r="A728" s="8" t="s">
        <v>2624</v>
      </c>
      <c r="O728" s="2" t="s">
        <v>5736</v>
      </c>
      <c r="BB728" s="2">
        <f t="shared" si="277"/>
        <v>0</v>
      </c>
      <c r="BC728" s="2">
        <f t="shared" si="278"/>
        <v>0</v>
      </c>
      <c r="BD728" s="2">
        <f t="shared" si="279"/>
        <v>0</v>
      </c>
      <c r="BE728" s="2">
        <f t="shared" si="280"/>
        <v>0</v>
      </c>
      <c r="BF728" s="2">
        <f t="shared" si="281"/>
        <v>0</v>
      </c>
      <c r="BG728" s="2">
        <f t="shared" si="282"/>
        <v>0</v>
      </c>
      <c r="BH728" s="2">
        <f t="shared" si="283"/>
        <v>0</v>
      </c>
      <c r="BI728" s="2">
        <f t="shared" si="284"/>
        <v>0</v>
      </c>
      <c r="BJ728" s="2">
        <f t="shared" si="285"/>
        <v>0</v>
      </c>
      <c r="BK728" s="2">
        <f t="shared" si="286"/>
        <v>0</v>
      </c>
      <c r="BL728" s="2">
        <f t="shared" si="287"/>
        <v>0</v>
      </c>
      <c r="BM728" s="2">
        <f t="shared" si="288"/>
        <v>0</v>
      </c>
      <c r="BN728" s="2">
        <f t="shared" si="289"/>
        <v>0</v>
      </c>
      <c r="BO728" s="2">
        <f t="shared" si="290"/>
        <v>0</v>
      </c>
      <c r="BP728" s="2">
        <f t="shared" si="291"/>
        <v>0</v>
      </c>
      <c r="BQ728" s="2">
        <f t="shared" si="292"/>
        <v>0</v>
      </c>
      <c r="BR728" s="2">
        <f t="shared" si="293"/>
        <v>0</v>
      </c>
    </row>
    <row r="729" spans="1:70">
      <c r="A729" s="8" t="s">
        <v>4152</v>
      </c>
      <c r="AK729" s="2" t="s">
        <v>105</v>
      </c>
      <c r="BB729" s="2">
        <f t="shared" si="277"/>
        <v>1</v>
      </c>
      <c r="BC729" s="2">
        <f t="shared" si="278"/>
        <v>0</v>
      </c>
      <c r="BD729" s="2">
        <f t="shared" si="279"/>
        <v>1</v>
      </c>
      <c r="BE729" s="2">
        <f t="shared" si="280"/>
        <v>0</v>
      </c>
      <c r="BF729" s="2">
        <f t="shared" si="281"/>
        <v>0</v>
      </c>
      <c r="BG729" s="2">
        <f t="shared" si="282"/>
        <v>0</v>
      </c>
      <c r="BH729" s="2">
        <f t="shared" si="283"/>
        <v>0</v>
      </c>
      <c r="BI729" s="2">
        <f t="shared" si="284"/>
        <v>0</v>
      </c>
      <c r="BJ729" s="2">
        <f t="shared" si="285"/>
        <v>0</v>
      </c>
      <c r="BK729" s="2">
        <f t="shared" si="286"/>
        <v>0</v>
      </c>
      <c r="BL729" s="2">
        <f t="shared" si="287"/>
        <v>0</v>
      </c>
      <c r="BM729" s="2">
        <f t="shared" si="288"/>
        <v>0</v>
      </c>
      <c r="BN729" s="2">
        <f t="shared" si="289"/>
        <v>0</v>
      </c>
      <c r="BO729" s="2">
        <f t="shared" si="290"/>
        <v>0</v>
      </c>
      <c r="BP729" s="2">
        <f t="shared" si="291"/>
        <v>0</v>
      </c>
    </row>
    <row r="730" spans="1:70">
      <c r="A730" s="8" t="s">
        <v>1330</v>
      </c>
      <c r="H730" s="2" t="s">
        <v>121</v>
      </c>
      <c r="W730" s="2" t="s">
        <v>105</v>
      </c>
      <c r="BB730" s="2">
        <f t="shared" si="277"/>
        <v>1</v>
      </c>
      <c r="BC730" s="2">
        <f t="shared" si="278"/>
        <v>1</v>
      </c>
      <c r="BD730" s="2">
        <f t="shared" si="279"/>
        <v>1</v>
      </c>
      <c r="BE730" s="2">
        <f t="shared" si="280"/>
        <v>1</v>
      </c>
      <c r="BF730" s="2">
        <f t="shared" si="281"/>
        <v>0</v>
      </c>
      <c r="BG730" s="2">
        <f t="shared" si="282"/>
        <v>0</v>
      </c>
      <c r="BH730" s="2">
        <f t="shared" si="283"/>
        <v>0</v>
      </c>
      <c r="BI730" s="2">
        <f t="shared" si="284"/>
        <v>0</v>
      </c>
      <c r="BJ730" s="2">
        <f t="shared" si="285"/>
        <v>0</v>
      </c>
      <c r="BK730" s="2">
        <f t="shared" si="286"/>
        <v>0</v>
      </c>
      <c r="BL730" s="2">
        <f t="shared" si="287"/>
        <v>0</v>
      </c>
      <c r="BM730" s="2">
        <f t="shared" si="288"/>
        <v>0</v>
      </c>
      <c r="BN730" s="2">
        <f t="shared" si="289"/>
        <v>0</v>
      </c>
      <c r="BO730" s="2">
        <f t="shared" si="290"/>
        <v>0</v>
      </c>
      <c r="BP730" s="2">
        <f t="shared" si="291"/>
        <v>0</v>
      </c>
    </row>
    <row r="731" spans="1:70">
      <c r="A731" s="8" t="s">
        <v>420</v>
      </c>
      <c r="D731" s="2" t="s">
        <v>105</v>
      </c>
      <c r="G731" s="2" t="s">
        <v>121</v>
      </c>
      <c r="H731" s="2" t="s">
        <v>121</v>
      </c>
      <c r="J731" s="2" t="s">
        <v>105</v>
      </c>
      <c r="Q731" s="2" t="s">
        <v>5697</v>
      </c>
      <c r="U731" s="2" t="s">
        <v>105</v>
      </c>
      <c r="W731" s="2" t="s">
        <v>5738</v>
      </c>
      <c r="AW731" s="2" t="s">
        <v>121</v>
      </c>
      <c r="BB731" s="2">
        <f t="shared" ref="BB731:BB737" si="294">SUM(BD731+BF731+BP731+BQ731)</f>
        <v>4</v>
      </c>
      <c r="BC731" s="2">
        <f t="shared" ref="BC731:BC737" si="295">SUM(BE731+BG731+BH731+BI731+BJ731+BK731+BL731+BM731+BN731+BO731+BR731)</f>
        <v>3</v>
      </c>
      <c r="BD731" s="2">
        <f t="shared" ref="BD731:BD737" si="296">COUNTIF(C731:BA731,"BL")</f>
        <v>3</v>
      </c>
      <c r="BE731" s="2">
        <f t="shared" ref="BE731:BE737" si="297">COUNTIF(C731:BA731,"WL")</f>
        <v>3</v>
      </c>
      <c r="BF731" s="2">
        <f t="shared" ref="BF731:BF737" si="298">COUNTIF(C731:BA731, "BL(Except with permit)")</f>
        <v>1</v>
      </c>
      <c r="BG731" s="2">
        <f t="shared" ref="BG731:BG737" si="299">COUNTIF(C731:BA731, "WL(Permit required)")</f>
        <v>0</v>
      </c>
      <c r="BH731" s="2">
        <f t="shared" ref="BH731:BH737" si="300">COUNTIF(C731:BA731, "WL(For game purposes)")</f>
        <v>0</v>
      </c>
      <c r="BI731" s="2">
        <f t="shared" ref="BI731:BI737" si="301">COUNTIF(C731:BA731, "WL(No permit required)")</f>
        <v>0</v>
      </c>
      <c r="BJ731" s="2">
        <f t="shared" ref="BJ731:BJ737" si="302">COUNTIF(C731:BA731, "WL(including hybrids)")</f>
        <v>0</v>
      </c>
      <c r="BK731" s="2">
        <f t="shared" ref="BK731:BK737" si="303">COUNTIF(C731:BA731, "WL(native, hand-captured, no more than 6)")</f>
        <v>0</v>
      </c>
      <c r="BL731" s="2">
        <f t="shared" ref="BL731:BL737" si="304">COUNTIF(C731:BA731, "WL(may be taken for personal use on a noncommercial basis)")</f>
        <v>0</v>
      </c>
      <c r="BM731" s="2">
        <f t="shared" ref="BM731:BM737" si="305">COUNTIF(C731:BA731, "WL(With enclosure requirements)")</f>
        <v>0</v>
      </c>
      <c r="BN731" s="2">
        <f t="shared" ref="BN731:BN737" si="306">COUNTIF(C731:BA731, "WL(If legally held before 1/20/17)")</f>
        <v>0</v>
      </c>
      <c r="BO731" s="2">
        <f t="shared" ref="BO731:BO737" si="307">COUNTIF(C731:BA731, "WL(except feral and wild)")</f>
        <v>0</v>
      </c>
      <c r="BP731" s="2">
        <f t="shared" ref="BP731:BP737" si="308">COUNTIF(C731:BA731, "BL(Outside State)")</f>
        <v>0</v>
      </c>
    </row>
    <row r="732" spans="1:70">
      <c r="A732" s="2" t="s">
        <v>104</v>
      </c>
      <c r="B732" s="2"/>
      <c r="C732" s="2" t="s">
        <v>105</v>
      </c>
      <c r="BB732" s="2">
        <f t="shared" si="294"/>
        <v>1</v>
      </c>
      <c r="BC732" s="2">
        <f t="shared" si="295"/>
        <v>0</v>
      </c>
      <c r="BD732" s="2">
        <f t="shared" si="296"/>
        <v>1</v>
      </c>
      <c r="BE732" s="2">
        <f t="shared" si="297"/>
        <v>0</v>
      </c>
      <c r="BF732" s="2">
        <f t="shared" si="298"/>
        <v>0</v>
      </c>
      <c r="BG732" s="2">
        <f t="shared" si="299"/>
        <v>0</v>
      </c>
      <c r="BH732" s="2">
        <f t="shared" si="300"/>
        <v>0</v>
      </c>
      <c r="BI732" s="2">
        <f t="shared" si="301"/>
        <v>0</v>
      </c>
      <c r="BJ732" s="2">
        <f t="shared" si="302"/>
        <v>0</v>
      </c>
      <c r="BK732" s="2">
        <f t="shared" si="303"/>
        <v>0</v>
      </c>
      <c r="BL732" s="2">
        <f t="shared" si="304"/>
        <v>0</v>
      </c>
      <c r="BM732" s="2">
        <f t="shared" si="305"/>
        <v>0</v>
      </c>
      <c r="BN732" s="2">
        <f t="shared" si="306"/>
        <v>0</v>
      </c>
      <c r="BO732" s="2">
        <f t="shared" si="307"/>
        <v>0</v>
      </c>
      <c r="BP732" s="2">
        <f t="shared" si="308"/>
        <v>0</v>
      </c>
    </row>
    <row r="733" spans="1:70">
      <c r="A733" s="8" t="s">
        <v>419</v>
      </c>
      <c r="D733" s="2" t="s">
        <v>105</v>
      </c>
      <c r="P733" s="2" t="s">
        <v>105</v>
      </c>
      <c r="Q733" s="2" t="s">
        <v>5697</v>
      </c>
      <c r="AB733" s="2" t="s">
        <v>105</v>
      </c>
      <c r="AK733" s="2" t="s">
        <v>105</v>
      </c>
      <c r="AN733" s="2" t="s">
        <v>5768</v>
      </c>
      <c r="AP733" s="2" t="s">
        <v>105</v>
      </c>
      <c r="AS733" s="2" t="s">
        <v>105</v>
      </c>
      <c r="BA733" s="2" t="s">
        <v>105</v>
      </c>
      <c r="BB733" s="2">
        <f t="shared" si="294"/>
        <v>8</v>
      </c>
      <c r="BC733" s="2">
        <f t="shared" si="295"/>
        <v>0</v>
      </c>
      <c r="BD733" s="2">
        <f t="shared" si="296"/>
        <v>7</v>
      </c>
      <c r="BE733" s="2">
        <f t="shared" si="297"/>
        <v>0</v>
      </c>
      <c r="BF733" s="2">
        <f t="shared" si="298"/>
        <v>1</v>
      </c>
      <c r="BG733" s="2">
        <f t="shared" si="299"/>
        <v>0</v>
      </c>
      <c r="BH733" s="2">
        <f t="shared" si="300"/>
        <v>0</v>
      </c>
      <c r="BI733" s="2">
        <f t="shared" si="301"/>
        <v>0</v>
      </c>
      <c r="BJ733" s="2">
        <f t="shared" si="302"/>
        <v>0</v>
      </c>
      <c r="BK733" s="2">
        <f t="shared" si="303"/>
        <v>0</v>
      </c>
      <c r="BL733" s="2">
        <f t="shared" si="304"/>
        <v>0</v>
      </c>
      <c r="BM733" s="2">
        <f t="shared" si="305"/>
        <v>0</v>
      </c>
      <c r="BN733" s="2">
        <f t="shared" si="306"/>
        <v>0</v>
      </c>
      <c r="BO733" s="2">
        <f t="shared" si="307"/>
        <v>0</v>
      </c>
      <c r="BP733" s="2">
        <f t="shared" si="308"/>
        <v>0</v>
      </c>
    </row>
    <row r="734" spans="1:70">
      <c r="A734" s="8" t="s">
        <v>38</v>
      </c>
      <c r="D734" s="2" t="s">
        <v>105</v>
      </c>
      <c r="F734" s="2" t="s">
        <v>121</v>
      </c>
      <c r="G734" s="2" t="s">
        <v>5739</v>
      </c>
      <c r="Q734" s="2" t="s">
        <v>5697</v>
      </c>
      <c r="Y734" s="2" t="s">
        <v>105</v>
      </c>
      <c r="AB734" s="2" t="s">
        <v>5694</v>
      </c>
      <c r="AF734" s="2" t="s">
        <v>5697</v>
      </c>
      <c r="AW734" s="2" t="s">
        <v>121</v>
      </c>
      <c r="AZ734" s="2" t="s">
        <v>121</v>
      </c>
      <c r="BA734" s="2" t="s">
        <v>105</v>
      </c>
      <c r="BB734" s="2">
        <f t="shared" si="294"/>
        <v>5</v>
      </c>
      <c r="BC734" s="2">
        <f t="shared" si="295"/>
        <v>4</v>
      </c>
      <c r="BD734" s="2">
        <f t="shared" si="296"/>
        <v>3</v>
      </c>
      <c r="BE734" s="2">
        <f t="shared" si="297"/>
        <v>3</v>
      </c>
      <c r="BF734" s="2">
        <f t="shared" si="298"/>
        <v>2</v>
      </c>
      <c r="BG734" s="2">
        <f t="shared" si="299"/>
        <v>1</v>
      </c>
      <c r="BH734" s="2">
        <f t="shared" si="300"/>
        <v>0</v>
      </c>
      <c r="BI734" s="2">
        <f t="shared" si="301"/>
        <v>0</v>
      </c>
      <c r="BJ734" s="2">
        <f t="shared" si="302"/>
        <v>0</v>
      </c>
      <c r="BK734" s="2">
        <f t="shared" si="303"/>
        <v>0</v>
      </c>
      <c r="BL734" s="2">
        <f t="shared" si="304"/>
        <v>0</v>
      </c>
      <c r="BM734" s="2">
        <f t="shared" si="305"/>
        <v>0</v>
      </c>
      <c r="BN734" s="2">
        <f t="shared" si="306"/>
        <v>0</v>
      </c>
      <c r="BO734" s="2">
        <f t="shared" si="307"/>
        <v>0</v>
      </c>
      <c r="BP734" s="2">
        <f t="shared" si="308"/>
        <v>0</v>
      </c>
    </row>
    <row r="735" spans="1:70">
      <c r="A735" s="8" t="s">
        <v>2882</v>
      </c>
      <c r="S735" s="2" t="s">
        <v>5744</v>
      </c>
      <c r="AU735" s="2" t="s">
        <v>121</v>
      </c>
      <c r="BB735" s="2">
        <f t="shared" si="294"/>
        <v>0</v>
      </c>
      <c r="BC735" s="2">
        <f t="shared" si="295"/>
        <v>2</v>
      </c>
      <c r="BD735" s="2">
        <f t="shared" si="296"/>
        <v>0</v>
      </c>
      <c r="BE735" s="2">
        <f t="shared" si="297"/>
        <v>1</v>
      </c>
      <c r="BF735" s="2">
        <f t="shared" si="298"/>
        <v>0</v>
      </c>
      <c r="BG735" s="2">
        <f t="shared" si="299"/>
        <v>0</v>
      </c>
      <c r="BH735" s="2">
        <f t="shared" si="300"/>
        <v>0</v>
      </c>
      <c r="BI735" s="2">
        <f t="shared" si="301"/>
        <v>0</v>
      </c>
      <c r="BJ735" s="2">
        <f t="shared" si="302"/>
        <v>0</v>
      </c>
      <c r="BK735" s="2">
        <f t="shared" si="303"/>
        <v>0</v>
      </c>
      <c r="BL735" s="2">
        <f t="shared" si="304"/>
        <v>1</v>
      </c>
      <c r="BM735" s="2">
        <f t="shared" si="305"/>
        <v>0</v>
      </c>
      <c r="BN735" s="2">
        <f t="shared" si="306"/>
        <v>0</v>
      </c>
      <c r="BO735" s="2">
        <f t="shared" si="307"/>
        <v>0</v>
      </c>
      <c r="BP735" s="2">
        <f t="shared" si="308"/>
        <v>0</v>
      </c>
    </row>
    <row r="736" spans="1:70">
      <c r="A736" s="8" t="s">
        <v>1362</v>
      </c>
      <c r="H736" s="2" t="s">
        <v>121</v>
      </c>
      <c r="AF736" s="2" t="s">
        <v>5697</v>
      </c>
      <c r="AK736" s="2" t="s">
        <v>105</v>
      </c>
      <c r="AM736" s="2" t="s">
        <v>121</v>
      </c>
      <c r="BB736" s="2">
        <f t="shared" si="294"/>
        <v>2</v>
      </c>
      <c r="BC736" s="2">
        <f t="shared" si="295"/>
        <v>2</v>
      </c>
      <c r="BD736" s="2">
        <f t="shared" si="296"/>
        <v>1</v>
      </c>
      <c r="BE736" s="2">
        <f t="shared" si="297"/>
        <v>2</v>
      </c>
      <c r="BF736" s="2">
        <f t="shared" si="298"/>
        <v>1</v>
      </c>
      <c r="BG736" s="2">
        <f t="shared" si="299"/>
        <v>0</v>
      </c>
      <c r="BH736" s="2">
        <f t="shared" si="300"/>
        <v>0</v>
      </c>
      <c r="BI736" s="2">
        <f t="shared" si="301"/>
        <v>0</v>
      </c>
      <c r="BJ736" s="2">
        <f t="shared" si="302"/>
        <v>0</v>
      </c>
      <c r="BK736" s="2">
        <f t="shared" si="303"/>
        <v>0</v>
      </c>
      <c r="BL736" s="2">
        <f t="shared" si="304"/>
        <v>0</v>
      </c>
      <c r="BM736" s="2">
        <f t="shared" si="305"/>
        <v>0</v>
      </c>
      <c r="BN736" s="2">
        <f t="shared" si="306"/>
        <v>0</v>
      </c>
      <c r="BO736" s="2">
        <f t="shared" si="307"/>
        <v>0</v>
      </c>
      <c r="BP736" s="2">
        <f t="shared" si="308"/>
        <v>0</v>
      </c>
    </row>
    <row r="737" spans="1:68">
      <c r="A737" s="8" t="s">
        <v>1363</v>
      </c>
      <c r="H737" s="2" t="s">
        <v>121</v>
      </c>
      <c r="BB737" s="2">
        <f t="shared" si="294"/>
        <v>0</v>
      </c>
      <c r="BC737" s="2">
        <f t="shared" si="295"/>
        <v>1</v>
      </c>
      <c r="BD737" s="2">
        <f t="shared" si="296"/>
        <v>0</v>
      </c>
      <c r="BE737" s="2">
        <f t="shared" si="297"/>
        <v>1</v>
      </c>
      <c r="BF737" s="2">
        <f t="shared" si="298"/>
        <v>0</v>
      </c>
      <c r="BG737" s="2">
        <f t="shared" si="299"/>
        <v>0</v>
      </c>
      <c r="BH737" s="2">
        <f t="shared" si="300"/>
        <v>0</v>
      </c>
      <c r="BI737" s="2">
        <f t="shared" si="301"/>
        <v>0</v>
      </c>
      <c r="BJ737" s="2">
        <f t="shared" si="302"/>
        <v>0</v>
      </c>
      <c r="BK737" s="2">
        <f t="shared" si="303"/>
        <v>0</v>
      </c>
      <c r="BL737" s="2">
        <f t="shared" si="304"/>
        <v>0</v>
      </c>
      <c r="BM737" s="2">
        <f t="shared" si="305"/>
        <v>0</v>
      </c>
      <c r="BN737" s="2">
        <f t="shared" si="306"/>
        <v>0</v>
      </c>
      <c r="BO737" s="2">
        <f t="shared" si="307"/>
        <v>0</v>
      </c>
      <c r="BP737" s="2">
        <f t="shared" si="308"/>
        <v>0</v>
      </c>
    </row>
    <row r="738" spans="1:68">
      <c r="A738" s="8" t="s">
        <v>6031</v>
      </c>
      <c r="N738" s="2" t="s">
        <v>105</v>
      </c>
    </row>
  </sheetData>
  <autoFilter ref="A1:BP728" xr:uid="{E07B724A-2154-5C4E-92CF-8866B0118356}">
    <sortState ref="A2:BP738">
      <sortCondition ref="B1:B738"/>
    </sortState>
  </autoFilter>
  <sortState ref="A2:BA716">
    <sortCondition ref="A269:A716"/>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B94A25-0EDA-1342-BB15-F351EE64B213}">
  <dimension ref="A1:BN706"/>
  <sheetViews>
    <sheetView workbookViewId="0"/>
  </sheetViews>
  <sheetFormatPr defaultColWidth="10.75" defaultRowHeight="15.75"/>
  <cols>
    <col min="1" max="1" width="29.5" style="2" customWidth="1"/>
    <col min="2" max="2" width="24.375" style="2" customWidth="1"/>
    <col min="3" max="3" width="16.375" style="2" bestFit="1" customWidth="1"/>
    <col min="4" max="4" width="14.125" style="2" customWidth="1"/>
    <col min="5" max="7" width="10.75" style="2"/>
    <col min="8" max="8" width="13.375" style="2" customWidth="1"/>
    <col min="9" max="57" width="10.75" style="2"/>
    <col min="58" max="58" width="20.875" style="2" bestFit="1" customWidth="1"/>
    <col min="59" max="59" width="18.625" style="2" bestFit="1" customWidth="1"/>
    <col min="60" max="60" width="21.625" style="2" bestFit="1" customWidth="1"/>
    <col min="61" max="16384" width="10.75" style="2"/>
  </cols>
  <sheetData>
    <row r="1" spans="1:66" s="1" customFormat="1">
      <c r="A1" s="1" t="s">
        <v>16</v>
      </c>
      <c r="B1" s="1" t="s">
        <v>91</v>
      </c>
      <c r="C1" s="1" t="s">
        <v>1</v>
      </c>
      <c r="D1" s="1" t="s">
        <v>21</v>
      </c>
      <c r="E1" s="1" t="s">
        <v>39</v>
      </c>
      <c r="F1" s="1" t="s">
        <v>40</v>
      </c>
      <c r="G1" s="1" t="s">
        <v>41</v>
      </c>
      <c r="H1" s="1" t="s">
        <v>42</v>
      </c>
      <c r="I1" s="1" t="s">
        <v>43</v>
      </c>
      <c r="J1" s="1" t="s">
        <v>44</v>
      </c>
      <c r="K1" s="1" t="s">
        <v>45</v>
      </c>
      <c r="L1" s="1" t="s">
        <v>46</v>
      </c>
      <c r="M1" s="1" t="s">
        <v>47</v>
      </c>
      <c r="N1" s="1" t="s">
        <v>48</v>
      </c>
      <c r="O1" s="1" t="s">
        <v>49</v>
      </c>
      <c r="P1" s="1" t="s">
        <v>50</v>
      </c>
      <c r="Q1" s="1" t="s">
        <v>51</v>
      </c>
      <c r="R1" s="1" t="s">
        <v>52</v>
      </c>
      <c r="S1" s="1" t="s">
        <v>53</v>
      </c>
      <c r="T1" s="1" t="s">
        <v>54</v>
      </c>
      <c r="U1" s="1" t="s">
        <v>55</v>
      </c>
      <c r="V1" s="1" t="s">
        <v>56</v>
      </c>
      <c r="W1" s="1" t="s">
        <v>57</v>
      </c>
      <c r="X1" s="1" t="s">
        <v>58</v>
      </c>
      <c r="Y1" s="1" t="s">
        <v>59</v>
      </c>
      <c r="Z1" s="1" t="s">
        <v>60</v>
      </c>
      <c r="AA1" s="1" t="s">
        <v>61</v>
      </c>
      <c r="AB1" s="1" t="s">
        <v>62</v>
      </c>
      <c r="AC1" s="1" t="s">
        <v>63</v>
      </c>
      <c r="AD1" s="1" t="s">
        <v>64</v>
      </c>
      <c r="AE1" s="1" t="s">
        <v>65</v>
      </c>
      <c r="AF1" s="1" t="s">
        <v>66</v>
      </c>
      <c r="AG1" s="1" t="s">
        <v>67</v>
      </c>
      <c r="AH1" s="1" t="s">
        <v>68</v>
      </c>
      <c r="AI1" s="1" t="s">
        <v>69</v>
      </c>
      <c r="AJ1" s="1" t="s">
        <v>70</v>
      </c>
      <c r="AK1" s="1" t="s">
        <v>71</v>
      </c>
      <c r="AL1" s="1" t="s">
        <v>72</v>
      </c>
      <c r="AM1" s="1" t="s">
        <v>73</v>
      </c>
      <c r="AN1" s="1" t="s">
        <v>74</v>
      </c>
      <c r="AO1" s="1" t="s">
        <v>75</v>
      </c>
      <c r="AP1" s="1" t="s">
        <v>76</v>
      </c>
      <c r="AQ1" s="1" t="s">
        <v>77</v>
      </c>
      <c r="AR1" s="1" t="s">
        <v>78</v>
      </c>
      <c r="AS1" s="1" t="s">
        <v>79</v>
      </c>
      <c r="AT1" s="1" t="s">
        <v>80</v>
      </c>
      <c r="AU1" s="1" t="s">
        <v>81</v>
      </c>
      <c r="AV1" s="1" t="s">
        <v>82</v>
      </c>
      <c r="AW1" s="1" t="s">
        <v>83</v>
      </c>
      <c r="AX1" s="1" t="s">
        <v>84</v>
      </c>
      <c r="AY1" s="1" t="s">
        <v>85</v>
      </c>
      <c r="AZ1" s="1" t="s">
        <v>86</v>
      </c>
      <c r="BA1" s="1" t="s">
        <v>87</v>
      </c>
      <c r="BB1" s="1" t="s">
        <v>5690</v>
      </c>
      <c r="BC1" s="1" t="s">
        <v>5691</v>
      </c>
      <c r="BD1" s="1" t="s">
        <v>5692</v>
      </c>
      <c r="BE1" s="1" t="s">
        <v>5693</v>
      </c>
      <c r="BF1" s="1" t="s">
        <v>5697</v>
      </c>
      <c r="BG1" s="1" t="s">
        <v>5694</v>
      </c>
      <c r="BH1" s="1" t="s">
        <v>5740</v>
      </c>
      <c r="BI1" s="1" t="s">
        <v>5770</v>
      </c>
      <c r="BJ1" s="1" t="s">
        <v>5782</v>
      </c>
      <c r="BK1" s="1" t="s">
        <v>5783</v>
      </c>
      <c r="BL1" s="1" t="s">
        <v>5799</v>
      </c>
      <c r="BM1" s="1" t="s">
        <v>5744</v>
      </c>
      <c r="BN1" s="1" t="s">
        <v>5794</v>
      </c>
    </row>
    <row r="2" spans="1:66">
      <c r="A2" s="2" t="s">
        <v>1754</v>
      </c>
      <c r="B2" s="2" t="s">
        <v>1755</v>
      </c>
      <c r="I2" s="2" t="s">
        <v>105</v>
      </c>
      <c r="Z2" s="2" t="s">
        <v>105</v>
      </c>
      <c r="AZ2" s="2" t="s">
        <v>105</v>
      </c>
      <c r="BB2" s="2">
        <f t="shared" ref="BB2:BB33" si="0">SUM(BD2+BF2+BI2+BL2)</f>
        <v>3</v>
      </c>
      <c r="BC2" s="2">
        <f t="shared" ref="BC2:BC33" si="1">SUM(BE2+BG2+BH2+BJ2+BK2+BM2+BN2)</f>
        <v>0</v>
      </c>
      <c r="BD2" s="2">
        <f t="shared" ref="BD2:BD33" si="2">COUNTIF(C2:BA2,"BL")</f>
        <v>3</v>
      </c>
      <c r="BE2" s="2">
        <f t="shared" ref="BE2:BE33" si="3">COUNTIF(C2:BA2,"WL")</f>
        <v>0</v>
      </c>
      <c r="BF2" s="2">
        <f t="shared" ref="BF2:BF33" si="4">COUNTIF(C2:BA2, "BL(Except with permit)")</f>
        <v>0</v>
      </c>
      <c r="BG2" s="2">
        <f t="shared" ref="BG2:BG33" si="5">COUNTIF(C2:BA2, "WL(Permit required)")</f>
        <v>0</v>
      </c>
      <c r="BH2" s="2">
        <f t="shared" ref="BH2:BH33" si="6">COUNTIF(C2:BA2, "WL(For game purposes)")</f>
        <v>0</v>
      </c>
      <c r="BI2" s="2">
        <f t="shared" ref="BI2:BI33" si="7">COUNTIF(C2:BA2, "BL(except game birds)")</f>
        <v>0</v>
      </c>
      <c r="BJ2" s="2">
        <f t="shared" ref="BJ2:BJ33" si="8">COUNTIF(C2:BA2, "WL(non-Holarctic origin)")</f>
        <v>0</v>
      </c>
      <c r="BK2" s="2">
        <f t="shared" ref="BK2:BK33" si="9">COUNTIF(C2:BA2, "WL(No permit needed)")</f>
        <v>0</v>
      </c>
      <c r="BL2" s="2">
        <f t="shared" ref="BL2:BL33" si="10">COUNTIF(C2:BA2, "BL(except native species)")</f>
        <v>0</v>
      </c>
      <c r="BM2" s="2">
        <f t="shared" ref="BM2:BM33" si="11">COUNTIF(C2:BA2,"WL(may be taken for personal use on a noncommercial basis)")</f>
        <v>0</v>
      </c>
      <c r="BN2" s="2">
        <f t="shared" ref="BN2:BN33" si="12">COUNTIF(C2:BA2, "WL(Non-native spp)")</f>
        <v>0</v>
      </c>
    </row>
    <row r="3" spans="1:66">
      <c r="A3" s="2" t="s">
        <v>691</v>
      </c>
      <c r="B3" s="2" t="s">
        <v>692</v>
      </c>
      <c r="F3" s="2" t="s">
        <v>121</v>
      </c>
      <c r="BB3" s="2">
        <f t="shared" si="0"/>
        <v>0</v>
      </c>
      <c r="BC3" s="2">
        <f t="shared" si="1"/>
        <v>1</v>
      </c>
      <c r="BD3" s="2">
        <f t="shared" si="2"/>
        <v>0</v>
      </c>
      <c r="BE3" s="2">
        <f t="shared" si="3"/>
        <v>1</v>
      </c>
      <c r="BF3" s="2">
        <f t="shared" si="4"/>
        <v>0</v>
      </c>
      <c r="BG3" s="2">
        <f t="shared" si="5"/>
        <v>0</v>
      </c>
      <c r="BH3" s="2">
        <f t="shared" si="6"/>
        <v>0</v>
      </c>
      <c r="BI3" s="2">
        <f t="shared" si="7"/>
        <v>0</v>
      </c>
      <c r="BJ3" s="2">
        <f t="shared" si="8"/>
        <v>0</v>
      </c>
      <c r="BK3" s="2">
        <f t="shared" si="9"/>
        <v>0</v>
      </c>
      <c r="BL3" s="2">
        <f t="shared" si="10"/>
        <v>0</v>
      </c>
      <c r="BM3" s="2">
        <f t="shared" si="11"/>
        <v>0</v>
      </c>
      <c r="BN3" s="2">
        <f t="shared" si="12"/>
        <v>0</v>
      </c>
    </row>
    <row r="4" spans="1:66">
      <c r="A4" s="2" t="s">
        <v>3901</v>
      </c>
      <c r="B4" s="2" t="s">
        <v>3902</v>
      </c>
      <c r="AG4" s="2" t="s">
        <v>5781</v>
      </c>
      <c r="BB4" s="2">
        <f t="shared" si="0"/>
        <v>0</v>
      </c>
      <c r="BC4" s="2">
        <f t="shared" si="1"/>
        <v>0</v>
      </c>
      <c r="BD4" s="2">
        <f t="shared" si="2"/>
        <v>0</v>
      </c>
      <c r="BE4" s="2">
        <f t="shared" si="3"/>
        <v>0</v>
      </c>
      <c r="BF4" s="2">
        <f t="shared" si="4"/>
        <v>0</v>
      </c>
      <c r="BG4" s="2">
        <f t="shared" si="5"/>
        <v>0</v>
      </c>
      <c r="BH4" s="2">
        <f t="shared" si="6"/>
        <v>0</v>
      </c>
      <c r="BI4" s="2">
        <f t="shared" si="7"/>
        <v>0</v>
      </c>
      <c r="BJ4" s="2">
        <f t="shared" si="8"/>
        <v>0</v>
      </c>
      <c r="BK4" s="2">
        <f t="shared" si="9"/>
        <v>0</v>
      </c>
      <c r="BL4" s="2">
        <f t="shared" si="10"/>
        <v>0</v>
      </c>
      <c r="BM4" s="2">
        <f t="shared" si="11"/>
        <v>0</v>
      </c>
      <c r="BN4" s="2">
        <f t="shared" si="12"/>
        <v>0</v>
      </c>
    </row>
    <row r="5" spans="1:66">
      <c r="A5" s="2" t="s">
        <v>4560</v>
      </c>
      <c r="B5" s="2" t="s">
        <v>4561</v>
      </c>
      <c r="AN5" s="2" t="s">
        <v>121</v>
      </c>
      <c r="BB5" s="2">
        <f t="shared" si="0"/>
        <v>0</v>
      </c>
      <c r="BC5" s="2">
        <f t="shared" si="1"/>
        <v>1</v>
      </c>
      <c r="BD5" s="2">
        <f t="shared" si="2"/>
        <v>0</v>
      </c>
      <c r="BE5" s="2">
        <f t="shared" si="3"/>
        <v>1</v>
      </c>
      <c r="BF5" s="2">
        <f t="shared" si="4"/>
        <v>0</v>
      </c>
      <c r="BG5" s="2">
        <f t="shared" si="5"/>
        <v>0</v>
      </c>
      <c r="BH5" s="2">
        <f t="shared" si="6"/>
        <v>0</v>
      </c>
      <c r="BI5" s="2">
        <f t="shared" si="7"/>
        <v>0</v>
      </c>
      <c r="BJ5" s="2">
        <f t="shared" si="8"/>
        <v>0</v>
      </c>
      <c r="BK5" s="2">
        <f t="shared" si="9"/>
        <v>0</v>
      </c>
      <c r="BL5" s="2">
        <f t="shared" si="10"/>
        <v>0</v>
      </c>
      <c r="BM5" s="2">
        <f t="shared" si="11"/>
        <v>0</v>
      </c>
      <c r="BN5" s="2">
        <f t="shared" si="12"/>
        <v>0</v>
      </c>
    </row>
    <row r="6" spans="1:66">
      <c r="A6" s="2" t="s">
        <v>1918</v>
      </c>
      <c r="B6" s="2" t="s">
        <v>1919</v>
      </c>
      <c r="I6" s="2" t="s">
        <v>105</v>
      </c>
      <c r="W6" s="2" t="s">
        <v>105</v>
      </c>
      <c r="BB6" s="2">
        <f t="shared" si="0"/>
        <v>2</v>
      </c>
      <c r="BC6" s="2">
        <f t="shared" si="1"/>
        <v>0</v>
      </c>
      <c r="BD6" s="2">
        <f t="shared" si="2"/>
        <v>2</v>
      </c>
      <c r="BE6" s="2">
        <f t="shared" si="3"/>
        <v>0</v>
      </c>
      <c r="BF6" s="2">
        <f t="shared" si="4"/>
        <v>0</v>
      </c>
      <c r="BG6" s="2">
        <f t="shared" si="5"/>
        <v>0</v>
      </c>
      <c r="BH6" s="2">
        <f t="shared" si="6"/>
        <v>0</v>
      </c>
      <c r="BI6" s="2">
        <f t="shared" si="7"/>
        <v>0</v>
      </c>
      <c r="BJ6" s="2">
        <f t="shared" si="8"/>
        <v>0</v>
      </c>
      <c r="BK6" s="2">
        <f t="shared" si="9"/>
        <v>0</v>
      </c>
      <c r="BL6" s="2">
        <f t="shared" si="10"/>
        <v>0</v>
      </c>
      <c r="BM6" s="2">
        <f t="shared" si="11"/>
        <v>0</v>
      </c>
      <c r="BN6" s="2">
        <f t="shared" si="12"/>
        <v>0</v>
      </c>
    </row>
    <row r="7" spans="1:66">
      <c r="A7" s="2" t="s">
        <v>2592</v>
      </c>
      <c r="O7" s="2" t="s">
        <v>5770</v>
      </c>
      <c r="BB7" s="2">
        <f t="shared" si="0"/>
        <v>1</v>
      </c>
      <c r="BC7" s="2">
        <f t="shared" si="1"/>
        <v>0</v>
      </c>
      <c r="BD7" s="2">
        <f t="shared" si="2"/>
        <v>0</v>
      </c>
      <c r="BE7" s="2">
        <f t="shared" si="3"/>
        <v>0</v>
      </c>
      <c r="BF7" s="2">
        <f t="shared" si="4"/>
        <v>0</v>
      </c>
      <c r="BG7" s="2">
        <f t="shared" si="5"/>
        <v>0</v>
      </c>
      <c r="BH7" s="2">
        <f t="shared" si="6"/>
        <v>0</v>
      </c>
      <c r="BI7" s="2">
        <f t="shared" si="7"/>
        <v>1</v>
      </c>
      <c r="BJ7" s="2">
        <f t="shared" si="8"/>
        <v>0</v>
      </c>
      <c r="BK7" s="2">
        <f t="shared" si="9"/>
        <v>0</v>
      </c>
      <c r="BL7" s="2">
        <f t="shared" si="10"/>
        <v>0</v>
      </c>
      <c r="BM7" s="2">
        <f t="shared" si="11"/>
        <v>0</v>
      </c>
      <c r="BN7" s="2">
        <f t="shared" si="12"/>
        <v>0</v>
      </c>
    </row>
    <row r="8" spans="1:66">
      <c r="A8" s="2" t="s">
        <v>1842</v>
      </c>
      <c r="B8" s="2" t="s">
        <v>1843</v>
      </c>
      <c r="I8" s="2" t="s">
        <v>105</v>
      </c>
      <c r="W8" s="2" t="s">
        <v>105</v>
      </c>
      <c r="AB8" s="2" t="s">
        <v>105</v>
      </c>
      <c r="AG8" s="2" t="s">
        <v>105</v>
      </c>
      <c r="AI8" s="2" t="s">
        <v>105</v>
      </c>
      <c r="AL8" s="2" t="s">
        <v>105</v>
      </c>
      <c r="BB8" s="2">
        <f t="shared" si="0"/>
        <v>6</v>
      </c>
      <c r="BC8" s="2">
        <f t="shared" si="1"/>
        <v>0</v>
      </c>
      <c r="BD8" s="2">
        <f t="shared" si="2"/>
        <v>6</v>
      </c>
      <c r="BE8" s="2">
        <f t="shared" si="3"/>
        <v>0</v>
      </c>
      <c r="BF8" s="2">
        <f t="shared" si="4"/>
        <v>0</v>
      </c>
      <c r="BG8" s="2">
        <f t="shared" si="5"/>
        <v>0</v>
      </c>
      <c r="BH8" s="2">
        <f t="shared" si="6"/>
        <v>0</v>
      </c>
      <c r="BI8" s="2">
        <f t="shared" si="7"/>
        <v>0</v>
      </c>
      <c r="BJ8" s="2">
        <f t="shared" si="8"/>
        <v>0</v>
      </c>
      <c r="BK8" s="2">
        <f t="shared" si="9"/>
        <v>0</v>
      </c>
      <c r="BL8" s="2">
        <f t="shared" si="10"/>
        <v>0</v>
      </c>
      <c r="BM8" s="2">
        <f t="shared" si="11"/>
        <v>0</v>
      </c>
      <c r="BN8" s="2">
        <f t="shared" si="12"/>
        <v>0</v>
      </c>
    </row>
    <row r="9" spans="1:66">
      <c r="A9" s="2" t="s">
        <v>1598</v>
      </c>
      <c r="B9" s="2" t="s">
        <v>1599</v>
      </c>
      <c r="I9" s="2" t="s">
        <v>105</v>
      </c>
      <c r="BB9" s="2">
        <f t="shared" si="0"/>
        <v>1</v>
      </c>
      <c r="BC9" s="2">
        <f t="shared" si="1"/>
        <v>0</v>
      </c>
      <c r="BD9" s="2">
        <f t="shared" si="2"/>
        <v>1</v>
      </c>
      <c r="BE9" s="2">
        <f t="shared" si="3"/>
        <v>0</v>
      </c>
      <c r="BF9" s="2">
        <f t="shared" si="4"/>
        <v>0</v>
      </c>
      <c r="BG9" s="2">
        <f t="shared" si="5"/>
        <v>0</v>
      </c>
      <c r="BH9" s="2">
        <f t="shared" si="6"/>
        <v>0</v>
      </c>
      <c r="BI9" s="2">
        <f t="shared" si="7"/>
        <v>0</v>
      </c>
      <c r="BJ9" s="2">
        <f t="shared" si="8"/>
        <v>0</v>
      </c>
      <c r="BK9" s="2">
        <f t="shared" si="9"/>
        <v>0</v>
      </c>
      <c r="BL9" s="2">
        <f t="shared" si="10"/>
        <v>0</v>
      </c>
      <c r="BM9" s="2">
        <f t="shared" si="11"/>
        <v>0</v>
      </c>
      <c r="BN9" s="2">
        <f t="shared" si="12"/>
        <v>0</v>
      </c>
    </row>
    <row r="10" spans="1:66">
      <c r="A10" s="2" t="s">
        <v>5196</v>
      </c>
      <c r="B10" s="2" t="s">
        <v>5197</v>
      </c>
      <c r="AR10" s="2" t="s">
        <v>105</v>
      </c>
      <c r="BB10" s="2">
        <f t="shared" si="0"/>
        <v>1</v>
      </c>
      <c r="BC10" s="2">
        <f t="shared" si="1"/>
        <v>0</v>
      </c>
      <c r="BD10" s="2">
        <f t="shared" si="2"/>
        <v>1</v>
      </c>
      <c r="BE10" s="2">
        <f t="shared" si="3"/>
        <v>0</v>
      </c>
      <c r="BF10" s="2">
        <f t="shared" si="4"/>
        <v>0</v>
      </c>
      <c r="BG10" s="2">
        <f t="shared" si="5"/>
        <v>0</v>
      </c>
      <c r="BH10" s="2">
        <f t="shared" si="6"/>
        <v>0</v>
      </c>
      <c r="BI10" s="2">
        <f t="shared" si="7"/>
        <v>0</v>
      </c>
      <c r="BJ10" s="2">
        <f t="shared" si="8"/>
        <v>0</v>
      </c>
      <c r="BK10" s="2">
        <f t="shared" si="9"/>
        <v>0</v>
      </c>
      <c r="BL10" s="2">
        <f t="shared" si="10"/>
        <v>0</v>
      </c>
      <c r="BM10" s="2">
        <f t="shared" si="11"/>
        <v>0</v>
      </c>
      <c r="BN10" s="2">
        <f t="shared" si="12"/>
        <v>0</v>
      </c>
    </row>
    <row r="11" spans="1:66">
      <c r="A11" s="2" t="s">
        <v>1920</v>
      </c>
      <c r="B11" s="2" t="s">
        <v>1921</v>
      </c>
      <c r="I11" s="2" t="s">
        <v>105</v>
      </c>
      <c r="K11" s="2" t="s">
        <v>105</v>
      </c>
      <c r="BB11" s="2">
        <f t="shared" si="0"/>
        <v>2</v>
      </c>
      <c r="BC11" s="2">
        <f t="shared" si="1"/>
        <v>0</v>
      </c>
      <c r="BD11" s="2">
        <f t="shared" si="2"/>
        <v>2</v>
      </c>
      <c r="BE11" s="2">
        <f t="shared" si="3"/>
        <v>0</v>
      </c>
      <c r="BF11" s="2">
        <f t="shared" si="4"/>
        <v>0</v>
      </c>
      <c r="BG11" s="2">
        <f t="shared" si="5"/>
        <v>0</v>
      </c>
      <c r="BH11" s="2">
        <f t="shared" si="6"/>
        <v>0</v>
      </c>
      <c r="BI11" s="2">
        <f t="shared" si="7"/>
        <v>0</v>
      </c>
      <c r="BJ11" s="2">
        <f t="shared" si="8"/>
        <v>0</v>
      </c>
      <c r="BK11" s="2">
        <f t="shared" si="9"/>
        <v>0</v>
      </c>
      <c r="BL11" s="2">
        <f t="shared" si="10"/>
        <v>0</v>
      </c>
      <c r="BM11" s="2">
        <f t="shared" si="11"/>
        <v>0</v>
      </c>
      <c r="BN11" s="2">
        <f t="shared" si="12"/>
        <v>0</v>
      </c>
    </row>
    <row r="12" spans="1:66">
      <c r="A12" s="2" t="s">
        <v>1821</v>
      </c>
      <c r="B12" s="2" t="s">
        <v>1822</v>
      </c>
      <c r="I12" s="2" t="s">
        <v>105</v>
      </c>
      <c r="K12" s="2" t="s">
        <v>105</v>
      </c>
      <c r="M12" s="2" t="s">
        <v>105</v>
      </c>
      <c r="AJ12" s="2" t="s">
        <v>105</v>
      </c>
      <c r="BB12" s="2">
        <f t="shared" si="0"/>
        <v>4</v>
      </c>
      <c r="BC12" s="2">
        <f t="shared" si="1"/>
        <v>0</v>
      </c>
      <c r="BD12" s="2">
        <f t="shared" si="2"/>
        <v>4</v>
      </c>
      <c r="BE12" s="2">
        <f t="shared" si="3"/>
        <v>0</v>
      </c>
      <c r="BF12" s="2">
        <f t="shared" si="4"/>
        <v>0</v>
      </c>
      <c r="BG12" s="2">
        <f t="shared" si="5"/>
        <v>0</v>
      </c>
      <c r="BH12" s="2">
        <f t="shared" si="6"/>
        <v>0</v>
      </c>
      <c r="BI12" s="2">
        <f t="shared" si="7"/>
        <v>0</v>
      </c>
      <c r="BJ12" s="2">
        <f t="shared" si="8"/>
        <v>0</v>
      </c>
      <c r="BK12" s="2">
        <f t="shared" si="9"/>
        <v>0</v>
      </c>
      <c r="BL12" s="2">
        <f t="shared" si="10"/>
        <v>0</v>
      </c>
      <c r="BM12" s="2">
        <f t="shared" si="11"/>
        <v>0</v>
      </c>
      <c r="BN12" s="2">
        <f t="shared" si="12"/>
        <v>0</v>
      </c>
    </row>
    <row r="13" spans="1:66">
      <c r="A13" s="2" t="s">
        <v>3151</v>
      </c>
      <c r="B13" s="2" t="s">
        <v>3152</v>
      </c>
      <c r="W13" s="2" t="s">
        <v>105</v>
      </c>
      <c r="AJ13" s="2" t="s">
        <v>105</v>
      </c>
      <c r="AQ13" s="2" t="s">
        <v>105</v>
      </c>
      <c r="BB13" s="2">
        <f t="shared" si="0"/>
        <v>3</v>
      </c>
      <c r="BC13" s="2">
        <f t="shared" si="1"/>
        <v>0</v>
      </c>
      <c r="BD13" s="2">
        <f t="shared" si="2"/>
        <v>3</v>
      </c>
      <c r="BE13" s="2">
        <f t="shared" si="3"/>
        <v>0</v>
      </c>
      <c r="BF13" s="2">
        <f t="shared" si="4"/>
        <v>0</v>
      </c>
      <c r="BG13" s="2">
        <f t="shared" si="5"/>
        <v>0</v>
      </c>
      <c r="BH13" s="2">
        <f t="shared" si="6"/>
        <v>0</v>
      </c>
      <c r="BI13" s="2">
        <f t="shared" si="7"/>
        <v>0</v>
      </c>
      <c r="BJ13" s="2">
        <f t="shared" si="8"/>
        <v>0</v>
      </c>
      <c r="BK13" s="2">
        <f t="shared" si="9"/>
        <v>0</v>
      </c>
      <c r="BL13" s="2">
        <f t="shared" si="10"/>
        <v>0</v>
      </c>
      <c r="BM13" s="2">
        <f t="shared" si="11"/>
        <v>0</v>
      </c>
      <c r="BN13" s="2">
        <f t="shared" si="12"/>
        <v>0</v>
      </c>
    </row>
    <row r="14" spans="1:66">
      <c r="A14" s="2" t="s">
        <v>1732</v>
      </c>
      <c r="B14" s="2" t="s">
        <v>1733</v>
      </c>
      <c r="I14" s="2" t="s">
        <v>105</v>
      </c>
      <c r="BB14" s="2">
        <f t="shared" si="0"/>
        <v>1</v>
      </c>
      <c r="BC14" s="2">
        <f t="shared" si="1"/>
        <v>0</v>
      </c>
      <c r="BD14" s="2">
        <f t="shared" si="2"/>
        <v>1</v>
      </c>
      <c r="BE14" s="2">
        <f t="shared" si="3"/>
        <v>0</v>
      </c>
      <c r="BF14" s="2">
        <f t="shared" si="4"/>
        <v>0</v>
      </c>
      <c r="BG14" s="2">
        <f t="shared" si="5"/>
        <v>0</v>
      </c>
      <c r="BH14" s="2">
        <f t="shared" si="6"/>
        <v>0</v>
      </c>
      <c r="BI14" s="2">
        <f t="shared" si="7"/>
        <v>0</v>
      </c>
      <c r="BJ14" s="2">
        <f t="shared" si="8"/>
        <v>0</v>
      </c>
      <c r="BK14" s="2">
        <f t="shared" si="9"/>
        <v>0</v>
      </c>
      <c r="BL14" s="2">
        <f t="shared" si="10"/>
        <v>0</v>
      </c>
      <c r="BM14" s="2">
        <f t="shared" si="11"/>
        <v>0</v>
      </c>
      <c r="BN14" s="2">
        <f t="shared" si="12"/>
        <v>0</v>
      </c>
    </row>
    <row r="15" spans="1:66">
      <c r="A15" s="2" t="s">
        <v>3466</v>
      </c>
      <c r="B15" s="2" t="s">
        <v>3467</v>
      </c>
      <c r="AA15" s="2" t="s">
        <v>105</v>
      </c>
      <c r="BB15" s="2">
        <f t="shared" si="0"/>
        <v>1</v>
      </c>
      <c r="BC15" s="2">
        <f t="shared" si="1"/>
        <v>0</v>
      </c>
      <c r="BD15" s="2">
        <f t="shared" si="2"/>
        <v>1</v>
      </c>
      <c r="BE15" s="2">
        <f t="shared" si="3"/>
        <v>0</v>
      </c>
      <c r="BF15" s="2">
        <f t="shared" si="4"/>
        <v>0</v>
      </c>
      <c r="BG15" s="2">
        <f t="shared" si="5"/>
        <v>0</v>
      </c>
      <c r="BH15" s="2">
        <f t="shared" si="6"/>
        <v>0</v>
      </c>
      <c r="BI15" s="2">
        <f t="shared" si="7"/>
        <v>0</v>
      </c>
      <c r="BJ15" s="2">
        <f t="shared" si="8"/>
        <v>0</v>
      </c>
      <c r="BK15" s="2">
        <f t="shared" si="9"/>
        <v>0</v>
      </c>
      <c r="BL15" s="2">
        <f t="shared" si="10"/>
        <v>0</v>
      </c>
      <c r="BM15" s="2">
        <f t="shared" si="11"/>
        <v>0</v>
      </c>
      <c r="BN15" s="2">
        <f t="shared" si="12"/>
        <v>0</v>
      </c>
    </row>
    <row r="16" spans="1:66">
      <c r="A16" s="2" t="s">
        <v>3410</v>
      </c>
      <c r="B16" s="2" t="s">
        <v>3411</v>
      </c>
      <c r="Z16" s="2" t="s">
        <v>105</v>
      </c>
      <c r="BB16" s="2">
        <f t="shared" si="0"/>
        <v>1</v>
      </c>
      <c r="BC16" s="2">
        <f t="shared" si="1"/>
        <v>0</v>
      </c>
      <c r="BD16" s="2">
        <f t="shared" si="2"/>
        <v>1</v>
      </c>
      <c r="BE16" s="2">
        <f t="shared" si="3"/>
        <v>0</v>
      </c>
      <c r="BF16" s="2">
        <f t="shared" si="4"/>
        <v>0</v>
      </c>
      <c r="BG16" s="2">
        <f t="shared" si="5"/>
        <v>0</v>
      </c>
      <c r="BH16" s="2">
        <f t="shared" si="6"/>
        <v>0</v>
      </c>
      <c r="BI16" s="2">
        <f t="shared" si="7"/>
        <v>0</v>
      </c>
      <c r="BJ16" s="2">
        <f t="shared" si="8"/>
        <v>0</v>
      </c>
      <c r="BK16" s="2">
        <f t="shared" si="9"/>
        <v>0</v>
      </c>
      <c r="BL16" s="2">
        <f t="shared" si="10"/>
        <v>0</v>
      </c>
      <c r="BM16" s="2">
        <f t="shared" si="11"/>
        <v>0</v>
      </c>
      <c r="BN16" s="2">
        <f t="shared" si="12"/>
        <v>0</v>
      </c>
    </row>
    <row r="17" spans="1:66">
      <c r="A17" s="2" t="s">
        <v>2453</v>
      </c>
      <c r="B17" s="2" t="s">
        <v>2454</v>
      </c>
      <c r="N17" s="2" t="s">
        <v>105</v>
      </c>
      <c r="BB17" s="2">
        <f t="shared" si="0"/>
        <v>1</v>
      </c>
      <c r="BC17" s="2">
        <f t="shared" si="1"/>
        <v>0</v>
      </c>
      <c r="BD17" s="2">
        <f t="shared" si="2"/>
        <v>1</v>
      </c>
      <c r="BE17" s="2">
        <f t="shared" si="3"/>
        <v>0</v>
      </c>
      <c r="BF17" s="2">
        <f t="shared" si="4"/>
        <v>0</v>
      </c>
      <c r="BG17" s="2">
        <f t="shared" si="5"/>
        <v>0</v>
      </c>
      <c r="BH17" s="2">
        <f t="shared" si="6"/>
        <v>0</v>
      </c>
      <c r="BI17" s="2">
        <f t="shared" si="7"/>
        <v>0</v>
      </c>
      <c r="BJ17" s="2">
        <f t="shared" si="8"/>
        <v>0</v>
      </c>
      <c r="BK17" s="2">
        <f t="shared" si="9"/>
        <v>0</v>
      </c>
      <c r="BL17" s="2">
        <f t="shared" si="10"/>
        <v>0</v>
      </c>
      <c r="BM17" s="2">
        <f t="shared" si="11"/>
        <v>0</v>
      </c>
      <c r="BN17" s="2">
        <f t="shared" si="12"/>
        <v>0</v>
      </c>
    </row>
    <row r="18" spans="1:66">
      <c r="A18" s="2" t="s">
        <v>1632</v>
      </c>
      <c r="B18" s="2" t="s">
        <v>1633</v>
      </c>
      <c r="I18" s="2" t="s">
        <v>105</v>
      </c>
      <c r="BB18" s="2">
        <f t="shared" si="0"/>
        <v>1</v>
      </c>
      <c r="BC18" s="2">
        <f t="shared" si="1"/>
        <v>0</v>
      </c>
      <c r="BD18" s="2">
        <f t="shared" si="2"/>
        <v>1</v>
      </c>
      <c r="BE18" s="2">
        <f t="shared" si="3"/>
        <v>0</v>
      </c>
      <c r="BF18" s="2">
        <f t="shared" si="4"/>
        <v>0</v>
      </c>
      <c r="BG18" s="2">
        <f t="shared" si="5"/>
        <v>0</v>
      </c>
      <c r="BH18" s="2">
        <f t="shared" si="6"/>
        <v>0</v>
      </c>
      <c r="BI18" s="2">
        <f t="shared" si="7"/>
        <v>0</v>
      </c>
      <c r="BJ18" s="2">
        <f t="shared" si="8"/>
        <v>0</v>
      </c>
      <c r="BK18" s="2">
        <f t="shared" si="9"/>
        <v>0</v>
      </c>
      <c r="BL18" s="2">
        <f t="shared" si="10"/>
        <v>0</v>
      </c>
      <c r="BM18" s="2">
        <f t="shared" si="11"/>
        <v>0</v>
      </c>
      <c r="BN18" s="2">
        <f t="shared" si="12"/>
        <v>0</v>
      </c>
    </row>
    <row r="19" spans="1:66">
      <c r="A19" s="2" t="s">
        <v>3315</v>
      </c>
      <c r="B19" s="2" t="s">
        <v>3316</v>
      </c>
      <c r="X19" s="2" t="s">
        <v>105</v>
      </c>
      <c r="BB19" s="2">
        <f t="shared" si="0"/>
        <v>1</v>
      </c>
      <c r="BC19" s="2">
        <f t="shared" si="1"/>
        <v>0</v>
      </c>
      <c r="BD19" s="2">
        <f t="shared" si="2"/>
        <v>1</v>
      </c>
      <c r="BE19" s="2">
        <f t="shared" si="3"/>
        <v>0</v>
      </c>
      <c r="BF19" s="2">
        <f t="shared" si="4"/>
        <v>0</v>
      </c>
      <c r="BG19" s="2">
        <f t="shared" si="5"/>
        <v>0</v>
      </c>
      <c r="BH19" s="2">
        <f t="shared" si="6"/>
        <v>0</v>
      </c>
      <c r="BI19" s="2">
        <f t="shared" si="7"/>
        <v>0</v>
      </c>
      <c r="BJ19" s="2">
        <f t="shared" si="8"/>
        <v>0</v>
      </c>
      <c r="BK19" s="2">
        <f t="shared" si="9"/>
        <v>0</v>
      </c>
      <c r="BL19" s="2">
        <f t="shared" si="10"/>
        <v>0</v>
      </c>
      <c r="BM19" s="2">
        <f t="shared" si="11"/>
        <v>0</v>
      </c>
      <c r="BN19" s="2">
        <f t="shared" si="12"/>
        <v>0</v>
      </c>
    </row>
    <row r="20" spans="1:66">
      <c r="A20" s="2" t="s">
        <v>1232</v>
      </c>
      <c r="B20" s="2" t="s">
        <v>1233</v>
      </c>
      <c r="G20" s="2" t="s">
        <v>105</v>
      </c>
      <c r="BB20" s="2">
        <f t="shared" si="0"/>
        <v>1</v>
      </c>
      <c r="BC20" s="2">
        <f t="shared" si="1"/>
        <v>0</v>
      </c>
      <c r="BD20" s="2">
        <f t="shared" si="2"/>
        <v>1</v>
      </c>
      <c r="BE20" s="2">
        <f t="shared" si="3"/>
        <v>0</v>
      </c>
      <c r="BF20" s="2">
        <f t="shared" si="4"/>
        <v>0</v>
      </c>
      <c r="BG20" s="2">
        <f t="shared" si="5"/>
        <v>0</v>
      </c>
      <c r="BH20" s="2">
        <f t="shared" si="6"/>
        <v>0</v>
      </c>
      <c r="BI20" s="2">
        <f t="shared" si="7"/>
        <v>0</v>
      </c>
      <c r="BJ20" s="2">
        <f t="shared" si="8"/>
        <v>0</v>
      </c>
      <c r="BK20" s="2">
        <f t="shared" si="9"/>
        <v>0</v>
      </c>
      <c r="BL20" s="2">
        <f t="shared" si="10"/>
        <v>0</v>
      </c>
      <c r="BM20" s="2">
        <f t="shared" si="11"/>
        <v>0</v>
      </c>
      <c r="BN20" s="2">
        <f t="shared" si="12"/>
        <v>0</v>
      </c>
    </row>
    <row r="21" spans="1:66">
      <c r="A21" s="2" t="s">
        <v>5379</v>
      </c>
      <c r="B21" s="2" t="s">
        <v>5380</v>
      </c>
      <c r="AT21" s="2" t="s">
        <v>105</v>
      </c>
      <c r="BB21" s="2">
        <f t="shared" si="0"/>
        <v>1</v>
      </c>
      <c r="BC21" s="2">
        <f t="shared" si="1"/>
        <v>0</v>
      </c>
      <c r="BD21" s="2">
        <f t="shared" si="2"/>
        <v>1</v>
      </c>
      <c r="BE21" s="2">
        <f t="shared" si="3"/>
        <v>0</v>
      </c>
      <c r="BF21" s="2">
        <f t="shared" si="4"/>
        <v>0</v>
      </c>
      <c r="BG21" s="2">
        <f t="shared" si="5"/>
        <v>0</v>
      </c>
      <c r="BH21" s="2">
        <f t="shared" si="6"/>
        <v>0</v>
      </c>
      <c r="BI21" s="2">
        <f t="shared" si="7"/>
        <v>0</v>
      </c>
      <c r="BJ21" s="2">
        <f t="shared" si="8"/>
        <v>0</v>
      </c>
      <c r="BK21" s="2">
        <f t="shared" si="9"/>
        <v>0</v>
      </c>
      <c r="BL21" s="2">
        <f t="shared" si="10"/>
        <v>0</v>
      </c>
      <c r="BM21" s="2">
        <f t="shared" si="11"/>
        <v>0</v>
      </c>
      <c r="BN21" s="2">
        <f t="shared" si="12"/>
        <v>0</v>
      </c>
    </row>
    <row r="22" spans="1:66">
      <c r="A22" s="2" t="s">
        <v>2137</v>
      </c>
      <c r="B22" s="2" t="s">
        <v>2138</v>
      </c>
      <c r="L22" s="2" t="s">
        <v>105</v>
      </c>
      <c r="BB22" s="2">
        <f t="shared" si="0"/>
        <v>1</v>
      </c>
      <c r="BC22" s="2">
        <f t="shared" si="1"/>
        <v>0</v>
      </c>
      <c r="BD22" s="2">
        <f t="shared" si="2"/>
        <v>1</v>
      </c>
      <c r="BE22" s="2">
        <f t="shared" si="3"/>
        <v>0</v>
      </c>
      <c r="BF22" s="2">
        <f t="shared" si="4"/>
        <v>0</v>
      </c>
      <c r="BG22" s="2">
        <f t="shared" si="5"/>
        <v>0</v>
      </c>
      <c r="BH22" s="2">
        <f t="shared" si="6"/>
        <v>0</v>
      </c>
      <c r="BI22" s="2">
        <f t="shared" si="7"/>
        <v>0</v>
      </c>
      <c r="BJ22" s="2">
        <f t="shared" si="8"/>
        <v>0</v>
      </c>
      <c r="BK22" s="2">
        <f t="shared" si="9"/>
        <v>0</v>
      </c>
      <c r="BL22" s="2">
        <f t="shared" si="10"/>
        <v>0</v>
      </c>
      <c r="BM22" s="2">
        <f t="shared" si="11"/>
        <v>0</v>
      </c>
      <c r="BN22" s="2">
        <f t="shared" si="12"/>
        <v>0</v>
      </c>
    </row>
    <row r="23" spans="1:66">
      <c r="A23" s="2" t="s">
        <v>705</v>
      </c>
      <c r="B23" s="2" t="s">
        <v>706</v>
      </c>
      <c r="F23" s="2" t="s">
        <v>121</v>
      </c>
      <c r="BB23" s="2">
        <f t="shared" si="0"/>
        <v>0</v>
      </c>
      <c r="BC23" s="2">
        <f t="shared" si="1"/>
        <v>1</v>
      </c>
      <c r="BD23" s="2">
        <f t="shared" si="2"/>
        <v>0</v>
      </c>
      <c r="BE23" s="2">
        <f t="shared" si="3"/>
        <v>1</v>
      </c>
      <c r="BF23" s="2">
        <f t="shared" si="4"/>
        <v>0</v>
      </c>
      <c r="BG23" s="2">
        <f t="shared" si="5"/>
        <v>0</v>
      </c>
      <c r="BH23" s="2">
        <f t="shared" si="6"/>
        <v>0</v>
      </c>
      <c r="BI23" s="2">
        <f t="shared" si="7"/>
        <v>0</v>
      </c>
      <c r="BJ23" s="2">
        <f t="shared" si="8"/>
        <v>0</v>
      </c>
      <c r="BK23" s="2">
        <f t="shared" si="9"/>
        <v>0</v>
      </c>
      <c r="BL23" s="2">
        <f t="shared" si="10"/>
        <v>0</v>
      </c>
      <c r="BM23" s="2">
        <f t="shared" si="11"/>
        <v>0</v>
      </c>
      <c r="BN23" s="2">
        <f t="shared" si="12"/>
        <v>0</v>
      </c>
    </row>
    <row r="24" spans="1:66">
      <c r="A24" s="2" t="s">
        <v>3951</v>
      </c>
      <c r="B24" s="2" t="s">
        <v>5624</v>
      </c>
      <c r="AH24" s="2" t="s">
        <v>5740</v>
      </c>
      <c r="BB24" s="2">
        <f t="shared" si="0"/>
        <v>0</v>
      </c>
      <c r="BC24" s="2">
        <f t="shared" si="1"/>
        <v>1</v>
      </c>
      <c r="BD24" s="2">
        <f t="shared" si="2"/>
        <v>0</v>
      </c>
      <c r="BE24" s="2">
        <f t="shared" si="3"/>
        <v>0</v>
      </c>
      <c r="BF24" s="2">
        <f t="shared" si="4"/>
        <v>0</v>
      </c>
      <c r="BG24" s="2">
        <f t="shared" si="5"/>
        <v>0</v>
      </c>
      <c r="BH24" s="2">
        <f t="shared" si="6"/>
        <v>1</v>
      </c>
      <c r="BI24" s="2">
        <f t="shared" si="7"/>
        <v>0</v>
      </c>
      <c r="BJ24" s="2">
        <f t="shared" si="8"/>
        <v>0</v>
      </c>
      <c r="BK24" s="2">
        <f t="shared" si="9"/>
        <v>0</v>
      </c>
      <c r="BL24" s="2">
        <f t="shared" si="10"/>
        <v>0</v>
      </c>
      <c r="BM24" s="2">
        <f t="shared" si="11"/>
        <v>0</v>
      </c>
      <c r="BN24" s="2">
        <f t="shared" si="12"/>
        <v>0</v>
      </c>
    </row>
    <row r="25" spans="1:66">
      <c r="A25" s="2" t="s">
        <v>4754</v>
      </c>
      <c r="B25" s="2" t="s">
        <v>4755</v>
      </c>
      <c r="D25" s="2" t="s">
        <v>5782</v>
      </c>
      <c r="AN25" s="2" t="s">
        <v>121</v>
      </c>
      <c r="AU25" s="2" t="s">
        <v>121</v>
      </c>
      <c r="BB25" s="2">
        <f t="shared" si="0"/>
        <v>0</v>
      </c>
      <c r="BC25" s="2">
        <f t="shared" si="1"/>
        <v>3</v>
      </c>
      <c r="BD25" s="2">
        <f t="shared" si="2"/>
        <v>0</v>
      </c>
      <c r="BE25" s="2">
        <f t="shared" si="3"/>
        <v>2</v>
      </c>
      <c r="BF25" s="2">
        <f t="shared" si="4"/>
        <v>0</v>
      </c>
      <c r="BG25" s="2">
        <f t="shared" si="5"/>
        <v>0</v>
      </c>
      <c r="BH25" s="2">
        <f t="shared" si="6"/>
        <v>0</v>
      </c>
      <c r="BI25" s="2">
        <f t="shared" si="7"/>
        <v>0</v>
      </c>
      <c r="BJ25" s="2">
        <f t="shared" si="8"/>
        <v>1</v>
      </c>
      <c r="BK25" s="2">
        <f t="shared" si="9"/>
        <v>0</v>
      </c>
      <c r="BL25" s="2">
        <f t="shared" si="10"/>
        <v>0</v>
      </c>
      <c r="BM25" s="2">
        <f t="shared" si="11"/>
        <v>0</v>
      </c>
      <c r="BN25" s="2">
        <f t="shared" si="12"/>
        <v>0</v>
      </c>
    </row>
    <row r="26" spans="1:66">
      <c r="A26" s="2" t="s">
        <v>2299</v>
      </c>
      <c r="B26" s="2" t="s">
        <v>2300</v>
      </c>
      <c r="M26" s="2" t="s">
        <v>105</v>
      </c>
      <c r="AB26" s="2" t="s">
        <v>105</v>
      </c>
      <c r="AJ26" s="2" t="s">
        <v>105</v>
      </c>
      <c r="AM26" s="2" t="s">
        <v>105</v>
      </c>
      <c r="AS26" s="2" t="s">
        <v>105</v>
      </c>
      <c r="AT26" s="2" t="s">
        <v>105</v>
      </c>
      <c r="AW26" s="2" t="s">
        <v>105</v>
      </c>
      <c r="BB26" s="2">
        <f t="shared" si="0"/>
        <v>7</v>
      </c>
      <c r="BC26" s="2">
        <f t="shared" si="1"/>
        <v>0</v>
      </c>
      <c r="BD26" s="2">
        <f t="shared" si="2"/>
        <v>7</v>
      </c>
      <c r="BE26" s="2">
        <f t="shared" si="3"/>
        <v>0</v>
      </c>
      <c r="BF26" s="2">
        <f t="shared" si="4"/>
        <v>0</v>
      </c>
      <c r="BG26" s="2">
        <f t="shared" si="5"/>
        <v>0</v>
      </c>
      <c r="BH26" s="2">
        <f t="shared" si="6"/>
        <v>0</v>
      </c>
      <c r="BI26" s="2">
        <f t="shared" si="7"/>
        <v>0</v>
      </c>
      <c r="BJ26" s="2">
        <f t="shared" si="8"/>
        <v>0</v>
      </c>
      <c r="BK26" s="2">
        <f t="shared" si="9"/>
        <v>0</v>
      </c>
      <c r="BL26" s="2">
        <f t="shared" si="10"/>
        <v>0</v>
      </c>
      <c r="BM26" s="2">
        <f t="shared" si="11"/>
        <v>0</v>
      </c>
      <c r="BN26" s="2">
        <f t="shared" si="12"/>
        <v>0</v>
      </c>
    </row>
    <row r="27" spans="1:66">
      <c r="A27" s="2" t="s">
        <v>2139</v>
      </c>
      <c r="B27" s="2" t="s">
        <v>2140</v>
      </c>
      <c r="L27" s="2" t="s">
        <v>105</v>
      </c>
      <c r="AA27" s="2" t="s">
        <v>105</v>
      </c>
      <c r="AJ27" s="2" t="s">
        <v>105</v>
      </c>
      <c r="AQ27" s="2" t="s">
        <v>105</v>
      </c>
      <c r="BB27" s="2">
        <f t="shared" si="0"/>
        <v>4</v>
      </c>
      <c r="BC27" s="2">
        <f t="shared" si="1"/>
        <v>0</v>
      </c>
      <c r="BD27" s="2">
        <f t="shared" si="2"/>
        <v>4</v>
      </c>
      <c r="BE27" s="2">
        <f t="shared" si="3"/>
        <v>0</v>
      </c>
      <c r="BF27" s="2">
        <f t="shared" si="4"/>
        <v>0</v>
      </c>
      <c r="BG27" s="2">
        <f t="shared" si="5"/>
        <v>0</v>
      </c>
      <c r="BH27" s="2">
        <f t="shared" si="6"/>
        <v>0</v>
      </c>
      <c r="BI27" s="2">
        <f t="shared" si="7"/>
        <v>0</v>
      </c>
      <c r="BJ27" s="2">
        <f t="shared" si="8"/>
        <v>0</v>
      </c>
      <c r="BK27" s="2">
        <f t="shared" si="9"/>
        <v>0</v>
      </c>
      <c r="BL27" s="2">
        <f t="shared" si="10"/>
        <v>0</v>
      </c>
      <c r="BM27" s="2">
        <f t="shared" si="11"/>
        <v>0</v>
      </c>
      <c r="BN27" s="2">
        <f t="shared" si="12"/>
        <v>0</v>
      </c>
    </row>
    <row r="28" spans="1:66">
      <c r="A28" s="2" t="s">
        <v>2535</v>
      </c>
      <c r="B28" s="2" t="s">
        <v>2536</v>
      </c>
      <c r="N28" s="2" t="s">
        <v>105</v>
      </c>
      <c r="BB28" s="2">
        <f t="shared" si="0"/>
        <v>1</v>
      </c>
      <c r="BC28" s="2">
        <f t="shared" si="1"/>
        <v>0</v>
      </c>
      <c r="BD28" s="2">
        <f t="shared" si="2"/>
        <v>1</v>
      </c>
      <c r="BE28" s="2">
        <f t="shared" si="3"/>
        <v>0</v>
      </c>
      <c r="BF28" s="2">
        <f t="shared" si="4"/>
        <v>0</v>
      </c>
      <c r="BG28" s="2">
        <f t="shared" si="5"/>
        <v>0</v>
      </c>
      <c r="BH28" s="2">
        <f t="shared" si="6"/>
        <v>0</v>
      </c>
      <c r="BI28" s="2">
        <f t="shared" si="7"/>
        <v>0</v>
      </c>
      <c r="BJ28" s="2">
        <f t="shared" si="8"/>
        <v>0</v>
      </c>
      <c r="BK28" s="2">
        <f t="shared" si="9"/>
        <v>0</v>
      </c>
      <c r="BL28" s="2">
        <f t="shared" si="10"/>
        <v>0</v>
      </c>
      <c r="BM28" s="2">
        <f t="shared" si="11"/>
        <v>0</v>
      </c>
      <c r="BN28" s="2">
        <f t="shared" si="12"/>
        <v>0</v>
      </c>
    </row>
    <row r="29" spans="1:66">
      <c r="A29" s="2" t="s">
        <v>3395</v>
      </c>
      <c r="B29" s="2" t="s">
        <v>3396</v>
      </c>
      <c r="Z29" s="2" t="s">
        <v>105</v>
      </c>
      <c r="BB29" s="2">
        <f t="shared" si="0"/>
        <v>1</v>
      </c>
      <c r="BC29" s="2">
        <f t="shared" si="1"/>
        <v>0</v>
      </c>
      <c r="BD29" s="2">
        <f t="shared" si="2"/>
        <v>1</v>
      </c>
      <c r="BE29" s="2">
        <f t="shared" si="3"/>
        <v>0</v>
      </c>
      <c r="BF29" s="2">
        <f t="shared" si="4"/>
        <v>0</v>
      </c>
      <c r="BG29" s="2">
        <f t="shared" si="5"/>
        <v>0</v>
      </c>
      <c r="BH29" s="2">
        <f t="shared" si="6"/>
        <v>0</v>
      </c>
      <c r="BI29" s="2">
        <f t="shared" si="7"/>
        <v>0</v>
      </c>
      <c r="BJ29" s="2">
        <f t="shared" si="8"/>
        <v>0</v>
      </c>
      <c r="BK29" s="2">
        <f t="shared" si="9"/>
        <v>0</v>
      </c>
      <c r="BL29" s="2">
        <f t="shared" si="10"/>
        <v>0</v>
      </c>
      <c r="BM29" s="2">
        <f t="shared" si="11"/>
        <v>0</v>
      </c>
      <c r="BN29" s="2">
        <f t="shared" si="12"/>
        <v>0</v>
      </c>
    </row>
    <row r="30" spans="1:66">
      <c r="A30" s="2" t="s">
        <v>1213</v>
      </c>
      <c r="B30" s="2" t="s">
        <v>1214</v>
      </c>
      <c r="G30" s="2" t="s">
        <v>105</v>
      </c>
      <c r="I30" s="2" t="s">
        <v>105</v>
      </c>
      <c r="M30" s="2" t="s">
        <v>105</v>
      </c>
      <c r="R30" s="2" t="s">
        <v>105</v>
      </c>
      <c r="AG30" s="2" t="s">
        <v>105</v>
      </c>
      <c r="AI30" s="2" t="s">
        <v>105</v>
      </c>
      <c r="AJ30" s="2" t="s">
        <v>105</v>
      </c>
      <c r="AQ30" s="2" t="s">
        <v>105</v>
      </c>
      <c r="BB30" s="2">
        <f t="shared" si="0"/>
        <v>8</v>
      </c>
      <c r="BC30" s="2">
        <f t="shared" si="1"/>
        <v>0</v>
      </c>
      <c r="BD30" s="2">
        <f t="shared" si="2"/>
        <v>8</v>
      </c>
      <c r="BE30" s="2">
        <f t="shared" si="3"/>
        <v>0</v>
      </c>
      <c r="BF30" s="2">
        <f t="shared" si="4"/>
        <v>0</v>
      </c>
      <c r="BG30" s="2">
        <f t="shared" si="5"/>
        <v>0</v>
      </c>
      <c r="BH30" s="2">
        <f t="shared" si="6"/>
        <v>0</v>
      </c>
      <c r="BI30" s="2">
        <f t="shared" si="7"/>
        <v>0</v>
      </c>
      <c r="BJ30" s="2">
        <f t="shared" si="8"/>
        <v>0</v>
      </c>
      <c r="BK30" s="2">
        <f t="shared" si="9"/>
        <v>0</v>
      </c>
      <c r="BL30" s="2">
        <f t="shared" si="10"/>
        <v>0</v>
      </c>
      <c r="BM30" s="2">
        <f t="shared" si="11"/>
        <v>0</v>
      </c>
      <c r="BN30" s="2">
        <f t="shared" si="12"/>
        <v>0</v>
      </c>
    </row>
    <row r="31" spans="1:66">
      <c r="A31" s="2" t="s">
        <v>1668</v>
      </c>
      <c r="B31" s="2" t="s">
        <v>1669</v>
      </c>
      <c r="I31" s="2" t="s">
        <v>105</v>
      </c>
      <c r="BB31" s="2">
        <f t="shared" si="0"/>
        <v>1</v>
      </c>
      <c r="BC31" s="2">
        <f t="shared" si="1"/>
        <v>0</v>
      </c>
      <c r="BD31" s="2">
        <f t="shared" si="2"/>
        <v>1</v>
      </c>
      <c r="BE31" s="2">
        <f t="shared" si="3"/>
        <v>0</v>
      </c>
      <c r="BF31" s="2">
        <f t="shared" si="4"/>
        <v>0</v>
      </c>
      <c r="BG31" s="2">
        <f t="shared" si="5"/>
        <v>0</v>
      </c>
      <c r="BH31" s="2">
        <f t="shared" si="6"/>
        <v>0</v>
      </c>
      <c r="BI31" s="2">
        <f t="shared" si="7"/>
        <v>0</v>
      </c>
      <c r="BJ31" s="2">
        <f t="shared" si="8"/>
        <v>0</v>
      </c>
      <c r="BK31" s="2">
        <f t="shared" si="9"/>
        <v>0</v>
      </c>
      <c r="BL31" s="2">
        <f t="shared" si="10"/>
        <v>0</v>
      </c>
      <c r="BM31" s="2">
        <f t="shared" si="11"/>
        <v>0</v>
      </c>
      <c r="BN31" s="2">
        <f t="shared" si="12"/>
        <v>0</v>
      </c>
    </row>
    <row r="32" spans="1:66">
      <c r="A32" s="2" t="s">
        <v>1303</v>
      </c>
      <c r="B32" s="2" t="s">
        <v>1304</v>
      </c>
      <c r="G32" s="2" t="s">
        <v>105</v>
      </c>
      <c r="I32" s="2" t="s">
        <v>105</v>
      </c>
      <c r="BB32" s="2">
        <f t="shared" si="0"/>
        <v>2</v>
      </c>
      <c r="BC32" s="2">
        <f t="shared" si="1"/>
        <v>0</v>
      </c>
      <c r="BD32" s="2">
        <f t="shared" si="2"/>
        <v>2</v>
      </c>
      <c r="BE32" s="2">
        <f t="shared" si="3"/>
        <v>0</v>
      </c>
      <c r="BF32" s="2">
        <f t="shared" si="4"/>
        <v>0</v>
      </c>
      <c r="BG32" s="2">
        <f t="shared" si="5"/>
        <v>0</v>
      </c>
      <c r="BH32" s="2">
        <f t="shared" si="6"/>
        <v>0</v>
      </c>
      <c r="BI32" s="2">
        <f t="shared" si="7"/>
        <v>0</v>
      </c>
      <c r="BJ32" s="2">
        <f t="shared" si="8"/>
        <v>0</v>
      </c>
      <c r="BK32" s="2">
        <f t="shared" si="9"/>
        <v>0</v>
      </c>
      <c r="BL32" s="2">
        <f t="shared" si="10"/>
        <v>0</v>
      </c>
      <c r="BM32" s="2">
        <f t="shared" si="11"/>
        <v>0</v>
      </c>
      <c r="BN32" s="2">
        <f t="shared" si="12"/>
        <v>0</v>
      </c>
    </row>
    <row r="33" spans="1:66">
      <c r="A33" s="2" t="s">
        <v>676</v>
      </c>
      <c r="B33" s="2" t="s">
        <v>681</v>
      </c>
      <c r="F33" s="2" t="s">
        <v>121</v>
      </c>
      <c r="BB33" s="2">
        <f t="shared" si="0"/>
        <v>0</v>
      </c>
      <c r="BC33" s="2">
        <f t="shared" si="1"/>
        <v>1</v>
      </c>
      <c r="BD33" s="2">
        <f t="shared" si="2"/>
        <v>0</v>
      </c>
      <c r="BE33" s="2">
        <f t="shared" si="3"/>
        <v>1</v>
      </c>
      <c r="BF33" s="2">
        <f t="shared" si="4"/>
        <v>0</v>
      </c>
      <c r="BG33" s="2">
        <f t="shared" si="5"/>
        <v>0</v>
      </c>
      <c r="BH33" s="2">
        <f t="shared" si="6"/>
        <v>0</v>
      </c>
      <c r="BI33" s="2">
        <f t="shared" si="7"/>
        <v>0</v>
      </c>
      <c r="BJ33" s="2">
        <f t="shared" si="8"/>
        <v>0</v>
      </c>
      <c r="BK33" s="2">
        <f t="shared" si="9"/>
        <v>0</v>
      </c>
      <c r="BL33" s="2">
        <f t="shared" si="10"/>
        <v>0</v>
      </c>
      <c r="BM33" s="2">
        <f t="shared" si="11"/>
        <v>0</v>
      </c>
      <c r="BN33" s="2">
        <f t="shared" si="12"/>
        <v>0</v>
      </c>
    </row>
    <row r="34" spans="1:66">
      <c r="A34" s="2" t="s">
        <v>3538</v>
      </c>
      <c r="B34" s="2" t="s">
        <v>3539</v>
      </c>
      <c r="AC34" s="2" t="s">
        <v>105</v>
      </c>
      <c r="BB34" s="2">
        <f t="shared" ref="BB34:BB68" si="13">SUM(BD34+BF34+BI34+BL34)</f>
        <v>1</v>
      </c>
      <c r="BC34" s="2">
        <f t="shared" ref="BC34:BC68" si="14">SUM(BE34+BG34+BH34+BJ34+BK34+BM34+BN34)</f>
        <v>0</v>
      </c>
      <c r="BD34" s="2">
        <f t="shared" ref="BD34:BD68" si="15">COUNTIF(C34:BA34,"BL")</f>
        <v>1</v>
      </c>
      <c r="BE34" s="2">
        <f t="shared" ref="BE34:BE68" si="16">COUNTIF(C34:BA34,"WL")</f>
        <v>0</v>
      </c>
      <c r="BF34" s="2">
        <f t="shared" ref="BF34:BF68" si="17">COUNTIF(C34:BA34, "BL(Except with permit)")</f>
        <v>0</v>
      </c>
      <c r="BG34" s="2">
        <f t="shared" ref="BG34:BG68" si="18">COUNTIF(C34:BA34, "WL(Permit required)")</f>
        <v>0</v>
      </c>
      <c r="BH34" s="2">
        <f t="shared" ref="BH34:BH68" si="19">COUNTIF(C34:BA34, "WL(For game purposes)")</f>
        <v>0</v>
      </c>
      <c r="BI34" s="2">
        <f t="shared" ref="BI34:BI68" si="20">COUNTIF(C34:BA34, "BL(except game birds)")</f>
        <v>0</v>
      </c>
      <c r="BJ34" s="2">
        <f t="shared" ref="BJ34:BJ68" si="21">COUNTIF(C34:BA34, "WL(non-Holarctic origin)")</f>
        <v>0</v>
      </c>
      <c r="BK34" s="2">
        <f t="shared" ref="BK34:BK68" si="22">COUNTIF(C34:BA34, "WL(No permit needed)")</f>
        <v>0</v>
      </c>
      <c r="BL34" s="2">
        <f t="shared" ref="BL34:BL68" si="23">COUNTIF(C34:BA34, "BL(except native species)")</f>
        <v>0</v>
      </c>
      <c r="BM34" s="2">
        <f t="shared" ref="BM34:BM68" si="24">COUNTIF(C34:BA34,"WL(may be taken for personal use on a noncommercial basis)")</f>
        <v>0</v>
      </c>
      <c r="BN34" s="2">
        <f t="shared" ref="BN34:BN68" si="25">COUNTIF(C34:BA34, "WL(Non-native spp)")</f>
        <v>0</v>
      </c>
    </row>
    <row r="35" spans="1:66">
      <c r="A35" s="2" t="s">
        <v>4758</v>
      </c>
      <c r="B35" s="2" t="s">
        <v>4759</v>
      </c>
      <c r="AN35" s="2" t="s">
        <v>121</v>
      </c>
      <c r="AU35" s="2" t="s">
        <v>121</v>
      </c>
      <c r="BB35" s="2">
        <f t="shared" si="13"/>
        <v>0</v>
      </c>
      <c r="BC35" s="2">
        <f t="shared" si="14"/>
        <v>2</v>
      </c>
      <c r="BD35" s="2">
        <f t="shared" si="15"/>
        <v>0</v>
      </c>
      <c r="BE35" s="2">
        <f t="shared" si="16"/>
        <v>2</v>
      </c>
      <c r="BF35" s="2">
        <f t="shared" si="17"/>
        <v>0</v>
      </c>
      <c r="BG35" s="2">
        <f t="shared" si="18"/>
        <v>0</v>
      </c>
      <c r="BH35" s="2">
        <f t="shared" si="19"/>
        <v>0</v>
      </c>
      <c r="BI35" s="2">
        <f t="shared" si="20"/>
        <v>0</v>
      </c>
      <c r="BJ35" s="2">
        <f t="shared" si="21"/>
        <v>0</v>
      </c>
      <c r="BK35" s="2">
        <f t="shared" si="22"/>
        <v>0</v>
      </c>
      <c r="BL35" s="2">
        <f t="shared" si="23"/>
        <v>0</v>
      </c>
      <c r="BM35" s="2">
        <f t="shared" si="24"/>
        <v>0</v>
      </c>
      <c r="BN35" s="2">
        <f t="shared" si="25"/>
        <v>0</v>
      </c>
    </row>
    <row r="36" spans="1:66">
      <c r="A36" s="2" t="s">
        <v>1864</v>
      </c>
      <c r="B36" s="2" t="s">
        <v>1865</v>
      </c>
      <c r="I36" s="2" t="s">
        <v>105</v>
      </c>
      <c r="R36" s="2" t="s">
        <v>105</v>
      </c>
      <c r="W36" s="2" t="s">
        <v>105</v>
      </c>
      <c r="X36" s="2" t="s">
        <v>105</v>
      </c>
      <c r="Y36" s="2" t="s">
        <v>105</v>
      </c>
      <c r="AJ36" s="2" t="s">
        <v>105</v>
      </c>
      <c r="AL36" s="2" t="s">
        <v>105</v>
      </c>
      <c r="AM36" s="2" t="s">
        <v>105</v>
      </c>
      <c r="BB36" s="2">
        <f t="shared" si="13"/>
        <v>8</v>
      </c>
      <c r="BC36" s="2">
        <f t="shared" si="14"/>
        <v>0</v>
      </c>
      <c r="BD36" s="2">
        <f t="shared" si="15"/>
        <v>8</v>
      </c>
      <c r="BE36" s="2">
        <f t="shared" si="16"/>
        <v>0</v>
      </c>
      <c r="BF36" s="2">
        <f t="shared" si="17"/>
        <v>0</v>
      </c>
      <c r="BG36" s="2">
        <f t="shared" si="18"/>
        <v>0</v>
      </c>
      <c r="BH36" s="2">
        <f t="shared" si="19"/>
        <v>0</v>
      </c>
      <c r="BI36" s="2">
        <f t="shared" si="20"/>
        <v>0</v>
      </c>
      <c r="BJ36" s="2">
        <f t="shared" si="21"/>
        <v>0</v>
      </c>
      <c r="BK36" s="2">
        <f t="shared" si="22"/>
        <v>0</v>
      </c>
      <c r="BL36" s="2">
        <f t="shared" si="23"/>
        <v>0</v>
      </c>
      <c r="BM36" s="2">
        <f t="shared" si="24"/>
        <v>0</v>
      </c>
      <c r="BN36" s="2">
        <f t="shared" si="25"/>
        <v>0</v>
      </c>
    </row>
    <row r="37" spans="1:66">
      <c r="A37" s="2" t="s">
        <v>677</v>
      </c>
      <c r="B37" s="2" t="s">
        <v>682</v>
      </c>
      <c r="F37" s="2" t="s">
        <v>121</v>
      </c>
      <c r="BB37" s="2">
        <f t="shared" si="13"/>
        <v>0</v>
      </c>
      <c r="BC37" s="2">
        <f t="shared" si="14"/>
        <v>1</v>
      </c>
      <c r="BD37" s="2">
        <f t="shared" si="15"/>
        <v>0</v>
      </c>
      <c r="BE37" s="2">
        <f t="shared" si="16"/>
        <v>1</v>
      </c>
      <c r="BF37" s="2">
        <f t="shared" si="17"/>
        <v>0</v>
      </c>
      <c r="BG37" s="2">
        <f t="shared" si="18"/>
        <v>0</v>
      </c>
      <c r="BH37" s="2">
        <f t="shared" si="19"/>
        <v>0</v>
      </c>
      <c r="BI37" s="2">
        <f t="shared" si="20"/>
        <v>0</v>
      </c>
      <c r="BJ37" s="2">
        <f t="shared" si="21"/>
        <v>0</v>
      </c>
      <c r="BK37" s="2">
        <f t="shared" si="22"/>
        <v>0</v>
      </c>
      <c r="BL37" s="2">
        <f t="shared" si="23"/>
        <v>0</v>
      </c>
      <c r="BM37" s="2">
        <f t="shared" si="24"/>
        <v>0</v>
      </c>
      <c r="BN37" s="2">
        <f t="shared" si="25"/>
        <v>0</v>
      </c>
    </row>
    <row r="38" spans="1:66">
      <c r="A38" s="2" t="s">
        <v>1788</v>
      </c>
      <c r="B38" s="2" t="s">
        <v>1789</v>
      </c>
      <c r="I38" s="2" t="s">
        <v>105</v>
      </c>
      <c r="BB38" s="2">
        <f t="shared" si="13"/>
        <v>1</v>
      </c>
      <c r="BC38" s="2">
        <f t="shared" si="14"/>
        <v>0</v>
      </c>
      <c r="BD38" s="2">
        <f t="shared" si="15"/>
        <v>1</v>
      </c>
      <c r="BE38" s="2">
        <f t="shared" si="16"/>
        <v>0</v>
      </c>
      <c r="BF38" s="2">
        <f t="shared" si="17"/>
        <v>0</v>
      </c>
      <c r="BG38" s="2">
        <f t="shared" si="18"/>
        <v>0</v>
      </c>
      <c r="BH38" s="2">
        <f t="shared" si="19"/>
        <v>0</v>
      </c>
      <c r="BI38" s="2">
        <f t="shared" si="20"/>
        <v>0</v>
      </c>
      <c r="BJ38" s="2">
        <f t="shared" si="21"/>
        <v>0</v>
      </c>
      <c r="BK38" s="2">
        <f t="shared" si="22"/>
        <v>0</v>
      </c>
      <c r="BL38" s="2">
        <f t="shared" si="23"/>
        <v>0</v>
      </c>
      <c r="BM38" s="2">
        <f t="shared" si="24"/>
        <v>0</v>
      </c>
      <c r="BN38" s="2">
        <f t="shared" si="25"/>
        <v>0</v>
      </c>
    </row>
    <row r="39" spans="1:66">
      <c r="A39" s="2" t="s">
        <v>1708</v>
      </c>
      <c r="B39" s="2" t="s">
        <v>1709</v>
      </c>
      <c r="I39" s="2" t="s">
        <v>105</v>
      </c>
      <c r="BB39" s="2">
        <f t="shared" si="13"/>
        <v>1</v>
      </c>
      <c r="BC39" s="2">
        <f t="shared" si="14"/>
        <v>0</v>
      </c>
      <c r="BD39" s="2">
        <f t="shared" si="15"/>
        <v>1</v>
      </c>
      <c r="BE39" s="2">
        <f t="shared" si="16"/>
        <v>0</v>
      </c>
      <c r="BF39" s="2">
        <f t="shared" si="17"/>
        <v>0</v>
      </c>
      <c r="BG39" s="2">
        <f t="shared" si="18"/>
        <v>0</v>
      </c>
      <c r="BH39" s="2">
        <f t="shared" si="19"/>
        <v>0</v>
      </c>
      <c r="BI39" s="2">
        <f t="shared" si="20"/>
        <v>0</v>
      </c>
      <c r="BJ39" s="2">
        <f t="shared" si="21"/>
        <v>0</v>
      </c>
      <c r="BK39" s="2">
        <f t="shared" si="22"/>
        <v>0</v>
      </c>
      <c r="BL39" s="2">
        <f t="shared" si="23"/>
        <v>0</v>
      </c>
      <c r="BM39" s="2">
        <f t="shared" si="24"/>
        <v>0</v>
      </c>
      <c r="BN39" s="2">
        <f t="shared" si="25"/>
        <v>0</v>
      </c>
    </row>
    <row r="40" spans="1:66">
      <c r="A40" s="2" t="s">
        <v>920</v>
      </c>
      <c r="B40" s="2" t="s">
        <v>921</v>
      </c>
      <c r="G40" s="2" t="s">
        <v>105</v>
      </c>
      <c r="M40" s="2" t="s">
        <v>5781</v>
      </c>
      <c r="T40" s="2" t="s">
        <v>105</v>
      </c>
      <c r="BB40" s="2">
        <f t="shared" si="13"/>
        <v>2</v>
      </c>
      <c r="BC40" s="2">
        <f t="shared" si="14"/>
        <v>0</v>
      </c>
      <c r="BD40" s="2">
        <f t="shared" si="15"/>
        <v>2</v>
      </c>
      <c r="BE40" s="2">
        <f t="shared" si="16"/>
        <v>0</v>
      </c>
      <c r="BF40" s="2">
        <f t="shared" si="17"/>
        <v>0</v>
      </c>
      <c r="BG40" s="2">
        <f t="shared" si="18"/>
        <v>0</v>
      </c>
      <c r="BH40" s="2">
        <f t="shared" si="19"/>
        <v>0</v>
      </c>
      <c r="BI40" s="2">
        <f t="shared" si="20"/>
        <v>0</v>
      </c>
      <c r="BJ40" s="2">
        <f t="shared" si="21"/>
        <v>0</v>
      </c>
      <c r="BK40" s="2">
        <f t="shared" si="22"/>
        <v>0</v>
      </c>
      <c r="BL40" s="2">
        <f t="shared" si="23"/>
        <v>0</v>
      </c>
      <c r="BM40" s="2">
        <f t="shared" si="24"/>
        <v>0</v>
      </c>
      <c r="BN40" s="2">
        <f t="shared" si="25"/>
        <v>0</v>
      </c>
    </row>
    <row r="41" spans="1:66">
      <c r="A41" s="2" t="s">
        <v>4707</v>
      </c>
      <c r="B41" s="2" t="s">
        <v>4708</v>
      </c>
      <c r="N41" s="2" t="s">
        <v>105</v>
      </c>
      <c r="AN41" s="2" t="s">
        <v>121</v>
      </c>
      <c r="BB41" s="2">
        <f t="shared" si="13"/>
        <v>1</v>
      </c>
      <c r="BC41" s="2">
        <f t="shared" si="14"/>
        <v>1</v>
      </c>
      <c r="BD41" s="2">
        <f t="shared" si="15"/>
        <v>1</v>
      </c>
      <c r="BE41" s="2">
        <f t="shared" si="16"/>
        <v>1</v>
      </c>
      <c r="BF41" s="2">
        <f t="shared" si="17"/>
        <v>0</v>
      </c>
      <c r="BG41" s="2">
        <f t="shared" si="18"/>
        <v>0</v>
      </c>
      <c r="BH41" s="2">
        <f t="shared" si="19"/>
        <v>0</v>
      </c>
      <c r="BI41" s="2">
        <f t="shared" si="20"/>
        <v>0</v>
      </c>
      <c r="BJ41" s="2">
        <f t="shared" si="21"/>
        <v>0</v>
      </c>
      <c r="BK41" s="2">
        <f t="shared" si="22"/>
        <v>0</v>
      </c>
      <c r="BL41" s="2">
        <f t="shared" si="23"/>
        <v>0</v>
      </c>
      <c r="BM41" s="2">
        <f t="shared" si="24"/>
        <v>0</v>
      </c>
      <c r="BN41" s="2">
        <f t="shared" si="25"/>
        <v>0</v>
      </c>
    </row>
    <row r="42" spans="1:66">
      <c r="A42" s="2" t="s">
        <v>4563</v>
      </c>
      <c r="B42" s="2" t="s">
        <v>4628</v>
      </c>
      <c r="AN42" s="2" t="s">
        <v>121</v>
      </c>
      <c r="BB42" s="2">
        <f t="shared" si="13"/>
        <v>0</v>
      </c>
      <c r="BC42" s="2">
        <f t="shared" si="14"/>
        <v>1</v>
      </c>
      <c r="BD42" s="2">
        <f t="shared" si="15"/>
        <v>0</v>
      </c>
      <c r="BE42" s="2">
        <f t="shared" si="16"/>
        <v>1</v>
      </c>
      <c r="BF42" s="2">
        <f t="shared" si="17"/>
        <v>0</v>
      </c>
      <c r="BG42" s="2">
        <f t="shared" si="18"/>
        <v>0</v>
      </c>
      <c r="BH42" s="2">
        <f t="shared" si="19"/>
        <v>0</v>
      </c>
      <c r="BI42" s="2">
        <f t="shared" si="20"/>
        <v>0</v>
      </c>
      <c r="BJ42" s="2">
        <f t="shared" si="21"/>
        <v>0</v>
      </c>
      <c r="BK42" s="2">
        <f t="shared" si="22"/>
        <v>0</v>
      </c>
      <c r="BL42" s="2">
        <f t="shared" si="23"/>
        <v>0</v>
      </c>
      <c r="BM42" s="2">
        <f t="shared" si="24"/>
        <v>0</v>
      </c>
      <c r="BN42" s="2">
        <f t="shared" si="25"/>
        <v>0</v>
      </c>
    </row>
    <row r="43" spans="1:66">
      <c r="A43" s="2" t="s">
        <v>1238</v>
      </c>
      <c r="B43" s="2" t="s">
        <v>1239</v>
      </c>
      <c r="G43" s="2" t="s">
        <v>105</v>
      </c>
      <c r="BB43" s="2">
        <f t="shared" si="13"/>
        <v>1</v>
      </c>
      <c r="BC43" s="2">
        <f t="shared" si="14"/>
        <v>0</v>
      </c>
      <c r="BD43" s="2">
        <f t="shared" si="15"/>
        <v>1</v>
      </c>
      <c r="BE43" s="2">
        <f t="shared" si="16"/>
        <v>0</v>
      </c>
      <c r="BF43" s="2">
        <f t="shared" si="17"/>
        <v>0</v>
      </c>
      <c r="BG43" s="2">
        <f t="shared" si="18"/>
        <v>0</v>
      </c>
      <c r="BH43" s="2">
        <f t="shared" si="19"/>
        <v>0</v>
      </c>
      <c r="BI43" s="2">
        <f t="shared" si="20"/>
        <v>0</v>
      </c>
      <c r="BJ43" s="2">
        <f t="shared" si="21"/>
        <v>0</v>
      </c>
      <c r="BK43" s="2">
        <f t="shared" si="22"/>
        <v>0</v>
      </c>
      <c r="BL43" s="2">
        <f t="shared" si="23"/>
        <v>0</v>
      </c>
      <c r="BM43" s="2">
        <f t="shared" si="24"/>
        <v>0</v>
      </c>
      <c r="BN43" s="2">
        <f t="shared" si="25"/>
        <v>0</v>
      </c>
    </row>
    <row r="44" spans="1:66">
      <c r="A44" s="2" t="s">
        <v>3414</v>
      </c>
      <c r="B44" s="2" t="s">
        <v>3415</v>
      </c>
      <c r="Z44" s="2" t="s">
        <v>105</v>
      </c>
      <c r="AM44" s="2" t="s">
        <v>105</v>
      </c>
      <c r="AZ44" s="2" t="s">
        <v>105</v>
      </c>
      <c r="BB44" s="2">
        <f t="shared" si="13"/>
        <v>3</v>
      </c>
      <c r="BC44" s="2">
        <f t="shared" si="14"/>
        <v>0</v>
      </c>
      <c r="BD44" s="2">
        <f t="shared" si="15"/>
        <v>3</v>
      </c>
      <c r="BE44" s="2">
        <f t="shared" si="16"/>
        <v>0</v>
      </c>
      <c r="BF44" s="2">
        <f t="shared" si="17"/>
        <v>0</v>
      </c>
      <c r="BG44" s="2">
        <f t="shared" si="18"/>
        <v>0</v>
      </c>
      <c r="BH44" s="2">
        <f t="shared" si="19"/>
        <v>0</v>
      </c>
      <c r="BI44" s="2">
        <f t="shared" si="20"/>
        <v>0</v>
      </c>
      <c r="BJ44" s="2">
        <f t="shared" si="21"/>
        <v>0</v>
      </c>
      <c r="BK44" s="2">
        <f t="shared" si="22"/>
        <v>0</v>
      </c>
      <c r="BL44" s="2">
        <f t="shared" si="23"/>
        <v>0</v>
      </c>
      <c r="BM44" s="2">
        <f t="shared" si="24"/>
        <v>0</v>
      </c>
      <c r="BN44" s="2">
        <f t="shared" si="25"/>
        <v>0</v>
      </c>
    </row>
    <row r="45" spans="1:66">
      <c r="A45" s="2" t="s">
        <v>1644</v>
      </c>
      <c r="B45" s="2" t="s">
        <v>1645</v>
      </c>
      <c r="I45" s="2" t="s">
        <v>105</v>
      </c>
      <c r="BB45" s="2">
        <f t="shared" si="13"/>
        <v>1</v>
      </c>
      <c r="BC45" s="2">
        <f t="shared" si="14"/>
        <v>0</v>
      </c>
      <c r="BD45" s="2">
        <f t="shared" si="15"/>
        <v>1</v>
      </c>
      <c r="BE45" s="2">
        <f t="shared" si="16"/>
        <v>0</v>
      </c>
      <c r="BF45" s="2">
        <f t="shared" si="17"/>
        <v>0</v>
      </c>
      <c r="BG45" s="2">
        <f t="shared" si="18"/>
        <v>0</v>
      </c>
      <c r="BH45" s="2">
        <f t="shared" si="19"/>
        <v>0</v>
      </c>
      <c r="BI45" s="2">
        <f t="shared" si="20"/>
        <v>0</v>
      </c>
      <c r="BJ45" s="2">
        <f t="shared" si="21"/>
        <v>0</v>
      </c>
      <c r="BK45" s="2">
        <f t="shared" si="22"/>
        <v>0</v>
      </c>
      <c r="BL45" s="2">
        <f t="shared" si="23"/>
        <v>0</v>
      </c>
      <c r="BM45" s="2">
        <f t="shared" si="24"/>
        <v>0</v>
      </c>
      <c r="BN45" s="2">
        <f t="shared" si="25"/>
        <v>0</v>
      </c>
    </row>
    <row r="46" spans="1:66">
      <c r="A46" s="2" t="s">
        <v>2695</v>
      </c>
      <c r="B46" s="2" t="s">
        <v>2696</v>
      </c>
      <c r="P46" s="2" t="s">
        <v>105</v>
      </c>
      <c r="AA46" s="2" t="s">
        <v>105</v>
      </c>
      <c r="AJ46" s="2" t="s">
        <v>105</v>
      </c>
      <c r="AQ46" s="2" t="s">
        <v>105</v>
      </c>
      <c r="AS46" s="2" t="s">
        <v>105</v>
      </c>
      <c r="AW46" s="2" t="s">
        <v>105</v>
      </c>
      <c r="BB46" s="2">
        <f t="shared" si="13"/>
        <v>6</v>
      </c>
      <c r="BC46" s="2">
        <f t="shared" si="14"/>
        <v>0</v>
      </c>
      <c r="BD46" s="2">
        <f t="shared" si="15"/>
        <v>6</v>
      </c>
      <c r="BE46" s="2">
        <f t="shared" si="16"/>
        <v>0</v>
      </c>
      <c r="BF46" s="2">
        <f t="shared" si="17"/>
        <v>0</v>
      </c>
      <c r="BG46" s="2">
        <f t="shared" si="18"/>
        <v>0</v>
      </c>
      <c r="BH46" s="2">
        <f t="shared" si="19"/>
        <v>0</v>
      </c>
      <c r="BI46" s="2">
        <f t="shared" si="20"/>
        <v>0</v>
      </c>
      <c r="BJ46" s="2">
        <f t="shared" si="21"/>
        <v>0</v>
      </c>
      <c r="BK46" s="2">
        <f t="shared" si="22"/>
        <v>0</v>
      </c>
      <c r="BL46" s="2">
        <f t="shared" si="23"/>
        <v>0</v>
      </c>
      <c r="BM46" s="2">
        <f t="shared" si="24"/>
        <v>0</v>
      </c>
      <c r="BN46" s="2">
        <f t="shared" si="25"/>
        <v>0</v>
      </c>
    </row>
    <row r="47" spans="1:66">
      <c r="A47" s="2" t="s">
        <v>3988</v>
      </c>
      <c r="B47" s="2" t="s">
        <v>3989</v>
      </c>
      <c r="AI47" s="2" t="s">
        <v>105</v>
      </c>
      <c r="BB47" s="2">
        <f t="shared" si="13"/>
        <v>1</v>
      </c>
      <c r="BC47" s="2">
        <f t="shared" si="14"/>
        <v>0</v>
      </c>
      <c r="BD47" s="2">
        <f t="shared" si="15"/>
        <v>1</v>
      </c>
      <c r="BE47" s="2">
        <f t="shared" si="16"/>
        <v>0</v>
      </c>
      <c r="BF47" s="2">
        <f t="shared" si="17"/>
        <v>0</v>
      </c>
      <c r="BG47" s="2">
        <f t="shared" si="18"/>
        <v>0</v>
      </c>
      <c r="BH47" s="2">
        <f t="shared" si="19"/>
        <v>0</v>
      </c>
      <c r="BI47" s="2">
        <f t="shared" si="20"/>
        <v>0</v>
      </c>
      <c r="BJ47" s="2">
        <f t="shared" si="21"/>
        <v>0</v>
      </c>
      <c r="BK47" s="2">
        <f t="shared" si="22"/>
        <v>0</v>
      </c>
      <c r="BL47" s="2">
        <f t="shared" si="23"/>
        <v>0</v>
      </c>
      <c r="BM47" s="2">
        <f t="shared" si="24"/>
        <v>0</v>
      </c>
      <c r="BN47" s="2">
        <f t="shared" si="25"/>
        <v>0</v>
      </c>
    </row>
    <row r="48" spans="1:66">
      <c r="A48" s="2" t="s">
        <v>16</v>
      </c>
      <c r="B48" s="2" t="s">
        <v>1074</v>
      </c>
      <c r="G48" s="2" t="s">
        <v>121</v>
      </c>
      <c r="BB48" s="2">
        <f t="shared" si="13"/>
        <v>0</v>
      </c>
      <c r="BC48" s="2">
        <f t="shared" si="14"/>
        <v>1</v>
      </c>
      <c r="BD48" s="2">
        <f t="shared" si="15"/>
        <v>0</v>
      </c>
      <c r="BE48" s="2">
        <f t="shared" si="16"/>
        <v>1</v>
      </c>
      <c r="BF48" s="2">
        <f t="shared" si="17"/>
        <v>0</v>
      </c>
      <c r="BG48" s="2">
        <f t="shared" si="18"/>
        <v>0</v>
      </c>
      <c r="BH48" s="2">
        <f t="shared" si="19"/>
        <v>0</v>
      </c>
      <c r="BI48" s="2">
        <f t="shared" si="20"/>
        <v>0</v>
      </c>
      <c r="BJ48" s="2">
        <f t="shared" si="21"/>
        <v>0</v>
      </c>
      <c r="BK48" s="2">
        <f t="shared" si="22"/>
        <v>0</v>
      </c>
      <c r="BL48" s="2">
        <f t="shared" si="23"/>
        <v>0</v>
      </c>
      <c r="BM48" s="2">
        <f t="shared" si="24"/>
        <v>0</v>
      </c>
      <c r="BN48" s="2">
        <f t="shared" si="25"/>
        <v>0</v>
      </c>
    </row>
    <row r="49" spans="1:66">
      <c r="A49" s="2" t="s">
        <v>2463</v>
      </c>
      <c r="B49" s="2" t="s">
        <v>2464</v>
      </c>
      <c r="N49" s="2" t="s">
        <v>105</v>
      </c>
      <c r="BB49" s="2">
        <f t="shared" si="13"/>
        <v>1</v>
      </c>
      <c r="BC49" s="2">
        <f t="shared" si="14"/>
        <v>0</v>
      </c>
      <c r="BD49" s="2">
        <f t="shared" si="15"/>
        <v>1</v>
      </c>
      <c r="BE49" s="2">
        <f t="shared" si="16"/>
        <v>0</v>
      </c>
      <c r="BF49" s="2">
        <f t="shared" si="17"/>
        <v>0</v>
      </c>
      <c r="BG49" s="2">
        <f t="shared" si="18"/>
        <v>0</v>
      </c>
      <c r="BH49" s="2">
        <f t="shared" si="19"/>
        <v>0</v>
      </c>
      <c r="BI49" s="2">
        <f t="shared" si="20"/>
        <v>0</v>
      </c>
      <c r="BJ49" s="2">
        <f t="shared" si="21"/>
        <v>0</v>
      </c>
      <c r="BK49" s="2">
        <f t="shared" si="22"/>
        <v>0</v>
      </c>
      <c r="BL49" s="2">
        <f t="shared" si="23"/>
        <v>0</v>
      </c>
      <c r="BM49" s="2">
        <f t="shared" si="24"/>
        <v>0</v>
      </c>
      <c r="BN49" s="2">
        <f t="shared" si="25"/>
        <v>0</v>
      </c>
    </row>
    <row r="50" spans="1:66">
      <c r="A50" s="2" t="s">
        <v>2018</v>
      </c>
      <c r="B50" s="2" t="s">
        <v>2019</v>
      </c>
      <c r="K50" s="2" t="s">
        <v>105</v>
      </c>
      <c r="W50" s="2" t="s">
        <v>105</v>
      </c>
      <c r="AG50" s="2" t="s">
        <v>105</v>
      </c>
      <c r="AI50" s="2" t="s">
        <v>105</v>
      </c>
      <c r="AT50" s="2" t="s">
        <v>105</v>
      </c>
      <c r="AW50" s="2" t="s">
        <v>105</v>
      </c>
      <c r="BB50" s="2">
        <f t="shared" si="13"/>
        <v>6</v>
      </c>
      <c r="BC50" s="2">
        <f t="shared" si="14"/>
        <v>0</v>
      </c>
      <c r="BD50" s="2">
        <f t="shared" si="15"/>
        <v>6</v>
      </c>
      <c r="BE50" s="2">
        <f t="shared" si="16"/>
        <v>0</v>
      </c>
      <c r="BF50" s="2">
        <f t="shared" si="17"/>
        <v>0</v>
      </c>
      <c r="BG50" s="2">
        <f t="shared" si="18"/>
        <v>0</v>
      </c>
      <c r="BH50" s="2">
        <f t="shared" si="19"/>
        <v>0</v>
      </c>
      <c r="BI50" s="2">
        <f t="shared" si="20"/>
        <v>0</v>
      </c>
      <c r="BJ50" s="2">
        <f t="shared" si="21"/>
        <v>0</v>
      </c>
      <c r="BK50" s="2">
        <f t="shared" si="22"/>
        <v>0</v>
      </c>
      <c r="BL50" s="2">
        <f t="shared" si="23"/>
        <v>0</v>
      </c>
      <c r="BM50" s="2">
        <f t="shared" si="24"/>
        <v>0</v>
      </c>
      <c r="BN50" s="2">
        <f t="shared" si="25"/>
        <v>0</v>
      </c>
    </row>
    <row r="51" spans="1:66">
      <c r="A51" s="2" t="s">
        <v>1612</v>
      </c>
      <c r="B51" s="2" t="s">
        <v>1613</v>
      </c>
      <c r="I51" s="2" t="s">
        <v>105</v>
      </c>
      <c r="BB51" s="2">
        <f t="shared" si="13"/>
        <v>1</v>
      </c>
      <c r="BC51" s="2">
        <f t="shared" si="14"/>
        <v>0</v>
      </c>
      <c r="BD51" s="2">
        <f t="shared" si="15"/>
        <v>1</v>
      </c>
      <c r="BE51" s="2">
        <f t="shared" si="16"/>
        <v>0</v>
      </c>
      <c r="BF51" s="2">
        <f t="shared" si="17"/>
        <v>0</v>
      </c>
      <c r="BG51" s="2">
        <f t="shared" si="18"/>
        <v>0</v>
      </c>
      <c r="BH51" s="2">
        <f t="shared" si="19"/>
        <v>0</v>
      </c>
      <c r="BI51" s="2">
        <f t="shared" si="20"/>
        <v>0</v>
      </c>
      <c r="BJ51" s="2">
        <f t="shared" si="21"/>
        <v>0</v>
      </c>
      <c r="BK51" s="2">
        <f t="shared" si="22"/>
        <v>0</v>
      </c>
      <c r="BL51" s="2">
        <f t="shared" si="23"/>
        <v>0</v>
      </c>
      <c r="BM51" s="2">
        <f t="shared" si="24"/>
        <v>0</v>
      </c>
      <c r="BN51" s="2">
        <f t="shared" si="25"/>
        <v>0</v>
      </c>
    </row>
    <row r="52" spans="1:66">
      <c r="A52" s="2" t="s">
        <v>4621</v>
      </c>
      <c r="B52" s="2" t="s">
        <v>4631</v>
      </c>
      <c r="AN52" s="2" t="s">
        <v>121</v>
      </c>
      <c r="BB52" s="2">
        <f t="shared" si="13"/>
        <v>0</v>
      </c>
      <c r="BC52" s="2">
        <f t="shared" si="14"/>
        <v>1</v>
      </c>
      <c r="BD52" s="2">
        <f t="shared" si="15"/>
        <v>0</v>
      </c>
      <c r="BE52" s="2">
        <f t="shared" si="16"/>
        <v>1</v>
      </c>
      <c r="BF52" s="2">
        <f t="shared" si="17"/>
        <v>0</v>
      </c>
      <c r="BG52" s="2">
        <f t="shared" si="18"/>
        <v>0</v>
      </c>
      <c r="BH52" s="2">
        <f t="shared" si="19"/>
        <v>0</v>
      </c>
      <c r="BI52" s="2">
        <f t="shared" si="20"/>
        <v>0</v>
      </c>
      <c r="BJ52" s="2">
        <f t="shared" si="21"/>
        <v>0</v>
      </c>
      <c r="BK52" s="2">
        <f t="shared" si="22"/>
        <v>0</v>
      </c>
      <c r="BL52" s="2">
        <f t="shared" si="23"/>
        <v>0</v>
      </c>
      <c r="BM52" s="2">
        <f t="shared" si="24"/>
        <v>0</v>
      </c>
      <c r="BN52" s="2">
        <f t="shared" si="25"/>
        <v>0</v>
      </c>
    </row>
    <row r="53" spans="1:66">
      <c r="A53" s="2" t="s">
        <v>1636</v>
      </c>
      <c r="B53" s="2" t="s">
        <v>1637</v>
      </c>
      <c r="I53" s="2" t="s">
        <v>105</v>
      </c>
      <c r="K53" s="2" t="s">
        <v>105</v>
      </c>
      <c r="M53" s="2" t="s">
        <v>105</v>
      </c>
      <c r="AG53" s="2" t="s">
        <v>105</v>
      </c>
      <c r="AI53" s="2" t="s">
        <v>105</v>
      </c>
      <c r="AJ53" s="2" t="s">
        <v>105</v>
      </c>
      <c r="BB53" s="2">
        <f t="shared" si="13"/>
        <v>6</v>
      </c>
      <c r="BC53" s="2">
        <f t="shared" si="14"/>
        <v>0</v>
      </c>
      <c r="BD53" s="2">
        <f t="shared" si="15"/>
        <v>6</v>
      </c>
      <c r="BE53" s="2">
        <f t="shared" si="16"/>
        <v>0</v>
      </c>
      <c r="BF53" s="2">
        <f t="shared" si="17"/>
        <v>0</v>
      </c>
      <c r="BG53" s="2">
        <f t="shared" si="18"/>
        <v>0</v>
      </c>
      <c r="BH53" s="2">
        <f t="shared" si="19"/>
        <v>0</v>
      </c>
      <c r="BI53" s="2">
        <f t="shared" si="20"/>
        <v>0</v>
      </c>
      <c r="BJ53" s="2">
        <f t="shared" si="21"/>
        <v>0</v>
      </c>
      <c r="BK53" s="2">
        <f t="shared" si="22"/>
        <v>0</v>
      </c>
      <c r="BL53" s="2">
        <f t="shared" si="23"/>
        <v>0</v>
      </c>
      <c r="BM53" s="2">
        <f t="shared" si="24"/>
        <v>0</v>
      </c>
      <c r="BN53" s="2">
        <f t="shared" si="25"/>
        <v>0</v>
      </c>
    </row>
    <row r="54" spans="1:66">
      <c r="A54" s="2" t="s">
        <v>2841</v>
      </c>
      <c r="B54" s="2" t="s">
        <v>2842</v>
      </c>
      <c r="R54" s="2" t="s">
        <v>105</v>
      </c>
      <c r="AI54" s="2" t="s">
        <v>105</v>
      </c>
      <c r="AL54" s="2" t="s">
        <v>105</v>
      </c>
      <c r="AV54" s="2" t="s">
        <v>105</v>
      </c>
      <c r="BB54" s="2">
        <f t="shared" si="13"/>
        <v>4</v>
      </c>
      <c r="BC54" s="2">
        <f t="shared" si="14"/>
        <v>0</v>
      </c>
      <c r="BD54" s="2">
        <f t="shared" si="15"/>
        <v>4</v>
      </c>
      <c r="BE54" s="2">
        <f t="shared" si="16"/>
        <v>0</v>
      </c>
      <c r="BF54" s="2">
        <f t="shared" si="17"/>
        <v>0</v>
      </c>
      <c r="BG54" s="2">
        <f t="shared" si="18"/>
        <v>0</v>
      </c>
      <c r="BH54" s="2">
        <f t="shared" si="19"/>
        <v>0</v>
      </c>
      <c r="BI54" s="2">
        <f t="shared" si="20"/>
        <v>0</v>
      </c>
      <c r="BJ54" s="2">
        <f t="shared" si="21"/>
        <v>0</v>
      </c>
      <c r="BK54" s="2">
        <f t="shared" si="22"/>
        <v>0</v>
      </c>
      <c r="BL54" s="2">
        <f t="shared" si="23"/>
        <v>0</v>
      </c>
      <c r="BM54" s="2">
        <f t="shared" si="24"/>
        <v>0</v>
      </c>
      <c r="BN54" s="2">
        <f t="shared" si="25"/>
        <v>0</v>
      </c>
    </row>
    <row r="55" spans="1:66">
      <c r="A55" s="2" t="s">
        <v>1728</v>
      </c>
      <c r="B55" s="2" t="s">
        <v>1729</v>
      </c>
      <c r="I55" s="2" t="s">
        <v>105</v>
      </c>
      <c r="BB55" s="2">
        <f t="shared" si="13"/>
        <v>1</v>
      </c>
      <c r="BC55" s="2">
        <f t="shared" si="14"/>
        <v>0</v>
      </c>
      <c r="BD55" s="2">
        <f t="shared" si="15"/>
        <v>1</v>
      </c>
      <c r="BE55" s="2">
        <f t="shared" si="16"/>
        <v>0</v>
      </c>
      <c r="BF55" s="2">
        <f t="shared" si="17"/>
        <v>0</v>
      </c>
      <c r="BG55" s="2">
        <f t="shared" si="18"/>
        <v>0</v>
      </c>
      <c r="BH55" s="2">
        <f t="shared" si="19"/>
        <v>0</v>
      </c>
      <c r="BI55" s="2">
        <f t="shared" si="20"/>
        <v>0</v>
      </c>
      <c r="BJ55" s="2">
        <f t="shared" si="21"/>
        <v>0</v>
      </c>
      <c r="BK55" s="2">
        <f t="shared" si="22"/>
        <v>0</v>
      </c>
      <c r="BL55" s="2">
        <f t="shared" si="23"/>
        <v>0</v>
      </c>
      <c r="BM55" s="2">
        <f t="shared" si="24"/>
        <v>0</v>
      </c>
      <c r="BN55" s="2">
        <f t="shared" si="25"/>
        <v>0</v>
      </c>
    </row>
    <row r="56" spans="1:66">
      <c r="A56" s="2" t="s">
        <v>1648</v>
      </c>
      <c r="B56" s="2" t="s">
        <v>1649</v>
      </c>
      <c r="I56" s="2" t="s">
        <v>105</v>
      </c>
      <c r="P56" s="2" t="s">
        <v>105</v>
      </c>
      <c r="BB56" s="2">
        <f t="shared" si="13"/>
        <v>2</v>
      </c>
      <c r="BC56" s="2">
        <f t="shared" si="14"/>
        <v>0</v>
      </c>
      <c r="BD56" s="2">
        <f t="shared" si="15"/>
        <v>2</v>
      </c>
      <c r="BE56" s="2">
        <f t="shared" si="16"/>
        <v>0</v>
      </c>
      <c r="BF56" s="2">
        <f t="shared" si="17"/>
        <v>0</v>
      </c>
      <c r="BG56" s="2">
        <f t="shared" si="18"/>
        <v>0</v>
      </c>
      <c r="BH56" s="2">
        <f t="shared" si="19"/>
        <v>0</v>
      </c>
      <c r="BI56" s="2">
        <f t="shared" si="20"/>
        <v>0</v>
      </c>
      <c r="BJ56" s="2">
        <f t="shared" si="21"/>
        <v>0</v>
      </c>
      <c r="BK56" s="2">
        <f t="shared" si="22"/>
        <v>0</v>
      </c>
      <c r="BL56" s="2">
        <f t="shared" si="23"/>
        <v>0</v>
      </c>
      <c r="BM56" s="2">
        <f t="shared" si="24"/>
        <v>0</v>
      </c>
      <c r="BN56" s="2">
        <f t="shared" si="25"/>
        <v>0</v>
      </c>
    </row>
    <row r="57" spans="1:66">
      <c r="A57" s="2" t="s">
        <v>4080</v>
      </c>
      <c r="B57" s="2" t="s">
        <v>4081</v>
      </c>
      <c r="AJ57" s="2" t="s">
        <v>105</v>
      </c>
      <c r="BB57" s="2">
        <f t="shared" si="13"/>
        <v>1</v>
      </c>
      <c r="BC57" s="2">
        <f t="shared" si="14"/>
        <v>0</v>
      </c>
      <c r="BD57" s="2">
        <f t="shared" si="15"/>
        <v>1</v>
      </c>
      <c r="BE57" s="2">
        <f t="shared" si="16"/>
        <v>0</v>
      </c>
      <c r="BF57" s="2">
        <f t="shared" si="17"/>
        <v>0</v>
      </c>
      <c r="BG57" s="2">
        <f t="shared" si="18"/>
        <v>0</v>
      </c>
      <c r="BH57" s="2">
        <f t="shared" si="19"/>
        <v>0</v>
      </c>
      <c r="BI57" s="2">
        <f t="shared" si="20"/>
        <v>0</v>
      </c>
      <c r="BJ57" s="2">
        <f t="shared" si="21"/>
        <v>0</v>
      </c>
      <c r="BK57" s="2">
        <f t="shared" si="22"/>
        <v>0</v>
      </c>
      <c r="BL57" s="2">
        <f t="shared" si="23"/>
        <v>0</v>
      </c>
      <c r="BM57" s="2">
        <f t="shared" si="24"/>
        <v>0</v>
      </c>
      <c r="BN57" s="2">
        <f t="shared" si="25"/>
        <v>0</v>
      </c>
    </row>
    <row r="58" spans="1:66">
      <c r="A58" s="2" t="s">
        <v>4601</v>
      </c>
      <c r="B58" s="2" t="s">
        <v>4602</v>
      </c>
      <c r="AN58" s="2" t="s">
        <v>121</v>
      </c>
      <c r="BB58" s="2">
        <f t="shared" si="13"/>
        <v>0</v>
      </c>
      <c r="BC58" s="2">
        <f t="shared" si="14"/>
        <v>1</v>
      </c>
      <c r="BD58" s="2">
        <f t="shared" si="15"/>
        <v>0</v>
      </c>
      <c r="BE58" s="2">
        <f t="shared" si="16"/>
        <v>1</v>
      </c>
      <c r="BF58" s="2">
        <f t="shared" si="17"/>
        <v>0</v>
      </c>
      <c r="BG58" s="2">
        <f t="shared" si="18"/>
        <v>0</v>
      </c>
      <c r="BH58" s="2">
        <f t="shared" si="19"/>
        <v>0</v>
      </c>
      <c r="BI58" s="2">
        <f t="shared" si="20"/>
        <v>0</v>
      </c>
      <c r="BJ58" s="2">
        <f t="shared" si="21"/>
        <v>0</v>
      </c>
      <c r="BK58" s="2">
        <f t="shared" si="22"/>
        <v>0</v>
      </c>
      <c r="BL58" s="2">
        <f t="shared" si="23"/>
        <v>0</v>
      </c>
      <c r="BM58" s="2">
        <f t="shared" si="24"/>
        <v>0</v>
      </c>
      <c r="BN58" s="2">
        <f t="shared" si="25"/>
        <v>0</v>
      </c>
    </row>
    <row r="59" spans="1:66">
      <c r="A59" s="2" t="s">
        <v>4593</v>
      </c>
      <c r="B59" s="2" t="s">
        <v>4594</v>
      </c>
      <c r="AN59" s="2" t="s">
        <v>121</v>
      </c>
      <c r="BB59" s="2">
        <f t="shared" si="13"/>
        <v>0</v>
      </c>
      <c r="BC59" s="2">
        <f t="shared" si="14"/>
        <v>1</v>
      </c>
      <c r="BD59" s="2">
        <f t="shared" si="15"/>
        <v>0</v>
      </c>
      <c r="BE59" s="2">
        <f t="shared" si="16"/>
        <v>1</v>
      </c>
      <c r="BF59" s="2">
        <f t="shared" si="17"/>
        <v>0</v>
      </c>
      <c r="BG59" s="2">
        <f t="shared" si="18"/>
        <v>0</v>
      </c>
      <c r="BH59" s="2">
        <f t="shared" si="19"/>
        <v>0</v>
      </c>
      <c r="BI59" s="2">
        <f t="shared" si="20"/>
        <v>0</v>
      </c>
      <c r="BJ59" s="2">
        <f t="shared" si="21"/>
        <v>0</v>
      </c>
      <c r="BK59" s="2">
        <f t="shared" si="22"/>
        <v>0</v>
      </c>
      <c r="BL59" s="2">
        <f t="shared" si="23"/>
        <v>0</v>
      </c>
      <c r="BM59" s="2">
        <f t="shared" si="24"/>
        <v>0</v>
      </c>
      <c r="BN59" s="2">
        <f t="shared" si="25"/>
        <v>0</v>
      </c>
    </row>
    <row r="60" spans="1:66">
      <c r="A60" s="2" t="s">
        <v>3540</v>
      </c>
      <c r="B60" s="2" t="s">
        <v>3541</v>
      </c>
      <c r="AC60" s="2" t="s">
        <v>105</v>
      </c>
      <c r="BB60" s="2">
        <f t="shared" si="13"/>
        <v>1</v>
      </c>
      <c r="BC60" s="2">
        <f t="shared" si="14"/>
        <v>0</v>
      </c>
      <c r="BD60" s="2">
        <f t="shared" si="15"/>
        <v>1</v>
      </c>
      <c r="BE60" s="2">
        <f t="shared" si="16"/>
        <v>0</v>
      </c>
      <c r="BF60" s="2">
        <f t="shared" si="17"/>
        <v>0</v>
      </c>
      <c r="BG60" s="2">
        <f t="shared" si="18"/>
        <v>0</v>
      </c>
      <c r="BH60" s="2">
        <f t="shared" si="19"/>
        <v>0</v>
      </c>
      <c r="BI60" s="2">
        <f t="shared" si="20"/>
        <v>0</v>
      </c>
      <c r="BJ60" s="2">
        <f t="shared" si="21"/>
        <v>0</v>
      </c>
      <c r="BK60" s="2">
        <f t="shared" si="22"/>
        <v>0</v>
      </c>
      <c r="BL60" s="2">
        <f t="shared" si="23"/>
        <v>0</v>
      </c>
      <c r="BM60" s="2">
        <f t="shared" si="24"/>
        <v>0</v>
      </c>
      <c r="BN60" s="2">
        <f t="shared" si="25"/>
        <v>0</v>
      </c>
    </row>
    <row r="61" spans="1:66">
      <c r="A61" s="2" t="s">
        <v>1642</v>
      </c>
      <c r="B61" s="2" t="s">
        <v>1643</v>
      </c>
      <c r="I61" s="2" t="s">
        <v>105</v>
      </c>
      <c r="K61" s="2" t="s">
        <v>105</v>
      </c>
      <c r="AL61" s="2" t="s">
        <v>105</v>
      </c>
      <c r="AS61" s="2" t="s">
        <v>105</v>
      </c>
      <c r="BB61" s="2">
        <f t="shared" si="13"/>
        <v>4</v>
      </c>
      <c r="BC61" s="2">
        <f t="shared" si="14"/>
        <v>0</v>
      </c>
      <c r="BD61" s="2">
        <f t="shared" si="15"/>
        <v>4</v>
      </c>
      <c r="BE61" s="2">
        <f t="shared" si="16"/>
        <v>0</v>
      </c>
      <c r="BF61" s="2">
        <f t="shared" si="17"/>
        <v>0</v>
      </c>
      <c r="BG61" s="2">
        <f t="shared" si="18"/>
        <v>0</v>
      </c>
      <c r="BH61" s="2">
        <f t="shared" si="19"/>
        <v>0</v>
      </c>
      <c r="BI61" s="2">
        <f t="shared" si="20"/>
        <v>0</v>
      </c>
      <c r="BJ61" s="2">
        <f t="shared" si="21"/>
        <v>0</v>
      </c>
      <c r="BK61" s="2">
        <f t="shared" si="22"/>
        <v>0</v>
      </c>
      <c r="BL61" s="2">
        <f t="shared" si="23"/>
        <v>0</v>
      </c>
      <c r="BM61" s="2">
        <f t="shared" si="24"/>
        <v>0</v>
      </c>
      <c r="BN61" s="2">
        <f t="shared" si="25"/>
        <v>0</v>
      </c>
    </row>
    <row r="62" spans="1:66">
      <c r="A62" s="2" t="s">
        <v>780</v>
      </c>
      <c r="B62" s="2" t="s">
        <v>783</v>
      </c>
      <c r="F62" s="2" t="s">
        <v>121</v>
      </c>
      <c r="BB62" s="2">
        <f t="shared" si="13"/>
        <v>0</v>
      </c>
      <c r="BC62" s="2">
        <f t="shared" si="14"/>
        <v>1</v>
      </c>
      <c r="BD62" s="2">
        <f t="shared" si="15"/>
        <v>0</v>
      </c>
      <c r="BE62" s="2">
        <f t="shared" si="16"/>
        <v>1</v>
      </c>
      <c r="BF62" s="2">
        <f t="shared" si="17"/>
        <v>0</v>
      </c>
      <c r="BG62" s="2">
        <f t="shared" si="18"/>
        <v>0</v>
      </c>
      <c r="BH62" s="2">
        <f t="shared" si="19"/>
        <v>0</v>
      </c>
      <c r="BI62" s="2">
        <f t="shared" si="20"/>
        <v>0</v>
      </c>
      <c r="BJ62" s="2">
        <f t="shared" si="21"/>
        <v>0</v>
      </c>
      <c r="BK62" s="2">
        <f t="shared" si="22"/>
        <v>0</v>
      </c>
      <c r="BL62" s="2">
        <f t="shared" si="23"/>
        <v>0</v>
      </c>
      <c r="BM62" s="2">
        <f t="shared" si="24"/>
        <v>0</v>
      </c>
      <c r="BN62" s="2">
        <f t="shared" si="25"/>
        <v>0</v>
      </c>
    </row>
    <row r="63" spans="1:66">
      <c r="A63" s="2" t="s">
        <v>781</v>
      </c>
      <c r="B63" s="2" t="s">
        <v>784</v>
      </c>
      <c r="F63" s="2" t="s">
        <v>121</v>
      </c>
      <c r="BB63" s="2">
        <f t="shared" si="13"/>
        <v>0</v>
      </c>
      <c r="BC63" s="2">
        <f t="shared" si="14"/>
        <v>1</v>
      </c>
      <c r="BD63" s="2">
        <f t="shared" si="15"/>
        <v>0</v>
      </c>
      <c r="BE63" s="2">
        <f t="shared" si="16"/>
        <v>1</v>
      </c>
      <c r="BF63" s="2">
        <f t="shared" si="17"/>
        <v>0</v>
      </c>
      <c r="BG63" s="2">
        <f t="shared" si="18"/>
        <v>0</v>
      </c>
      <c r="BH63" s="2">
        <f t="shared" si="19"/>
        <v>0</v>
      </c>
      <c r="BI63" s="2">
        <f t="shared" si="20"/>
        <v>0</v>
      </c>
      <c r="BJ63" s="2">
        <f t="shared" si="21"/>
        <v>0</v>
      </c>
      <c r="BK63" s="2">
        <f t="shared" si="22"/>
        <v>0</v>
      </c>
      <c r="BL63" s="2">
        <f t="shared" si="23"/>
        <v>0</v>
      </c>
      <c r="BM63" s="2">
        <f t="shared" si="24"/>
        <v>0</v>
      </c>
      <c r="BN63" s="2">
        <f t="shared" si="25"/>
        <v>0</v>
      </c>
    </row>
    <row r="64" spans="1:66">
      <c r="A64" s="2" t="s">
        <v>3542</v>
      </c>
      <c r="B64" s="2" t="s">
        <v>3543</v>
      </c>
      <c r="AC64" s="2" t="s">
        <v>105</v>
      </c>
      <c r="BB64" s="2">
        <f t="shared" si="13"/>
        <v>1</v>
      </c>
      <c r="BC64" s="2">
        <f t="shared" si="14"/>
        <v>0</v>
      </c>
      <c r="BD64" s="2">
        <f t="shared" si="15"/>
        <v>1</v>
      </c>
      <c r="BE64" s="2">
        <f t="shared" si="16"/>
        <v>0</v>
      </c>
      <c r="BF64" s="2">
        <f t="shared" si="17"/>
        <v>0</v>
      </c>
      <c r="BG64" s="2">
        <f t="shared" si="18"/>
        <v>0</v>
      </c>
      <c r="BH64" s="2">
        <f t="shared" si="19"/>
        <v>0</v>
      </c>
      <c r="BI64" s="2">
        <f t="shared" si="20"/>
        <v>0</v>
      </c>
      <c r="BJ64" s="2">
        <f t="shared" si="21"/>
        <v>0</v>
      </c>
      <c r="BK64" s="2">
        <f t="shared" si="22"/>
        <v>0</v>
      </c>
      <c r="BL64" s="2">
        <f t="shared" si="23"/>
        <v>0</v>
      </c>
      <c r="BM64" s="2">
        <f t="shared" si="24"/>
        <v>0</v>
      </c>
      <c r="BN64" s="2">
        <f t="shared" si="25"/>
        <v>0</v>
      </c>
    </row>
    <row r="65" spans="1:66">
      <c r="A65" s="2" t="s">
        <v>1706</v>
      </c>
      <c r="B65" s="2" t="s">
        <v>1707</v>
      </c>
      <c r="I65" s="2" t="s">
        <v>105</v>
      </c>
      <c r="BB65" s="2">
        <f t="shared" si="13"/>
        <v>1</v>
      </c>
      <c r="BC65" s="2">
        <f t="shared" si="14"/>
        <v>0</v>
      </c>
      <c r="BD65" s="2">
        <f t="shared" si="15"/>
        <v>1</v>
      </c>
      <c r="BE65" s="2">
        <f t="shared" si="16"/>
        <v>0</v>
      </c>
      <c r="BF65" s="2">
        <f t="shared" si="17"/>
        <v>0</v>
      </c>
      <c r="BG65" s="2">
        <f t="shared" si="18"/>
        <v>0</v>
      </c>
      <c r="BH65" s="2">
        <f t="shared" si="19"/>
        <v>0</v>
      </c>
      <c r="BI65" s="2">
        <f t="shared" si="20"/>
        <v>0</v>
      </c>
      <c r="BJ65" s="2">
        <f t="shared" si="21"/>
        <v>0</v>
      </c>
      <c r="BK65" s="2">
        <f t="shared" si="22"/>
        <v>0</v>
      </c>
      <c r="BL65" s="2">
        <f t="shared" si="23"/>
        <v>0</v>
      </c>
      <c r="BM65" s="2">
        <f t="shared" si="24"/>
        <v>0</v>
      </c>
      <c r="BN65" s="2">
        <f t="shared" si="25"/>
        <v>0</v>
      </c>
    </row>
    <row r="66" spans="1:66">
      <c r="A66" s="2" t="s">
        <v>1724</v>
      </c>
      <c r="B66" s="2" t="s">
        <v>1725</v>
      </c>
      <c r="I66" s="2" t="s">
        <v>105</v>
      </c>
      <c r="BB66" s="2">
        <f t="shared" si="13"/>
        <v>1</v>
      </c>
      <c r="BC66" s="2">
        <f t="shared" si="14"/>
        <v>0</v>
      </c>
      <c r="BD66" s="2">
        <f t="shared" si="15"/>
        <v>1</v>
      </c>
      <c r="BE66" s="2">
        <f t="shared" si="16"/>
        <v>0</v>
      </c>
      <c r="BF66" s="2">
        <f t="shared" si="17"/>
        <v>0</v>
      </c>
      <c r="BG66" s="2">
        <f t="shared" si="18"/>
        <v>0</v>
      </c>
      <c r="BH66" s="2">
        <f t="shared" si="19"/>
        <v>0</v>
      </c>
      <c r="BI66" s="2">
        <f t="shared" si="20"/>
        <v>0</v>
      </c>
      <c r="BJ66" s="2">
        <f t="shared" si="21"/>
        <v>0</v>
      </c>
      <c r="BK66" s="2">
        <f t="shared" si="22"/>
        <v>0</v>
      </c>
      <c r="BL66" s="2">
        <f t="shared" si="23"/>
        <v>0</v>
      </c>
      <c r="BM66" s="2">
        <f t="shared" si="24"/>
        <v>0</v>
      </c>
      <c r="BN66" s="2">
        <f t="shared" si="25"/>
        <v>0</v>
      </c>
    </row>
    <row r="67" spans="1:66">
      <c r="A67" s="2" t="s">
        <v>4658</v>
      </c>
      <c r="B67" s="2" t="s">
        <v>4659</v>
      </c>
      <c r="AN67" s="2" t="s">
        <v>121</v>
      </c>
      <c r="BB67" s="2">
        <f t="shared" si="13"/>
        <v>0</v>
      </c>
      <c r="BC67" s="2">
        <f t="shared" si="14"/>
        <v>1</v>
      </c>
      <c r="BD67" s="2">
        <f t="shared" si="15"/>
        <v>0</v>
      </c>
      <c r="BE67" s="2">
        <f t="shared" si="16"/>
        <v>1</v>
      </c>
      <c r="BF67" s="2">
        <f t="shared" si="17"/>
        <v>0</v>
      </c>
      <c r="BG67" s="2">
        <f t="shared" si="18"/>
        <v>0</v>
      </c>
      <c r="BH67" s="2">
        <f t="shared" si="19"/>
        <v>0</v>
      </c>
      <c r="BI67" s="2">
        <f t="shared" si="20"/>
        <v>0</v>
      </c>
      <c r="BJ67" s="2">
        <f t="shared" si="21"/>
        <v>0</v>
      </c>
      <c r="BK67" s="2">
        <f t="shared" si="22"/>
        <v>0</v>
      </c>
      <c r="BL67" s="2">
        <f t="shared" si="23"/>
        <v>0</v>
      </c>
      <c r="BM67" s="2">
        <f t="shared" si="24"/>
        <v>0</v>
      </c>
      <c r="BN67" s="2">
        <f t="shared" si="25"/>
        <v>0</v>
      </c>
    </row>
    <row r="68" spans="1:66">
      <c r="A68" s="2" t="s">
        <v>4689</v>
      </c>
      <c r="B68" s="2" t="s">
        <v>4690</v>
      </c>
      <c r="AN68" s="2" t="s">
        <v>121</v>
      </c>
      <c r="BB68" s="2">
        <f t="shared" si="13"/>
        <v>0</v>
      </c>
      <c r="BC68" s="2">
        <f t="shared" si="14"/>
        <v>1</v>
      </c>
      <c r="BD68" s="2">
        <f t="shared" si="15"/>
        <v>0</v>
      </c>
      <c r="BE68" s="2">
        <f t="shared" si="16"/>
        <v>1</v>
      </c>
      <c r="BF68" s="2">
        <f t="shared" si="17"/>
        <v>0</v>
      </c>
      <c r="BG68" s="2">
        <f t="shared" si="18"/>
        <v>0</v>
      </c>
      <c r="BH68" s="2">
        <f t="shared" si="19"/>
        <v>0</v>
      </c>
      <c r="BI68" s="2">
        <f t="shared" si="20"/>
        <v>0</v>
      </c>
      <c r="BJ68" s="2">
        <f t="shared" si="21"/>
        <v>0</v>
      </c>
      <c r="BK68" s="2">
        <f t="shared" si="22"/>
        <v>0</v>
      </c>
      <c r="BL68" s="2">
        <f t="shared" si="23"/>
        <v>0</v>
      </c>
      <c r="BM68" s="2">
        <f t="shared" si="24"/>
        <v>0</v>
      </c>
      <c r="BN68" s="2">
        <f t="shared" si="25"/>
        <v>0</v>
      </c>
    </row>
    <row r="69" spans="1:66">
      <c r="A69" s="2" t="s">
        <v>5975</v>
      </c>
      <c r="B69" s="2" t="s">
        <v>5976</v>
      </c>
      <c r="N69" s="2" t="s">
        <v>105</v>
      </c>
    </row>
    <row r="70" spans="1:66">
      <c r="A70" s="2" t="s">
        <v>2920</v>
      </c>
      <c r="B70" s="2" t="s">
        <v>2921</v>
      </c>
      <c r="T70" s="2" t="s">
        <v>5771</v>
      </c>
      <c r="BB70" s="2">
        <f>SUM(BD70+BF70+BI70+BL70)</f>
        <v>1</v>
      </c>
      <c r="BC70" s="2">
        <f>SUM(BE70+BG70+BH70+BJ70+BK70+BM70+BN70)</f>
        <v>0</v>
      </c>
      <c r="BD70" s="2">
        <f>COUNTIF(C70:BA70,"BL")</f>
        <v>0</v>
      </c>
      <c r="BE70" s="2">
        <f>COUNTIF(C70:BA70,"WL")</f>
        <v>0</v>
      </c>
      <c r="BF70" s="2">
        <f>COUNTIF(C70:BA70, "BL(Except with permit)")</f>
        <v>0</v>
      </c>
      <c r="BG70" s="2">
        <f>COUNTIF(C70:BA70, "WL(Permit required)")</f>
        <v>0</v>
      </c>
      <c r="BH70" s="2">
        <f>COUNTIF(C70:BA70, "WL(For game purposes)")</f>
        <v>0</v>
      </c>
      <c r="BI70" s="2">
        <f>COUNTIF(C70:BA70, "BL(except game birds)")</f>
        <v>0</v>
      </c>
      <c r="BJ70" s="2">
        <f>COUNTIF(C70:BA70, "WL(non-Holarctic origin)")</f>
        <v>0</v>
      </c>
      <c r="BK70" s="2">
        <f>COUNTIF(C70:BA70, "WL(No permit needed)")</f>
        <v>0</v>
      </c>
      <c r="BL70" s="2">
        <f>COUNTIF(C70:BA70, "BL(except native species)")</f>
        <v>1</v>
      </c>
      <c r="BM70" s="2">
        <f>COUNTIF(C70:BA70,"WL(may be taken for personal use on a noncommercial basis)")</f>
        <v>0</v>
      </c>
      <c r="BN70" s="2">
        <f>COUNTIF(C70:BA70, "WL(Non-native spp)")</f>
        <v>0</v>
      </c>
    </row>
    <row r="71" spans="1:66">
      <c r="A71" s="2" t="s">
        <v>2431</v>
      </c>
      <c r="B71" s="2" t="s">
        <v>2432</v>
      </c>
      <c r="M71" s="2" t="s">
        <v>5781</v>
      </c>
      <c r="BB71" s="2">
        <f>SUM(BD71+BF71+BI71+BL71)</f>
        <v>0</v>
      </c>
      <c r="BC71" s="2">
        <f>SUM(BE71+BG71+BH71+BJ71+BK71+BM71+BN71)</f>
        <v>0</v>
      </c>
      <c r="BD71" s="2">
        <f>COUNTIF(C71:BA71,"BL")</f>
        <v>0</v>
      </c>
      <c r="BE71" s="2">
        <f>COUNTIF(C71:BA71,"WL")</f>
        <v>0</v>
      </c>
      <c r="BF71" s="2">
        <f>COUNTIF(C71:BA71, "BL(Except with permit)")</f>
        <v>0</v>
      </c>
      <c r="BG71" s="2">
        <f>COUNTIF(C71:BA71, "WL(Permit required)")</f>
        <v>0</v>
      </c>
      <c r="BH71" s="2">
        <f>COUNTIF(C71:BA71, "WL(For game purposes)")</f>
        <v>0</v>
      </c>
      <c r="BI71" s="2">
        <f>COUNTIF(C71:BA71, "BL(except game birds)")</f>
        <v>0</v>
      </c>
      <c r="BJ71" s="2">
        <f>COUNTIF(C71:BA71, "WL(non-Holarctic origin)")</f>
        <v>0</v>
      </c>
      <c r="BK71" s="2">
        <f>COUNTIF(C71:BA71, "WL(No permit needed)")</f>
        <v>0</v>
      </c>
      <c r="BL71" s="2">
        <f>COUNTIF(C71:BA71, "BL(except native species)")</f>
        <v>0</v>
      </c>
      <c r="BM71" s="2">
        <f>COUNTIF(C71:BA71,"WL(may be taken for personal use on a noncommercial basis)")</f>
        <v>0</v>
      </c>
      <c r="BN71" s="2">
        <f>COUNTIF(C71:BA71, "WL(Non-native spp)")</f>
        <v>0</v>
      </c>
    </row>
    <row r="72" spans="1:66">
      <c r="A72" s="2" t="s">
        <v>1716</v>
      </c>
      <c r="B72" s="2" t="s">
        <v>1717</v>
      </c>
      <c r="I72" s="2" t="s">
        <v>105</v>
      </c>
      <c r="BB72" s="2">
        <f>SUM(BD72+BF72+BI72+BL72)</f>
        <v>1</v>
      </c>
      <c r="BC72" s="2">
        <f>SUM(BE72+BG72+BH72+BJ72+BK72+BM72+BN72)</f>
        <v>0</v>
      </c>
      <c r="BD72" s="2">
        <f>COUNTIF(C72:BA72,"BL")</f>
        <v>1</v>
      </c>
      <c r="BE72" s="2">
        <f>COUNTIF(C72:BA72,"WL")</f>
        <v>0</v>
      </c>
      <c r="BF72" s="2">
        <f>COUNTIF(C72:BA72, "BL(Except with permit)")</f>
        <v>0</v>
      </c>
      <c r="BG72" s="2">
        <f>COUNTIF(C72:BA72, "WL(Permit required)")</f>
        <v>0</v>
      </c>
      <c r="BH72" s="2">
        <f>COUNTIF(C72:BA72, "WL(For game purposes)")</f>
        <v>0</v>
      </c>
      <c r="BI72" s="2">
        <f>COUNTIF(C72:BA72, "BL(except game birds)")</f>
        <v>0</v>
      </c>
      <c r="BJ72" s="2">
        <f>COUNTIF(C72:BA72, "WL(non-Holarctic origin)")</f>
        <v>0</v>
      </c>
      <c r="BK72" s="2">
        <f>COUNTIF(C72:BA72, "WL(No permit needed)")</f>
        <v>0</v>
      </c>
      <c r="BL72" s="2">
        <f>COUNTIF(C72:BA72, "BL(except native species)")</f>
        <v>0</v>
      </c>
      <c r="BM72" s="2">
        <f>COUNTIF(C72:BA72,"WL(may be taken for personal use on a noncommercial basis)")</f>
        <v>0</v>
      </c>
      <c r="BN72" s="2">
        <f>COUNTIF(C72:BA72, "WL(Non-native spp)")</f>
        <v>0</v>
      </c>
    </row>
    <row r="73" spans="1:66">
      <c r="A73" s="2" t="s">
        <v>6004</v>
      </c>
      <c r="B73" s="2" t="s">
        <v>6005</v>
      </c>
      <c r="N73" s="2" t="s">
        <v>105</v>
      </c>
    </row>
    <row r="74" spans="1:66">
      <c r="A74" s="2" t="s">
        <v>823</v>
      </c>
      <c r="B74" s="2" t="s">
        <v>827</v>
      </c>
      <c r="F74" s="2" t="s">
        <v>121</v>
      </c>
      <c r="BB74" s="2">
        <f t="shared" ref="BB74:BB84" si="26">SUM(BD74+BF74+BI74+BL74)</f>
        <v>0</v>
      </c>
      <c r="BC74" s="2">
        <f t="shared" ref="BC74:BC84" si="27">SUM(BE74+BG74+BH74+BJ74+BK74+BM74+BN74)</f>
        <v>1</v>
      </c>
      <c r="BD74" s="2">
        <f t="shared" ref="BD74:BD84" si="28">COUNTIF(C74:BA74,"BL")</f>
        <v>0</v>
      </c>
      <c r="BE74" s="2">
        <f t="shared" ref="BE74:BE84" si="29">COUNTIF(C74:BA74,"WL")</f>
        <v>1</v>
      </c>
      <c r="BF74" s="2">
        <f t="shared" ref="BF74:BF84" si="30">COUNTIF(C74:BA74, "BL(Except with permit)")</f>
        <v>0</v>
      </c>
      <c r="BG74" s="2">
        <f t="shared" ref="BG74:BG84" si="31">COUNTIF(C74:BA74, "WL(Permit required)")</f>
        <v>0</v>
      </c>
      <c r="BH74" s="2">
        <f t="shared" ref="BH74:BH84" si="32">COUNTIF(C74:BA74, "WL(For game purposes)")</f>
        <v>0</v>
      </c>
      <c r="BI74" s="2">
        <f t="shared" ref="BI74:BI84" si="33">COUNTIF(C74:BA74, "BL(except game birds)")</f>
        <v>0</v>
      </c>
      <c r="BJ74" s="2">
        <f t="shared" ref="BJ74:BJ84" si="34">COUNTIF(C74:BA74, "WL(non-Holarctic origin)")</f>
        <v>0</v>
      </c>
      <c r="BK74" s="2">
        <f t="shared" ref="BK74:BK84" si="35">COUNTIF(C74:BA74, "WL(No permit needed)")</f>
        <v>0</v>
      </c>
      <c r="BL74" s="2">
        <f t="shared" ref="BL74:BL84" si="36">COUNTIF(C74:BA74, "BL(except native species)")</f>
        <v>0</v>
      </c>
      <c r="BM74" s="2">
        <f t="shared" ref="BM74:BM84" si="37">COUNTIF(C74:BA74,"WL(may be taken for personal use on a noncommercial basis)")</f>
        <v>0</v>
      </c>
      <c r="BN74" s="2">
        <f t="shared" ref="BN74:BN84" si="38">COUNTIF(C74:BA74, "WL(Non-native spp)")</f>
        <v>0</v>
      </c>
    </row>
    <row r="75" spans="1:66">
      <c r="A75" s="2" t="s">
        <v>3544</v>
      </c>
      <c r="B75" s="2" t="s">
        <v>3545</v>
      </c>
      <c r="AC75" s="2" t="s">
        <v>105</v>
      </c>
      <c r="BB75" s="2">
        <f t="shared" si="26"/>
        <v>1</v>
      </c>
      <c r="BC75" s="2">
        <f t="shared" si="27"/>
        <v>0</v>
      </c>
      <c r="BD75" s="2">
        <f t="shared" si="28"/>
        <v>1</v>
      </c>
      <c r="BE75" s="2">
        <f t="shared" si="29"/>
        <v>0</v>
      </c>
      <c r="BF75" s="2">
        <f t="shared" si="30"/>
        <v>0</v>
      </c>
      <c r="BG75" s="2">
        <f t="shared" si="31"/>
        <v>0</v>
      </c>
      <c r="BH75" s="2">
        <f t="shared" si="32"/>
        <v>0</v>
      </c>
      <c r="BI75" s="2">
        <f t="shared" si="33"/>
        <v>0</v>
      </c>
      <c r="BJ75" s="2">
        <f t="shared" si="34"/>
        <v>0</v>
      </c>
      <c r="BK75" s="2">
        <f t="shared" si="35"/>
        <v>0</v>
      </c>
      <c r="BL75" s="2">
        <f t="shared" si="36"/>
        <v>0</v>
      </c>
      <c r="BM75" s="2">
        <f t="shared" si="37"/>
        <v>0</v>
      </c>
      <c r="BN75" s="2">
        <f t="shared" si="38"/>
        <v>0</v>
      </c>
    </row>
    <row r="76" spans="1:66">
      <c r="A76" s="2" t="s">
        <v>3276</v>
      </c>
      <c r="B76" s="2" t="s">
        <v>3277</v>
      </c>
      <c r="X76" s="2" t="s">
        <v>121</v>
      </c>
      <c r="AP76" s="2" t="s">
        <v>121</v>
      </c>
      <c r="BB76" s="2">
        <f t="shared" si="26"/>
        <v>0</v>
      </c>
      <c r="BC76" s="2">
        <f t="shared" si="27"/>
        <v>2</v>
      </c>
      <c r="BD76" s="2">
        <f t="shared" si="28"/>
        <v>0</v>
      </c>
      <c r="BE76" s="2">
        <f t="shared" si="29"/>
        <v>2</v>
      </c>
      <c r="BF76" s="2">
        <f t="shared" si="30"/>
        <v>0</v>
      </c>
      <c r="BG76" s="2">
        <f t="shared" si="31"/>
        <v>0</v>
      </c>
      <c r="BH76" s="2">
        <f t="shared" si="32"/>
        <v>0</v>
      </c>
      <c r="BI76" s="2">
        <f t="shared" si="33"/>
        <v>0</v>
      </c>
      <c r="BJ76" s="2">
        <f t="shared" si="34"/>
        <v>0</v>
      </c>
      <c r="BK76" s="2">
        <f t="shared" si="35"/>
        <v>0</v>
      </c>
      <c r="BL76" s="2">
        <f t="shared" si="36"/>
        <v>0</v>
      </c>
      <c r="BM76" s="2">
        <f t="shared" si="37"/>
        <v>0</v>
      </c>
      <c r="BN76" s="2">
        <f t="shared" si="38"/>
        <v>0</v>
      </c>
    </row>
    <row r="77" spans="1:66">
      <c r="A77" s="2" t="s">
        <v>4617</v>
      </c>
      <c r="B77" s="2" t="s">
        <v>4618</v>
      </c>
      <c r="AN77" s="2" t="s">
        <v>121</v>
      </c>
      <c r="BB77" s="2">
        <f t="shared" si="26"/>
        <v>0</v>
      </c>
      <c r="BC77" s="2">
        <f t="shared" si="27"/>
        <v>1</v>
      </c>
      <c r="BD77" s="2">
        <f t="shared" si="28"/>
        <v>0</v>
      </c>
      <c r="BE77" s="2">
        <f t="shared" si="29"/>
        <v>1</v>
      </c>
      <c r="BF77" s="2">
        <f t="shared" si="30"/>
        <v>0</v>
      </c>
      <c r="BG77" s="2">
        <f t="shared" si="31"/>
        <v>0</v>
      </c>
      <c r="BH77" s="2">
        <f t="shared" si="32"/>
        <v>0</v>
      </c>
      <c r="BI77" s="2">
        <f t="shared" si="33"/>
        <v>0</v>
      </c>
      <c r="BJ77" s="2">
        <f t="shared" si="34"/>
        <v>0</v>
      </c>
      <c r="BK77" s="2">
        <f t="shared" si="35"/>
        <v>0</v>
      </c>
      <c r="BL77" s="2">
        <f t="shared" si="36"/>
        <v>0</v>
      </c>
      <c r="BM77" s="2">
        <f t="shared" si="37"/>
        <v>0</v>
      </c>
      <c r="BN77" s="2">
        <f t="shared" si="38"/>
        <v>0</v>
      </c>
    </row>
    <row r="78" spans="1:66">
      <c r="A78" s="2" t="s">
        <v>711</v>
      </c>
      <c r="B78" s="2" t="s">
        <v>712</v>
      </c>
      <c r="F78" s="2" t="s">
        <v>121</v>
      </c>
      <c r="BB78" s="2">
        <f t="shared" si="26"/>
        <v>0</v>
      </c>
      <c r="BC78" s="2">
        <f t="shared" si="27"/>
        <v>1</v>
      </c>
      <c r="BD78" s="2">
        <f t="shared" si="28"/>
        <v>0</v>
      </c>
      <c r="BE78" s="2">
        <f t="shared" si="29"/>
        <v>1</v>
      </c>
      <c r="BF78" s="2">
        <f t="shared" si="30"/>
        <v>0</v>
      </c>
      <c r="BG78" s="2">
        <f t="shared" si="31"/>
        <v>0</v>
      </c>
      <c r="BH78" s="2">
        <f t="shared" si="32"/>
        <v>0</v>
      </c>
      <c r="BI78" s="2">
        <f t="shared" si="33"/>
        <v>0</v>
      </c>
      <c r="BJ78" s="2">
        <f t="shared" si="34"/>
        <v>0</v>
      </c>
      <c r="BK78" s="2">
        <f t="shared" si="35"/>
        <v>0</v>
      </c>
      <c r="BL78" s="2">
        <f t="shared" si="36"/>
        <v>0</v>
      </c>
      <c r="BM78" s="2">
        <f t="shared" si="37"/>
        <v>0</v>
      </c>
      <c r="BN78" s="2">
        <f t="shared" si="38"/>
        <v>0</v>
      </c>
    </row>
    <row r="79" spans="1:66">
      <c r="A79" s="2" t="s">
        <v>1698</v>
      </c>
      <c r="B79" s="2" t="s">
        <v>1699</v>
      </c>
      <c r="I79" s="2" t="s">
        <v>105</v>
      </c>
      <c r="BB79" s="2">
        <f t="shared" si="26"/>
        <v>1</v>
      </c>
      <c r="BC79" s="2">
        <f t="shared" si="27"/>
        <v>0</v>
      </c>
      <c r="BD79" s="2">
        <f t="shared" si="28"/>
        <v>1</v>
      </c>
      <c r="BE79" s="2">
        <f t="shared" si="29"/>
        <v>0</v>
      </c>
      <c r="BF79" s="2">
        <f t="shared" si="30"/>
        <v>0</v>
      </c>
      <c r="BG79" s="2">
        <f t="shared" si="31"/>
        <v>0</v>
      </c>
      <c r="BH79" s="2">
        <f t="shared" si="32"/>
        <v>0</v>
      </c>
      <c r="BI79" s="2">
        <f t="shared" si="33"/>
        <v>0</v>
      </c>
      <c r="BJ79" s="2">
        <f t="shared" si="34"/>
        <v>0</v>
      </c>
      <c r="BK79" s="2">
        <f t="shared" si="35"/>
        <v>0</v>
      </c>
      <c r="BL79" s="2">
        <f t="shared" si="36"/>
        <v>0</v>
      </c>
      <c r="BM79" s="2">
        <f t="shared" si="37"/>
        <v>0</v>
      </c>
      <c r="BN79" s="2">
        <f t="shared" si="38"/>
        <v>0</v>
      </c>
    </row>
    <row r="80" spans="1:66">
      <c r="A80" s="2" t="s">
        <v>794</v>
      </c>
      <c r="B80" s="2" t="s">
        <v>797</v>
      </c>
      <c r="F80" s="2" t="s">
        <v>121</v>
      </c>
      <c r="BB80" s="2">
        <f t="shared" si="26"/>
        <v>0</v>
      </c>
      <c r="BC80" s="2">
        <f t="shared" si="27"/>
        <v>1</v>
      </c>
      <c r="BD80" s="2">
        <f t="shared" si="28"/>
        <v>0</v>
      </c>
      <c r="BE80" s="2">
        <f t="shared" si="29"/>
        <v>1</v>
      </c>
      <c r="BF80" s="2">
        <f t="shared" si="30"/>
        <v>0</v>
      </c>
      <c r="BG80" s="2">
        <f t="shared" si="31"/>
        <v>0</v>
      </c>
      <c r="BH80" s="2">
        <f t="shared" si="32"/>
        <v>0</v>
      </c>
      <c r="BI80" s="2">
        <f t="shared" si="33"/>
        <v>0</v>
      </c>
      <c r="BJ80" s="2">
        <f t="shared" si="34"/>
        <v>0</v>
      </c>
      <c r="BK80" s="2">
        <f t="shared" si="35"/>
        <v>0</v>
      </c>
      <c r="BL80" s="2">
        <f t="shared" si="36"/>
        <v>0</v>
      </c>
      <c r="BM80" s="2">
        <f t="shared" si="37"/>
        <v>0</v>
      </c>
      <c r="BN80" s="2">
        <f t="shared" si="38"/>
        <v>0</v>
      </c>
    </row>
    <row r="81" spans="1:66">
      <c r="A81" s="2" t="s">
        <v>1766</v>
      </c>
      <c r="B81" s="2" t="s">
        <v>1767</v>
      </c>
      <c r="I81" s="2" t="s">
        <v>105</v>
      </c>
      <c r="BB81" s="2">
        <f t="shared" si="26"/>
        <v>1</v>
      </c>
      <c r="BC81" s="2">
        <f t="shared" si="27"/>
        <v>0</v>
      </c>
      <c r="BD81" s="2">
        <f t="shared" si="28"/>
        <v>1</v>
      </c>
      <c r="BE81" s="2">
        <f t="shared" si="29"/>
        <v>0</v>
      </c>
      <c r="BF81" s="2">
        <f t="shared" si="30"/>
        <v>0</v>
      </c>
      <c r="BG81" s="2">
        <f t="shared" si="31"/>
        <v>0</v>
      </c>
      <c r="BH81" s="2">
        <f t="shared" si="32"/>
        <v>0</v>
      </c>
      <c r="BI81" s="2">
        <f t="shared" si="33"/>
        <v>0</v>
      </c>
      <c r="BJ81" s="2">
        <f t="shared" si="34"/>
        <v>0</v>
      </c>
      <c r="BK81" s="2">
        <f t="shared" si="35"/>
        <v>0</v>
      </c>
      <c r="BL81" s="2">
        <f t="shared" si="36"/>
        <v>0</v>
      </c>
      <c r="BM81" s="2">
        <f t="shared" si="37"/>
        <v>0</v>
      </c>
      <c r="BN81" s="2">
        <f t="shared" si="38"/>
        <v>0</v>
      </c>
    </row>
    <row r="82" spans="1:66">
      <c r="A82" s="2" t="s">
        <v>816</v>
      </c>
      <c r="B82" s="2" t="s">
        <v>818</v>
      </c>
      <c r="F82" s="2" t="s">
        <v>121</v>
      </c>
      <c r="BB82" s="2">
        <f t="shared" si="26"/>
        <v>0</v>
      </c>
      <c r="BC82" s="2">
        <f t="shared" si="27"/>
        <v>1</v>
      </c>
      <c r="BD82" s="2">
        <f t="shared" si="28"/>
        <v>0</v>
      </c>
      <c r="BE82" s="2">
        <f t="shared" si="29"/>
        <v>1</v>
      </c>
      <c r="BF82" s="2">
        <f t="shared" si="30"/>
        <v>0</v>
      </c>
      <c r="BG82" s="2">
        <f t="shared" si="31"/>
        <v>0</v>
      </c>
      <c r="BH82" s="2">
        <f t="shared" si="32"/>
        <v>0</v>
      </c>
      <c r="BI82" s="2">
        <f t="shared" si="33"/>
        <v>0</v>
      </c>
      <c r="BJ82" s="2">
        <f t="shared" si="34"/>
        <v>0</v>
      </c>
      <c r="BK82" s="2">
        <f t="shared" si="35"/>
        <v>0</v>
      </c>
      <c r="BL82" s="2">
        <f t="shared" si="36"/>
        <v>0</v>
      </c>
      <c r="BM82" s="2">
        <f t="shared" si="37"/>
        <v>0</v>
      </c>
      <c r="BN82" s="2">
        <f t="shared" si="38"/>
        <v>0</v>
      </c>
    </row>
    <row r="83" spans="1:66">
      <c r="A83" s="2" t="s">
        <v>4556</v>
      </c>
      <c r="B83" s="2" t="s">
        <v>4557</v>
      </c>
      <c r="AN83" s="2" t="s">
        <v>121</v>
      </c>
      <c r="BB83" s="2">
        <f t="shared" si="26"/>
        <v>0</v>
      </c>
      <c r="BC83" s="2">
        <f t="shared" si="27"/>
        <v>1</v>
      </c>
      <c r="BD83" s="2">
        <f t="shared" si="28"/>
        <v>0</v>
      </c>
      <c r="BE83" s="2">
        <f t="shared" si="29"/>
        <v>1</v>
      </c>
      <c r="BF83" s="2">
        <f t="shared" si="30"/>
        <v>0</v>
      </c>
      <c r="BG83" s="2">
        <f t="shared" si="31"/>
        <v>0</v>
      </c>
      <c r="BH83" s="2">
        <f t="shared" si="32"/>
        <v>0</v>
      </c>
      <c r="BI83" s="2">
        <f t="shared" si="33"/>
        <v>0</v>
      </c>
      <c r="BJ83" s="2">
        <f t="shared" si="34"/>
        <v>0</v>
      </c>
      <c r="BK83" s="2">
        <f t="shared" si="35"/>
        <v>0</v>
      </c>
      <c r="BL83" s="2">
        <f t="shared" si="36"/>
        <v>0</v>
      </c>
      <c r="BM83" s="2">
        <f t="shared" si="37"/>
        <v>0</v>
      </c>
      <c r="BN83" s="2">
        <f t="shared" si="38"/>
        <v>0</v>
      </c>
    </row>
    <row r="84" spans="1:66">
      <c r="A84" s="2" t="s">
        <v>1734</v>
      </c>
      <c r="B84" s="2" t="s">
        <v>1735</v>
      </c>
      <c r="I84" s="2" t="s">
        <v>105</v>
      </c>
      <c r="BB84" s="2">
        <f t="shared" si="26"/>
        <v>1</v>
      </c>
      <c r="BC84" s="2">
        <f t="shared" si="27"/>
        <v>0</v>
      </c>
      <c r="BD84" s="2">
        <f t="shared" si="28"/>
        <v>1</v>
      </c>
      <c r="BE84" s="2">
        <f t="shared" si="29"/>
        <v>0</v>
      </c>
      <c r="BF84" s="2">
        <f t="shared" si="30"/>
        <v>0</v>
      </c>
      <c r="BG84" s="2">
        <f t="shared" si="31"/>
        <v>0</v>
      </c>
      <c r="BH84" s="2">
        <f t="shared" si="32"/>
        <v>0</v>
      </c>
      <c r="BI84" s="2">
        <f t="shared" si="33"/>
        <v>0</v>
      </c>
      <c r="BJ84" s="2">
        <f t="shared" si="34"/>
        <v>0</v>
      </c>
      <c r="BK84" s="2">
        <f t="shared" si="35"/>
        <v>0</v>
      </c>
      <c r="BL84" s="2">
        <f t="shared" si="36"/>
        <v>0</v>
      </c>
      <c r="BM84" s="2">
        <f t="shared" si="37"/>
        <v>0</v>
      </c>
      <c r="BN84" s="2">
        <f t="shared" si="38"/>
        <v>0</v>
      </c>
    </row>
    <row r="85" spans="1:66">
      <c r="A85" s="2" t="s">
        <v>5985</v>
      </c>
      <c r="B85" s="2" t="s">
        <v>5986</v>
      </c>
      <c r="N85" s="2" t="s">
        <v>105</v>
      </c>
    </row>
    <row r="86" spans="1:66">
      <c r="A86" s="2" t="s">
        <v>1914</v>
      </c>
      <c r="B86" s="2" t="s">
        <v>1915</v>
      </c>
      <c r="I86" s="2" t="s">
        <v>105</v>
      </c>
      <c r="BB86" s="2">
        <f t="shared" ref="BB86:BB124" si="39">SUM(BD86+BF86+BI86+BL86)</f>
        <v>1</v>
      </c>
      <c r="BC86" s="2">
        <f t="shared" ref="BC86:BC124" si="40">SUM(BE86+BG86+BH86+BJ86+BK86+BM86+BN86)</f>
        <v>0</v>
      </c>
      <c r="BD86" s="2">
        <f t="shared" ref="BD86:BD124" si="41">COUNTIF(C86:BA86,"BL")</f>
        <v>1</v>
      </c>
      <c r="BE86" s="2">
        <f t="shared" ref="BE86:BE124" si="42">COUNTIF(C86:BA86,"WL")</f>
        <v>0</v>
      </c>
      <c r="BF86" s="2">
        <f t="shared" ref="BF86:BF124" si="43">COUNTIF(C86:BA86, "BL(Except with permit)")</f>
        <v>0</v>
      </c>
      <c r="BG86" s="2">
        <f t="shared" ref="BG86:BG124" si="44">COUNTIF(C86:BA86, "WL(Permit required)")</f>
        <v>0</v>
      </c>
      <c r="BH86" s="2">
        <f t="shared" ref="BH86:BH124" si="45">COUNTIF(C86:BA86, "WL(For game purposes)")</f>
        <v>0</v>
      </c>
      <c r="BI86" s="2">
        <f t="shared" ref="BI86:BI124" si="46">COUNTIF(C86:BA86, "BL(except game birds)")</f>
        <v>0</v>
      </c>
      <c r="BJ86" s="2">
        <f t="shared" ref="BJ86:BJ124" si="47">COUNTIF(C86:BA86, "WL(non-Holarctic origin)")</f>
        <v>0</v>
      </c>
      <c r="BK86" s="2">
        <f t="shared" ref="BK86:BK124" si="48">COUNTIF(C86:BA86, "WL(No permit needed)")</f>
        <v>0</v>
      </c>
      <c r="BL86" s="2">
        <f t="shared" ref="BL86:BL124" si="49">COUNTIF(C86:BA86, "BL(except native species)")</f>
        <v>0</v>
      </c>
      <c r="BM86" s="2">
        <f t="shared" ref="BM86:BM124" si="50">COUNTIF(C86:BA86,"WL(may be taken for personal use on a noncommercial basis)")</f>
        <v>0</v>
      </c>
      <c r="BN86" s="2">
        <f t="shared" ref="BN86:BN124" si="51">COUNTIF(C86:BA86, "WL(Non-native spp)")</f>
        <v>0</v>
      </c>
    </row>
    <row r="87" spans="1:66">
      <c r="A87" s="2" t="s">
        <v>3487</v>
      </c>
      <c r="B87" s="2" t="s">
        <v>466</v>
      </c>
      <c r="E87" s="2" t="s">
        <v>5772</v>
      </c>
      <c r="AB87" s="2" t="s">
        <v>5781</v>
      </c>
      <c r="AD87" s="2" t="s">
        <v>5697</v>
      </c>
      <c r="AE87" s="2" t="s">
        <v>121</v>
      </c>
      <c r="AF87" s="2" t="s">
        <v>5697</v>
      </c>
      <c r="AP87" s="2" t="s">
        <v>121</v>
      </c>
      <c r="AS87" s="2" t="s">
        <v>121</v>
      </c>
      <c r="BB87" s="2">
        <f t="shared" si="39"/>
        <v>2</v>
      </c>
      <c r="BC87" s="2">
        <f t="shared" si="40"/>
        <v>3</v>
      </c>
      <c r="BD87" s="2">
        <f t="shared" si="41"/>
        <v>0</v>
      </c>
      <c r="BE87" s="2">
        <f t="shared" si="42"/>
        <v>3</v>
      </c>
      <c r="BF87" s="2">
        <f t="shared" si="43"/>
        <v>2</v>
      </c>
      <c r="BG87" s="2">
        <f t="shared" si="44"/>
        <v>0</v>
      </c>
      <c r="BH87" s="2">
        <f t="shared" si="45"/>
        <v>0</v>
      </c>
      <c r="BI87" s="2">
        <f t="shared" si="46"/>
        <v>0</v>
      </c>
      <c r="BJ87" s="2">
        <f t="shared" si="47"/>
        <v>0</v>
      </c>
      <c r="BK87" s="2">
        <f t="shared" si="48"/>
        <v>0</v>
      </c>
      <c r="BL87" s="2">
        <f t="shared" si="49"/>
        <v>0</v>
      </c>
      <c r="BM87" s="2">
        <f t="shared" si="50"/>
        <v>0</v>
      </c>
      <c r="BN87" s="2">
        <f t="shared" si="51"/>
        <v>0</v>
      </c>
    </row>
    <row r="88" spans="1:66">
      <c r="A88" s="2" t="s">
        <v>3402</v>
      </c>
      <c r="B88" s="2" t="s">
        <v>3403</v>
      </c>
      <c r="Z88" s="2" t="s">
        <v>105</v>
      </c>
      <c r="BB88" s="2">
        <f t="shared" si="39"/>
        <v>1</v>
      </c>
      <c r="BC88" s="2">
        <f t="shared" si="40"/>
        <v>0</v>
      </c>
      <c r="BD88" s="2">
        <f t="shared" si="41"/>
        <v>1</v>
      </c>
      <c r="BE88" s="2">
        <f t="shared" si="42"/>
        <v>0</v>
      </c>
      <c r="BF88" s="2">
        <f t="shared" si="43"/>
        <v>0</v>
      </c>
      <c r="BG88" s="2">
        <f t="shared" si="44"/>
        <v>0</v>
      </c>
      <c r="BH88" s="2">
        <f t="shared" si="45"/>
        <v>0</v>
      </c>
      <c r="BI88" s="2">
        <f t="shared" si="46"/>
        <v>0</v>
      </c>
      <c r="BJ88" s="2">
        <f t="shared" si="47"/>
        <v>0</v>
      </c>
      <c r="BK88" s="2">
        <f t="shared" si="48"/>
        <v>0</v>
      </c>
      <c r="BL88" s="2">
        <f t="shared" si="49"/>
        <v>0</v>
      </c>
      <c r="BM88" s="2">
        <f t="shared" si="50"/>
        <v>0</v>
      </c>
      <c r="BN88" s="2">
        <f t="shared" si="51"/>
        <v>0</v>
      </c>
    </row>
    <row r="89" spans="1:66">
      <c r="A89" s="2" t="s">
        <v>1910</v>
      </c>
      <c r="B89" s="2" t="s">
        <v>1911</v>
      </c>
      <c r="I89" s="2" t="s">
        <v>105</v>
      </c>
      <c r="K89" s="2" t="s">
        <v>105</v>
      </c>
      <c r="BB89" s="2">
        <f t="shared" si="39"/>
        <v>2</v>
      </c>
      <c r="BC89" s="2">
        <f t="shared" si="40"/>
        <v>0</v>
      </c>
      <c r="BD89" s="2">
        <f t="shared" si="41"/>
        <v>2</v>
      </c>
      <c r="BE89" s="2">
        <f t="shared" si="42"/>
        <v>0</v>
      </c>
      <c r="BF89" s="2">
        <f t="shared" si="43"/>
        <v>0</v>
      </c>
      <c r="BG89" s="2">
        <f t="shared" si="44"/>
        <v>0</v>
      </c>
      <c r="BH89" s="2">
        <f t="shared" si="45"/>
        <v>0</v>
      </c>
      <c r="BI89" s="2">
        <f t="shared" si="46"/>
        <v>0</v>
      </c>
      <c r="BJ89" s="2">
        <f t="shared" si="47"/>
        <v>0</v>
      </c>
      <c r="BK89" s="2">
        <f t="shared" si="48"/>
        <v>0</v>
      </c>
      <c r="BL89" s="2">
        <f t="shared" si="49"/>
        <v>0</v>
      </c>
      <c r="BM89" s="2">
        <f t="shared" si="50"/>
        <v>0</v>
      </c>
      <c r="BN89" s="2">
        <f t="shared" si="51"/>
        <v>0</v>
      </c>
    </row>
    <row r="90" spans="1:66">
      <c r="A90" s="2" t="s">
        <v>4620</v>
      </c>
      <c r="B90" s="2" t="s">
        <v>4623</v>
      </c>
      <c r="AN90" s="2" t="s">
        <v>121</v>
      </c>
      <c r="AU90" s="2" t="s">
        <v>121</v>
      </c>
      <c r="BB90" s="2">
        <f t="shared" si="39"/>
        <v>0</v>
      </c>
      <c r="BC90" s="2">
        <f t="shared" si="40"/>
        <v>2</v>
      </c>
      <c r="BD90" s="2">
        <f t="shared" si="41"/>
        <v>0</v>
      </c>
      <c r="BE90" s="2">
        <f t="shared" si="42"/>
        <v>2</v>
      </c>
      <c r="BF90" s="2">
        <f t="shared" si="43"/>
        <v>0</v>
      </c>
      <c r="BG90" s="2">
        <f t="shared" si="44"/>
        <v>0</v>
      </c>
      <c r="BH90" s="2">
        <f t="shared" si="45"/>
        <v>0</v>
      </c>
      <c r="BI90" s="2">
        <f t="shared" si="46"/>
        <v>0</v>
      </c>
      <c r="BJ90" s="2">
        <f t="shared" si="47"/>
        <v>0</v>
      </c>
      <c r="BK90" s="2">
        <f t="shared" si="48"/>
        <v>0</v>
      </c>
      <c r="BL90" s="2">
        <f t="shared" si="49"/>
        <v>0</v>
      </c>
      <c r="BM90" s="2">
        <f t="shared" si="50"/>
        <v>0</v>
      </c>
      <c r="BN90" s="2">
        <f t="shared" si="51"/>
        <v>0</v>
      </c>
    </row>
    <row r="91" spans="1:66">
      <c r="A91" s="2" t="s">
        <v>3546</v>
      </c>
      <c r="B91" s="2" t="s">
        <v>3547</v>
      </c>
      <c r="AC91" s="2" t="s">
        <v>105</v>
      </c>
      <c r="BB91" s="2">
        <f t="shared" si="39"/>
        <v>1</v>
      </c>
      <c r="BC91" s="2">
        <f t="shared" si="40"/>
        <v>0</v>
      </c>
      <c r="BD91" s="2">
        <f t="shared" si="41"/>
        <v>1</v>
      </c>
      <c r="BE91" s="2">
        <f t="shared" si="42"/>
        <v>0</v>
      </c>
      <c r="BF91" s="2">
        <f t="shared" si="43"/>
        <v>0</v>
      </c>
      <c r="BG91" s="2">
        <f t="shared" si="44"/>
        <v>0</v>
      </c>
      <c r="BH91" s="2">
        <f t="shared" si="45"/>
        <v>0</v>
      </c>
      <c r="BI91" s="2">
        <f t="shared" si="46"/>
        <v>0</v>
      </c>
      <c r="BJ91" s="2">
        <f t="shared" si="47"/>
        <v>0</v>
      </c>
      <c r="BK91" s="2">
        <f t="shared" si="48"/>
        <v>0</v>
      </c>
      <c r="BL91" s="2">
        <f t="shared" si="49"/>
        <v>0</v>
      </c>
      <c r="BM91" s="2">
        <f t="shared" si="50"/>
        <v>0</v>
      </c>
      <c r="BN91" s="2">
        <f t="shared" si="51"/>
        <v>0</v>
      </c>
    </row>
    <row r="92" spans="1:66">
      <c r="A92" s="2" t="s">
        <v>4727</v>
      </c>
      <c r="B92" s="2" t="s">
        <v>4728</v>
      </c>
      <c r="AN92" s="2" t="s">
        <v>121</v>
      </c>
      <c r="BB92" s="2">
        <f t="shared" si="39"/>
        <v>0</v>
      </c>
      <c r="BC92" s="2">
        <f t="shared" si="40"/>
        <v>1</v>
      </c>
      <c r="BD92" s="2">
        <f t="shared" si="41"/>
        <v>0</v>
      </c>
      <c r="BE92" s="2">
        <f t="shared" si="42"/>
        <v>1</v>
      </c>
      <c r="BF92" s="2">
        <f t="shared" si="43"/>
        <v>0</v>
      </c>
      <c r="BG92" s="2">
        <f t="shared" si="44"/>
        <v>0</v>
      </c>
      <c r="BH92" s="2">
        <f t="shared" si="45"/>
        <v>0</v>
      </c>
      <c r="BI92" s="2">
        <f t="shared" si="46"/>
        <v>0</v>
      </c>
      <c r="BJ92" s="2">
        <f t="shared" si="47"/>
        <v>0</v>
      </c>
      <c r="BK92" s="2">
        <f t="shared" si="48"/>
        <v>0</v>
      </c>
      <c r="BL92" s="2">
        <f t="shared" si="49"/>
        <v>0</v>
      </c>
      <c r="BM92" s="2">
        <f t="shared" si="50"/>
        <v>0</v>
      </c>
      <c r="BN92" s="2">
        <f t="shared" si="51"/>
        <v>0</v>
      </c>
    </row>
    <row r="93" spans="1:66">
      <c r="A93" s="2" t="s">
        <v>2465</v>
      </c>
      <c r="B93" s="2" t="s">
        <v>2466</v>
      </c>
      <c r="N93" s="2" t="s">
        <v>105</v>
      </c>
      <c r="BB93" s="2">
        <f t="shared" si="39"/>
        <v>1</v>
      </c>
      <c r="BC93" s="2">
        <f t="shared" si="40"/>
        <v>0</v>
      </c>
      <c r="BD93" s="2">
        <f t="shared" si="41"/>
        <v>1</v>
      </c>
      <c r="BE93" s="2">
        <f t="shared" si="42"/>
        <v>0</v>
      </c>
      <c r="BF93" s="2">
        <f t="shared" si="43"/>
        <v>0</v>
      </c>
      <c r="BG93" s="2">
        <f t="shared" si="44"/>
        <v>0</v>
      </c>
      <c r="BH93" s="2">
        <f t="shared" si="45"/>
        <v>0</v>
      </c>
      <c r="BI93" s="2">
        <f t="shared" si="46"/>
        <v>0</v>
      </c>
      <c r="BJ93" s="2">
        <f t="shared" si="47"/>
        <v>0</v>
      </c>
      <c r="BK93" s="2">
        <f t="shared" si="48"/>
        <v>0</v>
      </c>
      <c r="BL93" s="2">
        <f t="shared" si="49"/>
        <v>0</v>
      </c>
      <c r="BM93" s="2">
        <f t="shared" si="50"/>
        <v>0</v>
      </c>
      <c r="BN93" s="2">
        <f t="shared" si="51"/>
        <v>0</v>
      </c>
    </row>
    <row r="94" spans="1:66">
      <c r="A94" s="2" t="s">
        <v>4654</v>
      </c>
      <c r="B94" s="2" t="s">
        <v>4655</v>
      </c>
      <c r="AN94" s="2" t="s">
        <v>121</v>
      </c>
      <c r="BB94" s="2">
        <f t="shared" si="39"/>
        <v>0</v>
      </c>
      <c r="BC94" s="2">
        <f t="shared" si="40"/>
        <v>1</v>
      </c>
      <c r="BD94" s="2">
        <f t="shared" si="41"/>
        <v>0</v>
      </c>
      <c r="BE94" s="2">
        <f t="shared" si="42"/>
        <v>1</v>
      </c>
      <c r="BF94" s="2">
        <f t="shared" si="43"/>
        <v>0</v>
      </c>
      <c r="BG94" s="2">
        <f t="shared" si="44"/>
        <v>0</v>
      </c>
      <c r="BH94" s="2">
        <f t="shared" si="45"/>
        <v>0</v>
      </c>
      <c r="BI94" s="2">
        <f t="shared" si="46"/>
        <v>0</v>
      </c>
      <c r="BJ94" s="2">
        <f t="shared" si="47"/>
        <v>0</v>
      </c>
      <c r="BK94" s="2">
        <f t="shared" si="48"/>
        <v>0</v>
      </c>
      <c r="BL94" s="2">
        <f t="shared" si="49"/>
        <v>0</v>
      </c>
      <c r="BM94" s="2">
        <f t="shared" si="50"/>
        <v>0</v>
      </c>
      <c r="BN94" s="2">
        <f t="shared" si="51"/>
        <v>0</v>
      </c>
    </row>
    <row r="95" spans="1:66">
      <c r="A95" s="2" t="s">
        <v>1672</v>
      </c>
      <c r="B95" s="2" t="s">
        <v>1673</v>
      </c>
      <c r="I95" s="2" t="s">
        <v>105</v>
      </c>
      <c r="AJ95" s="2" t="s">
        <v>105</v>
      </c>
      <c r="BB95" s="2">
        <f t="shared" si="39"/>
        <v>2</v>
      </c>
      <c r="BC95" s="2">
        <f t="shared" si="40"/>
        <v>0</v>
      </c>
      <c r="BD95" s="2">
        <f t="shared" si="41"/>
        <v>2</v>
      </c>
      <c r="BE95" s="2">
        <f t="shared" si="42"/>
        <v>0</v>
      </c>
      <c r="BF95" s="2">
        <f t="shared" si="43"/>
        <v>0</v>
      </c>
      <c r="BG95" s="2">
        <f t="shared" si="44"/>
        <v>0</v>
      </c>
      <c r="BH95" s="2">
        <f t="shared" si="45"/>
        <v>0</v>
      </c>
      <c r="BI95" s="2">
        <f t="shared" si="46"/>
        <v>0</v>
      </c>
      <c r="BJ95" s="2">
        <f t="shared" si="47"/>
        <v>0</v>
      </c>
      <c r="BK95" s="2">
        <f t="shared" si="48"/>
        <v>0</v>
      </c>
      <c r="BL95" s="2">
        <f t="shared" si="49"/>
        <v>0</v>
      </c>
      <c r="BM95" s="2">
        <f t="shared" si="50"/>
        <v>0</v>
      </c>
      <c r="BN95" s="2">
        <f t="shared" si="51"/>
        <v>0</v>
      </c>
    </row>
    <row r="96" spans="1:66">
      <c r="A96" s="2" t="s">
        <v>3468</v>
      </c>
      <c r="B96" s="2" t="s">
        <v>3469</v>
      </c>
      <c r="AA96" s="2" t="s">
        <v>105</v>
      </c>
      <c r="BB96" s="2">
        <f t="shared" si="39"/>
        <v>1</v>
      </c>
      <c r="BC96" s="2">
        <f t="shared" si="40"/>
        <v>0</v>
      </c>
      <c r="BD96" s="2">
        <f t="shared" si="41"/>
        <v>1</v>
      </c>
      <c r="BE96" s="2">
        <f t="shared" si="42"/>
        <v>0</v>
      </c>
      <c r="BF96" s="2">
        <f t="shared" si="43"/>
        <v>0</v>
      </c>
      <c r="BG96" s="2">
        <f t="shared" si="44"/>
        <v>0</v>
      </c>
      <c r="BH96" s="2">
        <f t="shared" si="45"/>
        <v>0</v>
      </c>
      <c r="BI96" s="2">
        <f t="shared" si="46"/>
        <v>0</v>
      </c>
      <c r="BJ96" s="2">
        <f t="shared" si="47"/>
        <v>0</v>
      </c>
      <c r="BK96" s="2">
        <f t="shared" si="48"/>
        <v>0</v>
      </c>
      <c r="BL96" s="2">
        <f t="shared" si="49"/>
        <v>0</v>
      </c>
      <c r="BM96" s="2">
        <f t="shared" si="50"/>
        <v>0</v>
      </c>
      <c r="BN96" s="2">
        <f t="shared" si="51"/>
        <v>0</v>
      </c>
    </row>
    <row r="97" spans="1:66">
      <c r="A97" s="2" t="s">
        <v>789</v>
      </c>
      <c r="B97" s="2" t="s">
        <v>793</v>
      </c>
      <c r="F97" s="2" t="s">
        <v>121</v>
      </c>
      <c r="BB97" s="2">
        <f t="shared" si="39"/>
        <v>0</v>
      </c>
      <c r="BC97" s="2">
        <f t="shared" si="40"/>
        <v>1</v>
      </c>
      <c r="BD97" s="2">
        <f t="shared" si="41"/>
        <v>0</v>
      </c>
      <c r="BE97" s="2">
        <f t="shared" si="42"/>
        <v>1</v>
      </c>
      <c r="BF97" s="2">
        <f t="shared" si="43"/>
        <v>0</v>
      </c>
      <c r="BG97" s="2">
        <f t="shared" si="44"/>
        <v>0</v>
      </c>
      <c r="BH97" s="2">
        <f t="shared" si="45"/>
        <v>0</v>
      </c>
      <c r="BI97" s="2">
        <f t="shared" si="46"/>
        <v>0</v>
      </c>
      <c r="BJ97" s="2">
        <f t="shared" si="47"/>
        <v>0</v>
      </c>
      <c r="BK97" s="2">
        <f t="shared" si="48"/>
        <v>0</v>
      </c>
      <c r="BL97" s="2">
        <f t="shared" si="49"/>
        <v>0</v>
      </c>
      <c r="BM97" s="2">
        <f t="shared" si="50"/>
        <v>0</v>
      </c>
      <c r="BN97" s="2">
        <f t="shared" si="51"/>
        <v>0</v>
      </c>
    </row>
    <row r="98" spans="1:66">
      <c r="A98" s="2" t="s">
        <v>713</v>
      </c>
      <c r="B98" s="2" t="s">
        <v>714</v>
      </c>
      <c r="F98" s="2" t="s">
        <v>121</v>
      </c>
      <c r="BB98" s="2">
        <f t="shared" si="39"/>
        <v>0</v>
      </c>
      <c r="BC98" s="2">
        <f t="shared" si="40"/>
        <v>1</v>
      </c>
      <c r="BD98" s="2">
        <f t="shared" si="41"/>
        <v>0</v>
      </c>
      <c r="BE98" s="2">
        <f t="shared" si="42"/>
        <v>1</v>
      </c>
      <c r="BF98" s="2">
        <f t="shared" si="43"/>
        <v>0</v>
      </c>
      <c r="BG98" s="2">
        <f t="shared" si="44"/>
        <v>0</v>
      </c>
      <c r="BH98" s="2">
        <f t="shared" si="45"/>
        <v>0</v>
      </c>
      <c r="BI98" s="2">
        <f t="shared" si="46"/>
        <v>0</v>
      </c>
      <c r="BJ98" s="2">
        <f t="shared" si="47"/>
        <v>0</v>
      </c>
      <c r="BK98" s="2">
        <f t="shared" si="48"/>
        <v>0</v>
      </c>
      <c r="BL98" s="2">
        <f t="shared" si="49"/>
        <v>0</v>
      </c>
      <c r="BM98" s="2">
        <f t="shared" si="50"/>
        <v>0</v>
      </c>
      <c r="BN98" s="2">
        <f t="shared" si="51"/>
        <v>0</v>
      </c>
    </row>
    <row r="99" spans="1:66">
      <c r="A99" s="2" t="s">
        <v>3548</v>
      </c>
      <c r="B99" s="2" t="s">
        <v>3549</v>
      </c>
      <c r="AC99" s="2" t="s">
        <v>105</v>
      </c>
      <c r="BB99" s="2">
        <f t="shared" si="39"/>
        <v>1</v>
      </c>
      <c r="BC99" s="2">
        <f t="shared" si="40"/>
        <v>0</v>
      </c>
      <c r="BD99" s="2">
        <f t="shared" si="41"/>
        <v>1</v>
      </c>
      <c r="BE99" s="2">
        <f t="shared" si="42"/>
        <v>0</v>
      </c>
      <c r="BF99" s="2">
        <f t="shared" si="43"/>
        <v>0</v>
      </c>
      <c r="BG99" s="2">
        <f t="shared" si="44"/>
        <v>0</v>
      </c>
      <c r="BH99" s="2">
        <f t="shared" si="45"/>
        <v>0</v>
      </c>
      <c r="BI99" s="2">
        <f t="shared" si="46"/>
        <v>0</v>
      </c>
      <c r="BJ99" s="2">
        <f t="shared" si="47"/>
        <v>0</v>
      </c>
      <c r="BK99" s="2">
        <f t="shared" si="48"/>
        <v>0</v>
      </c>
      <c r="BL99" s="2">
        <f t="shared" si="49"/>
        <v>0</v>
      </c>
      <c r="BM99" s="2">
        <f t="shared" si="50"/>
        <v>0</v>
      </c>
      <c r="BN99" s="2">
        <f t="shared" si="51"/>
        <v>0</v>
      </c>
    </row>
    <row r="100" spans="1:66">
      <c r="A100" s="2" t="s">
        <v>940</v>
      </c>
      <c r="B100" s="2" t="s">
        <v>5622</v>
      </c>
      <c r="D100" s="2" t="s">
        <v>5782</v>
      </c>
      <c r="M100" s="2" t="s">
        <v>5781</v>
      </c>
      <c r="N100" s="2" t="s">
        <v>105</v>
      </c>
      <c r="BB100" s="2">
        <f t="shared" si="39"/>
        <v>1</v>
      </c>
      <c r="BC100" s="2">
        <f t="shared" si="40"/>
        <v>1</v>
      </c>
      <c r="BD100" s="2">
        <f t="shared" si="41"/>
        <v>1</v>
      </c>
      <c r="BE100" s="2">
        <f t="shared" si="42"/>
        <v>0</v>
      </c>
      <c r="BF100" s="2">
        <f t="shared" si="43"/>
        <v>0</v>
      </c>
      <c r="BG100" s="2">
        <f t="shared" si="44"/>
        <v>0</v>
      </c>
      <c r="BH100" s="2">
        <f t="shared" si="45"/>
        <v>0</v>
      </c>
      <c r="BI100" s="2">
        <f t="shared" si="46"/>
        <v>0</v>
      </c>
      <c r="BJ100" s="2">
        <f t="shared" si="47"/>
        <v>1</v>
      </c>
      <c r="BK100" s="2">
        <f t="shared" si="48"/>
        <v>0</v>
      </c>
      <c r="BL100" s="2">
        <f t="shared" si="49"/>
        <v>0</v>
      </c>
      <c r="BM100" s="2">
        <f t="shared" si="50"/>
        <v>0</v>
      </c>
      <c r="BN100" s="2">
        <f t="shared" si="51"/>
        <v>0</v>
      </c>
    </row>
    <row r="101" spans="1:66">
      <c r="A101" s="2" t="s">
        <v>2471</v>
      </c>
      <c r="B101" s="2" t="s">
        <v>2472</v>
      </c>
      <c r="N101" s="2" t="s">
        <v>105</v>
      </c>
      <c r="BB101" s="2">
        <f t="shared" si="39"/>
        <v>1</v>
      </c>
      <c r="BC101" s="2">
        <f t="shared" si="40"/>
        <v>0</v>
      </c>
      <c r="BD101" s="2">
        <f t="shared" si="41"/>
        <v>1</v>
      </c>
      <c r="BE101" s="2">
        <f t="shared" si="42"/>
        <v>0</v>
      </c>
      <c r="BF101" s="2">
        <f t="shared" si="43"/>
        <v>0</v>
      </c>
      <c r="BG101" s="2">
        <f t="shared" si="44"/>
        <v>0</v>
      </c>
      <c r="BH101" s="2">
        <f t="shared" si="45"/>
        <v>0</v>
      </c>
      <c r="BI101" s="2">
        <f t="shared" si="46"/>
        <v>0</v>
      </c>
      <c r="BJ101" s="2">
        <f t="shared" si="47"/>
        <v>0</v>
      </c>
      <c r="BK101" s="2">
        <f t="shared" si="48"/>
        <v>0</v>
      </c>
      <c r="BL101" s="2">
        <f t="shared" si="49"/>
        <v>0</v>
      </c>
      <c r="BM101" s="2">
        <f t="shared" si="50"/>
        <v>0</v>
      </c>
      <c r="BN101" s="2">
        <f t="shared" si="51"/>
        <v>0</v>
      </c>
    </row>
    <row r="102" spans="1:66">
      <c r="A102" s="2" t="s">
        <v>1483</v>
      </c>
      <c r="B102" s="2" t="s">
        <v>3397</v>
      </c>
      <c r="H102" s="2" t="s">
        <v>105</v>
      </c>
      <c r="Z102" s="2" t="s">
        <v>105</v>
      </c>
      <c r="AM102" s="2" t="s">
        <v>105</v>
      </c>
      <c r="BB102" s="2">
        <f t="shared" si="39"/>
        <v>3</v>
      </c>
      <c r="BC102" s="2">
        <f t="shared" si="40"/>
        <v>0</v>
      </c>
      <c r="BD102" s="2">
        <f t="shared" si="41"/>
        <v>3</v>
      </c>
      <c r="BE102" s="2">
        <f t="shared" si="42"/>
        <v>0</v>
      </c>
      <c r="BF102" s="2">
        <f t="shared" si="43"/>
        <v>0</v>
      </c>
      <c r="BG102" s="2">
        <f t="shared" si="44"/>
        <v>0</v>
      </c>
      <c r="BH102" s="2">
        <f t="shared" si="45"/>
        <v>0</v>
      </c>
      <c r="BI102" s="2">
        <f t="shared" si="46"/>
        <v>0</v>
      </c>
      <c r="BJ102" s="2">
        <f t="shared" si="47"/>
        <v>0</v>
      </c>
      <c r="BK102" s="2">
        <f t="shared" si="48"/>
        <v>0</v>
      </c>
      <c r="BL102" s="2">
        <f t="shared" si="49"/>
        <v>0</v>
      </c>
      <c r="BM102" s="2">
        <f t="shared" si="50"/>
        <v>0</v>
      </c>
      <c r="BN102" s="2">
        <f t="shared" si="51"/>
        <v>0</v>
      </c>
    </row>
    <row r="103" spans="1:66">
      <c r="A103" s="2" t="s">
        <v>2978</v>
      </c>
      <c r="B103" s="2" t="s">
        <v>2979</v>
      </c>
      <c r="V103" s="2" t="s">
        <v>105</v>
      </c>
      <c r="BB103" s="2">
        <f t="shared" si="39"/>
        <v>1</v>
      </c>
      <c r="BC103" s="2">
        <f t="shared" si="40"/>
        <v>0</v>
      </c>
      <c r="BD103" s="2">
        <f t="shared" si="41"/>
        <v>1</v>
      </c>
      <c r="BE103" s="2">
        <f t="shared" si="42"/>
        <v>0</v>
      </c>
      <c r="BF103" s="2">
        <f t="shared" si="43"/>
        <v>0</v>
      </c>
      <c r="BG103" s="2">
        <f t="shared" si="44"/>
        <v>0</v>
      </c>
      <c r="BH103" s="2">
        <f t="shared" si="45"/>
        <v>0</v>
      </c>
      <c r="BI103" s="2">
        <f t="shared" si="46"/>
        <v>0</v>
      </c>
      <c r="BJ103" s="2">
        <f t="shared" si="47"/>
        <v>0</v>
      </c>
      <c r="BK103" s="2">
        <f t="shared" si="48"/>
        <v>0</v>
      </c>
      <c r="BL103" s="2">
        <f t="shared" si="49"/>
        <v>0</v>
      </c>
      <c r="BM103" s="2">
        <f t="shared" si="50"/>
        <v>0</v>
      </c>
      <c r="BN103" s="2">
        <f t="shared" si="51"/>
        <v>0</v>
      </c>
    </row>
    <row r="104" spans="1:66">
      <c r="A104" s="2" t="s">
        <v>416</v>
      </c>
      <c r="B104" s="2" t="s">
        <v>5629</v>
      </c>
      <c r="D104" s="2" t="s">
        <v>121</v>
      </c>
      <c r="AF104" s="2" t="s">
        <v>121</v>
      </c>
      <c r="BB104" s="2">
        <f t="shared" si="39"/>
        <v>0</v>
      </c>
      <c r="BC104" s="2">
        <f t="shared" si="40"/>
        <v>2</v>
      </c>
      <c r="BD104" s="2">
        <f t="shared" si="41"/>
        <v>0</v>
      </c>
      <c r="BE104" s="2">
        <f t="shared" si="42"/>
        <v>2</v>
      </c>
      <c r="BF104" s="2">
        <f t="shared" si="43"/>
        <v>0</v>
      </c>
      <c r="BG104" s="2">
        <f t="shared" si="44"/>
        <v>0</v>
      </c>
      <c r="BH104" s="2">
        <f t="shared" si="45"/>
        <v>0</v>
      </c>
      <c r="BI104" s="2">
        <f t="shared" si="46"/>
        <v>0</v>
      </c>
      <c r="BJ104" s="2">
        <f t="shared" si="47"/>
        <v>0</v>
      </c>
      <c r="BK104" s="2">
        <f t="shared" si="48"/>
        <v>0</v>
      </c>
      <c r="BL104" s="2">
        <f t="shared" si="49"/>
        <v>0</v>
      </c>
      <c r="BM104" s="2">
        <f t="shared" si="50"/>
        <v>0</v>
      </c>
      <c r="BN104" s="2">
        <f t="shared" si="51"/>
        <v>0</v>
      </c>
    </row>
    <row r="105" spans="1:66">
      <c r="A105" s="2" t="s">
        <v>2063</v>
      </c>
      <c r="L105" s="2" t="s">
        <v>5783</v>
      </c>
      <c r="BB105" s="2">
        <f t="shared" si="39"/>
        <v>0</v>
      </c>
      <c r="BC105" s="2">
        <f t="shared" si="40"/>
        <v>1</v>
      </c>
      <c r="BD105" s="2">
        <f t="shared" si="41"/>
        <v>0</v>
      </c>
      <c r="BE105" s="2">
        <f t="shared" si="42"/>
        <v>0</v>
      </c>
      <c r="BF105" s="2">
        <f t="shared" si="43"/>
        <v>0</v>
      </c>
      <c r="BG105" s="2">
        <f t="shared" si="44"/>
        <v>0</v>
      </c>
      <c r="BH105" s="2">
        <f t="shared" si="45"/>
        <v>0</v>
      </c>
      <c r="BI105" s="2">
        <f t="shared" si="46"/>
        <v>0</v>
      </c>
      <c r="BJ105" s="2">
        <f t="shared" si="47"/>
        <v>0</v>
      </c>
      <c r="BK105" s="2">
        <f t="shared" si="48"/>
        <v>1</v>
      </c>
      <c r="BL105" s="2">
        <f t="shared" si="49"/>
        <v>0</v>
      </c>
      <c r="BM105" s="2">
        <f t="shared" si="50"/>
        <v>0</v>
      </c>
      <c r="BN105" s="2">
        <f t="shared" si="51"/>
        <v>0</v>
      </c>
    </row>
    <row r="106" spans="1:66">
      <c r="A106" s="2" t="s">
        <v>4577</v>
      </c>
      <c r="B106" s="2" t="s">
        <v>4626</v>
      </c>
      <c r="AN106" s="2" t="s">
        <v>121</v>
      </c>
      <c r="AU106" s="2" t="s">
        <v>121</v>
      </c>
      <c r="BB106" s="2">
        <f t="shared" si="39"/>
        <v>0</v>
      </c>
      <c r="BC106" s="2">
        <f t="shared" si="40"/>
        <v>2</v>
      </c>
      <c r="BD106" s="2">
        <f t="shared" si="41"/>
        <v>0</v>
      </c>
      <c r="BE106" s="2">
        <f t="shared" si="42"/>
        <v>2</v>
      </c>
      <c r="BF106" s="2">
        <f t="shared" si="43"/>
        <v>0</v>
      </c>
      <c r="BG106" s="2">
        <f t="shared" si="44"/>
        <v>0</v>
      </c>
      <c r="BH106" s="2">
        <f t="shared" si="45"/>
        <v>0</v>
      </c>
      <c r="BI106" s="2">
        <f t="shared" si="46"/>
        <v>0</v>
      </c>
      <c r="BJ106" s="2">
        <f t="shared" si="47"/>
        <v>0</v>
      </c>
      <c r="BK106" s="2">
        <f t="shared" si="48"/>
        <v>0</v>
      </c>
      <c r="BL106" s="2">
        <f t="shared" si="49"/>
        <v>0</v>
      </c>
      <c r="BM106" s="2">
        <f t="shared" si="50"/>
        <v>0</v>
      </c>
      <c r="BN106" s="2">
        <f t="shared" si="51"/>
        <v>0</v>
      </c>
    </row>
    <row r="107" spans="1:66">
      <c r="A107" s="2" t="s">
        <v>5364</v>
      </c>
      <c r="B107" s="2" t="s">
        <v>5365</v>
      </c>
      <c r="AT107" s="2" t="s">
        <v>105</v>
      </c>
      <c r="BB107" s="2">
        <f t="shared" si="39"/>
        <v>1</v>
      </c>
      <c r="BC107" s="2">
        <f t="shared" si="40"/>
        <v>0</v>
      </c>
      <c r="BD107" s="2">
        <f t="shared" si="41"/>
        <v>1</v>
      </c>
      <c r="BE107" s="2">
        <f t="shared" si="42"/>
        <v>0</v>
      </c>
      <c r="BF107" s="2">
        <f t="shared" si="43"/>
        <v>0</v>
      </c>
      <c r="BG107" s="2">
        <f t="shared" si="44"/>
        <v>0</v>
      </c>
      <c r="BH107" s="2">
        <f t="shared" si="45"/>
        <v>0</v>
      </c>
      <c r="BI107" s="2">
        <f t="shared" si="46"/>
        <v>0</v>
      </c>
      <c r="BJ107" s="2">
        <f t="shared" si="47"/>
        <v>0</v>
      </c>
      <c r="BK107" s="2">
        <f t="shared" si="48"/>
        <v>0</v>
      </c>
      <c r="BL107" s="2">
        <f t="shared" si="49"/>
        <v>0</v>
      </c>
      <c r="BM107" s="2">
        <f t="shared" si="50"/>
        <v>0</v>
      </c>
      <c r="BN107" s="2">
        <f t="shared" si="51"/>
        <v>0</v>
      </c>
    </row>
    <row r="108" spans="1:66">
      <c r="A108" s="2" t="s">
        <v>3643</v>
      </c>
      <c r="AD108" s="2" t="s">
        <v>5784</v>
      </c>
      <c r="BB108" s="2">
        <f t="shared" si="39"/>
        <v>0</v>
      </c>
      <c r="BC108" s="2">
        <f t="shared" si="40"/>
        <v>0</v>
      </c>
      <c r="BD108" s="2">
        <f t="shared" si="41"/>
        <v>0</v>
      </c>
      <c r="BE108" s="2">
        <f t="shared" si="42"/>
        <v>0</v>
      </c>
      <c r="BF108" s="2">
        <f t="shared" si="43"/>
        <v>0</v>
      </c>
      <c r="BG108" s="2">
        <f t="shared" si="44"/>
        <v>0</v>
      </c>
      <c r="BH108" s="2">
        <f t="shared" si="45"/>
        <v>0</v>
      </c>
      <c r="BI108" s="2">
        <f t="shared" si="46"/>
        <v>0</v>
      </c>
      <c r="BJ108" s="2">
        <f t="shared" si="47"/>
        <v>0</v>
      </c>
      <c r="BK108" s="2">
        <f t="shared" si="48"/>
        <v>0</v>
      </c>
      <c r="BL108" s="2">
        <f t="shared" si="49"/>
        <v>0</v>
      </c>
      <c r="BM108" s="2">
        <f t="shared" si="50"/>
        <v>0</v>
      </c>
      <c r="BN108" s="2">
        <f t="shared" si="51"/>
        <v>0</v>
      </c>
    </row>
    <row r="109" spans="1:66">
      <c r="A109" s="2" t="s">
        <v>1297</v>
      </c>
      <c r="B109" s="2" t="s">
        <v>1298</v>
      </c>
      <c r="G109" s="2" t="s">
        <v>105</v>
      </c>
      <c r="BB109" s="2">
        <f t="shared" si="39"/>
        <v>1</v>
      </c>
      <c r="BC109" s="2">
        <f t="shared" si="40"/>
        <v>0</v>
      </c>
      <c r="BD109" s="2">
        <f t="shared" si="41"/>
        <v>1</v>
      </c>
      <c r="BE109" s="2">
        <f t="shared" si="42"/>
        <v>0</v>
      </c>
      <c r="BF109" s="2">
        <f t="shared" si="43"/>
        <v>0</v>
      </c>
      <c r="BG109" s="2">
        <f t="shared" si="44"/>
        <v>0</v>
      </c>
      <c r="BH109" s="2">
        <f t="shared" si="45"/>
        <v>0</v>
      </c>
      <c r="BI109" s="2">
        <f t="shared" si="46"/>
        <v>0</v>
      </c>
      <c r="BJ109" s="2">
        <f t="shared" si="47"/>
        <v>0</v>
      </c>
      <c r="BK109" s="2">
        <f t="shared" si="48"/>
        <v>0</v>
      </c>
      <c r="BL109" s="2">
        <f t="shared" si="49"/>
        <v>0</v>
      </c>
      <c r="BM109" s="2">
        <f t="shared" si="50"/>
        <v>0</v>
      </c>
      <c r="BN109" s="2">
        <f t="shared" si="51"/>
        <v>0</v>
      </c>
    </row>
    <row r="110" spans="1:66">
      <c r="A110" s="2" t="s">
        <v>5105</v>
      </c>
      <c r="B110" s="2" t="s">
        <v>5106</v>
      </c>
      <c r="AN110" s="2" t="s">
        <v>105</v>
      </c>
      <c r="BB110" s="2">
        <f t="shared" si="39"/>
        <v>1</v>
      </c>
      <c r="BC110" s="2">
        <f t="shared" si="40"/>
        <v>0</v>
      </c>
      <c r="BD110" s="2">
        <f t="shared" si="41"/>
        <v>1</v>
      </c>
      <c r="BE110" s="2">
        <f t="shared" si="42"/>
        <v>0</v>
      </c>
      <c r="BF110" s="2">
        <f t="shared" si="43"/>
        <v>0</v>
      </c>
      <c r="BG110" s="2">
        <f t="shared" si="44"/>
        <v>0</v>
      </c>
      <c r="BH110" s="2">
        <f t="shared" si="45"/>
        <v>0</v>
      </c>
      <c r="BI110" s="2">
        <f t="shared" si="46"/>
        <v>0</v>
      </c>
      <c r="BJ110" s="2">
        <f t="shared" si="47"/>
        <v>0</v>
      </c>
      <c r="BK110" s="2">
        <f t="shared" si="48"/>
        <v>0</v>
      </c>
      <c r="BL110" s="2">
        <f t="shared" si="49"/>
        <v>0</v>
      </c>
      <c r="BM110" s="2">
        <f t="shared" si="50"/>
        <v>0</v>
      </c>
      <c r="BN110" s="2">
        <f t="shared" si="51"/>
        <v>0</v>
      </c>
    </row>
    <row r="111" spans="1:66">
      <c r="A111" s="2" t="s">
        <v>1215</v>
      </c>
      <c r="B111" s="2" t="s">
        <v>1216</v>
      </c>
      <c r="G111" s="2" t="s">
        <v>105</v>
      </c>
      <c r="BB111" s="2">
        <f t="shared" si="39"/>
        <v>1</v>
      </c>
      <c r="BC111" s="2">
        <f t="shared" si="40"/>
        <v>0</v>
      </c>
      <c r="BD111" s="2">
        <f t="shared" si="41"/>
        <v>1</v>
      </c>
      <c r="BE111" s="2">
        <f t="shared" si="42"/>
        <v>0</v>
      </c>
      <c r="BF111" s="2">
        <f t="shared" si="43"/>
        <v>0</v>
      </c>
      <c r="BG111" s="2">
        <f t="shared" si="44"/>
        <v>0</v>
      </c>
      <c r="BH111" s="2">
        <f t="shared" si="45"/>
        <v>0</v>
      </c>
      <c r="BI111" s="2">
        <f t="shared" si="46"/>
        <v>0</v>
      </c>
      <c r="BJ111" s="2">
        <f t="shared" si="47"/>
        <v>0</v>
      </c>
      <c r="BK111" s="2">
        <f t="shared" si="48"/>
        <v>0</v>
      </c>
      <c r="BL111" s="2">
        <f t="shared" si="49"/>
        <v>0</v>
      </c>
      <c r="BM111" s="2">
        <f t="shared" si="50"/>
        <v>0</v>
      </c>
      <c r="BN111" s="2">
        <f t="shared" si="51"/>
        <v>0</v>
      </c>
    </row>
    <row r="112" spans="1:66">
      <c r="A112" s="2" t="s">
        <v>1211</v>
      </c>
      <c r="B112" s="2" t="s">
        <v>1212</v>
      </c>
      <c r="G112" s="2" t="s">
        <v>105</v>
      </c>
      <c r="BB112" s="2">
        <f t="shared" si="39"/>
        <v>1</v>
      </c>
      <c r="BC112" s="2">
        <f t="shared" si="40"/>
        <v>0</v>
      </c>
      <c r="BD112" s="2">
        <f t="shared" si="41"/>
        <v>1</v>
      </c>
      <c r="BE112" s="2">
        <f t="shared" si="42"/>
        <v>0</v>
      </c>
      <c r="BF112" s="2">
        <f t="shared" si="43"/>
        <v>0</v>
      </c>
      <c r="BG112" s="2">
        <f t="shared" si="44"/>
        <v>0</v>
      </c>
      <c r="BH112" s="2">
        <f t="shared" si="45"/>
        <v>0</v>
      </c>
      <c r="BI112" s="2">
        <f t="shared" si="46"/>
        <v>0</v>
      </c>
      <c r="BJ112" s="2">
        <f t="shared" si="47"/>
        <v>0</v>
      </c>
      <c r="BK112" s="2">
        <f t="shared" si="48"/>
        <v>0</v>
      </c>
      <c r="BL112" s="2">
        <f t="shared" si="49"/>
        <v>0</v>
      </c>
      <c r="BM112" s="2">
        <f t="shared" si="50"/>
        <v>0</v>
      </c>
      <c r="BN112" s="2">
        <f t="shared" si="51"/>
        <v>0</v>
      </c>
    </row>
    <row r="113" spans="1:66">
      <c r="A113" s="2" t="s">
        <v>1219</v>
      </c>
      <c r="B113" s="2" t="s">
        <v>1220</v>
      </c>
      <c r="G113" s="2" t="s">
        <v>105</v>
      </c>
      <c r="BB113" s="2">
        <f t="shared" si="39"/>
        <v>1</v>
      </c>
      <c r="BC113" s="2">
        <f t="shared" si="40"/>
        <v>0</v>
      </c>
      <c r="BD113" s="2">
        <f t="shared" si="41"/>
        <v>1</v>
      </c>
      <c r="BE113" s="2">
        <f t="shared" si="42"/>
        <v>0</v>
      </c>
      <c r="BF113" s="2">
        <f t="shared" si="43"/>
        <v>0</v>
      </c>
      <c r="BG113" s="2">
        <f t="shared" si="44"/>
        <v>0</v>
      </c>
      <c r="BH113" s="2">
        <f t="shared" si="45"/>
        <v>0</v>
      </c>
      <c r="BI113" s="2">
        <f t="shared" si="46"/>
        <v>0</v>
      </c>
      <c r="BJ113" s="2">
        <f t="shared" si="47"/>
        <v>0</v>
      </c>
      <c r="BK113" s="2">
        <f t="shared" si="48"/>
        <v>0</v>
      </c>
      <c r="BL113" s="2">
        <f t="shared" si="49"/>
        <v>0</v>
      </c>
      <c r="BM113" s="2">
        <f t="shared" si="50"/>
        <v>0</v>
      </c>
      <c r="BN113" s="2">
        <f t="shared" si="51"/>
        <v>0</v>
      </c>
    </row>
    <row r="114" spans="1:66">
      <c r="A114" s="2" t="s">
        <v>5109</v>
      </c>
      <c r="B114" s="2" t="s">
        <v>5110</v>
      </c>
      <c r="AN114" s="2" t="s">
        <v>105</v>
      </c>
      <c r="BB114" s="2">
        <f t="shared" si="39"/>
        <v>1</v>
      </c>
      <c r="BC114" s="2">
        <f t="shared" si="40"/>
        <v>0</v>
      </c>
      <c r="BD114" s="2">
        <f t="shared" si="41"/>
        <v>1</v>
      </c>
      <c r="BE114" s="2">
        <f t="shared" si="42"/>
        <v>0</v>
      </c>
      <c r="BF114" s="2">
        <f t="shared" si="43"/>
        <v>0</v>
      </c>
      <c r="BG114" s="2">
        <f t="shared" si="44"/>
        <v>0</v>
      </c>
      <c r="BH114" s="2">
        <f t="shared" si="45"/>
        <v>0</v>
      </c>
      <c r="BI114" s="2">
        <f t="shared" si="46"/>
        <v>0</v>
      </c>
      <c r="BJ114" s="2">
        <f t="shared" si="47"/>
        <v>0</v>
      </c>
      <c r="BK114" s="2">
        <f t="shared" si="48"/>
        <v>0</v>
      </c>
      <c r="BL114" s="2">
        <f t="shared" si="49"/>
        <v>0</v>
      </c>
      <c r="BM114" s="2">
        <f t="shared" si="50"/>
        <v>0</v>
      </c>
      <c r="BN114" s="2">
        <f t="shared" si="51"/>
        <v>0</v>
      </c>
    </row>
    <row r="115" spans="1:66">
      <c r="A115" s="2" t="s">
        <v>3489</v>
      </c>
      <c r="B115" s="2" t="s">
        <v>3488</v>
      </c>
      <c r="AB115" s="2" t="s">
        <v>5781</v>
      </c>
      <c r="AC115" s="2" t="s">
        <v>105</v>
      </c>
      <c r="AE115" s="2" t="s">
        <v>121</v>
      </c>
      <c r="BB115" s="2">
        <f t="shared" si="39"/>
        <v>1</v>
      </c>
      <c r="BC115" s="2">
        <f t="shared" si="40"/>
        <v>1</v>
      </c>
      <c r="BD115" s="2">
        <f t="shared" si="41"/>
        <v>1</v>
      </c>
      <c r="BE115" s="2">
        <f t="shared" si="42"/>
        <v>1</v>
      </c>
      <c r="BF115" s="2">
        <f t="shared" si="43"/>
        <v>0</v>
      </c>
      <c r="BG115" s="2">
        <f t="shared" si="44"/>
        <v>0</v>
      </c>
      <c r="BH115" s="2">
        <f t="shared" si="45"/>
        <v>0</v>
      </c>
      <c r="BI115" s="2">
        <f t="shared" si="46"/>
        <v>0</v>
      </c>
      <c r="BJ115" s="2">
        <f t="shared" si="47"/>
        <v>0</v>
      </c>
      <c r="BK115" s="2">
        <f t="shared" si="48"/>
        <v>0</v>
      </c>
      <c r="BL115" s="2">
        <f t="shared" si="49"/>
        <v>0</v>
      </c>
      <c r="BM115" s="2">
        <f t="shared" si="50"/>
        <v>0</v>
      </c>
      <c r="BN115" s="2">
        <f t="shared" si="51"/>
        <v>0</v>
      </c>
    </row>
    <row r="116" spans="1:66">
      <c r="A116" s="2" t="s">
        <v>3735</v>
      </c>
      <c r="B116" s="2" t="s">
        <v>3736</v>
      </c>
      <c r="AE116" s="2" t="s">
        <v>105</v>
      </c>
      <c r="BB116" s="2">
        <f t="shared" si="39"/>
        <v>1</v>
      </c>
      <c r="BC116" s="2">
        <f t="shared" si="40"/>
        <v>0</v>
      </c>
      <c r="BD116" s="2">
        <f t="shared" si="41"/>
        <v>1</v>
      </c>
      <c r="BE116" s="2">
        <f t="shared" si="42"/>
        <v>0</v>
      </c>
      <c r="BF116" s="2">
        <f t="shared" si="43"/>
        <v>0</v>
      </c>
      <c r="BG116" s="2">
        <f t="shared" si="44"/>
        <v>0</v>
      </c>
      <c r="BH116" s="2">
        <f t="shared" si="45"/>
        <v>0</v>
      </c>
      <c r="BI116" s="2">
        <f t="shared" si="46"/>
        <v>0</v>
      </c>
      <c r="BJ116" s="2">
        <f t="shared" si="47"/>
        <v>0</v>
      </c>
      <c r="BK116" s="2">
        <f t="shared" si="48"/>
        <v>0</v>
      </c>
      <c r="BL116" s="2">
        <f t="shared" si="49"/>
        <v>0</v>
      </c>
      <c r="BM116" s="2">
        <f t="shared" si="50"/>
        <v>0</v>
      </c>
      <c r="BN116" s="2">
        <f t="shared" si="51"/>
        <v>0</v>
      </c>
    </row>
    <row r="117" spans="1:66">
      <c r="A117" s="2" t="s">
        <v>1736</v>
      </c>
      <c r="B117" s="2" t="s">
        <v>1737</v>
      </c>
      <c r="I117" s="2" t="s">
        <v>105</v>
      </c>
      <c r="BB117" s="2">
        <f t="shared" si="39"/>
        <v>1</v>
      </c>
      <c r="BC117" s="2">
        <f t="shared" si="40"/>
        <v>0</v>
      </c>
      <c r="BD117" s="2">
        <f t="shared" si="41"/>
        <v>1</v>
      </c>
      <c r="BE117" s="2">
        <f t="shared" si="42"/>
        <v>0</v>
      </c>
      <c r="BF117" s="2">
        <f t="shared" si="43"/>
        <v>0</v>
      </c>
      <c r="BG117" s="2">
        <f t="shared" si="44"/>
        <v>0</v>
      </c>
      <c r="BH117" s="2">
        <f t="shared" si="45"/>
        <v>0</v>
      </c>
      <c r="BI117" s="2">
        <f t="shared" si="46"/>
        <v>0</v>
      </c>
      <c r="BJ117" s="2">
        <f t="shared" si="47"/>
        <v>0</v>
      </c>
      <c r="BK117" s="2">
        <f t="shared" si="48"/>
        <v>0</v>
      </c>
      <c r="BL117" s="2">
        <f t="shared" si="49"/>
        <v>0</v>
      </c>
      <c r="BM117" s="2">
        <f t="shared" si="50"/>
        <v>0</v>
      </c>
      <c r="BN117" s="2">
        <f t="shared" si="51"/>
        <v>0</v>
      </c>
    </row>
    <row r="118" spans="1:66">
      <c r="A118" s="2" t="s">
        <v>33</v>
      </c>
      <c r="B118" s="2" t="s">
        <v>407</v>
      </c>
      <c r="D118" s="2" t="s">
        <v>121</v>
      </c>
      <c r="AF118" s="2" t="s">
        <v>121</v>
      </c>
      <c r="AG118" s="2" t="s">
        <v>121</v>
      </c>
      <c r="AM118" s="2" t="s">
        <v>121</v>
      </c>
      <c r="AQ118" s="2" t="s">
        <v>121</v>
      </c>
      <c r="BB118" s="2">
        <f t="shared" si="39"/>
        <v>0</v>
      </c>
      <c r="BC118" s="2">
        <f t="shared" si="40"/>
        <v>5</v>
      </c>
      <c r="BD118" s="2">
        <f t="shared" si="41"/>
        <v>0</v>
      </c>
      <c r="BE118" s="2">
        <f t="shared" si="42"/>
        <v>5</v>
      </c>
      <c r="BF118" s="2">
        <f t="shared" si="43"/>
        <v>0</v>
      </c>
      <c r="BG118" s="2">
        <f t="shared" si="44"/>
        <v>0</v>
      </c>
      <c r="BH118" s="2">
        <f t="shared" si="45"/>
        <v>0</v>
      </c>
      <c r="BI118" s="2">
        <f t="shared" si="46"/>
        <v>0</v>
      </c>
      <c r="BJ118" s="2">
        <f t="shared" si="47"/>
        <v>0</v>
      </c>
      <c r="BK118" s="2">
        <f t="shared" si="48"/>
        <v>0</v>
      </c>
      <c r="BL118" s="2">
        <f t="shared" si="49"/>
        <v>0</v>
      </c>
      <c r="BM118" s="2">
        <f t="shared" si="50"/>
        <v>0</v>
      </c>
      <c r="BN118" s="2">
        <f t="shared" si="51"/>
        <v>0</v>
      </c>
    </row>
    <row r="119" spans="1:66">
      <c r="A119" s="2" t="s">
        <v>702</v>
      </c>
      <c r="B119" s="2" t="s">
        <v>703</v>
      </c>
      <c r="F119" s="2" t="s">
        <v>121</v>
      </c>
      <c r="L119" s="2" t="s">
        <v>5783</v>
      </c>
      <c r="BB119" s="2">
        <f t="shared" si="39"/>
        <v>0</v>
      </c>
      <c r="BC119" s="2">
        <f t="shared" si="40"/>
        <v>2</v>
      </c>
      <c r="BD119" s="2">
        <f t="shared" si="41"/>
        <v>0</v>
      </c>
      <c r="BE119" s="2">
        <f t="shared" si="42"/>
        <v>1</v>
      </c>
      <c r="BF119" s="2">
        <f t="shared" si="43"/>
        <v>0</v>
      </c>
      <c r="BG119" s="2">
        <f t="shared" si="44"/>
        <v>0</v>
      </c>
      <c r="BH119" s="2">
        <f t="shared" si="45"/>
        <v>0</v>
      </c>
      <c r="BI119" s="2">
        <f t="shared" si="46"/>
        <v>0</v>
      </c>
      <c r="BJ119" s="2">
        <f t="shared" si="47"/>
        <v>0</v>
      </c>
      <c r="BK119" s="2">
        <f t="shared" si="48"/>
        <v>1</v>
      </c>
      <c r="BL119" s="2">
        <f t="shared" si="49"/>
        <v>0</v>
      </c>
      <c r="BM119" s="2">
        <f t="shared" si="50"/>
        <v>0</v>
      </c>
      <c r="BN119" s="2">
        <f t="shared" si="51"/>
        <v>0</v>
      </c>
    </row>
    <row r="120" spans="1:66">
      <c r="A120" s="2" t="s">
        <v>1604</v>
      </c>
      <c r="B120" s="2" t="s">
        <v>1605</v>
      </c>
      <c r="I120" s="2" t="s">
        <v>105</v>
      </c>
      <c r="BB120" s="2">
        <f t="shared" si="39"/>
        <v>1</v>
      </c>
      <c r="BC120" s="2">
        <f t="shared" si="40"/>
        <v>0</v>
      </c>
      <c r="BD120" s="2">
        <f t="shared" si="41"/>
        <v>1</v>
      </c>
      <c r="BE120" s="2">
        <f t="shared" si="42"/>
        <v>0</v>
      </c>
      <c r="BF120" s="2">
        <f t="shared" si="43"/>
        <v>0</v>
      </c>
      <c r="BG120" s="2">
        <f t="shared" si="44"/>
        <v>0</v>
      </c>
      <c r="BH120" s="2">
        <f t="shared" si="45"/>
        <v>0</v>
      </c>
      <c r="BI120" s="2">
        <f t="shared" si="46"/>
        <v>0</v>
      </c>
      <c r="BJ120" s="2">
        <f t="shared" si="47"/>
        <v>0</v>
      </c>
      <c r="BK120" s="2">
        <f t="shared" si="48"/>
        <v>0</v>
      </c>
      <c r="BL120" s="2">
        <f t="shared" si="49"/>
        <v>0</v>
      </c>
      <c r="BM120" s="2">
        <f t="shared" si="50"/>
        <v>0</v>
      </c>
      <c r="BN120" s="2">
        <f t="shared" si="51"/>
        <v>0</v>
      </c>
    </row>
    <row r="121" spans="1:66">
      <c r="A121" s="2" t="s">
        <v>1722</v>
      </c>
      <c r="B121" s="2" t="s">
        <v>1723</v>
      </c>
      <c r="I121" s="2" t="s">
        <v>105</v>
      </c>
      <c r="BB121" s="2">
        <f t="shared" si="39"/>
        <v>1</v>
      </c>
      <c r="BC121" s="2">
        <f t="shared" si="40"/>
        <v>0</v>
      </c>
      <c r="BD121" s="2">
        <f t="shared" si="41"/>
        <v>1</v>
      </c>
      <c r="BE121" s="2">
        <f t="shared" si="42"/>
        <v>0</v>
      </c>
      <c r="BF121" s="2">
        <f t="shared" si="43"/>
        <v>0</v>
      </c>
      <c r="BG121" s="2">
        <f t="shared" si="44"/>
        <v>0</v>
      </c>
      <c r="BH121" s="2">
        <f t="shared" si="45"/>
        <v>0</v>
      </c>
      <c r="BI121" s="2">
        <f t="shared" si="46"/>
        <v>0</v>
      </c>
      <c r="BJ121" s="2">
        <f t="shared" si="47"/>
        <v>0</v>
      </c>
      <c r="BK121" s="2">
        <f t="shared" si="48"/>
        <v>0</v>
      </c>
      <c r="BL121" s="2">
        <f t="shared" si="49"/>
        <v>0</v>
      </c>
      <c r="BM121" s="2">
        <f t="shared" si="50"/>
        <v>0</v>
      </c>
      <c r="BN121" s="2">
        <f t="shared" si="51"/>
        <v>0</v>
      </c>
    </row>
    <row r="122" spans="1:66">
      <c r="A122" s="2" t="s">
        <v>2141</v>
      </c>
      <c r="B122" s="2" t="s">
        <v>2142</v>
      </c>
      <c r="L122" s="2" t="s">
        <v>105</v>
      </c>
      <c r="BB122" s="2">
        <f t="shared" si="39"/>
        <v>1</v>
      </c>
      <c r="BC122" s="2">
        <f t="shared" si="40"/>
        <v>0</v>
      </c>
      <c r="BD122" s="2">
        <f t="shared" si="41"/>
        <v>1</v>
      </c>
      <c r="BE122" s="2">
        <f t="shared" si="42"/>
        <v>0</v>
      </c>
      <c r="BF122" s="2">
        <f t="shared" si="43"/>
        <v>0</v>
      </c>
      <c r="BG122" s="2">
        <f t="shared" si="44"/>
        <v>0</v>
      </c>
      <c r="BH122" s="2">
        <f t="shared" si="45"/>
        <v>0</v>
      </c>
      <c r="BI122" s="2">
        <f t="shared" si="46"/>
        <v>0</v>
      </c>
      <c r="BJ122" s="2">
        <f t="shared" si="47"/>
        <v>0</v>
      </c>
      <c r="BK122" s="2">
        <f t="shared" si="48"/>
        <v>0</v>
      </c>
      <c r="BL122" s="2">
        <f t="shared" si="49"/>
        <v>0</v>
      </c>
      <c r="BM122" s="2">
        <f t="shared" si="50"/>
        <v>0</v>
      </c>
      <c r="BN122" s="2">
        <f t="shared" si="51"/>
        <v>0</v>
      </c>
    </row>
    <row r="123" spans="1:66">
      <c r="A123" s="2" t="s">
        <v>2922</v>
      </c>
      <c r="B123" s="2" t="s">
        <v>2923</v>
      </c>
      <c r="T123" s="2" t="s">
        <v>105</v>
      </c>
      <c r="BB123" s="2">
        <f t="shared" si="39"/>
        <v>1</v>
      </c>
      <c r="BC123" s="2">
        <f t="shared" si="40"/>
        <v>0</v>
      </c>
      <c r="BD123" s="2">
        <f t="shared" si="41"/>
        <v>1</v>
      </c>
      <c r="BE123" s="2">
        <f t="shared" si="42"/>
        <v>0</v>
      </c>
      <c r="BF123" s="2">
        <f t="shared" si="43"/>
        <v>0</v>
      </c>
      <c r="BG123" s="2">
        <f t="shared" si="44"/>
        <v>0</v>
      </c>
      <c r="BH123" s="2">
        <f t="shared" si="45"/>
        <v>0</v>
      </c>
      <c r="BI123" s="2">
        <f t="shared" si="46"/>
        <v>0</v>
      </c>
      <c r="BJ123" s="2">
        <f t="shared" si="47"/>
        <v>0</v>
      </c>
      <c r="BK123" s="2">
        <f t="shared" si="48"/>
        <v>0</v>
      </c>
      <c r="BL123" s="2">
        <f t="shared" si="49"/>
        <v>0</v>
      </c>
      <c r="BM123" s="2">
        <f t="shared" si="50"/>
        <v>0</v>
      </c>
      <c r="BN123" s="2">
        <f t="shared" si="51"/>
        <v>0</v>
      </c>
    </row>
    <row r="124" spans="1:66">
      <c r="A124" s="2" t="s">
        <v>2429</v>
      </c>
      <c r="B124" s="2" t="s">
        <v>2430</v>
      </c>
      <c r="M124" s="2" t="s">
        <v>5781</v>
      </c>
      <c r="BB124" s="2">
        <f t="shared" si="39"/>
        <v>0</v>
      </c>
      <c r="BC124" s="2">
        <f t="shared" si="40"/>
        <v>0</v>
      </c>
      <c r="BD124" s="2">
        <f t="shared" si="41"/>
        <v>0</v>
      </c>
      <c r="BE124" s="2">
        <f t="shared" si="42"/>
        <v>0</v>
      </c>
      <c r="BF124" s="2">
        <f t="shared" si="43"/>
        <v>0</v>
      </c>
      <c r="BG124" s="2">
        <f t="shared" si="44"/>
        <v>0</v>
      </c>
      <c r="BH124" s="2">
        <f t="shared" si="45"/>
        <v>0</v>
      </c>
      <c r="BI124" s="2">
        <f t="shared" si="46"/>
        <v>0</v>
      </c>
      <c r="BJ124" s="2">
        <f t="shared" si="47"/>
        <v>0</v>
      </c>
      <c r="BK124" s="2">
        <f t="shared" si="48"/>
        <v>0</v>
      </c>
      <c r="BL124" s="2">
        <f t="shared" si="49"/>
        <v>0</v>
      </c>
      <c r="BM124" s="2">
        <f t="shared" si="50"/>
        <v>0</v>
      </c>
      <c r="BN124" s="2">
        <f t="shared" si="51"/>
        <v>0</v>
      </c>
    </row>
    <row r="125" spans="1:66">
      <c r="A125" s="2" t="s">
        <v>5961</v>
      </c>
      <c r="B125" s="2" t="s">
        <v>5962</v>
      </c>
      <c r="N125" s="2" t="s">
        <v>105</v>
      </c>
    </row>
    <row r="126" spans="1:66">
      <c r="A126" s="2" t="s">
        <v>3362</v>
      </c>
      <c r="B126" s="2" t="s">
        <v>3363</v>
      </c>
      <c r="Y126" s="2" t="s">
        <v>105</v>
      </c>
      <c r="AJ126" s="2" t="s">
        <v>105</v>
      </c>
      <c r="AZ126" s="2" t="s">
        <v>105</v>
      </c>
      <c r="BB126" s="2">
        <f t="shared" ref="BB126:BB132" si="52">SUM(BD126+BF126+BI126+BL126)</f>
        <v>3</v>
      </c>
      <c r="BC126" s="2">
        <f t="shared" ref="BC126:BC132" si="53">SUM(BE126+BG126+BH126+BJ126+BK126+BM126+BN126)</f>
        <v>0</v>
      </c>
      <c r="BD126" s="2">
        <f t="shared" ref="BD126:BD132" si="54">COUNTIF(C126:BA126,"BL")</f>
        <v>3</v>
      </c>
      <c r="BE126" s="2">
        <f t="shared" ref="BE126:BE132" si="55">COUNTIF(C126:BA126,"WL")</f>
        <v>0</v>
      </c>
      <c r="BF126" s="2">
        <f t="shared" ref="BF126:BF132" si="56">COUNTIF(C126:BA126, "BL(Except with permit)")</f>
        <v>0</v>
      </c>
      <c r="BG126" s="2">
        <f t="shared" ref="BG126:BG132" si="57">COUNTIF(C126:BA126, "WL(Permit required)")</f>
        <v>0</v>
      </c>
      <c r="BH126" s="2">
        <f t="shared" ref="BH126:BH132" si="58">COUNTIF(C126:BA126, "WL(For game purposes)")</f>
        <v>0</v>
      </c>
      <c r="BI126" s="2">
        <f t="shared" ref="BI126:BI132" si="59">COUNTIF(C126:BA126, "BL(except game birds)")</f>
        <v>0</v>
      </c>
      <c r="BJ126" s="2">
        <f t="shared" ref="BJ126:BJ132" si="60">COUNTIF(C126:BA126, "WL(non-Holarctic origin)")</f>
        <v>0</v>
      </c>
      <c r="BK126" s="2">
        <f t="shared" ref="BK126:BK132" si="61">COUNTIF(C126:BA126, "WL(No permit needed)")</f>
        <v>0</v>
      </c>
      <c r="BL126" s="2">
        <f t="shared" ref="BL126:BL132" si="62">COUNTIF(C126:BA126, "BL(except native species)")</f>
        <v>0</v>
      </c>
      <c r="BM126" s="2">
        <f t="shared" ref="BM126:BM132" si="63">COUNTIF(C126:BA126,"WL(may be taken for personal use on a noncommercial basis)")</f>
        <v>0</v>
      </c>
      <c r="BN126" s="2">
        <f t="shared" ref="BN126:BN132" si="64">COUNTIF(C126:BA126, "WL(Non-native spp)")</f>
        <v>0</v>
      </c>
    </row>
    <row r="127" spans="1:66">
      <c r="A127" s="2" t="s">
        <v>2986</v>
      </c>
      <c r="B127" s="2" t="s">
        <v>5610</v>
      </c>
      <c r="V127" s="2" t="s">
        <v>105</v>
      </c>
      <c r="BB127" s="2">
        <f t="shared" si="52"/>
        <v>1</v>
      </c>
      <c r="BC127" s="2">
        <f t="shared" si="53"/>
        <v>0</v>
      </c>
      <c r="BD127" s="2">
        <f t="shared" si="54"/>
        <v>1</v>
      </c>
      <c r="BE127" s="2">
        <f t="shared" si="55"/>
        <v>0</v>
      </c>
      <c r="BF127" s="2">
        <f t="shared" si="56"/>
        <v>0</v>
      </c>
      <c r="BG127" s="2">
        <f t="shared" si="57"/>
        <v>0</v>
      </c>
      <c r="BH127" s="2">
        <f t="shared" si="58"/>
        <v>0</v>
      </c>
      <c r="BI127" s="2">
        <f t="shared" si="59"/>
        <v>0</v>
      </c>
      <c r="BJ127" s="2">
        <f t="shared" si="60"/>
        <v>0</v>
      </c>
      <c r="BK127" s="2">
        <f t="shared" si="61"/>
        <v>0</v>
      </c>
      <c r="BL127" s="2">
        <f t="shared" si="62"/>
        <v>0</v>
      </c>
      <c r="BM127" s="2">
        <f t="shared" si="63"/>
        <v>0</v>
      </c>
      <c r="BN127" s="2">
        <f t="shared" si="64"/>
        <v>0</v>
      </c>
    </row>
    <row r="128" spans="1:66">
      <c r="A128" s="2" t="s">
        <v>2108</v>
      </c>
      <c r="B128" s="2" t="s">
        <v>2109</v>
      </c>
      <c r="L128" s="2" t="s">
        <v>5783</v>
      </c>
      <c r="AN128" s="2" t="s">
        <v>121</v>
      </c>
      <c r="BB128" s="2">
        <f t="shared" si="52"/>
        <v>0</v>
      </c>
      <c r="BC128" s="2">
        <f t="shared" si="53"/>
        <v>2</v>
      </c>
      <c r="BD128" s="2">
        <f t="shared" si="54"/>
        <v>0</v>
      </c>
      <c r="BE128" s="2">
        <f t="shared" si="55"/>
        <v>1</v>
      </c>
      <c r="BF128" s="2">
        <f t="shared" si="56"/>
        <v>0</v>
      </c>
      <c r="BG128" s="2">
        <f t="shared" si="57"/>
        <v>0</v>
      </c>
      <c r="BH128" s="2">
        <f t="shared" si="58"/>
        <v>0</v>
      </c>
      <c r="BI128" s="2">
        <f t="shared" si="59"/>
        <v>0</v>
      </c>
      <c r="BJ128" s="2">
        <f t="shared" si="60"/>
        <v>0</v>
      </c>
      <c r="BK128" s="2">
        <f t="shared" si="61"/>
        <v>1</v>
      </c>
      <c r="BL128" s="2">
        <f t="shared" si="62"/>
        <v>0</v>
      </c>
      <c r="BM128" s="2">
        <f t="shared" si="63"/>
        <v>0</v>
      </c>
      <c r="BN128" s="2">
        <f t="shared" si="64"/>
        <v>0</v>
      </c>
    </row>
    <row r="129" spans="1:66">
      <c r="A129" s="2" t="s">
        <v>4171</v>
      </c>
      <c r="B129" s="2" t="s">
        <v>4172</v>
      </c>
      <c r="AL129" s="2" t="s">
        <v>105</v>
      </c>
      <c r="BB129" s="2">
        <f t="shared" si="52"/>
        <v>1</v>
      </c>
      <c r="BC129" s="2">
        <f t="shared" si="53"/>
        <v>0</v>
      </c>
      <c r="BD129" s="2">
        <f t="shared" si="54"/>
        <v>1</v>
      </c>
      <c r="BE129" s="2">
        <f t="shared" si="55"/>
        <v>0</v>
      </c>
      <c r="BF129" s="2">
        <f t="shared" si="56"/>
        <v>0</v>
      </c>
      <c r="BG129" s="2">
        <f t="shared" si="57"/>
        <v>0</v>
      </c>
      <c r="BH129" s="2">
        <f t="shared" si="58"/>
        <v>0</v>
      </c>
      <c r="BI129" s="2">
        <f t="shared" si="59"/>
        <v>0</v>
      </c>
      <c r="BJ129" s="2">
        <f t="shared" si="60"/>
        <v>0</v>
      </c>
      <c r="BK129" s="2">
        <f t="shared" si="61"/>
        <v>0</v>
      </c>
      <c r="BL129" s="2">
        <f t="shared" si="62"/>
        <v>0</v>
      </c>
      <c r="BM129" s="2">
        <f t="shared" si="63"/>
        <v>0</v>
      </c>
      <c r="BN129" s="2">
        <f t="shared" si="64"/>
        <v>0</v>
      </c>
    </row>
    <row r="130" spans="1:66">
      <c r="A130" s="2" t="s">
        <v>1710</v>
      </c>
      <c r="B130" s="2" t="s">
        <v>1711</v>
      </c>
      <c r="I130" s="2" t="s">
        <v>105</v>
      </c>
      <c r="K130" s="2" t="s">
        <v>105</v>
      </c>
      <c r="M130" s="2" t="s">
        <v>105</v>
      </c>
      <c r="Y130" s="2" t="s">
        <v>105</v>
      </c>
      <c r="Z130" s="2" t="s">
        <v>105</v>
      </c>
      <c r="AI130" s="2" t="s">
        <v>105</v>
      </c>
      <c r="AJ130" s="2" t="s">
        <v>105</v>
      </c>
      <c r="AS130" s="2" t="s">
        <v>105</v>
      </c>
      <c r="AZ130" s="2" t="s">
        <v>105</v>
      </c>
      <c r="BB130" s="2">
        <f t="shared" si="52"/>
        <v>9</v>
      </c>
      <c r="BC130" s="2">
        <f t="shared" si="53"/>
        <v>0</v>
      </c>
      <c r="BD130" s="2">
        <f t="shared" si="54"/>
        <v>9</v>
      </c>
      <c r="BE130" s="2">
        <f t="shared" si="55"/>
        <v>0</v>
      </c>
      <c r="BF130" s="2">
        <f t="shared" si="56"/>
        <v>0</v>
      </c>
      <c r="BG130" s="2">
        <f t="shared" si="57"/>
        <v>0</v>
      </c>
      <c r="BH130" s="2">
        <f t="shared" si="58"/>
        <v>0</v>
      </c>
      <c r="BI130" s="2">
        <f t="shared" si="59"/>
        <v>0</v>
      </c>
      <c r="BJ130" s="2">
        <f t="shared" si="60"/>
        <v>0</v>
      </c>
      <c r="BK130" s="2">
        <f t="shared" si="61"/>
        <v>0</v>
      </c>
      <c r="BL130" s="2">
        <f t="shared" si="62"/>
        <v>0</v>
      </c>
      <c r="BM130" s="2">
        <f t="shared" si="63"/>
        <v>0</v>
      </c>
      <c r="BN130" s="2">
        <f t="shared" si="64"/>
        <v>0</v>
      </c>
    </row>
    <row r="131" spans="1:66">
      <c r="A131" s="2" t="s">
        <v>4320</v>
      </c>
      <c r="B131" s="2" t="s">
        <v>4321</v>
      </c>
      <c r="N131" s="2" t="s">
        <v>105</v>
      </c>
      <c r="AN131" s="2" t="s">
        <v>105</v>
      </c>
      <c r="BB131" s="2">
        <f t="shared" si="52"/>
        <v>2</v>
      </c>
      <c r="BC131" s="2">
        <f t="shared" si="53"/>
        <v>0</v>
      </c>
      <c r="BD131" s="2">
        <f t="shared" si="54"/>
        <v>2</v>
      </c>
      <c r="BE131" s="2">
        <f t="shared" si="55"/>
        <v>0</v>
      </c>
      <c r="BF131" s="2">
        <f t="shared" si="56"/>
        <v>0</v>
      </c>
      <c r="BG131" s="2">
        <f t="shared" si="57"/>
        <v>0</v>
      </c>
      <c r="BH131" s="2">
        <f t="shared" si="58"/>
        <v>0</v>
      </c>
      <c r="BI131" s="2">
        <f t="shared" si="59"/>
        <v>0</v>
      </c>
      <c r="BJ131" s="2">
        <f t="shared" si="60"/>
        <v>0</v>
      </c>
      <c r="BK131" s="2">
        <f t="shared" si="61"/>
        <v>0</v>
      </c>
      <c r="BL131" s="2">
        <f t="shared" si="62"/>
        <v>0</v>
      </c>
      <c r="BM131" s="2">
        <f t="shared" si="63"/>
        <v>0</v>
      </c>
      <c r="BN131" s="2">
        <f t="shared" si="64"/>
        <v>0</v>
      </c>
    </row>
    <row r="132" spans="1:66">
      <c r="A132" s="2" t="s">
        <v>770</v>
      </c>
      <c r="B132" s="2" t="s">
        <v>772</v>
      </c>
      <c r="F132" s="2" t="s">
        <v>121</v>
      </c>
      <c r="BB132" s="2">
        <f t="shared" si="52"/>
        <v>0</v>
      </c>
      <c r="BC132" s="2">
        <f t="shared" si="53"/>
        <v>1</v>
      </c>
      <c r="BD132" s="2">
        <f t="shared" si="54"/>
        <v>0</v>
      </c>
      <c r="BE132" s="2">
        <f t="shared" si="55"/>
        <v>1</v>
      </c>
      <c r="BF132" s="2">
        <f t="shared" si="56"/>
        <v>0</v>
      </c>
      <c r="BG132" s="2">
        <f t="shared" si="57"/>
        <v>0</v>
      </c>
      <c r="BH132" s="2">
        <f t="shared" si="58"/>
        <v>0</v>
      </c>
      <c r="BI132" s="2">
        <f t="shared" si="59"/>
        <v>0</v>
      </c>
      <c r="BJ132" s="2">
        <f t="shared" si="60"/>
        <v>0</v>
      </c>
      <c r="BK132" s="2">
        <f t="shared" si="61"/>
        <v>0</v>
      </c>
      <c r="BL132" s="2">
        <f t="shared" si="62"/>
        <v>0</v>
      </c>
      <c r="BM132" s="2">
        <f t="shared" si="63"/>
        <v>0</v>
      </c>
      <c r="BN132" s="2">
        <f t="shared" si="64"/>
        <v>0</v>
      </c>
    </row>
    <row r="133" spans="1:66">
      <c r="A133" s="2" t="s">
        <v>5977</v>
      </c>
      <c r="B133" s="2" t="s">
        <v>5978</v>
      </c>
      <c r="N133" s="2" t="s">
        <v>105</v>
      </c>
    </row>
    <row r="134" spans="1:66">
      <c r="A134" s="2" t="s">
        <v>4735</v>
      </c>
      <c r="B134" s="2" t="s">
        <v>4736</v>
      </c>
      <c r="AN134" s="2" t="s">
        <v>121</v>
      </c>
      <c r="BB134" s="2">
        <f t="shared" ref="BB134:BB148" si="65">SUM(BD134+BF134+BI134+BL134)</f>
        <v>0</v>
      </c>
      <c r="BC134" s="2">
        <f t="shared" ref="BC134:BC148" si="66">SUM(BE134+BG134+BH134+BJ134+BK134+BM134+BN134)</f>
        <v>1</v>
      </c>
      <c r="BD134" s="2">
        <f t="shared" ref="BD134:BD148" si="67">COUNTIF(C134:BA134,"BL")</f>
        <v>0</v>
      </c>
      <c r="BE134" s="2">
        <f t="shared" ref="BE134:BE148" si="68">COUNTIF(C134:BA134,"WL")</f>
        <v>1</v>
      </c>
      <c r="BF134" s="2">
        <f t="shared" ref="BF134:BF148" si="69">COUNTIF(C134:BA134, "BL(Except with permit)")</f>
        <v>0</v>
      </c>
      <c r="BG134" s="2">
        <f t="shared" ref="BG134:BG148" si="70">COUNTIF(C134:BA134, "WL(Permit required)")</f>
        <v>0</v>
      </c>
      <c r="BH134" s="2">
        <f t="shared" ref="BH134:BH148" si="71">COUNTIF(C134:BA134, "WL(For game purposes)")</f>
        <v>0</v>
      </c>
      <c r="BI134" s="2">
        <f t="shared" ref="BI134:BI148" si="72">COUNTIF(C134:BA134, "BL(except game birds)")</f>
        <v>0</v>
      </c>
      <c r="BJ134" s="2">
        <f t="shared" ref="BJ134:BJ148" si="73">COUNTIF(C134:BA134, "WL(non-Holarctic origin)")</f>
        <v>0</v>
      </c>
      <c r="BK134" s="2">
        <f t="shared" ref="BK134:BK148" si="74">COUNTIF(C134:BA134, "WL(No permit needed)")</f>
        <v>0</v>
      </c>
      <c r="BL134" s="2">
        <f t="shared" ref="BL134:BL148" si="75">COUNTIF(C134:BA134, "BL(except native species)")</f>
        <v>0</v>
      </c>
      <c r="BM134" s="2">
        <f t="shared" ref="BM134:BM148" si="76">COUNTIF(C134:BA134,"WL(may be taken for personal use on a noncommercial basis)")</f>
        <v>0</v>
      </c>
      <c r="BN134" s="2">
        <f t="shared" ref="BN134:BN148" si="77">COUNTIF(C134:BA134, "WL(Non-native spp)")</f>
        <v>0</v>
      </c>
    </row>
    <row r="135" spans="1:66">
      <c r="A135" s="2" t="s">
        <v>3398</v>
      </c>
      <c r="B135" s="2" t="s">
        <v>3399</v>
      </c>
      <c r="Z135" s="2" t="s">
        <v>105</v>
      </c>
      <c r="BB135" s="2">
        <f t="shared" si="65"/>
        <v>1</v>
      </c>
      <c r="BC135" s="2">
        <f t="shared" si="66"/>
        <v>0</v>
      </c>
      <c r="BD135" s="2">
        <f t="shared" si="67"/>
        <v>1</v>
      </c>
      <c r="BE135" s="2">
        <f t="shared" si="68"/>
        <v>0</v>
      </c>
      <c r="BF135" s="2">
        <f t="shared" si="69"/>
        <v>0</v>
      </c>
      <c r="BG135" s="2">
        <f t="shared" si="70"/>
        <v>0</v>
      </c>
      <c r="BH135" s="2">
        <f t="shared" si="71"/>
        <v>0</v>
      </c>
      <c r="BI135" s="2">
        <f t="shared" si="72"/>
        <v>0</v>
      </c>
      <c r="BJ135" s="2">
        <f t="shared" si="73"/>
        <v>0</v>
      </c>
      <c r="BK135" s="2">
        <f t="shared" si="74"/>
        <v>0</v>
      </c>
      <c r="BL135" s="2">
        <f t="shared" si="75"/>
        <v>0</v>
      </c>
      <c r="BM135" s="2">
        <f t="shared" si="76"/>
        <v>0</v>
      </c>
      <c r="BN135" s="2">
        <f t="shared" si="77"/>
        <v>0</v>
      </c>
    </row>
    <row r="136" spans="1:66">
      <c r="A136" s="2" t="s">
        <v>1720</v>
      </c>
      <c r="B136" s="2" t="s">
        <v>1721</v>
      </c>
      <c r="I136" s="2" t="s">
        <v>105</v>
      </c>
      <c r="BB136" s="2">
        <f t="shared" si="65"/>
        <v>1</v>
      </c>
      <c r="BC136" s="2">
        <f t="shared" si="66"/>
        <v>0</v>
      </c>
      <c r="BD136" s="2">
        <f t="shared" si="67"/>
        <v>1</v>
      </c>
      <c r="BE136" s="2">
        <f t="shared" si="68"/>
        <v>0</v>
      </c>
      <c r="BF136" s="2">
        <f t="shared" si="69"/>
        <v>0</v>
      </c>
      <c r="BG136" s="2">
        <f t="shared" si="70"/>
        <v>0</v>
      </c>
      <c r="BH136" s="2">
        <f t="shared" si="71"/>
        <v>0</v>
      </c>
      <c r="BI136" s="2">
        <f t="shared" si="72"/>
        <v>0</v>
      </c>
      <c r="BJ136" s="2">
        <f t="shared" si="73"/>
        <v>0</v>
      </c>
      <c r="BK136" s="2">
        <f t="shared" si="74"/>
        <v>0</v>
      </c>
      <c r="BL136" s="2">
        <f t="shared" si="75"/>
        <v>0</v>
      </c>
      <c r="BM136" s="2">
        <f t="shared" si="76"/>
        <v>0</v>
      </c>
      <c r="BN136" s="2">
        <f t="shared" si="77"/>
        <v>0</v>
      </c>
    </row>
    <row r="137" spans="1:66">
      <c r="A137" s="2" t="s">
        <v>32</v>
      </c>
      <c r="B137" s="2" t="s">
        <v>399</v>
      </c>
      <c r="D137" s="2" t="s">
        <v>121</v>
      </c>
      <c r="H137" s="2" t="s">
        <v>121</v>
      </c>
      <c r="I137" s="2" t="s">
        <v>5730</v>
      </c>
      <c r="AM137" s="2" t="s">
        <v>121</v>
      </c>
      <c r="AN137" s="2" t="s">
        <v>121</v>
      </c>
      <c r="AW137" s="2" t="s">
        <v>121</v>
      </c>
      <c r="BA137" s="2" t="s">
        <v>121</v>
      </c>
      <c r="BB137" s="2">
        <f t="shared" si="65"/>
        <v>0</v>
      </c>
      <c r="BC137" s="2">
        <f t="shared" si="66"/>
        <v>6</v>
      </c>
      <c r="BD137" s="2">
        <f t="shared" si="67"/>
        <v>0</v>
      </c>
      <c r="BE137" s="2">
        <f t="shared" si="68"/>
        <v>6</v>
      </c>
      <c r="BF137" s="2">
        <f t="shared" si="69"/>
        <v>0</v>
      </c>
      <c r="BG137" s="2">
        <f t="shared" si="70"/>
        <v>0</v>
      </c>
      <c r="BH137" s="2">
        <f t="shared" si="71"/>
        <v>0</v>
      </c>
      <c r="BI137" s="2">
        <f t="shared" si="72"/>
        <v>0</v>
      </c>
      <c r="BJ137" s="2">
        <f t="shared" si="73"/>
        <v>0</v>
      </c>
      <c r="BK137" s="2">
        <f t="shared" si="74"/>
        <v>0</v>
      </c>
      <c r="BL137" s="2">
        <f t="shared" si="75"/>
        <v>0</v>
      </c>
      <c r="BM137" s="2">
        <f t="shared" si="76"/>
        <v>0</v>
      </c>
      <c r="BN137" s="2">
        <f t="shared" si="77"/>
        <v>0</v>
      </c>
    </row>
    <row r="138" spans="1:66">
      <c r="A138" s="2" t="s">
        <v>1620</v>
      </c>
      <c r="B138" s="2" t="s">
        <v>1621</v>
      </c>
      <c r="I138" s="2" t="s">
        <v>105</v>
      </c>
      <c r="BB138" s="2">
        <f t="shared" si="65"/>
        <v>1</v>
      </c>
      <c r="BC138" s="2">
        <f t="shared" si="66"/>
        <v>0</v>
      </c>
      <c r="BD138" s="2">
        <f t="shared" si="67"/>
        <v>1</v>
      </c>
      <c r="BE138" s="2">
        <f t="shared" si="68"/>
        <v>0</v>
      </c>
      <c r="BF138" s="2">
        <f t="shared" si="69"/>
        <v>0</v>
      </c>
      <c r="BG138" s="2">
        <f t="shared" si="70"/>
        <v>0</v>
      </c>
      <c r="BH138" s="2">
        <f t="shared" si="71"/>
        <v>0</v>
      </c>
      <c r="BI138" s="2">
        <f t="shared" si="72"/>
        <v>0</v>
      </c>
      <c r="BJ138" s="2">
        <f t="shared" si="73"/>
        <v>0</v>
      </c>
      <c r="BK138" s="2">
        <f t="shared" si="74"/>
        <v>0</v>
      </c>
      <c r="BL138" s="2">
        <f t="shared" si="75"/>
        <v>0</v>
      </c>
      <c r="BM138" s="2">
        <f t="shared" si="76"/>
        <v>0</v>
      </c>
      <c r="BN138" s="2">
        <f t="shared" si="77"/>
        <v>0</v>
      </c>
    </row>
    <row r="139" spans="1:66">
      <c r="A139" s="2" t="s">
        <v>2701</v>
      </c>
      <c r="B139" s="2" t="s">
        <v>2702</v>
      </c>
      <c r="P139" s="2" t="s">
        <v>105</v>
      </c>
      <c r="BB139" s="2">
        <f t="shared" si="65"/>
        <v>1</v>
      </c>
      <c r="BC139" s="2">
        <f t="shared" si="66"/>
        <v>0</v>
      </c>
      <c r="BD139" s="2">
        <f t="shared" si="67"/>
        <v>1</v>
      </c>
      <c r="BE139" s="2">
        <f t="shared" si="68"/>
        <v>0</v>
      </c>
      <c r="BF139" s="2">
        <f t="shared" si="69"/>
        <v>0</v>
      </c>
      <c r="BG139" s="2">
        <f t="shared" si="70"/>
        <v>0</v>
      </c>
      <c r="BH139" s="2">
        <f t="shared" si="71"/>
        <v>0</v>
      </c>
      <c r="BI139" s="2">
        <f t="shared" si="72"/>
        <v>0</v>
      </c>
      <c r="BJ139" s="2">
        <f t="shared" si="73"/>
        <v>0</v>
      </c>
      <c r="BK139" s="2">
        <f t="shared" si="74"/>
        <v>0</v>
      </c>
      <c r="BL139" s="2">
        <f t="shared" si="75"/>
        <v>0</v>
      </c>
      <c r="BM139" s="2">
        <f t="shared" si="76"/>
        <v>0</v>
      </c>
      <c r="BN139" s="2">
        <f t="shared" si="77"/>
        <v>0</v>
      </c>
    </row>
    <row r="140" spans="1:66">
      <c r="A140" s="2" t="s">
        <v>414</v>
      </c>
      <c r="B140" s="2" t="s">
        <v>415</v>
      </c>
      <c r="D140" s="2" t="s">
        <v>121</v>
      </c>
      <c r="E140" s="2" t="s">
        <v>105</v>
      </c>
      <c r="H140" s="2" t="s">
        <v>105</v>
      </c>
      <c r="AD140" s="2" t="s">
        <v>5773</v>
      </c>
      <c r="AE140" s="2" t="s">
        <v>121</v>
      </c>
      <c r="AF140" s="2" t="s">
        <v>5697</v>
      </c>
      <c r="AK140" s="2" t="s">
        <v>121</v>
      </c>
      <c r="AP140" s="2" t="s">
        <v>121</v>
      </c>
      <c r="BB140" s="2">
        <f t="shared" si="65"/>
        <v>4</v>
      </c>
      <c r="BC140" s="2">
        <f t="shared" si="66"/>
        <v>4</v>
      </c>
      <c r="BD140" s="2">
        <f t="shared" si="67"/>
        <v>2</v>
      </c>
      <c r="BE140" s="2">
        <f t="shared" si="68"/>
        <v>4</v>
      </c>
      <c r="BF140" s="2">
        <f t="shared" si="69"/>
        <v>2</v>
      </c>
      <c r="BG140" s="2">
        <f t="shared" si="70"/>
        <v>0</v>
      </c>
      <c r="BH140" s="2">
        <f t="shared" si="71"/>
        <v>0</v>
      </c>
      <c r="BI140" s="2">
        <f t="shared" si="72"/>
        <v>0</v>
      </c>
      <c r="BJ140" s="2">
        <f t="shared" si="73"/>
        <v>0</v>
      </c>
      <c r="BK140" s="2">
        <f t="shared" si="74"/>
        <v>0</v>
      </c>
      <c r="BL140" s="2">
        <f t="shared" si="75"/>
        <v>0</v>
      </c>
      <c r="BM140" s="2">
        <f t="shared" si="76"/>
        <v>0</v>
      </c>
      <c r="BN140" s="2">
        <f t="shared" si="77"/>
        <v>0</v>
      </c>
    </row>
    <row r="141" spans="1:66">
      <c r="A141" s="2" t="s">
        <v>4589</v>
      </c>
      <c r="B141" s="2" t="s">
        <v>4590</v>
      </c>
      <c r="AN141" s="2" t="s">
        <v>121</v>
      </c>
      <c r="BB141" s="2">
        <f t="shared" si="65"/>
        <v>0</v>
      </c>
      <c r="BC141" s="2">
        <f t="shared" si="66"/>
        <v>1</v>
      </c>
      <c r="BD141" s="2">
        <f t="shared" si="67"/>
        <v>0</v>
      </c>
      <c r="BE141" s="2">
        <f t="shared" si="68"/>
        <v>1</v>
      </c>
      <c r="BF141" s="2">
        <f t="shared" si="69"/>
        <v>0</v>
      </c>
      <c r="BG141" s="2">
        <f t="shared" si="70"/>
        <v>0</v>
      </c>
      <c r="BH141" s="2">
        <f t="shared" si="71"/>
        <v>0</v>
      </c>
      <c r="BI141" s="2">
        <f t="shared" si="72"/>
        <v>0</v>
      </c>
      <c r="BJ141" s="2">
        <f t="shared" si="73"/>
        <v>0</v>
      </c>
      <c r="BK141" s="2">
        <f t="shared" si="74"/>
        <v>0</v>
      </c>
      <c r="BL141" s="2">
        <f t="shared" si="75"/>
        <v>0</v>
      </c>
      <c r="BM141" s="2">
        <f t="shared" si="76"/>
        <v>0</v>
      </c>
      <c r="BN141" s="2">
        <f t="shared" si="77"/>
        <v>0</v>
      </c>
    </row>
    <row r="142" spans="1:66">
      <c r="A142" s="2" t="s">
        <v>1664</v>
      </c>
      <c r="B142" s="2" t="s">
        <v>1665</v>
      </c>
      <c r="I142" s="2" t="s">
        <v>105</v>
      </c>
      <c r="BB142" s="2">
        <f t="shared" si="65"/>
        <v>1</v>
      </c>
      <c r="BC142" s="2">
        <f t="shared" si="66"/>
        <v>0</v>
      </c>
      <c r="BD142" s="2">
        <f t="shared" si="67"/>
        <v>1</v>
      </c>
      <c r="BE142" s="2">
        <f t="shared" si="68"/>
        <v>0</v>
      </c>
      <c r="BF142" s="2">
        <f t="shared" si="69"/>
        <v>0</v>
      </c>
      <c r="BG142" s="2">
        <f t="shared" si="70"/>
        <v>0</v>
      </c>
      <c r="BH142" s="2">
        <f t="shared" si="71"/>
        <v>0</v>
      </c>
      <c r="BI142" s="2">
        <f t="shared" si="72"/>
        <v>0</v>
      </c>
      <c r="BJ142" s="2">
        <f t="shared" si="73"/>
        <v>0</v>
      </c>
      <c r="BK142" s="2">
        <f t="shared" si="74"/>
        <v>0</v>
      </c>
      <c r="BL142" s="2">
        <f t="shared" si="75"/>
        <v>0</v>
      </c>
      <c r="BM142" s="2">
        <f t="shared" si="76"/>
        <v>0</v>
      </c>
      <c r="BN142" s="2">
        <f t="shared" si="77"/>
        <v>0</v>
      </c>
    </row>
    <row r="143" spans="1:66">
      <c r="A143" s="2" t="s">
        <v>1682</v>
      </c>
      <c r="B143" s="2" t="s">
        <v>1683</v>
      </c>
      <c r="I143" s="2" t="s">
        <v>105</v>
      </c>
      <c r="BB143" s="2">
        <f t="shared" si="65"/>
        <v>1</v>
      </c>
      <c r="BC143" s="2">
        <f t="shared" si="66"/>
        <v>0</v>
      </c>
      <c r="BD143" s="2">
        <f t="shared" si="67"/>
        <v>1</v>
      </c>
      <c r="BE143" s="2">
        <f t="shared" si="68"/>
        <v>0</v>
      </c>
      <c r="BF143" s="2">
        <f t="shared" si="69"/>
        <v>0</v>
      </c>
      <c r="BG143" s="2">
        <f t="shared" si="70"/>
        <v>0</v>
      </c>
      <c r="BH143" s="2">
        <f t="shared" si="71"/>
        <v>0</v>
      </c>
      <c r="BI143" s="2">
        <f t="shared" si="72"/>
        <v>0</v>
      </c>
      <c r="BJ143" s="2">
        <f t="shared" si="73"/>
        <v>0</v>
      </c>
      <c r="BK143" s="2">
        <f t="shared" si="74"/>
        <v>0</v>
      </c>
      <c r="BL143" s="2">
        <f t="shared" si="75"/>
        <v>0</v>
      </c>
      <c r="BM143" s="2">
        <f t="shared" si="76"/>
        <v>0</v>
      </c>
      <c r="BN143" s="2">
        <f t="shared" si="77"/>
        <v>0</v>
      </c>
    </row>
    <row r="144" spans="1:66">
      <c r="A144" s="2" t="s">
        <v>3155</v>
      </c>
      <c r="B144" s="2" t="s">
        <v>3156</v>
      </c>
      <c r="W144" s="2" t="s">
        <v>105</v>
      </c>
      <c r="BB144" s="2">
        <f t="shared" si="65"/>
        <v>1</v>
      </c>
      <c r="BC144" s="2">
        <f t="shared" si="66"/>
        <v>0</v>
      </c>
      <c r="BD144" s="2">
        <f t="shared" si="67"/>
        <v>1</v>
      </c>
      <c r="BE144" s="2">
        <f t="shared" si="68"/>
        <v>0</v>
      </c>
      <c r="BF144" s="2">
        <f t="shared" si="69"/>
        <v>0</v>
      </c>
      <c r="BG144" s="2">
        <f t="shared" si="70"/>
        <v>0</v>
      </c>
      <c r="BH144" s="2">
        <f t="shared" si="71"/>
        <v>0</v>
      </c>
      <c r="BI144" s="2">
        <f t="shared" si="72"/>
        <v>0</v>
      </c>
      <c r="BJ144" s="2">
        <f t="shared" si="73"/>
        <v>0</v>
      </c>
      <c r="BK144" s="2">
        <f t="shared" si="74"/>
        <v>0</v>
      </c>
      <c r="BL144" s="2">
        <f t="shared" si="75"/>
        <v>0</v>
      </c>
      <c r="BM144" s="2">
        <f t="shared" si="76"/>
        <v>0</v>
      </c>
      <c r="BN144" s="2">
        <f t="shared" si="77"/>
        <v>0</v>
      </c>
    </row>
    <row r="145" spans="1:66">
      <c r="A145" s="2" t="s">
        <v>35</v>
      </c>
      <c r="B145" s="2" t="s">
        <v>704</v>
      </c>
      <c r="F145" s="2" t="s">
        <v>121</v>
      </c>
      <c r="L145" s="2" t="s">
        <v>5783</v>
      </c>
      <c r="AF145" s="2" t="s">
        <v>121</v>
      </c>
      <c r="AG145" s="2" t="s">
        <v>121</v>
      </c>
      <c r="AM145" s="2" t="s">
        <v>121</v>
      </c>
      <c r="AQ145" s="2" t="s">
        <v>121</v>
      </c>
      <c r="BB145" s="2">
        <f t="shared" si="65"/>
        <v>0</v>
      </c>
      <c r="BC145" s="2">
        <f t="shared" si="66"/>
        <v>6</v>
      </c>
      <c r="BD145" s="2">
        <f t="shared" si="67"/>
        <v>0</v>
      </c>
      <c r="BE145" s="2">
        <f t="shared" si="68"/>
        <v>5</v>
      </c>
      <c r="BF145" s="2">
        <f t="shared" si="69"/>
        <v>0</v>
      </c>
      <c r="BG145" s="2">
        <f t="shared" si="70"/>
        <v>0</v>
      </c>
      <c r="BH145" s="2">
        <f t="shared" si="71"/>
        <v>0</v>
      </c>
      <c r="BI145" s="2">
        <f t="shared" si="72"/>
        <v>0</v>
      </c>
      <c r="BJ145" s="2">
        <f t="shared" si="73"/>
        <v>0</v>
      </c>
      <c r="BK145" s="2">
        <f t="shared" si="74"/>
        <v>1</v>
      </c>
      <c r="BL145" s="2">
        <f t="shared" si="75"/>
        <v>0</v>
      </c>
      <c r="BM145" s="2">
        <f t="shared" si="76"/>
        <v>0</v>
      </c>
      <c r="BN145" s="2">
        <f t="shared" si="77"/>
        <v>0</v>
      </c>
    </row>
    <row r="146" spans="1:66">
      <c r="A146" s="2" t="s">
        <v>2938</v>
      </c>
      <c r="B146" s="2" t="s">
        <v>2939</v>
      </c>
      <c r="T146" s="2" t="s">
        <v>121</v>
      </c>
      <c r="AM146" s="2" t="s">
        <v>121</v>
      </c>
      <c r="BB146" s="2">
        <f t="shared" si="65"/>
        <v>0</v>
      </c>
      <c r="BC146" s="2">
        <f t="shared" si="66"/>
        <v>2</v>
      </c>
      <c r="BD146" s="2">
        <f t="shared" si="67"/>
        <v>0</v>
      </c>
      <c r="BE146" s="2">
        <f t="shared" si="68"/>
        <v>2</v>
      </c>
      <c r="BF146" s="2">
        <f t="shared" si="69"/>
        <v>0</v>
      </c>
      <c r="BG146" s="2">
        <f t="shared" si="70"/>
        <v>0</v>
      </c>
      <c r="BH146" s="2">
        <f t="shared" si="71"/>
        <v>0</v>
      </c>
      <c r="BI146" s="2">
        <f t="shared" si="72"/>
        <v>0</v>
      </c>
      <c r="BJ146" s="2">
        <f t="shared" si="73"/>
        <v>0</v>
      </c>
      <c r="BK146" s="2">
        <f t="shared" si="74"/>
        <v>0</v>
      </c>
      <c r="BL146" s="2">
        <f t="shared" si="75"/>
        <v>0</v>
      </c>
      <c r="BM146" s="2">
        <f t="shared" si="76"/>
        <v>0</v>
      </c>
      <c r="BN146" s="2">
        <f t="shared" si="77"/>
        <v>0</v>
      </c>
    </row>
    <row r="147" spans="1:66">
      <c r="A147" s="2" t="s">
        <v>5537</v>
      </c>
      <c r="B147" s="2" t="s">
        <v>5538</v>
      </c>
      <c r="AX147" s="2" t="s">
        <v>105</v>
      </c>
      <c r="BB147" s="2">
        <f t="shared" si="65"/>
        <v>1</v>
      </c>
      <c r="BC147" s="2">
        <f t="shared" si="66"/>
        <v>0</v>
      </c>
      <c r="BD147" s="2">
        <f t="shared" si="67"/>
        <v>1</v>
      </c>
      <c r="BE147" s="2">
        <f t="shared" si="68"/>
        <v>0</v>
      </c>
      <c r="BF147" s="2">
        <f t="shared" si="69"/>
        <v>0</v>
      </c>
      <c r="BG147" s="2">
        <f t="shared" si="70"/>
        <v>0</v>
      </c>
      <c r="BH147" s="2">
        <f t="shared" si="71"/>
        <v>0</v>
      </c>
      <c r="BI147" s="2">
        <f t="shared" si="72"/>
        <v>0</v>
      </c>
      <c r="BJ147" s="2">
        <f t="shared" si="73"/>
        <v>0</v>
      </c>
      <c r="BK147" s="2">
        <f t="shared" si="74"/>
        <v>0</v>
      </c>
      <c r="BL147" s="2">
        <f t="shared" si="75"/>
        <v>0</v>
      </c>
      <c r="BM147" s="2">
        <f t="shared" si="76"/>
        <v>0</v>
      </c>
      <c r="BN147" s="2">
        <f t="shared" si="77"/>
        <v>0</v>
      </c>
    </row>
    <row r="148" spans="1:66">
      <c r="A148" s="2" t="s">
        <v>5356</v>
      </c>
      <c r="B148" s="2" t="s">
        <v>5357</v>
      </c>
      <c r="AT148" s="2" t="s">
        <v>105</v>
      </c>
      <c r="BB148" s="2">
        <f t="shared" si="65"/>
        <v>1</v>
      </c>
      <c r="BC148" s="2">
        <f t="shared" si="66"/>
        <v>0</v>
      </c>
      <c r="BD148" s="2">
        <f t="shared" si="67"/>
        <v>1</v>
      </c>
      <c r="BE148" s="2">
        <f t="shared" si="68"/>
        <v>0</v>
      </c>
      <c r="BF148" s="2">
        <f t="shared" si="69"/>
        <v>0</v>
      </c>
      <c r="BG148" s="2">
        <f t="shared" si="70"/>
        <v>0</v>
      </c>
      <c r="BH148" s="2">
        <f t="shared" si="71"/>
        <v>0</v>
      </c>
      <c r="BI148" s="2">
        <f t="shared" si="72"/>
        <v>0</v>
      </c>
      <c r="BJ148" s="2">
        <f t="shared" si="73"/>
        <v>0</v>
      </c>
      <c r="BK148" s="2">
        <f t="shared" si="74"/>
        <v>0</v>
      </c>
      <c r="BL148" s="2">
        <f t="shared" si="75"/>
        <v>0</v>
      </c>
      <c r="BM148" s="2">
        <f t="shared" si="76"/>
        <v>0</v>
      </c>
      <c r="BN148" s="2">
        <f t="shared" si="77"/>
        <v>0</v>
      </c>
    </row>
    <row r="149" spans="1:66">
      <c r="A149" s="2" t="s">
        <v>5993</v>
      </c>
      <c r="B149" s="2" t="s">
        <v>5994</v>
      </c>
      <c r="N149" s="2" t="s">
        <v>105</v>
      </c>
    </row>
    <row r="150" spans="1:66">
      <c r="A150" s="2" t="s">
        <v>1964</v>
      </c>
      <c r="I150" s="2" t="s">
        <v>121</v>
      </c>
      <c r="BB150" s="2">
        <f>SUM(BD150+BF150+BI150+BL150)</f>
        <v>0</v>
      </c>
      <c r="BC150" s="2">
        <f>SUM(BE150+BG150+BH150+BJ150+BK150+BM150+BN150)</f>
        <v>1</v>
      </c>
      <c r="BD150" s="2">
        <f>COUNTIF(C150:BA150,"BL")</f>
        <v>0</v>
      </c>
      <c r="BE150" s="2">
        <f>COUNTIF(C150:BA150,"WL")</f>
        <v>1</v>
      </c>
      <c r="BF150" s="2">
        <f>COUNTIF(C150:BA150, "BL(Except with permit)")</f>
        <v>0</v>
      </c>
      <c r="BG150" s="2">
        <f>COUNTIF(C150:BA150, "WL(Permit required)")</f>
        <v>0</v>
      </c>
      <c r="BH150" s="2">
        <f>COUNTIF(C150:BA150, "WL(For game purposes)")</f>
        <v>0</v>
      </c>
      <c r="BI150" s="2">
        <f>COUNTIF(C150:BA150, "BL(except game birds)")</f>
        <v>0</v>
      </c>
      <c r="BJ150" s="2">
        <f>COUNTIF(C150:BA150, "WL(non-Holarctic origin)")</f>
        <v>0</v>
      </c>
      <c r="BK150" s="2">
        <f>COUNTIF(C150:BA150, "WL(No permit needed)")</f>
        <v>0</v>
      </c>
      <c r="BL150" s="2">
        <f>COUNTIF(C150:BA150, "BL(except native species)")</f>
        <v>0</v>
      </c>
      <c r="BM150" s="2">
        <f>COUNTIF(C150:BA150,"WL(may be taken for personal use on a noncommercial basis)")</f>
        <v>0</v>
      </c>
      <c r="BN150" s="2">
        <f>COUNTIF(C150:BA150, "WL(Non-native spp)")</f>
        <v>0</v>
      </c>
    </row>
    <row r="151" spans="1:66">
      <c r="A151" s="2" t="s">
        <v>3550</v>
      </c>
      <c r="B151" s="2" t="s">
        <v>3551</v>
      </c>
      <c r="AC151" s="2" t="s">
        <v>105</v>
      </c>
      <c r="BB151" s="2">
        <f>SUM(BD151+BF151+BI151+BL151)</f>
        <v>1</v>
      </c>
      <c r="BC151" s="2">
        <f>SUM(BE151+BG151+BH151+BJ151+BK151+BM151+BN151)</f>
        <v>0</v>
      </c>
      <c r="BD151" s="2">
        <f>COUNTIF(C151:BA151,"BL")</f>
        <v>1</v>
      </c>
      <c r="BE151" s="2">
        <f>COUNTIF(C151:BA151,"WL")</f>
        <v>0</v>
      </c>
      <c r="BF151" s="2">
        <f>COUNTIF(C151:BA151, "BL(Except with permit)")</f>
        <v>0</v>
      </c>
      <c r="BG151" s="2">
        <f>COUNTIF(C151:BA151, "WL(Permit required)")</f>
        <v>0</v>
      </c>
      <c r="BH151" s="2">
        <f>COUNTIF(C151:BA151, "WL(For game purposes)")</f>
        <v>0</v>
      </c>
      <c r="BI151" s="2">
        <f>COUNTIF(C151:BA151, "BL(except game birds)")</f>
        <v>0</v>
      </c>
      <c r="BJ151" s="2">
        <f>COUNTIF(C151:BA151, "WL(non-Holarctic origin)")</f>
        <v>0</v>
      </c>
      <c r="BK151" s="2">
        <f>COUNTIF(C151:BA151, "WL(No permit needed)")</f>
        <v>0</v>
      </c>
      <c r="BL151" s="2">
        <f>COUNTIF(C151:BA151, "BL(except native species)")</f>
        <v>0</v>
      </c>
      <c r="BM151" s="2">
        <f>COUNTIF(C151:BA151,"WL(may be taken for personal use on a noncommercial basis)")</f>
        <v>0</v>
      </c>
      <c r="BN151" s="2">
        <f>COUNTIF(C151:BA151, "WL(Non-native spp)")</f>
        <v>0</v>
      </c>
    </row>
    <row r="152" spans="1:66">
      <c r="A152" s="2" t="s">
        <v>5958</v>
      </c>
      <c r="B152" s="2" t="s">
        <v>3630</v>
      </c>
      <c r="N152" s="2" t="s">
        <v>105</v>
      </c>
    </row>
    <row r="153" spans="1:66">
      <c r="A153" s="2" t="s">
        <v>3153</v>
      </c>
      <c r="B153" s="2" t="s">
        <v>3154</v>
      </c>
      <c r="W153" s="2" t="s">
        <v>105</v>
      </c>
      <c r="Z153" s="2" t="s">
        <v>105</v>
      </c>
      <c r="BB153" s="2">
        <f t="shared" ref="BB153:BB168" si="78">SUM(BD153+BF153+BI153+BL153)</f>
        <v>2</v>
      </c>
      <c r="BC153" s="2">
        <f t="shared" ref="BC153:BC168" si="79">SUM(BE153+BG153+BH153+BJ153+BK153+BM153+BN153)</f>
        <v>0</v>
      </c>
      <c r="BD153" s="2">
        <f t="shared" ref="BD153:BD168" si="80">COUNTIF(C153:BA153,"BL")</f>
        <v>2</v>
      </c>
      <c r="BE153" s="2">
        <f t="shared" ref="BE153:BE168" si="81">COUNTIF(C153:BA153,"WL")</f>
        <v>0</v>
      </c>
      <c r="BF153" s="2">
        <f t="shared" ref="BF153:BF168" si="82">COUNTIF(C153:BA153, "BL(Except with permit)")</f>
        <v>0</v>
      </c>
      <c r="BG153" s="2">
        <f t="shared" ref="BG153:BG168" si="83">COUNTIF(C153:BA153, "WL(Permit required)")</f>
        <v>0</v>
      </c>
      <c r="BH153" s="2">
        <f t="shared" ref="BH153:BH168" si="84">COUNTIF(C153:BA153, "WL(For game purposes)")</f>
        <v>0</v>
      </c>
      <c r="BI153" s="2">
        <f t="shared" ref="BI153:BI168" si="85">COUNTIF(C153:BA153, "BL(except game birds)")</f>
        <v>0</v>
      </c>
      <c r="BJ153" s="2">
        <f t="shared" ref="BJ153:BJ168" si="86">COUNTIF(C153:BA153, "WL(non-Holarctic origin)")</f>
        <v>0</v>
      </c>
      <c r="BK153" s="2">
        <f t="shared" ref="BK153:BK168" si="87">COUNTIF(C153:BA153, "WL(No permit needed)")</f>
        <v>0</v>
      </c>
      <c r="BL153" s="2">
        <f t="shared" ref="BL153:BL168" si="88">COUNTIF(C153:BA153, "BL(except native species)")</f>
        <v>0</v>
      </c>
      <c r="BM153" s="2">
        <f t="shared" ref="BM153:BM168" si="89">COUNTIF(C153:BA153,"WL(may be taken for personal use on a noncommercial basis)")</f>
        <v>0</v>
      </c>
      <c r="BN153" s="2">
        <f t="shared" ref="BN153:BN168" si="90">COUNTIF(C153:BA153, "WL(Non-native spp)")</f>
        <v>0</v>
      </c>
    </row>
    <row r="154" spans="1:66">
      <c r="A154" s="2" t="s">
        <v>5169</v>
      </c>
      <c r="B154" s="2" t="s">
        <v>5170</v>
      </c>
      <c r="AQ154" s="2" t="s">
        <v>105</v>
      </c>
      <c r="BB154" s="2">
        <f t="shared" si="78"/>
        <v>1</v>
      </c>
      <c r="BC154" s="2">
        <f t="shared" si="79"/>
        <v>0</v>
      </c>
      <c r="BD154" s="2">
        <f t="shared" si="80"/>
        <v>1</v>
      </c>
      <c r="BE154" s="2">
        <f t="shared" si="81"/>
        <v>0</v>
      </c>
      <c r="BF154" s="2">
        <f t="shared" si="82"/>
        <v>0</v>
      </c>
      <c r="BG154" s="2">
        <f t="shared" si="83"/>
        <v>0</v>
      </c>
      <c r="BH154" s="2">
        <f t="shared" si="84"/>
        <v>0</v>
      </c>
      <c r="BI154" s="2">
        <f t="shared" si="85"/>
        <v>0</v>
      </c>
      <c r="BJ154" s="2">
        <f t="shared" si="86"/>
        <v>0</v>
      </c>
      <c r="BK154" s="2">
        <f t="shared" si="87"/>
        <v>0</v>
      </c>
      <c r="BL154" s="2">
        <f t="shared" si="88"/>
        <v>0</v>
      </c>
      <c r="BM154" s="2">
        <f t="shared" si="89"/>
        <v>0</v>
      </c>
      <c r="BN154" s="2">
        <f t="shared" si="90"/>
        <v>0</v>
      </c>
    </row>
    <row r="155" spans="1:66">
      <c r="A155" s="2" t="s">
        <v>1922</v>
      </c>
      <c r="B155" s="2" t="s">
        <v>1923</v>
      </c>
      <c r="I155" s="2" t="s">
        <v>105</v>
      </c>
      <c r="Y155" s="2" t="s">
        <v>105</v>
      </c>
      <c r="AI155" s="2" t="s">
        <v>105</v>
      </c>
      <c r="BB155" s="2">
        <f t="shared" si="78"/>
        <v>3</v>
      </c>
      <c r="BC155" s="2">
        <f t="shared" si="79"/>
        <v>0</v>
      </c>
      <c r="BD155" s="2">
        <f t="shared" si="80"/>
        <v>3</v>
      </c>
      <c r="BE155" s="2">
        <f t="shared" si="81"/>
        <v>0</v>
      </c>
      <c r="BF155" s="2">
        <f t="shared" si="82"/>
        <v>0</v>
      </c>
      <c r="BG155" s="2">
        <f t="shared" si="83"/>
        <v>0</v>
      </c>
      <c r="BH155" s="2">
        <f t="shared" si="84"/>
        <v>0</v>
      </c>
      <c r="BI155" s="2">
        <f t="shared" si="85"/>
        <v>0</v>
      </c>
      <c r="BJ155" s="2">
        <f t="shared" si="86"/>
        <v>0</v>
      </c>
      <c r="BK155" s="2">
        <f t="shared" si="87"/>
        <v>0</v>
      </c>
      <c r="BL155" s="2">
        <f t="shared" si="88"/>
        <v>0</v>
      </c>
      <c r="BM155" s="2">
        <f t="shared" si="89"/>
        <v>0</v>
      </c>
      <c r="BN155" s="2">
        <f t="shared" si="90"/>
        <v>0</v>
      </c>
    </row>
    <row r="156" spans="1:66">
      <c r="A156" s="2" t="s">
        <v>1616</v>
      </c>
      <c r="B156" s="2" t="s">
        <v>1617</v>
      </c>
      <c r="I156" s="2" t="s">
        <v>105</v>
      </c>
      <c r="BB156" s="2">
        <f t="shared" si="78"/>
        <v>1</v>
      </c>
      <c r="BC156" s="2">
        <f t="shared" si="79"/>
        <v>0</v>
      </c>
      <c r="BD156" s="2">
        <f t="shared" si="80"/>
        <v>1</v>
      </c>
      <c r="BE156" s="2">
        <f t="shared" si="81"/>
        <v>0</v>
      </c>
      <c r="BF156" s="2">
        <f t="shared" si="82"/>
        <v>0</v>
      </c>
      <c r="BG156" s="2">
        <f t="shared" si="83"/>
        <v>0</v>
      </c>
      <c r="BH156" s="2">
        <f t="shared" si="84"/>
        <v>0</v>
      </c>
      <c r="BI156" s="2">
        <f t="shared" si="85"/>
        <v>0</v>
      </c>
      <c r="BJ156" s="2">
        <f t="shared" si="86"/>
        <v>0</v>
      </c>
      <c r="BK156" s="2">
        <f t="shared" si="87"/>
        <v>0</v>
      </c>
      <c r="BL156" s="2">
        <f t="shared" si="88"/>
        <v>0</v>
      </c>
      <c r="BM156" s="2">
        <f t="shared" si="89"/>
        <v>0</v>
      </c>
      <c r="BN156" s="2">
        <f t="shared" si="90"/>
        <v>0</v>
      </c>
    </row>
    <row r="157" spans="1:66">
      <c r="A157" s="2" t="s">
        <v>1852</v>
      </c>
      <c r="B157" s="2" t="s">
        <v>1853</v>
      </c>
      <c r="I157" s="2" t="s">
        <v>105</v>
      </c>
      <c r="Y157" s="2" t="s">
        <v>105</v>
      </c>
      <c r="BB157" s="2">
        <f t="shared" si="78"/>
        <v>2</v>
      </c>
      <c r="BC157" s="2">
        <f t="shared" si="79"/>
        <v>0</v>
      </c>
      <c r="BD157" s="2">
        <f t="shared" si="80"/>
        <v>2</v>
      </c>
      <c r="BE157" s="2">
        <f t="shared" si="81"/>
        <v>0</v>
      </c>
      <c r="BF157" s="2">
        <f t="shared" si="82"/>
        <v>0</v>
      </c>
      <c r="BG157" s="2">
        <f t="shared" si="83"/>
        <v>0</v>
      </c>
      <c r="BH157" s="2">
        <f t="shared" si="84"/>
        <v>0</v>
      </c>
      <c r="BI157" s="2">
        <f t="shared" si="85"/>
        <v>0</v>
      </c>
      <c r="BJ157" s="2">
        <f t="shared" si="86"/>
        <v>0</v>
      </c>
      <c r="BK157" s="2">
        <f t="shared" si="87"/>
        <v>0</v>
      </c>
      <c r="BL157" s="2">
        <f t="shared" si="88"/>
        <v>0</v>
      </c>
      <c r="BM157" s="2">
        <f t="shared" si="89"/>
        <v>0</v>
      </c>
      <c r="BN157" s="2">
        <f t="shared" si="90"/>
        <v>0</v>
      </c>
    </row>
    <row r="158" spans="1:66">
      <c r="A158" s="2" t="s">
        <v>1844</v>
      </c>
      <c r="B158" s="2" t="s">
        <v>1845</v>
      </c>
      <c r="I158" s="2" t="s">
        <v>105</v>
      </c>
      <c r="AI158" s="2" t="s">
        <v>105</v>
      </c>
      <c r="AV158" s="2" t="s">
        <v>105</v>
      </c>
      <c r="BB158" s="2">
        <f t="shared" si="78"/>
        <v>3</v>
      </c>
      <c r="BC158" s="2">
        <f t="shared" si="79"/>
        <v>0</v>
      </c>
      <c r="BD158" s="2">
        <f t="shared" si="80"/>
        <v>3</v>
      </c>
      <c r="BE158" s="2">
        <f t="shared" si="81"/>
        <v>0</v>
      </c>
      <c r="BF158" s="2">
        <f t="shared" si="82"/>
        <v>0</v>
      </c>
      <c r="BG158" s="2">
        <f t="shared" si="83"/>
        <v>0</v>
      </c>
      <c r="BH158" s="2">
        <f t="shared" si="84"/>
        <v>0</v>
      </c>
      <c r="BI158" s="2">
        <f t="shared" si="85"/>
        <v>0</v>
      </c>
      <c r="BJ158" s="2">
        <f t="shared" si="86"/>
        <v>0</v>
      </c>
      <c r="BK158" s="2">
        <f t="shared" si="87"/>
        <v>0</v>
      </c>
      <c r="BL158" s="2">
        <f t="shared" si="88"/>
        <v>0</v>
      </c>
      <c r="BM158" s="2">
        <f t="shared" si="89"/>
        <v>0</v>
      </c>
      <c r="BN158" s="2">
        <f t="shared" si="90"/>
        <v>0</v>
      </c>
    </row>
    <row r="159" spans="1:66">
      <c r="A159" s="2" t="s">
        <v>2020</v>
      </c>
      <c r="B159" s="2" t="s">
        <v>2021</v>
      </c>
      <c r="K159" s="2" t="s">
        <v>105</v>
      </c>
      <c r="W159" s="2" t="s">
        <v>105</v>
      </c>
      <c r="Y159" s="2" t="s">
        <v>105</v>
      </c>
      <c r="Z159" s="2" t="s">
        <v>105</v>
      </c>
      <c r="AI159" s="2" t="s">
        <v>105</v>
      </c>
      <c r="AJ159" s="2" t="s">
        <v>105</v>
      </c>
      <c r="AL159" s="2" t="s">
        <v>105</v>
      </c>
      <c r="AV159" s="2" t="s">
        <v>105</v>
      </c>
      <c r="AZ159" s="2" t="s">
        <v>105</v>
      </c>
      <c r="BB159" s="2">
        <f t="shared" si="78"/>
        <v>9</v>
      </c>
      <c r="BC159" s="2">
        <f t="shared" si="79"/>
        <v>0</v>
      </c>
      <c r="BD159" s="2">
        <f t="shared" si="80"/>
        <v>9</v>
      </c>
      <c r="BE159" s="2">
        <f t="shared" si="81"/>
        <v>0</v>
      </c>
      <c r="BF159" s="2">
        <f t="shared" si="82"/>
        <v>0</v>
      </c>
      <c r="BG159" s="2">
        <f t="shared" si="83"/>
        <v>0</v>
      </c>
      <c r="BH159" s="2">
        <f t="shared" si="84"/>
        <v>0</v>
      </c>
      <c r="BI159" s="2">
        <f t="shared" si="85"/>
        <v>0</v>
      </c>
      <c r="BJ159" s="2">
        <f t="shared" si="86"/>
        <v>0</v>
      </c>
      <c r="BK159" s="2">
        <f t="shared" si="87"/>
        <v>0</v>
      </c>
      <c r="BL159" s="2">
        <f t="shared" si="88"/>
        <v>0</v>
      </c>
      <c r="BM159" s="2">
        <f t="shared" si="89"/>
        <v>0</v>
      </c>
      <c r="BN159" s="2">
        <f t="shared" si="90"/>
        <v>0</v>
      </c>
    </row>
    <row r="160" spans="1:66">
      <c r="A160" s="2" t="s">
        <v>717</v>
      </c>
      <c r="B160" s="2" t="s">
        <v>718</v>
      </c>
      <c r="F160" s="2" t="s">
        <v>121</v>
      </c>
      <c r="BB160" s="2">
        <f t="shared" si="78"/>
        <v>0</v>
      </c>
      <c r="BC160" s="2">
        <f t="shared" si="79"/>
        <v>1</v>
      </c>
      <c r="BD160" s="2">
        <f t="shared" si="80"/>
        <v>0</v>
      </c>
      <c r="BE160" s="2">
        <f t="shared" si="81"/>
        <v>1</v>
      </c>
      <c r="BF160" s="2">
        <f t="shared" si="82"/>
        <v>0</v>
      </c>
      <c r="BG160" s="2">
        <f t="shared" si="83"/>
        <v>0</v>
      </c>
      <c r="BH160" s="2">
        <f t="shared" si="84"/>
        <v>0</v>
      </c>
      <c r="BI160" s="2">
        <f t="shared" si="85"/>
        <v>0</v>
      </c>
      <c r="BJ160" s="2">
        <f t="shared" si="86"/>
        <v>0</v>
      </c>
      <c r="BK160" s="2">
        <f t="shared" si="87"/>
        <v>0</v>
      </c>
      <c r="BL160" s="2">
        <f t="shared" si="88"/>
        <v>0</v>
      </c>
      <c r="BM160" s="2">
        <f t="shared" si="89"/>
        <v>0</v>
      </c>
      <c r="BN160" s="2">
        <f t="shared" si="90"/>
        <v>0</v>
      </c>
    </row>
    <row r="161" spans="1:66">
      <c r="A161" s="2" t="s">
        <v>662</v>
      </c>
      <c r="B161" s="2" t="s">
        <v>663</v>
      </c>
      <c r="F161" s="2" t="s">
        <v>121</v>
      </c>
      <c r="BB161" s="2">
        <f t="shared" si="78"/>
        <v>0</v>
      </c>
      <c r="BC161" s="2">
        <f t="shared" si="79"/>
        <v>1</v>
      </c>
      <c r="BD161" s="2">
        <f t="shared" si="80"/>
        <v>0</v>
      </c>
      <c r="BE161" s="2">
        <f t="shared" si="81"/>
        <v>1</v>
      </c>
      <c r="BF161" s="2">
        <f t="shared" si="82"/>
        <v>0</v>
      </c>
      <c r="BG161" s="2">
        <f t="shared" si="83"/>
        <v>0</v>
      </c>
      <c r="BH161" s="2">
        <f t="shared" si="84"/>
        <v>0</v>
      </c>
      <c r="BI161" s="2">
        <f t="shared" si="85"/>
        <v>0</v>
      </c>
      <c r="BJ161" s="2">
        <f t="shared" si="86"/>
        <v>0</v>
      </c>
      <c r="BK161" s="2">
        <f t="shared" si="87"/>
        <v>0</v>
      </c>
      <c r="BL161" s="2">
        <f t="shared" si="88"/>
        <v>0</v>
      </c>
      <c r="BM161" s="2">
        <f t="shared" si="89"/>
        <v>0</v>
      </c>
      <c r="BN161" s="2">
        <f t="shared" si="90"/>
        <v>0</v>
      </c>
    </row>
    <row r="162" spans="1:66">
      <c r="A162" s="2" t="s">
        <v>2245</v>
      </c>
      <c r="B162" s="2" t="s">
        <v>2246</v>
      </c>
      <c r="L162" s="2" t="s">
        <v>105</v>
      </c>
      <c r="BB162" s="2">
        <f t="shared" si="78"/>
        <v>1</v>
      </c>
      <c r="BC162" s="2">
        <f t="shared" si="79"/>
        <v>0</v>
      </c>
      <c r="BD162" s="2">
        <f t="shared" si="80"/>
        <v>1</v>
      </c>
      <c r="BE162" s="2">
        <f t="shared" si="81"/>
        <v>0</v>
      </c>
      <c r="BF162" s="2">
        <f t="shared" si="82"/>
        <v>0</v>
      </c>
      <c r="BG162" s="2">
        <f t="shared" si="83"/>
        <v>0</v>
      </c>
      <c r="BH162" s="2">
        <f t="shared" si="84"/>
        <v>0</v>
      </c>
      <c r="BI162" s="2">
        <f t="shared" si="85"/>
        <v>0</v>
      </c>
      <c r="BJ162" s="2">
        <f t="shared" si="86"/>
        <v>0</v>
      </c>
      <c r="BK162" s="2">
        <f t="shared" si="87"/>
        <v>0</v>
      </c>
      <c r="BL162" s="2">
        <f t="shared" si="88"/>
        <v>0</v>
      </c>
      <c r="BM162" s="2">
        <f t="shared" si="89"/>
        <v>0</v>
      </c>
      <c r="BN162" s="2">
        <f t="shared" si="90"/>
        <v>0</v>
      </c>
    </row>
    <row r="163" spans="1:66">
      <c r="A163" s="2" t="s">
        <v>664</v>
      </c>
      <c r="B163" s="2" t="s">
        <v>665</v>
      </c>
      <c r="F163" s="2" t="s">
        <v>121</v>
      </c>
      <c r="AU163" s="2" t="s">
        <v>121</v>
      </c>
      <c r="BB163" s="2">
        <f t="shared" si="78"/>
        <v>0</v>
      </c>
      <c r="BC163" s="2">
        <f t="shared" si="79"/>
        <v>2</v>
      </c>
      <c r="BD163" s="2">
        <f t="shared" si="80"/>
        <v>0</v>
      </c>
      <c r="BE163" s="2">
        <f t="shared" si="81"/>
        <v>2</v>
      </c>
      <c r="BF163" s="2">
        <f t="shared" si="82"/>
        <v>0</v>
      </c>
      <c r="BG163" s="2">
        <f t="shared" si="83"/>
        <v>0</v>
      </c>
      <c r="BH163" s="2">
        <f t="shared" si="84"/>
        <v>0</v>
      </c>
      <c r="BI163" s="2">
        <f t="shared" si="85"/>
        <v>0</v>
      </c>
      <c r="BJ163" s="2">
        <f t="shared" si="86"/>
        <v>0</v>
      </c>
      <c r="BK163" s="2">
        <f t="shared" si="87"/>
        <v>0</v>
      </c>
      <c r="BL163" s="2">
        <f t="shared" si="88"/>
        <v>0</v>
      </c>
      <c r="BM163" s="2">
        <f t="shared" si="89"/>
        <v>0</v>
      </c>
      <c r="BN163" s="2">
        <f t="shared" si="90"/>
        <v>0</v>
      </c>
    </row>
    <row r="164" spans="1:66">
      <c r="A164" s="2" t="s">
        <v>1650</v>
      </c>
      <c r="B164" s="2" t="s">
        <v>1651</v>
      </c>
      <c r="I164" s="2" t="s">
        <v>105</v>
      </c>
      <c r="AI164" s="2" t="s">
        <v>105</v>
      </c>
      <c r="BB164" s="2">
        <f t="shared" si="78"/>
        <v>2</v>
      </c>
      <c r="BC164" s="2">
        <f t="shared" si="79"/>
        <v>0</v>
      </c>
      <c r="BD164" s="2">
        <f t="shared" si="80"/>
        <v>2</v>
      </c>
      <c r="BE164" s="2">
        <f t="shared" si="81"/>
        <v>0</v>
      </c>
      <c r="BF164" s="2">
        <f t="shared" si="82"/>
        <v>0</v>
      </c>
      <c r="BG164" s="2">
        <f t="shared" si="83"/>
        <v>0</v>
      </c>
      <c r="BH164" s="2">
        <f t="shared" si="84"/>
        <v>0</v>
      </c>
      <c r="BI164" s="2">
        <f t="shared" si="85"/>
        <v>0</v>
      </c>
      <c r="BJ164" s="2">
        <f t="shared" si="86"/>
        <v>0</v>
      </c>
      <c r="BK164" s="2">
        <f t="shared" si="87"/>
        <v>0</v>
      </c>
      <c r="BL164" s="2">
        <f t="shared" si="88"/>
        <v>0</v>
      </c>
      <c r="BM164" s="2">
        <f t="shared" si="89"/>
        <v>0</v>
      </c>
      <c r="BN164" s="2">
        <f t="shared" si="90"/>
        <v>0</v>
      </c>
    </row>
    <row r="165" spans="1:66">
      <c r="A165" s="2" t="s">
        <v>4580</v>
      </c>
      <c r="B165" s="2" t="s">
        <v>4630</v>
      </c>
      <c r="AN165" s="2" t="s">
        <v>121</v>
      </c>
      <c r="AU165" s="2" t="s">
        <v>121</v>
      </c>
      <c r="BB165" s="2">
        <f t="shared" si="78"/>
        <v>0</v>
      </c>
      <c r="BC165" s="2">
        <f t="shared" si="79"/>
        <v>2</v>
      </c>
      <c r="BD165" s="2">
        <f t="shared" si="80"/>
        <v>0</v>
      </c>
      <c r="BE165" s="2">
        <f t="shared" si="81"/>
        <v>2</v>
      </c>
      <c r="BF165" s="2">
        <f t="shared" si="82"/>
        <v>0</v>
      </c>
      <c r="BG165" s="2">
        <f t="shared" si="83"/>
        <v>0</v>
      </c>
      <c r="BH165" s="2">
        <f t="shared" si="84"/>
        <v>0</v>
      </c>
      <c r="BI165" s="2">
        <f t="shared" si="85"/>
        <v>0</v>
      </c>
      <c r="BJ165" s="2">
        <f t="shared" si="86"/>
        <v>0</v>
      </c>
      <c r="BK165" s="2">
        <f t="shared" si="87"/>
        <v>0</v>
      </c>
      <c r="BL165" s="2">
        <f t="shared" si="88"/>
        <v>0</v>
      </c>
      <c r="BM165" s="2">
        <f t="shared" si="89"/>
        <v>0</v>
      </c>
      <c r="BN165" s="2">
        <f t="shared" si="90"/>
        <v>0</v>
      </c>
    </row>
    <row r="166" spans="1:66">
      <c r="A166" s="2" t="s">
        <v>2924</v>
      </c>
      <c r="B166" s="2" t="s">
        <v>2925</v>
      </c>
      <c r="T166" s="2" t="s">
        <v>5771</v>
      </c>
      <c r="AU166" s="2" t="s">
        <v>121</v>
      </c>
      <c r="BB166" s="2">
        <f t="shared" si="78"/>
        <v>1</v>
      </c>
      <c r="BC166" s="2">
        <f t="shared" si="79"/>
        <v>1</v>
      </c>
      <c r="BD166" s="2">
        <f t="shared" si="80"/>
        <v>0</v>
      </c>
      <c r="BE166" s="2">
        <f t="shared" si="81"/>
        <v>1</v>
      </c>
      <c r="BF166" s="2">
        <f t="shared" si="82"/>
        <v>0</v>
      </c>
      <c r="BG166" s="2">
        <f t="shared" si="83"/>
        <v>0</v>
      </c>
      <c r="BH166" s="2">
        <f t="shared" si="84"/>
        <v>0</v>
      </c>
      <c r="BI166" s="2">
        <f t="shared" si="85"/>
        <v>0</v>
      </c>
      <c r="BJ166" s="2">
        <f t="shared" si="86"/>
        <v>0</v>
      </c>
      <c r="BK166" s="2">
        <f t="shared" si="87"/>
        <v>0</v>
      </c>
      <c r="BL166" s="2">
        <f t="shared" si="88"/>
        <v>1</v>
      </c>
      <c r="BM166" s="2">
        <f t="shared" si="89"/>
        <v>0</v>
      </c>
      <c r="BN166" s="2">
        <f t="shared" si="90"/>
        <v>0</v>
      </c>
    </row>
    <row r="167" spans="1:66">
      <c r="A167" s="2" t="s">
        <v>3947</v>
      </c>
      <c r="B167" s="2" t="s">
        <v>5616</v>
      </c>
      <c r="AH167" s="2" t="s">
        <v>5740</v>
      </c>
      <c r="AN167" s="2" t="s">
        <v>121</v>
      </c>
      <c r="BB167" s="2">
        <f t="shared" si="78"/>
        <v>0</v>
      </c>
      <c r="BC167" s="2">
        <f t="shared" si="79"/>
        <v>2</v>
      </c>
      <c r="BD167" s="2">
        <f t="shared" si="80"/>
        <v>0</v>
      </c>
      <c r="BE167" s="2">
        <f t="shared" si="81"/>
        <v>1</v>
      </c>
      <c r="BF167" s="2">
        <f t="shared" si="82"/>
        <v>0</v>
      </c>
      <c r="BG167" s="2">
        <f t="shared" si="83"/>
        <v>0</v>
      </c>
      <c r="BH167" s="2">
        <f t="shared" si="84"/>
        <v>1</v>
      </c>
      <c r="BI167" s="2">
        <f t="shared" si="85"/>
        <v>0</v>
      </c>
      <c r="BJ167" s="2">
        <f t="shared" si="86"/>
        <v>0</v>
      </c>
      <c r="BK167" s="2">
        <f t="shared" si="87"/>
        <v>0</v>
      </c>
      <c r="BL167" s="2">
        <f t="shared" si="88"/>
        <v>0</v>
      </c>
      <c r="BM167" s="2">
        <f t="shared" si="89"/>
        <v>0</v>
      </c>
      <c r="BN167" s="2">
        <f t="shared" si="90"/>
        <v>0</v>
      </c>
    </row>
    <row r="168" spans="1:66">
      <c r="A168" s="2" t="s">
        <v>4595</v>
      </c>
      <c r="B168" s="2" t="s">
        <v>4596</v>
      </c>
      <c r="AN168" s="2" t="s">
        <v>121</v>
      </c>
      <c r="BB168" s="2">
        <f t="shared" si="78"/>
        <v>0</v>
      </c>
      <c r="BC168" s="2">
        <f t="shared" si="79"/>
        <v>1</v>
      </c>
      <c r="BD168" s="2">
        <f t="shared" si="80"/>
        <v>0</v>
      </c>
      <c r="BE168" s="2">
        <f t="shared" si="81"/>
        <v>1</v>
      </c>
      <c r="BF168" s="2">
        <f t="shared" si="82"/>
        <v>0</v>
      </c>
      <c r="BG168" s="2">
        <f t="shared" si="83"/>
        <v>0</v>
      </c>
      <c r="BH168" s="2">
        <f t="shared" si="84"/>
        <v>0</v>
      </c>
      <c r="BI168" s="2">
        <f t="shared" si="85"/>
        <v>0</v>
      </c>
      <c r="BJ168" s="2">
        <f t="shared" si="86"/>
        <v>0</v>
      </c>
      <c r="BK168" s="2">
        <f t="shared" si="87"/>
        <v>0</v>
      </c>
      <c r="BL168" s="2">
        <f t="shared" si="88"/>
        <v>0</v>
      </c>
      <c r="BM168" s="2">
        <f t="shared" si="89"/>
        <v>0</v>
      </c>
      <c r="BN168" s="2">
        <f t="shared" si="90"/>
        <v>0</v>
      </c>
    </row>
    <row r="169" spans="1:66">
      <c r="A169" s="2" t="s">
        <v>5952</v>
      </c>
      <c r="B169" s="2" t="s">
        <v>5953</v>
      </c>
      <c r="N169" s="2" t="s">
        <v>105</v>
      </c>
    </row>
    <row r="170" spans="1:66">
      <c r="A170" s="2" t="s">
        <v>693</v>
      </c>
      <c r="B170" s="2" t="s">
        <v>694</v>
      </c>
      <c r="F170" s="2" t="s">
        <v>121</v>
      </c>
      <c r="BB170" s="2">
        <f t="shared" ref="BB170:BB179" si="91">SUM(BD170+BF170+BI170+BL170)</f>
        <v>0</v>
      </c>
      <c r="BC170" s="2">
        <f t="shared" ref="BC170:BC179" si="92">SUM(BE170+BG170+BH170+BJ170+BK170+BM170+BN170)</f>
        <v>1</v>
      </c>
      <c r="BD170" s="2">
        <f t="shared" ref="BD170:BD179" si="93">COUNTIF(C170:BA170,"BL")</f>
        <v>0</v>
      </c>
      <c r="BE170" s="2">
        <f t="shared" ref="BE170:BE179" si="94">COUNTIF(C170:BA170,"WL")</f>
        <v>1</v>
      </c>
      <c r="BF170" s="2">
        <f t="shared" ref="BF170:BF179" si="95">COUNTIF(C170:BA170, "BL(Except with permit)")</f>
        <v>0</v>
      </c>
      <c r="BG170" s="2">
        <f t="shared" ref="BG170:BG179" si="96">COUNTIF(C170:BA170, "WL(Permit required)")</f>
        <v>0</v>
      </c>
      <c r="BH170" s="2">
        <f t="shared" ref="BH170:BH179" si="97">COUNTIF(C170:BA170, "WL(For game purposes)")</f>
        <v>0</v>
      </c>
      <c r="BI170" s="2">
        <f t="shared" ref="BI170:BI179" si="98">COUNTIF(C170:BA170, "BL(except game birds)")</f>
        <v>0</v>
      </c>
      <c r="BJ170" s="2">
        <f t="shared" ref="BJ170:BJ179" si="99">COUNTIF(C170:BA170, "WL(non-Holarctic origin)")</f>
        <v>0</v>
      </c>
      <c r="BK170" s="2">
        <f t="shared" ref="BK170:BK179" si="100">COUNTIF(C170:BA170, "WL(No permit needed)")</f>
        <v>0</v>
      </c>
      <c r="BL170" s="2">
        <f t="shared" ref="BL170:BL179" si="101">COUNTIF(C170:BA170, "BL(except native species)")</f>
        <v>0</v>
      </c>
      <c r="BM170" s="2">
        <f t="shared" ref="BM170:BM179" si="102">COUNTIF(C170:BA170,"WL(may be taken for personal use on a noncommercial basis)")</f>
        <v>0</v>
      </c>
      <c r="BN170" s="2">
        <f t="shared" ref="BN170:BN179" si="103">COUNTIF(C170:BA170, "WL(Non-native spp)")</f>
        <v>0</v>
      </c>
    </row>
    <row r="171" spans="1:66">
      <c r="A171" s="2" t="s">
        <v>760</v>
      </c>
      <c r="B171" s="2" t="s">
        <v>762</v>
      </c>
      <c r="F171" s="2" t="s">
        <v>121</v>
      </c>
      <c r="BB171" s="2">
        <f t="shared" si="91"/>
        <v>0</v>
      </c>
      <c r="BC171" s="2">
        <f t="shared" si="92"/>
        <v>1</v>
      </c>
      <c r="BD171" s="2">
        <f t="shared" si="93"/>
        <v>0</v>
      </c>
      <c r="BE171" s="2">
        <f t="shared" si="94"/>
        <v>1</v>
      </c>
      <c r="BF171" s="2">
        <f t="shared" si="95"/>
        <v>0</v>
      </c>
      <c r="BG171" s="2">
        <f t="shared" si="96"/>
        <v>0</v>
      </c>
      <c r="BH171" s="2">
        <f t="shared" si="97"/>
        <v>0</v>
      </c>
      <c r="BI171" s="2">
        <f t="shared" si="98"/>
        <v>0</v>
      </c>
      <c r="BJ171" s="2">
        <f t="shared" si="99"/>
        <v>0</v>
      </c>
      <c r="BK171" s="2">
        <f t="shared" si="100"/>
        <v>0</v>
      </c>
      <c r="BL171" s="2">
        <f t="shared" si="101"/>
        <v>0</v>
      </c>
      <c r="BM171" s="2">
        <f t="shared" si="102"/>
        <v>0</v>
      </c>
      <c r="BN171" s="2">
        <f t="shared" si="103"/>
        <v>0</v>
      </c>
    </row>
    <row r="172" spans="1:66">
      <c r="A172" s="2" t="s">
        <v>17</v>
      </c>
      <c r="B172" s="2" t="s">
        <v>3630</v>
      </c>
      <c r="C172" s="2" t="s">
        <v>121</v>
      </c>
      <c r="AD172" s="2" t="s">
        <v>5697</v>
      </c>
      <c r="BB172" s="2">
        <f t="shared" si="91"/>
        <v>1</v>
      </c>
      <c r="BC172" s="2">
        <f t="shared" si="92"/>
        <v>1</v>
      </c>
      <c r="BD172" s="2">
        <f t="shared" si="93"/>
        <v>0</v>
      </c>
      <c r="BE172" s="2">
        <f t="shared" si="94"/>
        <v>1</v>
      </c>
      <c r="BF172" s="2">
        <f t="shared" si="95"/>
        <v>1</v>
      </c>
      <c r="BG172" s="2">
        <f t="shared" si="96"/>
        <v>0</v>
      </c>
      <c r="BH172" s="2">
        <f t="shared" si="97"/>
        <v>0</v>
      </c>
      <c r="BI172" s="2">
        <f t="shared" si="98"/>
        <v>0</v>
      </c>
      <c r="BJ172" s="2">
        <f t="shared" si="99"/>
        <v>0</v>
      </c>
      <c r="BK172" s="2">
        <f t="shared" si="100"/>
        <v>0</v>
      </c>
      <c r="BL172" s="2">
        <f t="shared" si="101"/>
        <v>0</v>
      </c>
      <c r="BM172" s="2">
        <f t="shared" si="102"/>
        <v>0</v>
      </c>
      <c r="BN172" s="2">
        <f t="shared" si="103"/>
        <v>0</v>
      </c>
    </row>
    <row r="173" spans="1:66">
      <c r="A173" s="2" t="s">
        <v>899</v>
      </c>
      <c r="B173" s="2" t="s">
        <v>5613</v>
      </c>
      <c r="G173" s="2" t="s">
        <v>105</v>
      </c>
      <c r="M173" s="2" t="s">
        <v>5781</v>
      </c>
      <c r="BB173" s="2">
        <f t="shared" si="91"/>
        <v>1</v>
      </c>
      <c r="BC173" s="2">
        <f t="shared" si="92"/>
        <v>0</v>
      </c>
      <c r="BD173" s="2">
        <f t="shared" si="93"/>
        <v>1</v>
      </c>
      <c r="BE173" s="2">
        <f t="shared" si="94"/>
        <v>0</v>
      </c>
      <c r="BF173" s="2">
        <f t="shared" si="95"/>
        <v>0</v>
      </c>
      <c r="BG173" s="2">
        <f t="shared" si="96"/>
        <v>0</v>
      </c>
      <c r="BH173" s="2">
        <f t="shared" si="97"/>
        <v>0</v>
      </c>
      <c r="BI173" s="2">
        <f t="shared" si="98"/>
        <v>0</v>
      </c>
      <c r="BJ173" s="2">
        <f t="shared" si="99"/>
        <v>0</v>
      </c>
      <c r="BK173" s="2">
        <f t="shared" si="100"/>
        <v>0</v>
      </c>
      <c r="BL173" s="2">
        <f t="shared" si="101"/>
        <v>0</v>
      </c>
      <c r="BM173" s="2">
        <f t="shared" si="102"/>
        <v>0</v>
      </c>
      <c r="BN173" s="2">
        <f t="shared" si="103"/>
        <v>0</v>
      </c>
    </row>
    <row r="174" spans="1:66">
      <c r="A174" s="2" t="s">
        <v>4615</v>
      </c>
      <c r="B174" s="2" t="s">
        <v>4616</v>
      </c>
      <c r="AN174" s="2" t="s">
        <v>121</v>
      </c>
      <c r="BB174" s="2">
        <f t="shared" si="91"/>
        <v>0</v>
      </c>
      <c r="BC174" s="2">
        <f t="shared" si="92"/>
        <v>1</v>
      </c>
      <c r="BD174" s="2">
        <f t="shared" si="93"/>
        <v>0</v>
      </c>
      <c r="BE174" s="2">
        <f t="shared" si="94"/>
        <v>1</v>
      </c>
      <c r="BF174" s="2">
        <f t="shared" si="95"/>
        <v>0</v>
      </c>
      <c r="BG174" s="2">
        <f t="shared" si="96"/>
        <v>0</v>
      </c>
      <c r="BH174" s="2">
        <f t="shared" si="97"/>
        <v>0</v>
      </c>
      <c r="BI174" s="2">
        <f t="shared" si="98"/>
        <v>0</v>
      </c>
      <c r="BJ174" s="2">
        <f t="shared" si="99"/>
        <v>0</v>
      </c>
      <c r="BK174" s="2">
        <f t="shared" si="100"/>
        <v>0</v>
      </c>
      <c r="BL174" s="2">
        <f t="shared" si="101"/>
        <v>0</v>
      </c>
      <c r="BM174" s="2">
        <f t="shared" si="102"/>
        <v>0</v>
      </c>
      <c r="BN174" s="2">
        <f t="shared" si="103"/>
        <v>0</v>
      </c>
    </row>
    <row r="175" spans="1:66">
      <c r="A175" s="2" t="s">
        <v>898</v>
      </c>
      <c r="B175" s="2" t="s">
        <v>5614</v>
      </c>
      <c r="G175" s="2" t="s">
        <v>105</v>
      </c>
      <c r="M175" s="2" t="s">
        <v>5781</v>
      </c>
      <c r="T175" s="2" t="s">
        <v>5771</v>
      </c>
      <c r="BB175" s="2">
        <f t="shared" si="91"/>
        <v>2</v>
      </c>
      <c r="BC175" s="2">
        <f t="shared" si="92"/>
        <v>0</v>
      </c>
      <c r="BD175" s="2">
        <f t="shared" si="93"/>
        <v>1</v>
      </c>
      <c r="BE175" s="2">
        <f t="shared" si="94"/>
        <v>0</v>
      </c>
      <c r="BF175" s="2">
        <f t="shared" si="95"/>
        <v>0</v>
      </c>
      <c r="BG175" s="2">
        <f t="shared" si="96"/>
        <v>0</v>
      </c>
      <c r="BH175" s="2">
        <f t="shared" si="97"/>
        <v>0</v>
      </c>
      <c r="BI175" s="2">
        <f t="shared" si="98"/>
        <v>0</v>
      </c>
      <c r="BJ175" s="2">
        <f t="shared" si="99"/>
        <v>0</v>
      </c>
      <c r="BK175" s="2">
        <f t="shared" si="100"/>
        <v>0</v>
      </c>
      <c r="BL175" s="2">
        <f t="shared" si="101"/>
        <v>1</v>
      </c>
      <c r="BM175" s="2">
        <f t="shared" si="102"/>
        <v>0</v>
      </c>
      <c r="BN175" s="2">
        <f t="shared" si="103"/>
        <v>0</v>
      </c>
    </row>
    <row r="176" spans="1:66">
      <c r="A176" s="2" t="s">
        <v>4575</v>
      </c>
      <c r="B176" s="2" t="s">
        <v>4624</v>
      </c>
      <c r="AN176" s="2" t="s">
        <v>121</v>
      </c>
      <c r="BB176" s="2">
        <f t="shared" si="91"/>
        <v>0</v>
      </c>
      <c r="BC176" s="2">
        <f t="shared" si="92"/>
        <v>1</v>
      </c>
      <c r="BD176" s="2">
        <f t="shared" si="93"/>
        <v>0</v>
      </c>
      <c r="BE176" s="2">
        <f t="shared" si="94"/>
        <v>1</v>
      </c>
      <c r="BF176" s="2">
        <f t="shared" si="95"/>
        <v>0</v>
      </c>
      <c r="BG176" s="2">
        <f t="shared" si="96"/>
        <v>0</v>
      </c>
      <c r="BH176" s="2">
        <f t="shared" si="97"/>
        <v>0</v>
      </c>
      <c r="BI176" s="2">
        <f t="shared" si="98"/>
        <v>0</v>
      </c>
      <c r="BJ176" s="2">
        <f t="shared" si="99"/>
        <v>0</v>
      </c>
      <c r="BK176" s="2">
        <f t="shared" si="100"/>
        <v>0</v>
      </c>
      <c r="BL176" s="2">
        <f t="shared" si="101"/>
        <v>0</v>
      </c>
      <c r="BM176" s="2">
        <f t="shared" si="102"/>
        <v>0</v>
      </c>
      <c r="BN176" s="2">
        <f t="shared" si="103"/>
        <v>0</v>
      </c>
    </row>
    <row r="177" spans="1:66">
      <c r="A177" s="2" t="s">
        <v>1740</v>
      </c>
      <c r="B177" s="2" t="s">
        <v>1741</v>
      </c>
      <c r="I177" s="2" t="s">
        <v>105</v>
      </c>
      <c r="BB177" s="2">
        <f t="shared" si="91"/>
        <v>1</v>
      </c>
      <c r="BC177" s="2">
        <f t="shared" si="92"/>
        <v>0</v>
      </c>
      <c r="BD177" s="2">
        <f t="shared" si="93"/>
        <v>1</v>
      </c>
      <c r="BE177" s="2">
        <f t="shared" si="94"/>
        <v>0</v>
      </c>
      <c r="BF177" s="2">
        <f t="shared" si="95"/>
        <v>0</v>
      </c>
      <c r="BG177" s="2">
        <f t="shared" si="96"/>
        <v>0</v>
      </c>
      <c r="BH177" s="2">
        <f t="shared" si="97"/>
        <v>0</v>
      </c>
      <c r="BI177" s="2">
        <f t="shared" si="98"/>
        <v>0</v>
      </c>
      <c r="BJ177" s="2">
        <f t="shared" si="99"/>
        <v>0</v>
      </c>
      <c r="BK177" s="2">
        <f t="shared" si="100"/>
        <v>0</v>
      </c>
      <c r="BL177" s="2">
        <f t="shared" si="101"/>
        <v>0</v>
      </c>
      <c r="BM177" s="2">
        <f t="shared" si="102"/>
        <v>0</v>
      </c>
      <c r="BN177" s="2">
        <f t="shared" si="103"/>
        <v>0</v>
      </c>
    </row>
    <row r="178" spans="1:66">
      <c r="A178" s="2" t="s">
        <v>3552</v>
      </c>
      <c r="B178" s="2" t="s">
        <v>3553</v>
      </c>
      <c r="AC178" s="2" t="s">
        <v>105</v>
      </c>
      <c r="BB178" s="2">
        <f t="shared" si="91"/>
        <v>1</v>
      </c>
      <c r="BC178" s="2">
        <f t="shared" si="92"/>
        <v>0</v>
      </c>
      <c r="BD178" s="2">
        <f t="shared" si="93"/>
        <v>1</v>
      </c>
      <c r="BE178" s="2">
        <f t="shared" si="94"/>
        <v>0</v>
      </c>
      <c r="BF178" s="2">
        <f t="shared" si="95"/>
        <v>0</v>
      </c>
      <c r="BG178" s="2">
        <f t="shared" si="96"/>
        <v>0</v>
      </c>
      <c r="BH178" s="2">
        <f t="shared" si="97"/>
        <v>0</v>
      </c>
      <c r="BI178" s="2">
        <f t="shared" si="98"/>
        <v>0</v>
      </c>
      <c r="BJ178" s="2">
        <f t="shared" si="99"/>
        <v>0</v>
      </c>
      <c r="BK178" s="2">
        <f t="shared" si="100"/>
        <v>0</v>
      </c>
      <c r="BL178" s="2">
        <f t="shared" si="101"/>
        <v>0</v>
      </c>
      <c r="BM178" s="2">
        <f t="shared" si="102"/>
        <v>0</v>
      </c>
      <c r="BN178" s="2">
        <f t="shared" si="103"/>
        <v>0</v>
      </c>
    </row>
    <row r="179" spans="1:66">
      <c r="A179" s="2" t="s">
        <v>675</v>
      </c>
      <c r="B179" s="2" t="s">
        <v>680</v>
      </c>
      <c r="F179" s="2" t="s">
        <v>121</v>
      </c>
      <c r="BB179" s="2">
        <f t="shared" si="91"/>
        <v>0</v>
      </c>
      <c r="BC179" s="2">
        <f t="shared" si="92"/>
        <v>1</v>
      </c>
      <c r="BD179" s="2">
        <f t="shared" si="93"/>
        <v>0</v>
      </c>
      <c r="BE179" s="2">
        <f t="shared" si="94"/>
        <v>1</v>
      </c>
      <c r="BF179" s="2">
        <f t="shared" si="95"/>
        <v>0</v>
      </c>
      <c r="BG179" s="2">
        <f t="shared" si="96"/>
        <v>0</v>
      </c>
      <c r="BH179" s="2">
        <f t="shared" si="97"/>
        <v>0</v>
      </c>
      <c r="BI179" s="2">
        <f t="shared" si="98"/>
        <v>0</v>
      </c>
      <c r="BJ179" s="2">
        <f t="shared" si="99"/>
        <v>0</v>
      </c>
      <c r="BK179" s="2">
        <f t="shared" si="100"/>
        <v>0</v>
      </c>
      <c r="BL179" s="2">
        <f t="shared" si="101"/>
        <v>0</v>
      </c>
      <c r="BM179" s="2">
        <f t="shared" si="102"/>
        <v>0</v>
      </c>
      <c r="BN179" s="2">
        <f t="shared" si="103"/>
        <v>0</v>
      </c>
    </row>
    <row r="180" spans="1:66">
      <c r="A180" s="2" t="s">
        <v>5987</v>
      </c>
      <c r="B180" s="2" t="s">
        <v>5988</v>
      </c>
      <c r="N180" s="2" t="s">
        <v>105</v>
      </c>
    </row>
    <row r="181" spans="1:66">
      <c r="A181" s="2" t="s">
        <v>2293</v>
      </c>
      <c r="B181" s="2" t="s">
        <v>2294</v>
      </c>
      <c r="L181" s="2" t="s">
        <v>105</v>
      </c>
      <c r="P181" s="2" t="s">
        <v>105</v>
      </c>
      <c r="T181" s="2" t="s">
        <v>105</v>
      </c>
      <c r="X181" s="2" t="s">
        <v>5697</v>
      </c>
      <c r="AB181" s="2" t="s">
        <v>105</v>
      </c>
      <c r="AE181" s="2" t="s">
        <v>105</v>
      </c>
      <c r="BB181" s="2">
        <f t="shared" ref="BB181:BB212" si="104">SUM(BD181+BF181+BI181+BL181)</f>
        <v>6</v>
      </c>
      <c r="BC181" s="2">
        <f t="shared" ref="BC181:BC212" si="105">SUM(BE181+BG181+BH181+BJ181+BK181+BM181+BN181)</f>
        <v>0</v>
      </c>
      <c r="BD181" s="2">
        <f t="shared" ref="BD181:BD212" si="106">COUNTIF(C181:BA181,"BL")</f>
        <v>5</v>
      </c>
      <c r="BE181" s="2">
        <f t="shared" ref="BE181:BE212" si="107">COUNTIF(C181:BA181,"WL")</f>
        <v>0</v>
      </c>
      <c r="BF181" s="2">
        <f t="shared" ref="BF181:BF212" si="108">COUNTIF(C181:BA181, "BL(Except with permit)")</f>
        <v>1</v>
      </c>
      <c r="BG181" s="2">
        <f t="shared" ref="BG181:BG212" si="109">COUNTIF(C181:BA181, "WL(Permit required)")</f>
        <v>0</v>
      </c>
      <c r="BH181" s="2">
        <f t="shared" ref="BH181:BH212" si="110">COUNTIF(C181:BA181, "WL(For game purposes)")</f>
        <v>0</v>
      </c>
      <c r="BI181" s="2">
        <f t="shared" ref="BI181:BI212" si="111">COUNTIF(C181:BA181, "BL(except game birds)")</f>
        <v>0</v>
      </c>
      <c r="BJ181" s="2">
        <f t="shared" ref="BJ181:BJ212" si="112">COUNTIF(C181:BA181, "WL(non-Holarctic origin)")</f>
        <v>0</v>
      </c>
      <c r="BK181" s="2">
        <f t="shared" ref="BK181:BK212" si="113">COUNTIF(C181:BA181, "WL(No permit needed)")</f>
        <v>0</v>
      </c>
      <c r="BL181" s="2">
        <f t="shared" ref="BL181:BL212" si="114">COUNTIF(C181:BA181, "BL(except native species)")</f>
        <v>0</v>
      </c>
      <c r="BM181" s="2">
        <f t="shared" ref="BM181:BM212" si="115">COUNTIF(C181:BA181,"WL(may be taken for personal use on a noncommercial basis)")</f>
        <v>0</v>
      </c>
      <c r="BN181" s="2">
        <f t="shared" ref="BN181:BN212" si="116">COUNTIF(C181:BA181, "WL(Non-native spp)")</f>
        <v>0</v>
      </c>
    </row>
    <row r="182" spans="1:66">
      <c r="A182" s="2" t="s">
        <v>1340</v>
      </c>
      <c r="B182" s="2" t="s">
        <v>3575</v>
      </c>
      <c r="H182" s="2" t="s">
        <v>121</v>
      </c>
      <c r="I182" s="2" t="s">
        <v>5730</v>
      </c>
      <c r="T182" s="2" t="s">
        <v>121</v>
      </c>
      <c r="X182" s="2" t="s">
        <v>121</v>
      </c>
      <c r="AK182" s="2" t="s">
        <v>121</v>
      </c>
      <c r="AN182" s="2" t="s">
        <v>121</v>
      </c>
      <c r="AW182" s="2" t="s">
        <v>121</v>
      </c>
      <c r="BB182" s="2">
        <f t="shared" si="104"/>
        <v>0</v>
      </c>
      <c r="BC182" s="2">
        <f t="shared" si="105"/>
        <v>6</v>
      </c>
      <c r="BD182" s="2">
        <f t="shared" si="106"/>
        <v>0</v>
      </c>
      <c r="BE182" s="2">
        <f t="shared" si="107"/>
        <v>6</v>
      </c>
      <c r="BF182" s="2">
        <f t="shared" si="108"/>
        <v>0</v>
      </c>
      <c r="BG182" s="2">
        <f t="shared" si="109"/>
        <v>0</v>
      </c>
      <c r="BH182" s="2">
        <f t="shared" si="110"/>
        <v>0</v>
      </c>
      <c r="BI182" s="2">
        <f t="shared" si="111"/>
        <v>0</v>
      </c>
      <c r="BJ182" s="2">
        <f t="shared" si="112"/>
        <v>0</v>
      </c>
      <c r="BK182" s="2">
        <f t="shared" si="113"/>
        <v>0</v>
      </c>
      <c r="BL182" s="2">
        <f t="shared" si="114"/>
        <v>0</v>
      </c>
      <c r="BM182" s="2">
        <f t="shared" si="115"/>
        <v>0</v>
      </c>
      <c r="BN182" s="2">
        <f t="shared" si="116"/>
        <v>0</v>
      </c>
    </row>
    <row r="183" spans="1:66">
      <c r="A183" s="2" t="s">
        <v>1341</v>
      </c>
      <c r="B183" s="2" t="s">
        <v>1342</v>
      </c>
      <c r="H183" s="2" t="s">
        <v>121</v>
      </c>
      <c r="X183" s="2" t="s">
        <v>121</v>
      </c>
      <c r="AK183" s="2" t="s">
        <v>121</v>
      </c>
      <c r="AW183" s="2" t="s">
        <v>121</v>
      </c>
      <c r="BB183" s="2">
        <f t="shared" si="104"/>
        <v>0</v>
      </c>
      <c r="BC183" s="2">
        <f t="shared" si="105"/>
        <v>4</v>
      </c>
      <c r="BD183" s="2">
        <f t="shared" si="106"/>
        <v>0</v>
      </c>
      <c r="BE183" s="2">
        <f t="shared" si="107"/>
        <v>4</v>
      </c>
      <c r="BF183" s="2">
        <f t="shared" si="108"/>
        <v>0</v>
      </c>
      <c r="BG183" s="2">
        <f t="shared" si="109"/>
        <v>0</v>
      </c>
      <c r="BH183" s="2">
        <f t="shared" si="110"/>
        <v>0</v>
      </c>
      <c r="BI183" s="2">
        <f t="shared" si="111"/>
        <v>0</v>
      </c>
      <c r="BJ183" s="2">
        <f t="shared" si="112"/>
        <v>0</v>
      </c>
      <c r="BK183" s="2">
        <f t="shared" si="113"/>
        <v>0</v>
      </c>
      <c r="BL183" s="2">
        <f t="shared" si="114"/>
        <v>0</v>
      </c>
      <c r="BM183" s="2">
        <f t="shared" si="115"/>
        <v>0</v>
      </c>
      <c r="BN183" s="2">
        <f t="shared" si="116"/>
        <v>0</v>
      </c>
    </row>
    <row r="184" spans="1:66">
      <c r="A184" s="2" t="s">
        <v>1345</v>
      </c>
      <c r="B184" s="2" t="s">
        <v>670</v>
      </c>
      <c r="H184" s="2" t="s">
        <v>121</v>
      </c>
      <c r="T184" s="2" t="s">
        <v>121</v>
      </c>
      <c r="X184" s="2" t="s">
        <v>121</v>
      </c>
      <c r="AK184" s="2" t="s">
        <v>121</v>
      </c>
      <c r="AM184" s="2" t="s">
        <v>121</v>
      </c>
      <c r="AW184" s="2" t="s">
        <v>121</v>
      </c>
      <c r="BB184" s="2">
        <f t="shared" si="104"/>
        <v>0</v>
      </c>
      <c r="BC184" s="2">
        <f t="shared" si="105"/>
        <v>6</v>
      </c>
      <c r="BD184" s="2">
        <f t="shared" si="106"/>
        <v>0</v>
      </c>
      <c r="BE184" s="2">
        <f t="shared" si="107"/>
        <v>6</v>
      </c>
      <c r="BF184" s="2">
        <f t="shared" si="108"/>
        <v>0</v>
      </c>
      <c r="BG184" s="2">
        <f t="shared" si="109"/>
        <v>0</v>
      </c>
      <c r="BH184" s="2">
        <f t="shared" si="110"/>
        <v>0</v>
      </c>
      <c r="BI184" s="2">
        <f t="shared" si="111"/>
        <v>0</v>
      </c>
      <c r="BJ184" s="2">
        <f t="shared" si="112"/>
        <v>0</v>
      </c>
      <c r="BK184" s="2">
        <f t="shared" si="113"/>
        <v>0</v>
      </c>
      <c r="BL184" s="2">
        <f t="shared" si="114"/>
        <v>0</v>
      </c>
      <c r="BM184" s="2">
        <f t="shared" si="115"/>
        <v>0</v>
      </c>
      <c r="BN184" s="2">
        <f t="shared" si="116"/>
        <v>0</v>
      </c>
    </row>
    <row r="185" spans="1:66">
      <c r="A185" s="2" t="s">
        <v>1343</v>
      </c>
      <c r="B185" s="2" t="s">
        <v>1344</v>
      </c>
      <c r="H185" s="2" t="s">
        <v>121</v>
      </c>
      <c r="T185" s="2" t="s">
        <v>121</v>
      </c>
      <c r="X185" s="2" t="s">
        <v>121</v>
      </c>
      <c r="AK185" s="2" t="s">
        <v>121</v>
      </c>
      <c r="AM185" s="2" t="s">
        <v>121</v>
      </c>
      <c r="AU185" s="2" t="s">
        <v>121</v>
      </c>
      <c r="AW185" s="2" t="s">
        <v>121</v>
      </c>
      <c r="BB185" s="2">
        <f t="shared" si="104"/>
        <v>0</v>
      </c>
      <c r="BC185" s="2">
        <f t="shared" si="105"/>
        <v>7</v>
      </c>
      <c r="BD185" s="2">
        <f t="shared" si="106"/>
        <v>0</v>
      </c>
      <c r="BE185" s="2">
        <f t="shared" si="107"/>
        <v>7</v>
      </c>
      <c r="BF185" s="2">
        <f t="shared" si="108"/>
        <v>0</v>
      </c>
      <c r="BG185" s="2">
        <f t="shared" si="109"/>
        <v>0</v>
      </c>
      <c r="BH185" s="2">
        <f t="shared" si="110"/>
        <v>0</v>
      </c>
      <c r="BI185" s="2">
        <f t="shared" si="111"/>
        <v>0</v>
      </c>
      <c r="BJ185" s="2">
        <f t="shared" si="112"/>
        <v>0</v>
      </c>
      <c r="BK185" s="2">
        <f t="shared" si="113"/>
        <v>0</v>
      </c>
      <c r="BL185" s="2">
        <f t="shared" si="114"/>
        <v>0</v>
      </c>
      <c r="BM185" s="2">
        <f t="shared" si="115"/>
        <v>0</v>
      </c>
      <c r="BN185" s="2">
        <f t="shared" si="116"/>
        <v>0</v>
      </c>
    </row>
    <row r="186" spans="1:66">
      <c r="A186" s="2" t="s">
        <v>1338</v>
      </c>
      <c r="B186" s="2" t="s">
        <v>1339</v>
      </c>
      <c r="H186" s="2" t="s">
        <v>121</v>
      </c>
      <c r="M186" s="2" t="s">
        <v>121</v>
      </c>
      <c r="T186" s="2" t="s">
        <v>121</v>
      </c>
      <c r="X186" s="2" t="s">
        <v>121</v>
      </c>
      <c r="AK186" s="2" t="s">
        <v>121</v>
      </c>
      <c r="AM186" s="2" t="s">
        <v>121</v>
      </c>
      <c r="AN186" s="2" t="s">
        <v>121</v>
      </c>
      <c r="AW186" s="2" t="s">
        <v>121</v>
      </c>
      <c r="BA186" s="2" t="s">
        <v>121</v>
      </c>
      <c r="BB186" s="2">
        <f t="shared" si="104"/>
        <v>0</v>
      </c>
      <c r="BC186" s="2">
        <f t="shared" si="105"/>
        <v>9</v>
      </c>
      <c r="BD186" s="2">
        <f t="shared" si="106"/>
        <v>0</v>
      </c>
      <c r="BE186" s="2">
        <f t="shared" si="107"/>
        <v>9</v>
      </c>
      <c r="BF186" s="2">
        <f t="shared" si="108"/>
        <v>0</v>
      </c>
      <c r="BG186" s="2">
        <f t="shared" si="109"/>
        <v>0</v>
      </c>
      <c r="BH186" s="2">
        <f t="shared" si="110"/>
        <v>0</v>
      </c>
      <c r="BI186" s="2">
        <f t="shared" si="111"/>
        <v>0</v>
      </c>
      <c r="BJ186" s="2">
        <f t="shared" si="112"/>
        <v>0</v>
      </c>
      <c r="BK186" s="2">
        <f t="shared" si="113"/>
        <v>0</v>
      </c>
      <c r="BL186" s="2">
        <f t="shared" si="114"/>
        <v>0</v>
      </c>
      <c r="BM186" s="2">
        <f t="shared" si="115"/>
        <v>0</v>
      </c>
      <c r="BN186" s="2">
        <f t="shared" si="116"/>
        <v>0</v>
      </c>
    </row>
    <row r="187" spans="1:66">
      <c r="A187" s="2" t="s">
        <v>5785</v>
      </c>
      <c r="B187" s="2" t="s">
        <v>696</v>
      </c>
      <c r="F187" s="2" t="s">
        <v>121</v>
      </c>
      <c r="BB187" s="2">
        <f t="shared" si="104"/>
        <v>0</v>
      </c>
      <c r="BC187" s="2">
        <f t="shared" si="105"/>
        <v>1</v>
      </c>
      <c r="BD187" s="2">
        <f t="shared" si="106"/>
        <v>0</v>
      </c>
      <c r="BE187" s="2">
        <f t="shared" si="107"/>
        <v>1</v>
      </c>
      <c r="BF187" s="2">
        <f t="shared" si="108"/>
        <v>0</v>
      </c>
      <c r="BG187" s="2">
        <f t="shared" si="109"/>
        <v>0</v>
      </c>
      <c r="BH187" s="2">
        <f t="shared" si="110"/>
        <v>0</v>
      </c>
      <c r="BI187" s="2">
        <f t="shared" si="111"/>
        <v>0</v>
      </c>
      <c r="BJ187" s="2">
        <f t="shared" si="112"/>
        <v>0</v>
      </c>
      <c r="BK187" s="2">
        <f t="shared" si="113"/>
        <v>0</v>
      </c>
      <c r="BL187" s="2">
        <f t="shared" si="114"/>
        <v>0</v>
      </c>
      <c r="BM187" s="2">
        <f t="shared" si="115"/>
        <v>0</v>
      </c>
      <c r="BN187" s="2">
        <f t="shared" si="116"/>
        <v>0</v>
      </c>
    </row>
    <row r="188" spans="1:66">
      <c r="A188" s="2" t="s">
        <v>4605</v>
      </c>
      <c r="B188" s="2" t="s">
        <v>4606</v>
      </c>
      <c r="AN188" s="2" t="s">
        <v>121</v>
      </c>
      <c r="BB188" s="2">
        <f t="shared" si="104"/>
        <v>0</v>
      </c>
      <c r="BC188" s="2">
        <f t="shared" si="105"/>
        <v>1</v>
      </c>
      <c r="BD188" s="2">
        <f t="shared" si="106"/>
        <v>0</v>
      </c>
      <c r="BE188" s="2">
        <f t="shared" si="107"/>
        <v>1</v>
      </c>
      <c r="BF188" s="2">
        <f t="shared" si="108"/>
        <v>0</v>
      </c>
      <c r="BG188" s="2">
        <f t="shared" si="109"/>
        <v>0</v>
      </c>
      <c r="BH188" s="2">
        <f t="shared" si="110"/>
        <v>0</v>
      </c>
      <c r="BI188" s="2">
        <f t="shared" si="111"/>
        <v>0</v>
      </c>
      <c r="BJ188" s="2">
        <f t="shared" si="112"/>
        <v>0</v>
      </c>
      <c r="BK188" s="2">
        <f t="shared" si="113"/>
        <v>0</v>
      </c>
      <c r="BL188" s="2">
        <f t="shared" si="114"/>
        <v>0</v>
      </c>
      <c r="BM188" s="2">
        <f t="shared" si="115"/>
        <v>0</v>
      </c>
      <c r="BN188" s="2">
        <f t="shared" si="116"/>
        <v>0</v>
      </c>
    </row>
    <row r="189" spans="1:66">
      <c r="A189" s="2" t="s">
        <v>2062</v>
      </c>
      <c r="L189" s="2" t="s">
        <v>5783</v>
      </c>
      <c r="BB189" s="2">
        <f t="shared" si="104"/>
        <v>0</v>
      </c>
      <c r="BC189" s="2">
        <f t="shared" si="105"/>
        <v>1</v>
      </c>
      <c r="BD189" s="2">
        <f t="shared" si="106"/>
        <v>0</v>
      </c>
      <c r="BE189" s="2">
        <f t="shared" si="107"/>
        <v>0</v>
      </c>
      <c r="BF189" s="2">
        <f t="shared" si="108"/>
        <v>0</v>
      </c>
      <c r="BG189" s="2">
        <f t="shared" si="109"/>
        <v>0</v>
      </c>
      <c r="BH189" s="2">
        <f t="shared" si="110"/>
        <v>0</v>
      </c>
      <c r="BI189" s="2">
        <f t="shared" si="111"/>
        <v>0</v>
      </c>
      <c r="BJ189" s="2">
        <f t="shared" si="112"/>
        <v>0</v>
      </c>
      <c r="BK189" s="2">
        <f t="shared" si="113"/>
        <v>1</v>
      </c>
      <c r="BL189" s="2">
        <f t="shared" si="114"/>
        <v>0</v>
      </c>
      <c r="BM189" s="2">
        <f t="shared" si="115"/>
        <v>0</v>
      </c>
      <c r="BN189" s="2">
        <f t="shared" si="116"/>
        <v>0</v>
      </c>
    </row>
    <row r="190" spans="1:66">
      <c r="A190" s="2" t="s">
        <v>2984</v>
      </c>
      <c r="B190" s="2" t="s">
        <v>3575</v>
      </c>
      <c r="V190" s="2" t="s">
        <v>105</v>
      </c>
      <c r="AH190" s="2" t="s">
        <v>5740</v>
      </c>
      <c r="BB190" s="2">
        <f t="shared" si="104"/>
        <v>1</v>
      </c>
      <c r="BC190" s="2">
        <f t="shared" si="105"/>
        <v>1</v>
      </c>
      <c r="BD190" s="2">
        <f t="shared" si="106"/>
        <v>1</v>
      </c>
      <c r="BE190" s="2">
        <f t="shared" si="107"/>
        <v>0</v>
      </c>
      <c r="BF190" s="2">
        <f t="shared" si="108"/>
        <v>0</v>
      </c>
      <c r="BG190" s="2">
        <f t="shared" si="109"/>
        <v>0</v>
      </c>
      <c r="BH190" s="2">
        <f t="shared" si="110"/>
        <v>1</v>
      </c>
      <c r="BI190" s="2">
        <f t="shared" si="111"/>
        <v>0</v>
      </c>
      <c r="BJ190" s="2">
        <f t="shared" si="112"/>
        <v>0</v>
      </c>
      <c r="BK190" s="2">
        <f t="shared" si="113"/>
        <v>0</v>
      </c>
      <c r="BL190" s="2">
        <f t="shared" si="114"/>
        <v>0</v>
      </c>
      <c r="BM190" s="2">
        <f t="shared" si="115"/>
        <v>0</v>
      </c>
      <c r="BN190" s="2">
        <f t="shared" si="116"/>
        <v>0</v>
      </c>
    </row>
    <row r="191" spans="1:66">
      <c r="A191" s="2" t="s">
        <v>469</v>
      </c>
      <c r="B191" s="2" t="s">
        <v>470</v>
      </c>
      <c r="E191" s="2" t="s">
        <v>105</v>
      </c>
      <c r="AB191" s="2" t="s">
        <v>5781</v>
      </c>
      <c r="BB191" s="2">
        <f t="shared" si="104"/>
        <v>1</v>
      </c>
      <c r="BC191" s="2">
        <f t="shared" si="105"/>
        <v>0</v>
      </c>
      <c r="BD191" s="2">
        <f t="shared" si="106"/>
        <v>1</v>
      </c>
      <c r="BE191" s="2">
        <f t="shared" si="107"/>
        <v>0</v>
      </c>
      <c r="BF191" s="2">
        <f t="shared" si="108"/>
        <v>0</v>
      </c>
      <c r="BG191" s="2">
        <f t="shared" si="109"/>
        <v>0</v>
      </c>
      <c r="BH191" s="2">
        <f t="shared" si="110"/>
        <v>0</v>
      </c>
      <c r="BI191" s="2">
        <f t="shared" si="111"/>
        <v>0</v>
      </c>
      <c r="BJ191" s="2">
        <f t="shared" si="112"/>
        <v>0</v>
      </c>
      <c r="BK191" s="2">
        <f t="shared" si="113"/>
        <v>0</v>
      </c>
      <c r="BL191" s="2">
        <f t="shared" si="114"/>
        <v>0</v>
      </c>
      <c r="BM191" s="2">
        <f t="shared" si="115"/>
        <v>0</v>
      </c>
      <c r="BN191" s="2">
        <f t="shared" si="116"/>
        <v>0</v>
      </c>
    </row>
    <row r="192" spans="1:66">
      <c r="A192" s="2" t="s">
        <v>775</v>
      </c>
      <c r="B192" s="2" t="s">
        <v>778</v>
      </c>
      <c r="F192" s="2" t="s">
        <v>121</v>
      </c>
      <c r="BB192" s="2">
        <f t="shared" si="104"/>
        <v>0</v>
      </c>
      <c r="BC192" s="2">
        <f t="shared" si="105"/>
        <v>1</v>
      </c>
      <c r="BD192" s="2">
        <f t="shared" si="106"/>
        <v>0</v>
      </c>
      <c r="BE192" s="2">
        <f t="shared" si="107"/>
        <v>1</v>
      </c>
      <c r="BF192" s="2">
        <f t="shared" si="108"/>
        <v>0</v>
      </c>
      <c r="BG192" s="2">
        <f t="shared" si="109"/>
        <v>0</v>
      </c>
      <c r="BH192" s="2">
        <f t="shared" si="110"/>
        <v>0</v>
      </c>
      <c r="BI192" s="2">
        <f t="shared" si="111"/>
        <v>0</v>
      </c>
      <c r="BJ192" s="2">
        <f t="shared" si="112"/>
        <v>0</v>
      </c>
      <c r="BK192" s="2">
        <f t="shared" si="113"/>
        <v>0</v>
      </c>
      <c r="BL192" s="2">
        <f t="shared" si="114"/>
        <v>0</v>
      </c>
      <c r="BM192" s="2">
        <f t="shared" si="115"/>
        <v>0</v>
      </c>
      <c r="BN192" s="2">
        <f t="shared" si="116"/>
        <v>0</v>
      </c>
    </row>
    <row r="193" spans="1:66">
      <c r="A193" s="2" t="s">
        <v>2143</v>
      </c>
      <c r="B193" s="2" t="s">
        <v>2144</v>
      </c>
      <c r="L193" s="2" t="s">
        <v>105</v>
      </c>
      <c r="AJ193" s="2" t="s">
        <v>105</v>
      </c>
      <c r="BB193" s="2">
        <f t="shared" si="104"/>
        <v>2</v>
      </c>
      <c r="BC193" s="2">
        <f t="shared" si="105"/>
        <v>0</v>
      </c>
      <c r="BD193" s="2">
        <f t="shared" si="106"/>
        <v>2</v>
      </c>
      <c r="BE193" s="2">
        <f t="shared" si="107"/>
        <v>0</v>
      </c>
      <c r="BF193" s="2">
        <f t="shared" si="108"/>
        <v>0</v>
      </c>
      <c r="BG193" s="2">
        <f t="shared" si="109"/>
        <v>0</v>
      </c>
      <c r="BH193" s="2">
        <f t="shared" si="110"/>
        <v>0</v>
      </c>
      <c r="BI193" s="2">
        <f t="shared" si="111"/>
        <v>0</v>
      </c>
      <c r="BJ193" s="2">
        <f t="shared" si="112"/>
        <v>0</v>
      </c>
      <c r="BK193" s="2">
        <f t="shared" si="113"/>
        <v>0</v>
      </c>
      <c r="BL193" s="2">
        <f t="shared" si="114"/>
        <v>0</v>
      </c>
      <c r="BM193" s="2">
        <f t="shared" si="115"/>
        <v>0</v>
      </c>
      <c r="BN193" s="2">
        <f t="shared" si="116"/>
        <v>0</v>
      </c>
    </row>
    <row r="194" spans="1:66">
      <c r="A194" s="2" t="s">
        <v>1758</v>
      </c>
      <c r="B194" s="2" t="s">
        <v>1759</v>
      </c>
      <c r="I194" s="2" t="s">
        <v>105</v>
      </c>
      <c r="BB194" s="2">
        <f t="shared" si="104"/>
        <v>1</v>
      </c>
      <c r="BC194" s="2">
        <f t="shared" si="105"/>
        <v>0</v>
      </c>
      <c r="BD194" s="2">
        <f t="shared" si="106"/>
        <v>1</v>
      </c>
      <c r="BE194" s="2">
        <f t="shared" si="107"/>
        <v>0</v>
      </c>
      <c r="BF194" s="2">
        <f t="shared" si="108"/>
        <v>0</v>
      </c>
      <c r="BG194" s="2">
        <f t="shared" si="109"/>
        <v>0</v>
      </c>
      <c r="BH194" s="2">
        <f t="shared" si="110"/>
        <v>0</v>
      </c>
      <c r="BI194" s="2">
        <f t="shared" si="111"/>
        <v>0</v>
      </c>
      <c r="BJ194" s="2">
        <f t="shared" si="112"/>
        <v>0</v>
      </c>
      <c r="BK194" s="2">
        <f t="shared" si="113"/>
        <v>0</v>
      </c>
      <c r="BL194" s="2">
        <f t="shared" si="114"/>
        <v>0</v>
      </c>
      <c r="BM194" s="2">
        <f t="shared" si="115"/>
        <v>0</v>
      </c>
      <c r="BN194" s="2">
        <f t="shared" si="116"/>
        <v>0</v>
      </c>
    </row>
    <row r="195" spans="1:66">
      <c r="A195" s="2" t="s">
        <v>1825</v>
      </c>
      <c r="B195" s="2" t="s">
        <v>1826</v>
      </c>
      <c r="I195" s="2" t="s">
        <v>105</v>
      </c>
      <c r="X195" s="2" t="s">
        <v>105</v>
      </c>
      <c r="AV195" s="2" t="s">
        <v>105</v>
      </c>
      <c r="BB195" s="2">
        <f t="shared" si="104"/>
        <v>3</v>
      </c>
      <c r="BC195" s="2">
        <f t="shared" si="105"/>
        <v>0</v>
      </c>
      <c r="BD195" s="2">
        <f t="shared" si="106"/>
        <v>3</v>
      </c>
      <c r="BE195" s="2">
        <f t="shared" si="107"/>
        <v>0</v>
      </c>
      <c r="BF195" s="2">
        <f t="shared" si="108"/>
        <v>0</v>
      </c>
      <c r="BG195" s="2">
        <f t="shared" si="109"/>
        <v>0</v>
      </c>
      <c r="BH195" s="2">
        <f t="shared" si="110"/>
        <v>0</v>
      </c>
      <c r="BI195" s="2">
        <f t="shared" si="111"/>
        <v>0</v>
      </c>
      <c r="BJ195" s="2">
        <f t="shared" si="112"/>
        <v>0</v>
      </c>
      <c r="BK195" s="2">
        <f t="shared" si="113"/>
        <v>0</v>
      </c>
      <c r="BL195" s="2">
        <f t="shared" si="114"/>
        <v>0</v>
      </c>
      <c r="BM195" s="2">
        <f t="shared" si="115"/>
        <v>0</v>
      </c>
      <c r="BN195" s="2">
        <f t="shared" si="116"/>
        <v>0</v>
      </c>
    </row>
    <row r="196" spans="1:66">
      <c r="A196" s="2" t="s">
        <v>761</v>
      </c>
      <c r="B196" s="2" t="s">
        <v>763</v>
      </c>
      <c r="F196" s="2" t="s">
        <v>121</v>
      </c>
      <c r="BB196" s="2">
        <f t="shared" si="104"/>
        <v>0</v>
      </c>
      <c r="BC196" s="2">
        <f t="shared" si="105"/>
        <v>1</v>
      </c>
      <c r="BD196" s="2">
        <f t="shared" si="106"/>
        <v>0</v>
      </c>
      <c r="BE196" s="2">
        <f t="shared" si="107"/>
        <v>1</v>
      </c>
      <c r="BF196" s="2">
        <f t="shared" si="108"/>
        <v>0</v>
      </c>
      <c r="BG196" s="2">
        <f t="shared" si="109"/>
        <v>0</v>
      </c>
      <c r="BH196" s="2">
        <f t="shared" si="110"/>
        <v>0</v>
      </c>
      <c r="BI196" s="2">
        <f t="shared" si="111"/>
        <v>0</v>
      </c>
      <c r="BJ196" s="2">
        <f t="shared" si="112"/>
        <v>0</v>
      </c>
      <c r="BK196" s="2">
        <f t="shared" si="113"/>
        <v>0</v>
      </c>
      <c r="BL196" s="2">
        <f t="shared" si="114"/>
        <v>0</v>
      </c>
      <c r="BM196" s="2">
        <f t="shared" si="115"/>
        <v>0</v>
      </c>
      <c r="BN196" s="2">
        <f t="shared" si="116"/>
        <v>0</v>
      </c>
    </row>
    <row r="197" spans="1:66">
      <c r="A197" s="2" t="s">
        <v>1786</v>
      </c>
      <c r="B197" s="2" t="s">
        <v>1787</v>
      </c>
      <c r="I197" s="2" t="s">
        <v>105</v>
      </c>
      <c r="BB197" s="2">
        <f t="shared" si="104"/>
        <v>1</v>
      </c>
      <c r="BC197" s="2">
        <f t="shared" si="105"/>
        <v>0</v>
      </c>
      <c r="BD197" s="2">
        <f t="shared" si="106"/>
        <v>1</v>
      </c>
      <c r="BE197" s="2">
        <f t="shared" si="107"/>
        <v>0</v>
      </c>
      <c r="BF197" s="2">
        <f t="shared" si="108"/>
        <v>0</v>
      </c>
      <c r="BG197" s="2">
        <f t="shared" si="109"/>
        <v>0</v>
      </c>
      <c r="BH197" s="2">
        <f t="shared" si="110"/>
        <v>0</v>
      </c>
      <c r="BI197" s="2">
        <f t="shared" si="111"/>
        <v>0</v>
      </c>
      <c r="BJ197" s="2">
        <f t="shared" si="112"/>
        <v>0</v>
      </c>
      <c r="BK197" s="2">
        <f t="shared" si="113"/>
        <v>0</v>
      </c>
      <c r="BL197" s="2">
        <f t="shared" si="114"/>
        <v>0</v>
      </c>
      <c r="BM197" s="2">
        <f t="shared" si="115"/>
        <v>0</v>
      </c>
      <c r="BN197" s="2">
        <f t="shared" si="116"/>
        <v>0</v>
      </c>
    </row>
    <row r="198" spans="1:66">
      <c r="A198" s="2" t="s">
        <v>1742</v>
      </c>
      <c r="B198" s="2" t="s">
        <v>1743</v>
      </c>
      <c r="I198" s="2" t="s">
        <v>105</v>
      </c>
      <c r="BB198" s="2">
        <f t="shared" si="104"/>
        <v>1</v>
      </c>
      <c r="BC198" s="2">
        <f t="shared" si="105"/>
        <v>0</v>
      </c>
      <c r="BD198" s="2">
        <f t="shared" si="106"/>
        <v>1</v>
      </c>
      <c r="BE198" s="2">
        <f t="shared" si="107"/>
        <v>0</v>
      </c>
      <c r="BF198" s="2">
        <f t="shared" si="108"/>
        <v>0</v>
      </c>
      <c r="BG198" s="2">
        <f t="shared" si="109"/>
        <v>0</v>
      </c>
      <c r="BH198" s="2">
        <f t="shared" si="110"/>
        <v>0</v>
      </c>
      <c r="BI198" s="2">
        <f t="shared" si="111"/>
        <v>0</v>
      </c>
      <c r="BJ198" s="2">
        <f t="shared" si="112"/>
        <v>0</v>
      </c>
      <c r="BK198" s="2">
        <f t="shared" si="113"/>
        <v>0</v>
      </c>
      <c r="BL198" s="2">
        <f t="shared" si="114"/>
        <v>0</v>
      </c>
      <c r="BM198" s="2">
        <f t="shared" si="115"/>
        <v>0</v>
      </c>
      <c r="BN198" s="2">
        <f t="shared" si="116"/>
        <v>0</v>
      </c>
    </row>
    <row r="199" spans="1:66">
      <c r="A199" s="2" t="s">
        <v>5455</v>
      </c>
      <c r="B199" s="2" t="s">
        <v>5456</v>
      </c>
      <c r="AV199" s="2" t="s">
        <v>105</v>
      </c>
      <c r="BB199" s="2">
        <f t="shared" si="104"/>
        <v>1</v>
      </c>
      <c r="BC199" s="2">
        <f t="shared" si="105"/>
        <v>0</v>
      </c>
      <c r="BD199" s="2">
        <f t="shared" si="106"/>
        <v>1</v>
      </c>
      <c r="BE199" s="2">
        <f t="shared" si="107"/>
        <v>0</v>
      </c>
      <c r="BF199" s="2">
        <f t="shared" si="108"/>
        <v>0</v>
      </c>
      <c r="BG199" s="2">
        <f t="shared" si="109"/>
        <v>0</v>
      </c>
      <c r="BH199" s="2">
        <f t="shared" si="110"/>
        <v>0</v>
      </c>
      <c r="BI199" s="2">
        <f t="shared" si="111"/>
        <v>0</v>
      </c>
      <c r="BJ199" s="2">
        <f t="shared" si="112"/>
        <v>0</v>
      </c>
      <c r="BK199" s="2">
        <f t="shared" si="113"/>
        <v>0</v>
      </c>
      <c r="BL199" s="2">
        <f t="shared" si="114"/>
        <v>0</v>
      </c>
      <c r="BM199" s="2">
        <f t="shared" si="115"/>
        <v>0</v>
      </c>
      <c r="BN199" s="2">
        <f t="shared" si="116"/>
        <v>0</v>
      </c>
    </row>
    <row r="200" spans="1:66">
      <c r="A200" s="2" t="s">
        <v>1750</v>
      </c>
      <c r="B200" s="2" t="s">
        <v>1751</v>
      </c>
      <c r="I200" s="2" t="s">
        <v>105</v>
      </c>
      <c r="BB200" s="2">
        <f t="shared" si="104"/>
        <v>1</v>
      </c>
      <c r="BC200" s="2">
        <f t="shared" si="105"/>
        <v>0</v>
      </c>
      <c r="BD200" s="2">
        <f t="shared" si="106"/>
        <v>1</v>
      </c>
      <c r="BE200" s="2">
        <f t="shared" si="107"/>
        <v>0</v>
      </c>
      <c r="BF200" s="2">
        <f t="shared" si="108"/>
        <v>0</v>
      </c>
      <c r="BG200" s="2">
        <f t="shared" si="109"/>
        <v>0</v>
      </c>
      <c r="BH200" s="2">
        <f t="shared" si="110"/>
        <v>0</v>
      </c>
      <c r="BI200" s="2">
        <f t="shared" si="111"/>
        <v>0</v>
      </c>
      <c r="BJ200" s="2">
        <f t="shared" si="112"/>
        <v>0</v>
      </c>
      <c r="BK200" s="2">
        <f t="shared" si="113"/>
        <v>0</v>
      </c>
      <c r="BL200" s="2">
        <f t="shared" si="114"/>
        <v>0</v>
      </c>
      <c r="BM200" s="2">
        <f t="shared" si="115"/>
        <v>0</v>
      </c>
      <c r="BN200" s="2">
        <f t="shared" si="116"/>
        <v>0</v>
      </c>
    </row>
    <row r="201" spans="1:66">
      <c r="A201" s="2" t="s">
        <v>719</v>
      </c>
      <c r="B201" s="2" t="s">
        <v>720</v>
      </c>
      <c r="F201" s="2" t="s">
        <v>121</v>
      </c>
      <c r="BB201" s="2">
        <f t="shared" si="104"/>
        <v>0</v>
      </c>
      <c r="BC201" s="2">
        <f t="shared" si="105"/>
        <v>1</v>
      </c>
      <c r="BD201" s="2">
        <f t="shared" si="106"/>
        <v>0</v>
      </c>
      <c r="BE201" s="2">
        <f t="shared" si="107"/>
        <v>1</v>
      </c>
      <c r="BF201" s="2">
        <f t="shared" si="108"/>
        <v>0</v>
      </c>
      <c r="BG201" s="2">
        <f t="shared" si="109"/>
        <v>0</v>
      </c>
      <c r="BH201" s="2">
        <f t="shared" si="110"/>
        <v>0</v>
      </c>
      <c r="BI201" s="2">
        <f t="shared" si="111"/>
        <v>0</v>
      </c>
      <c r="BJ201" s="2">
        <f t="shared" si="112"/>
        <v>0</v>
      </c>
      <c r="BK201" s="2">
        <f t="shared" si="113"/>
        <v>0</v>
      </c>
      <c r="BL201" s="2">
        <f t="shared" si="114"/>
        <v>0</v>
      </c>
      <c r="BM201" s="2">
        <f t="shared" si="115"/>
        <v>0</v>
      </c>
      <c r="BN201" s="2">
        <f t="shared" si="116"/>
        <v>0</v>
      </c>
    </row>
    <row r="202" spans="1:66">
      <c r="A202" s="2" t="s">
        <v>2533</v>
      </c>
      <c r="B202" s="2" t="s">
        <v>2534</v>
      </c>
      <c r="N202" s="2" t="s">
        <v>105</v>
      </c>
      <c r="Z202" s="2" t="s">
        <v>105</v>
      </c>
      <c r="BB202" s="2">
        <f t="shared" si="104"/>
        <v>2</v>
      </c>
      <c r="BC202" s="2">
        <f t="shared" si="105"/>
        <v>0</v>
      </c>
      <c r="BD202" s="2">
        <f t="shared" si="106"/>
        <v>2</v>
      </c>
      <c r="BE202" s="2">
        <f t="shared" si="107"/>
        <v>0</v>
      </c>
      <c r="BF202" s="2">
        <f t="shared" si="108"/>
        <v>0</v>
      </c>
      <c r="BG202" s="2">
        <f t="shared" si="109"/>
        <v>0</v>
      </c>
      <c r="BH202" s="2">
        <f t="shared" si="110"/>
        <v>0</v>
      </c>
      <c r="BI202" s="2">
        <f t="shared" si="111"/>
        <v>0</v>
      </c>
      <c r="BJ202" s="2">
        <f t="shared" si="112"/>
        <v>0</v>
      </c>
      <c r="BK202" s="2">
        <f t="shared" si="113"/>
        <v>0</v>
      </c>
      <c r="BL202" s="2">
        <f t="shared" si="114"/>
        <v>0</v>
      </c>
      <c r="BM202" s="2">
        <f t="shared" si="115"/>
        <v>0</v>
      </c>
      <c r="BN202" s="2">
        <f t="shared" si="116"/>
        <v>0</v>
      </c>
    </row>
    <row r="203" spans="1:66">
      <c r="A203" s="2" t="s">
        <v>4312</v>
      </c>
      <c r="B203" s="2" t="s">
        <v>4313</v>
      </c>
      <c r="AN203" s="2" t="s">
        <v>105</v>
      </c>
      <c r="BB203" s="2">
        <f t="shared" si="104"/>
        <v>1</v>
      </c>
      <c r="BC203" s="2">
        <f t="shared" si="105"/>
        <v>0</v>
      </c>
      <c r="BD203" s="2">
        <f t="shared" si="106"/>
        <v>1</v>
      </c>
      <c r="BE203" s="2">
        <f t="shared" si="107"/>
        <v>0</v>
      </c>
      <c r="BF203" s="2">
        <f t="shared" si="108"/>
        <v>0</v>
      </c>
      <c r="BG203" s="2">
        <f t="shared" si="109"/>
        <v>0</v>
      </c>
      <c r="BH203" s="2">
        <f t="shared" si="110"/>
        <v>0</v>
      </c>
      <c r="BI203" s="2">
        <f t="shared" si="111"/>
        <v>0</v>
      </c>
      <c r="BJ203" s="2">
        <f t="shared" si="112"/>
        <v>0</v>
      </c>
      <c r="BK203" s="2">
        <f t="shared" si="113"/>
        <v>0</v>
      </c>
      <c r="BL203" s="2">
        <f t="shared" si="114"/>
        <v>0</v>
      </c>
      <c r="BM203" s="2">
        <f t="shared" si="115"/>
        <v>0</v>
      </c>
      <c r="BN203" s="2">
        <f t="shared" si="116"/>
        <v>0</v>
      </c>
    </row>
    <row r="204" spans="1:66">
      <c r="A204" s="2" t="s">
        <v>5786</v>
      </c>
      <c r="B204" s="2" t="s">
        <v>1223</v>
      </c>
      <c r="G204" s="2" t="s">
        <v>105</v>
      </c>
      <c r="BB204" s="2">
        <f t="shared" si="104"/>
        <v>1</v>
      </c>
      <c r="BC204" s="2">
        <f t="shared" si="105"/>
        <v>0</v>
      </c>
      <c r="BD204" s="2">
        <f t="shared" si="106"/>
        <v>1</v>
      </c>
      <c r="BE204" s="2">
        <f t="shared" si="107"/>
        <v>0</v>
      </c>
      <c r="BF204" s="2">
        <f t="shared" si="108"/>
        <v>0</v>
      </c>
      <c r="BG204" s="2">
        <f t="shared" si="109"/>
        <v>0</v>
      </c>
      <c r="BH204" s="2">
        <f t="shared" si="110"/>
        <v>0</v>
      </c>
      <c r="BI204" s="2">
        <f t="shared" si="111"/>
        <v>0</v>
      </c>
      <c r="BJ204" s="2">
        <f t="shared" si="112"/>
        <v>0</v>
      </c>
      <c r="BK204" s="2">
        <f t="shared" si="113"/>
        <v>0</v>
      </c>
      <c r="BL204" s="2">
        <f t="shared" si="114"/>
        <v>0</v>
      </c>
      <c r="BM204" s="2">
        <f t="shared" si="115"/>
        <v>0</v>
      </c>
      <c r="BN204" s="2">
        <f t="shared" si="116"/>
        <v>0</v>
      </c>
    </row>
    <row r="205" spans="1:66">
      <c r="A205" s="2" t="s">
        <v>4721</v>
      </c>
      <c r="B205" s="2" t="s">
        <v>4722</v>
      </c>
      <c r="AN205" s="2" t="s">
        <v>121</v>
      </c>
      <c r="BB205" s="2">
        <f t="shared" si="104"/>
        <v>0</v>
      </c>
      <c r="BC205" s="2">
        <f t="shared" si="105"/>
        <v>1</v>
      </c>
      <c r="BD205" s="2">
        <f t="shared" si="106"/>
        <v>0</v>
      </c>
      <c r="BE205" s="2">
        <f t="shared" si="107"/>
        <v>1</v>
      </c>
      <c r="BF205" s="2">
        <f t="shared" si="108"/>
        <v>0</v>
      </c>
      <c r="BG205" s="2">
        <f t="shared" si="109"/>
        <v>0</v>
      </c>
      <c r="BH205" s="2">
        <f t="shared" si="110"/>
        <v>0</v>
      </c>
      <c r="BI205" s="2">
        <f t="shared" si="111"/>
        <v>0</v>
      </c>
      <c r="BJ205" s="2">
        <f t="shared" si="112"/>
        <v>0</v>
      </c>
      <c r="BK205" s="2">
        <f t="shared" si="113"/>
        <v>0</v>
      </c>
      <c r="BL205" s="2">
        <f t="shared" si="114"/>
        <v>0</v>
      </c>
      <c r="BM205" s="2">
        <f t="shared" si="115"/>
        <v>0</v>
      </c>
      <c r="BN205" s="2">
        <f t="shared" si="116"/>
        <v>0</v>
      </c>
    </row>
    <row r="206" spans="1:66">
      <c r="A206" s="2" t="s">
        <v>668</v>
      </c>
      <c r="B206" s="2" t="s">
        <v>669</v>
      </c>
      <c r="F206" s="2" t="s">
        <v>121</v>
      </c>
      <c r="H206" s="2" t="s">
        <v>121</v>
      </c>
      <c r="X206" s="2" t="s">
        <v>121</v>
      </c>
      <c r="AF206" s="2" t="s">
        <v>121</v>
      </c>
      <c r="AG206" s="2" t="s">
        <v>121</v>
      </c>
      <c r="AN206" s="2" t="s">
        <v>121</v>
      </c>
      <c r="BA206" s="2" t="s">
        <v>121</v>
      </c>
      <c r="BB206" s="2">
        <f t="shared" si="104"/>
        <v>0</v>
      </c>
      <c r="BC206" s="2">
        <f t="shared" si="105"/>
        <v>7</v>
      </c>
      <c r="BD206" s="2">
        <f t="shared" si="106"/>
        <v>0</v>
      </c>
      <c r="BE206" s="2">
        <f t="shared" si="107"/>
        <v>7</v>
      </c>
      <c r="BF206" s="2">
        <f t="shared" si="108"/>
        <v>0</v>
      </c>
      <c r="BG206" s="2">
        <f t="shared" si="109"/>
        <v>0</v>
      </c>
      <c r="BH206" s="2">
        <f t="shared" si="110"/>
        <v>0</v>
      </c>
      <c r="BI206" s="2">
        <f t="shared" si="111"/>
        <v>0</v>
      </c>
      <c r="BJ206" s="2">
        <f t="shared" si="112"/>
        <v>0</v>
      </c>
      <c r="BK206" s="2">
        <f t="shared" si="113"/>
        <v>0</v>
      </c>
      <c r="BL206" s="2">
        <f t="shared" si="114"/>
        <v>0</v>
      </c>
      <c r="BM206" s="2">
        <f t="shared" si="115"/>
        <v>0</v>
      </c>
      <c r="BN206" s="2">
        <f t="shared" si="116"/>
        <v>0</v>
      </c>
    </row>
    <row r="207" spans="1:66">
      <c r="A207" s="2" t="s">
        <v>916</v>
      </c>
      <c r="B207" s="2" t="s">
        <v>917</v>
      </c>
      <c r="C207" s="2" t="s">
        <v>121</v>
      </c>
      <c r="F207" s="2" t="s">
        <v>121</v>
      </c>
      <c r="M207" s="2" t="s">
        <v>5783</v>
      </c>
      <c r="AG207" s="2" t="s">
        <v>121</v>
      </c>
      <c r="AN207" s="2" t="s">
        <v>105</v>
      </c>
      <c r="AZ207" s="2" t="s">
        <v>121</v>
      </c>
      <c r="BA207" s="2" t="s">
        <v>121</v>
      </c>
      <c r="BB207" s="2">
        <f t="shared" si="104"/>
        <v>1</v>
      </c>
      <c r="BC207" s="2">
        <f t="shared" si="105"/>
        <v>6</v>
      </c>
      <c r="BD207" s="2">
        <f t="shared" si="106"/>
        <v>1</v>
      </c>
      <c r="BE207" s="2">
        <f t="shared" si="107"/>
        <v>5</v>
      </c>
      <c r="BF207" s="2">
        <f t="shared" si="108"/>
        <v>0</v>
      </c>
      <c r="BG207" s="2">
        <f t="shared" si="109"/>
        <v>0</v>
      </c>
      <c r="BH207" s="2">
        <f t="shared" si="110"/>
        <v>0</v>
      </c>
      <c r="BI207" s="2">
        <f t="shared" si="111"/>
        <v>0</v>
      </c>
      <c r="BJ207" s="2">
        <f t="shared" si="112"/>
        <v>0</v>
      </c>
      <c r="BK207" s="2">
        <f t="shared" si="113"/>
        <v>1</v>
      </c>
      <c r="BL207" s="2">
        <f t="shared" si="114"/>
        <v>0</v>
      </c>
      <c r="BM207" s="2">
        <f t="shared" si="115"/>
        <v>0</v>
      </c>
      <c r="BN207" s="2">
        <f t="shared" si="116"/>
        <v>0</v>
      </c>
    </row>
    <row r="208" spans="1:66">
      <c r="A208" s="2" t="s">
        <v>1924</v>
      </c>
      <c r="B208" s="2" t="s">
        <v>1925</v>
      </c>
      <c r="I208" s="2" t="s">
        <v>105</v>
      </c>
      <c r="L208" s="2" t="s">
        <v>105</v>
      </c>
      <c r="AD208" s="2" t="s">
        <v>105</v>
      </c>
      <c r="AI208" s="2" t="s">
        <v>105</v>
      </c>
      <c r="AQ208" s="2" t="s">
        <v>105</v>
      </c>
      <c r="AR208" s="2" t="s">
        <v>105</v>
      </c>
      <c r="BB208" s="2">
        <f t="shared" si="104"/>
        <v>6</v>
      </c>
      <c r="BC208" s="2">
        <f t="shared" si="105"/>
        <v>0</v>
      </c>
      <c r="BD208" s="2">
        <f t="shared" si="106"/>
        <v>6</v>
      </c>
      <c r="BE208" s="2">
        <f t="shared" si="107"/>
        <v>0</v>
      </c>
      <c r="BF208" s="2">
        <f t="shared" si="108"/>
        <v>0</v>
      </c>
      <c r="BG208" s="2">
        <f t="shared" si="109"/>
        <v>0</v>
      </c>
      <c r="BH208" s="2">
        <f t="shared" si="110"/>
        <v>0</v>
      </c>
      <c r="BI208" s="2">
        <f t="shared" si="111"/>
        <v>0</v>
      </c>
      <c r="BJ208" s="2">
        <f t="shared" si="112"/>
        <v>0</v>
      </c>
      <c r="BK208" s="2">
        <f t="shared" si="113"/>
        <v>0</v>
      </c>
      <c r="BL208" s="2">
        <f t="shared" si="114"/>
        <v>0</v>
      </c>
      <c r="BM208" s="2">
        <f t="shared" si="115"/>
        <v>0</v>
      </c>
      <c r="BN208" s="2">
        <f t="shared" si="116"/>
        <v>0</v>
      </c>
    </row>
    <row r="209" spans="1:66">
      <c r="A209" s="2" t="s">
        <v>4656</v>
      </c>
      <c r="B209" s="2" t="s">
        <v>4657</v>
      </c>
      <c r="AN209" s="2" t="s">
        <v>121</v>
      </c>
      <c r="BB209" s="2">
        <f t="shared" si="104"/>
        <v>0</v>
      </c>
      <c r="BC209" s="2">
        <f t="shared" si="105"/>
        <v>1</v>
      </c>
      <c r="BD209" s="2">
        <f t="shared" si="106"/>
        <v>0</v>
      </c>
      <c r="BE209" s="2">
        <f t="shared" si="107"/>
        <v>1</v>
      </c>
      <c r="BF209" s="2">
        <f t="shared" si="108"/>
        <v>0</v>
      </c>
      <c r="BG209" s="2">
        <f t="shared" si="109"/>
        <v>0</v>
      </c>
      <c r="BH209" s="2">
        <f t="shared" si="110"/>
        <v>0</v>
      </c>
      <c r="BI209" s="2">
        <f t="shared" si="111"/>
        <v>0</v>
      </c>
      <c r="BJ209" s="2">
        <f t="shared" si="112"/>
        <v>0</v>
      </c>
      <c r="BK209" s="2">
        <f t="shared" si="113"/>
        <v>0</v>
      </c>
      <c r="BL209" s="2">
        <f t="shared" si="114"/>
        <v>0</v>
      </c>
      <c r="BM209" s="2">
        <f t="shared" si="115"/>
        <v>0</v>
      </c>
      <c r="BN209" s="2">
        <f t="shared" si="116"/>
        <v>0</v>
      </c>
    </row>
    <row r="210" spans="1:66">
      <c r="A210" s="2" t="s">
        <v>18</v>
      </c>
      <c r="B210" s="2" t="s">
        <v>3371</v>
      </c>
      <c r="C210" s="2" t="s">
        <v>121</v>
      </c>
      <c r="Y210" s="2" t="s">
        <v>105</v>
      </c>
      <c r="AN210" s="2" t="s">
        <v>105</v>
      </c>
      <c r="BA210" s="2" t="s">
        <v>121</v>
      </c>
      <c r="BB210" s="2">
        <f t="shared" si="104"/>
        <v>2</v>
      </c>
      <c r="BC210" s="2">
        <f t="shared" si="105"/>
        <v>2</v>
      </c>
      <c r="BD210" s="2">
        <f t="shared" si="106"/>
        <v>2</v>
      </c>
      <c r="BE210" s="2">
        <f t="shared" si="107"/>
        <v>2</v>
      </c>
      <c r="BF210" s="2">
        <f t="shared" si="108"/>
        <v>0</v>
      </c>
      <c r="BG210" s="2">
        <f t="shared" si="109"/>
        <v>0</v>
      </c>
      <c r="BH210" s="2">
        <f t="shared" si="110"/>
        <v>0</v>
      </c>
      <c r="BI210" s="2">
        <f t="shared" si="111"/>
        <v>0</v>
      </c>
      <c r="BJ210" s="2">
        <f t="shared" si="112"/>
        <v>0</v>
      </c>
      <c r="BK210" s="2">
        <f t="shared" si="113"/>
        <v>0</v>
      </c>
      <c r="BL210" s="2">
        <f t="shared" si="114"/>
        <v>0</v>
      </c>
      <c r="BM210" s="2">
        <f t="shared" si="115"/>
        <v>0</v>
      </c>
      <c r="BN210" s="2">
        <f t="shared" si="116"/>
        <v>0</v>
      </c>
    </row>
    <row r="211" spans="1:66">
      <c r="A211" s="2" t="s">
        <v>900</v>
      </c>
      <c r="B211" s="2" t="s">
        <v>901</v>
      </c>
      <c r="G211" s="2" t="s">
        <v>105</v>
      </c>
      <c r="N211" s="2" t="s">
        <v>105</v>
      </c>
      <c r="T211" s="2" t="s">
        <v>105</v>
      </c>
      <c r="BB211" s="2">
        <f t="shared" si="104"/>
        <v>3</v>
      </c>
      <c r="BC211" s="2">
        <f t="shared" si="105"/>
        <v>0</v>
      </c>
      <c r="BD211" s="2">
        <f t="shared" si="106"/>
        <v>3</v>
      </c>
      <c r="BE211" s="2">
        <f t="shared" si="107"/>
        <v>0</v>
      </c>
      <c r="BF211" s="2">
        <f t="shared" si="108"/>
        <v>0</v>
      </c>
      <c r="BG211" s="2">
        <f t="shared" si="109"/>
        <v>0</v>
      </c>
      <c r="BH211" s="2">
        <f t="shared" si="110"/>
        <v>0</v>
      </c>
      <c r="BI211" s="2">
        <f t="shared" si="111"/>
        <v>0</v>
      </c>
      <c r="BJ211" s="2">
        <f t="shared" si="112"/>
        <v>0</v>
      </c>
      <c r="BK211" s="2">
        <f t="shared" si="113"/>
        <v>0</v>
      </c>
      <c r="BL211" s="2">
        <f t="shared" si="114"/>
        <v>0</v>
      </c>
      <c r="BM211" s="2">
        <f t="shared" si="115"/>
        <v>0</v>
      </c>
      <c r="BN211" s="2">
        <f t="shared" si="116"/>
        <v>0</v>
      </c>
    </row>
    <row r="212" spans="1:66">
      <c r="A212" s="2" t="s">
        <v>3858</v>
      </c>
      <c r="AF212" s="2" t="s">
        <v>5697</v>
      </c>
      <c r="BB212" s="2">
        <f t="shared" si="104"/>
        <v>1</v>
      </c>
      <c r="BC212" s="2">
        <f t="shared" si="105"/>
        <v>0</v>
      </c>
      <c r="BD212" s="2">
        <f t="shared" si="106"/>
        <v>0</v>
      </c>
      <c r="BE212" s="2">
        <f t="shared" si="107"/>
        <v>0</v>
      </c>
      <c r="BF212" s="2">
        <f t="shared" si="108"/>
        <v>1</v>
      </c>
      <c r="BG212" s="2">
        <f t="shared" si="109"/>
        <v>0</v>
      </c>
      <c r="BH212" s="2">
        <f t="shared" si="110"/>
        <v>0</v>
      </c>
      <c r="BI212" s="2">
        <f t="shared" si="111"/>
        <v>0</v>
      </c>
      <c r="BJ212" s="2">
        <f t="shared" si="112"/>
        <v>0</v>
      </c>
      <c r="BK212" s="2">
        <f t="shared" si="113"/>
        <v>0</v>
      </c>
      <c r="BL212" s="2">
        <f t="shared" si="114"/>
        <v>0</v>
      </c>
      <c r="BM212" s="2">
        <f t="shared" si="115"/>
        <v>0</v>
      </c>
      <c r="BN212" s="2">
        <f t="shared" si="116"/>
        <v>0</v>
      </c>
    </row>
    <row r="213" spans="1:66">
      <c r="A213" s="2" t="s">
        <v>4634</v>
      </c>
      <c r="B213" s="2" t="s">
        <v>4635</v>
      </c>
      <c r="AN213" s="2" t="s">
        <v>121</v>
      </c>
      <c r="BB213" s="2">
        <f t="shared" ref="BB213:BB231" si="117">SUM(BD213+BF213+BI213+BL213)</f>
        <v>0</v>
      </c>
      <c r="BC213" s="2">
        <f t="shared" ref="BC213:BC231" si="118">SUM(BE213+BG213+BH213+BJ213+BK213+BM213+BN213)</f>
        <v>1</v>
      </c>
      <c r="BD213" s="2">
        <f t="shared" ref="BD213:BD231" si="119">COUNTIF(C213:BA213,"BL")</f>
        <v>0</v>
      </c>
      <c r="BE213" s="2">
        <f t="shared" ref="BE213:BE231" si="120">COUNTIF(C213:BA213,"WL")</f>
        <v>1</v>
      </c>
      <c r="BF213" s="2">
        <f t="shared" ref="BF213:BF231" si="121">COUNTIF(C213:BA213, "BL(Except with permit)")</f>
        <v>0</v>
      </c>
      <c r="BG213" s="2">
        <f t="shared" ref="BG213:BG231" si="122">COUNTIF(C213:BA213, "WL(Permit required)")</f>
        <v>0</v>
      </c>
      <c r="BH213" s="2">
        <f t="shared" ref="BH213:BH231" si="123">COUNTIF(C213:BA213, "WL(For game purposes)")</f>
        <v>0</v>
      </c>
      <c r="BI213" s="2">
        <f t="shared" ref="BI213:BI231" si="124">COUNTIF(C213:BA213, "BL(except game birds)")</f>
        <v>0</v>
      </c>
      <c r="BJ213" s="2">
        <f t="shared" ref="BJ213:BJ231" si="125">COUNTIF(C213:BA213, "WL(non-Holarctic origin)")</f>
        <v>0</v>
      </c>
      <c r="BK213" s="2">
        <f t="shared" ref="BK213:BK231" si="126">COUNTIF(C213:BA213, "WL(No permit needed)")</f>
        <v>0</v>
      </c>
      <c r="BL213" s="2">
        <f t="shared" ref="BL213:BL231" si="127">COUNTIF(C213:BA213, "BL(except native species)")</f>
        <v>0</v>
      </c>
      <c r="BM213" s="2">
        <f t="shared" ref="BM213:BM231" si="128">COUNTIF(C213:BA213,"WL(may be taken for personal use on a noncommercial basis)")</f>
        <v>0</v>
      </c>
      <c r="BN213" s="2">
        <f t="shared" ref="BN213:BN231" si="129">COUNTIF(C213:BA213, "WL(Non-native spp)")</f>
        <v>0</v>
      </c>
    </row>
    <row r="214" spans="1:66">
      <c r="A214" s="2" t="s">
        <v>4318</v>
      </c>
      <c r="B214" s="2" t="s">
        <v>4319</v>
      </c>
      <c r="N214" s="2" t="s">
        <v>105</v>
      </c>
      <c r="AN214" s="2" t="s">
        <v>105</v>
      </c>
      <c r="BB214" s="2">
        <f t="shared" si="117"/>
        <v>2</v>
      </c>
      <c r="BC214" s="2">
        <f t="shared" si="118"/>
        <v>0</v>
      </c>
      <c r="BD214" s="2">
        <f t="shared" si="119"/>
        <v>2</v>
      </c>
      <c r="BE214" s="2">
        <f t="shared" si="120"/>
        <v>0</v>
      </c>
      <c r="BF214" s="2">
        <f t="shared" si="121"/>
        <v>0</v>
      </c>
      <c r="BG214" s="2">
        <f t="shared" si="122"/>
        <v>0</v>
      </c>
      <c r="BH214" s="2">
        <f t="shared" si="123"/>
        <v>0</v>
      </c>
      <c r="BI214" s="2">
        <f t="shared" si="124"/>
        <v>0</v>
      </c>
      <c r="BJ214" s="2">
        <f t="shared" si="125"/>
        <v>0</v>
      </c>
      <c r="BK214" s="2">
        <f t="shared" si="126"/>
        <v>0</v>
      </c>
      <c r="BL214" s="2">
        <f t="shared" si="127"/>
        <v>0</v>
      </c>
      <c r="BM214" s="2">
        <f t="shared" si="128"/>
        <v>0</v>
      </c>
      <c r="BN214" s="2">
        <f t="shared" si="129"/>
        <v>0</v>
      </c>
    </row>
    <row r="215" spans="1:66">
      <c r="A215" s="2" t="s">
        <v>4668</v>
      </c>
      <c r="B215" s="2" t="s">
        <v>4669</v>
      </c>
      <c r="AN215" s="2" t="s">
        <v>121</v>
      </c>
      <c r="BB215" s="2">
        <f t="shared" si="117"/>
        <v>0</v>
      </c>
      <c r="BC215" s="2">
        <f t="shared" si="118"/>
        <v>1</v>
      </c>
      <c r="BD215" s="2">
        <f t="shared" si="119"/>
        <v>0</v>
      </c>
      <c r="BE215" s="2">
        <f t="shared" si="120"/>
        <v>1</v>
      </c>
      <c r="BF215" s="2">
        <f t="shared" si="121"/>
        <v>0</v>
      </c>
      <c r="BG215" s="2">
        <f t="shared" si="122"/>
        <v>0</v>
      </c>
      <c r="BH215" s="2">
        <f t="shared" si="123"/>
        <v>0</v>
      </c>
      <c r="BI215" s="2">
        <f t="shared" si="124"/>
        <v>0</v>
      </c>
      <c r="BJ215" s="2">
        <f t="shared" si="125"/>
        <v>0</v>
      </c>
      <c r="BK215" s="2">
        <f t="shared" si="126"/>
        <v>0</v>
      </c>
      <c r="BL215" s="2">
        <f t="shared" si="127"/>
        <v>0</v>
      </c>
      <c r="BM215" s="2">
        <f t="shared" si="128"/>
        <v>0</v>
      </c>
      <c r="BN215" s="2">
        <f t="shared" si="129"/>
        <v>0</v>
      </c>
    </row>
    <row r="216" spans="1:66">
      <c r="A216" s="2" t="s">
        <v>4642</v>
      </c>
      <c r="B216" s="2" t="s">
        <v>4643</v>
      </c>
      <c r="AN216" s="2" t="s">
        <v>121</v>
      </c>
      <c r="BB216" s="2">
        <f t="shared" si="117"/>
        <v>0</v>
      </c>
      <c r="BC216" s="2">
        <f t="shared" si="118"/>
        <v>1</v>
      </c>
      <c r="BD216" s="2">
        <f t="shared" si="119"/>
        <v>0</v>
      </c>
      <c r="BE216" s="2">
        <f t="shared" si="120"/>
        <v>1</v>
      </c>
      <c r="BF216" s="2">
        <f t="shared" si="121"/>
        <v>0</v>
      </c>
      <c r="BG216" s="2">
        <f t="shared" si="122"/>
        <v>0</v>
      </c>
      <c r="BH216" s="2">
        <f t="shared" si="123"/>
        <v>0</v>
      </c>
      <c r="BI216" s="2">
        <f t="shared" si="124"/>
        <v>0</v>
      </c>
      <c r="BJ216" s="2">
        <f t="shared" si="125"/>
        <v>0</v>
      </c>
      <c r="BK216" s="2">
        <f t="shared" si="126"/>
        <v>0</v>
      </c>
      <c r="BL216" s="2">
        <f t="shared" si="127"/>
        <v>0</v>
      </c>
      <c r="BM216" s="2">
        <f t="shared" si="128"/>
        <v>0</v>
      </c>
      <c r="BN216" s="2">
        <f t="shared" si="129"/>
        <v>0</v>
      </c>
    </row>
    <row r="217" spans="1:66">
      <c r="A217" s="2" t="s">
        <v>3921</v>
      </c>
      <c r="B217" s="2" t="s">
        <v>3922</v>
      </c>
      <c r="AG217" s="2" t="s">
        <v>121</v>
      </c>
      <c r="AN217" s="2" t="s">
        <v>105</v>
      </c>
      <c r="AU217" s="2" t="s">
        <v>121</v>
      </c>
      <c r="BA217" s="2" t="s">
        <v>121</v>
      </c>
      <c r="BB217" s="2">
        <f t="shared" si="117"/>
        <v>1</v>
      </c>
      <c r="BC217" s="2">
        <f t="shared" si="118"/>
        <v>3</v>
      </c>
      <c r="BD217" s="2">
        <f t="shared" si="119"/>
        <v>1</v>
      </c>
      <c r="BE217" s="2">
        <f t="shared" si="120"/>
        <v>3</v>
      </c>
      <c r="BF217" s="2">
        <f t="shared" si="121"/>
        <v>0</v>
      </c>
      <c r="BG217" s="2">
        <f t="shared" si="122"/>
        <v>0</v>
      </c>
      <c r="BH217" s="2">
        <f t="shared" si="123"/>
        <v>0</v>
      </c>
      <c r="BI217" s="2">
        <f t="shared" si="124"/>
        <v>0</v>
      </c>
      <c r="BJ217" s="2">
        <f t="shared" si="125"/>
        <v>0</v>
      </c>
      <c r="BK217" s="2">
        <f t="shared" si="126"/>
        <v>0</v>
      </c>
      <c r="BL217" s="2">
        <f t="shared" si="127"/>
        <v>0</v>
      </c>
      <c r="BM217" s="2">
        <f t="shared" si="128"/>
        <v>0</v>
      </c>
      <c r="BN217" s="2">
        <f t="shared" si="129"/>
        <v>0</v>
      </c>
    </row>
    <row r="218" spans="1:66">
      <c r="A218" s="2" t="s">
        <v>2145</v>
      </c>
      <c r="B218" s="2" t="s">
        <v>2146</v>
      </c>
      <c r="L218" s="2" t="s">
        <v>105</v>
      </c>
      <c r="BB218" s="2">
        <f t="shared" si="117"/>
        <v>1</v>
      </c>
      <c r="BC218" s="2">
        <f t="shared" si="118"/>
        <v>0</v>
      </c>
      <c r="BD218" s="2">
        <f t="shared" si="119"/>
        <v>1</v>
      </c>
      <c r="BE218" s="2">
        <f t="shared" si="120"/>
        <v>0</v>
      </c>
      <c r="BF218" s="2">
        <f t="shared" si="121"/>
        <v>0</v>
      </c>
      <c r="BG218" s="2">
        <f t="shared" si="122"/>
        <v>0</v>
      </c>
      <c r="BH218" s="2">
        <f t="shared" si="123"/>
        <v>0</v>
      </c>
      <c r="BI218" s="2">
        <f t="shared" si="124"/>
        <v>0</v>
      </c>
      <c r="BJ218" s="2">
        <f t="shared" si="125"/>
        <v>0</v>
      </c>
      <c r="BK218" s="2">
        <f t="shared" si="126"/>
        <v>0</v>
      </c>
      <c r="BL218" s="2">
        <f t="shared" si="127"/>
        <v>0</v>
      </c>
      <c r="BM218" s="2">
        <f t="shared" si="128"/>
        <v>0</v>
      </c>
      <c r="BN218" s="2">
        <f t="shared" si="129"/>
        <v>0</v>
      </c>
    </row>
    <row r="219" spans="1:66">
      <c r="A219" s="2" t="s">
        <v>2883</v>
      </c>
      <c r="S219" s="2" t="s">
        <v>5744</v>
      </c>
      <c r="BB219" s="2">
        <f t="shared" si="117"/>
        <v>0</v>
      </c>
      <c r="BC219" s="2">
        <f t="shared" si="118"/>
        <v>1</v>
      </c>
      <c r="BD219" s="2">
        <f t="shared" si="119"/>
        <v>0</v>
      </c>
      <c r="BE219" s="2">
        <f t="shared" si="120"/>
        <v>0</v>
      </c>
      <c r="BF219" s="2">
        <f t="shared" si="121"/>
        <v>0</v>
      </c>
      <c r="BG219" s="2">
        <f t="shared" si="122"/>
        <v>0</v>
      </c>
      <c r="BH219" s="2">
        <f t="shared" si="123"/>
        <v>0</v>
      </c>
      <c r="BI219" s="2">
        <f t="shared" si="124"/>
        <v>0</v>
      </c>
      <c r="BJ219" s="2">
        <f t="shared" si="125"/>
        <v>0</v>
      </c>
      <c r="BK219" s="2">
        <f t="shared" si="126"/>
        <v>0</v>
      </c>
      <c r="BL219" s="2">
        <f t="shared" si="127"/>
        <v>0</v>
      </c>
      <c r="BM219" s="2">
        <f t="shared" si="128"/>
        <v>1</v>
      </c>
      <c r="BN219" s="2">
        <f t="shared" si="129"/>
        <v>0</v>
      </c>
    </row>
    <row r="220" spans="1:66">
      <c r="A220" s="2" t="s">
        <v>4256</v>
      </c>
      <c r="AM220" s="2" t="s">
        <v>121</v>
      </c>
      <c r="BB220" s="2">
        <f t="shared" si="117"/>
        <v>0</v>
      </c>
      <c r="BC220" s="2">
        <f t="shared" si="118"/>
        <v>1</v>
      </c>
      <c r="BD220" s="2">
        <f t="shared" si="119"/>
        <v>0</v>
      </c>
      <c r="BE220" s="2">
        <f t="shared" si="120"/>
        <v>1</v>
      </c>
      <c r="BF220" s="2">
        <f t="shared" si="121"/>
        <v>0</v>
      </c>
      <c r="BG220" s="2">
        <f t="shared" si="122"/>
        <v>0</v>
      </c>
      <c r="BH220" s="2">
        <f t="shared" si="123"/>
        <v>0</v>
      </c>
      <c r="BI220" s="2">
        <f t="shared" si="124"/>
        <v>0</v>
      </c>
      <c r="BJ220" s="2">
        <f t="shared" si="125"/>
        <v>0</v>
      </c>
      <c r="BK220" s="2">
        <f t="shared" si="126"/>
        <v>0</v>
      </c>
      <c r="BL220" s="2">
        <f t="shared" si="127"/>
        <v>0</v>
      </c>
      <c r="BM220" s="2">
        <f t="shared" si="128"/>
        <v>0</v>
      </c>
      <c r="BN220" s="2">
        <f t="shared" si="129"/>
        <v>0</v>
      </c>
    </row>
    <row r="221" spans="1:66">
      <c r="A221" s="2" t="s">
        <v>3809</v>
      </c>
      <c r="B221" s="2" t="s">
        <v>3810</v>
      </c>
      <c r="AF221" s="2" t="s">
        <v>121</v>
      </c>
      <c r="BB221" s="2">
        <f t="shared" si="117"/>
        <v>0</v>
      </c>
      <c r="BC221" s="2">
        <f t="shared" si="118"/>
        <v>1</v>
      </c>
      <c r="BD221" s="2">
        <f t="shared" si="119"/>
        <v>0</v>
      </c>
      <c r="BE221" s="2">
        <f t="shared" si="120"/>
        <v>1</v>
      </c>
      <c r="BF221" s="2">
        <f t="shared" si="121"/>
        <v>0</v>
      </c>
      <c r="BG221" s="2">
        <f t="shared" si="122"/>
        <v>0</v>
      </c>
      <c r="BH221" s="2">
        <f t="shared" si="123"/>
        <v>0</v>
      </c>
      <c r="BI221" s="2">
        <f t="shared" si="124"/>
        <v>0</v>
      </c>
      <c r="BJ221" s="2">
        <f t="shared" si="125"/>
        <v>0</v>
      </c>
      <c r="BK221" s="2">
        <f t="shared" si="126"/>
        <v>0</v>
      </c>
      <c r="BL221" s="2">
        <f t="shared" si="127"/>
        <v>0</v>
      </c>
      <c r="BM221" s="2">
        <f t="shared" si="128"/>
        <v>0</v>
      </c>
      <c r="BN221" s="2">
        <f t="shared" si="129"/>
        <v>0</v>
      </c>
    </row>
    <row r="222" spans="1:66">
      <c r="A222" s="2" t="s">
        <v>3574</v>
      </c>
      <c r="B222" s="2" t="s">
        <v>3575</v>
      </c>
      <c r="AC222" s="2" t="s">
        <v>105</v>
      </c>
      <c r="AF222" s="2" t="s">
        <v>5787</v>
      </c>
      <c r="BB222" s="2">
        <f t="shared" si="117"/>
        <v>1</v>
      </c>
      <c r="BC222" s="2">
        <f t="shared" si="118"/>
        <v>0</v>
      </c>
      <c r="BD222" s="2">
        <f t="shared" si="119"/>
        <v>1</v>
      </c>
      <c r="BE222" s="2">
        <f t="shared" si="120"/>
        <v>0</v>
      </c>
      <c r="BF222" s="2">
        <f t="shared" si="121"/>
        <v>0</v>
      </c>
      <c r="BG222" s="2">
        <f t="shared" si="122"/>
        <v>0</v>
      </c>
      <c r="BH222" s="2">
        <f t="shared" si="123"/>
        <v>0</v>
      </c>
      <c r="BI222" s="2">
        <f t="shared" si="124"/>
        <v>0</v>
      </c>
      <c r="BJ222" s="2">
        <f t="shared" si="125"/>
        <v>0</v>
      </c>
      <c r="BK222" s="2">
        <f t="shared" si="126"/>
        <v>0</v>
      </c>
      <c r="BL222" s="2">
        <f t="shared" si="127"/>
        <v>0</v>
      </c>
      <c r="BM222" s="2">
        <f t="shared" si="128"/>
        <v>0</v>
      </c>
      <c r="BN222" s="2">
        <f t="shared" si="129"/>
        <v>0</v>
      </c>
    </row>
    <row r="223" spans="1:66">
      <c r="A223" s="2" t="s">
        <v>4257</v>
      </c>
      <c r="B223" s="2" t="s">
        <v>5615</v>
      </c>
      <c r="AN223" s="2" t="s">
        <v>121</v>
      </c>
      <c r="BB223" s="2">
        <f t="shared" si="117"/>
        <v>0</v>
      </c>
      <c r="BC223" s="2">
        <f t="shared" si="118"/>
        <v>1</v>
      </c>
      <c r="BD223" s="2">
        <f t="shared" si="119"/>
        <v>0</v>
      </c>
      <c r="BE223" s="2">
        <f t="shared" si="120"/>
        <v>1</v>
      </c>
      <c r="BF223" s="2">
        <f t="shared" si="121"/>
        <v>0</v>
      </c>
      <c r="BG223" s="2">
        <f t="shared" si="122"/>
        <v>0</v>
      </c>
      <c r="BH223" s="2">
        <f t="shared" si="123"/>
        <v>0</v>
      </c>
      <c r="BI223" s="2">
        <f t="shared" si="124"/>
        <v>0</v>
      </c>
      <c r="BJ223" s="2">
        <f t="shared" si="125"/>
        <v>0</v>
      </c>
      <c r="BK223" s="2">
        <f t="shared" si="126"/>
        <v>0</v>
      </c>
      <c r="BL223" s="2">
        <f t="shared" si="127"/>
        <v>0</v>
      </c>
      <c r="BM223" s="2">
        <f t="shared" si="128"/>
        <v>0</v>
      </c>
      <c r="BN223" s="2">
        <f t="shared" si="129"/>
        <v>0</v>
      </c>
    </row>
    <row r="224" spans="1:66">
      <c r="A224" s="2" t="s">
        <v>928</v>
      </c>
      <c r="B224" s="2" t="s">
        <v>929</v>
      </c>
      <c r="G224" s="2" t="s">
        <v>105</v>
      </c>
      <c r="M224" s="2" t="s">
        <v>5781</v>
      </c>
      <c r="BB224" s="2">
        <f t="shared" si="117"/>
        <v>1</v>
      </c>
      <c r="BC224" s="2">
        <f t="shared" si="118"/>
        <v>0</v>
      </c>
      <c r="BD224" s="2">
        <f t="shared" si="119"/>
        <v>1</v>
      </c>
      <c r="BE224" s="2">
        <f t="shared" si="120"/>
        <v>0</v>
      </c>
      <c r="BF224" s="2">
        <f t="shared" si="121"/>
        <v>0</v>
      </c>
      <c r="BG224" s="2">
        <f t="shared" si="122"/>
        <v>0</v>
      </c>
      <c r="BH224" s="2">
        <f t="shared" si="123"/>
        <v>0</v>
      </c>
      <c r="BI224" s="2">
        <f t="shared" si="124"/>
        <v>0</v>
      </c>
      <c r="BJ224" s="2">
        <f t="shared" si="125"/>
        <v>0</v>
      </c>
      <c r="BK224" s="2">
        <f t="shared" si="126"/>
        <v>0</v>
      </c>
      <c r="BL224" s="2">
        <f t="shared" si="127"/>
        <v>0</v>
      </c>
      <c r="BM224" s="2">
        <f t="shared" si="128"/>
        <v>0</v>
      </c>
      <c r="BN224" s="2">
        <f t="shared" si="129"/>
        <v>0</v>
      </c>
    </row>
    <row r="225" spans="1:66">
      <c r="A225" s="2" t="s">
        <v>3631</v>
      </c>
      <c r="AD225" s="2" t="s">
        <v>5697</v>
      </c>
      <c r="BB225" s="2">
        <f t="shared" si="117"/>
        <v>1</v>
      </c>
      <c r="BC225" s="2">
        <f t="shared" si="118"/>
        <v>0</v>
      </c>
      <c r="BD225" s="2">
        <f t="shared" si="119"/>
        <v>0</v>
      </c>
      <c r="BE225" s="2">
        <f t="shared" si="120"/>
        <v>0</v>
      </c>
      <c r="BF225" s="2">
        <f t="shared" si="121"/>
        <v>1</v>
      </c>
      <c r="BG225" s="2">
        <f t="shared" si="122"/>
        <v>0</v>
      </c>
      <c r="BH225" s="2">
        <f t="shared" si="123"/>
        <v>0</v>
      </c>
      <c r="BI225" s="2">
        <f t="shared" si="124"/>
        <v>0</v>
      </c>
      <c r="BJ225" s="2">
        <f t="shared" si="125"/>
        <v>0</v>
      </c>
      <c r="BK225" s="2">
        <f t="shared" si="126"/>
        <v>0</v>
      </c>
      <c r="BL225" s="2">
        <f t="shared" si="127"/>
        <v>0</v>
      </c>
      <c r="BM225" s="2">
        <f t="shared" si="128"/>
        <v>0</v>
      </c>
      <c r="BN225" s="2">
        <f t="shared" si="129"/>
        <v>0</v>
      </c>
    </row>
    <row r="226" spans="1:66">
      <c r="A226" s="2" t="s">
        <v>2884</v>
      </c>
      <c r="B226" s="2" t="s">
        <v>3808</v>
      </c>
      <c r="S226" s="2" t="s">
        <v>5744</v>
      </c>
      <c r="AF226" s="2" t="s">
        <v>121</v>
      </c>
      <c r="AW226" s="2" t="s">
        <v>121</v>
      </c>
      <c r="BB226" s="2">
        <f t="shared" si="117"/>
        <v>0</v>
      </c>
      <c r="BC226" s="2">
        <f t="shared" si="118"/>
        <v>3</v>
      </c>
      <c r="BD226" s="2">
        <f t="shared" si="119"/>
        <v>0</v>
      </c>
      <c r="BE226" s="2">
        <f t="shared" si="120"/>
        <v>2</v>
      </c>
      <c r="BF226" s="2">
        <f t="shared" si="121"/>
        <v>0</v>
      </c>
      <c r="BG226" s="2">
        <f t="shared" si="122"/>
        <v>0</v>
      </c>
      <c r="BH226" s="2">
        <f t="shared" si="123"/>
        <v>0</v>
      </c>
      <c r="BI226" s="2">
        <f t="shared" si="124"/>
        <v>0</v>
      </c>
      <c r="BJ226" s="2">
        <f t="shared" si="125"/>
        <v>0</v>
      </c>
      <c r="BK226" s="2">
        <f t="shared" si="126"/>
        <v>0</v>
      </c>
      <c r="BL226" s="2">
        <f t="shared" si="127"/>
        <v>0</v>
      </c>
      <c r="BM226" s="2">
        <f t="shared" si="128"/>
        <v>1</v>
      </c>
      <c r="BN226" s="2">
        <f t="shared" si="129"/>
        <v>0</v>
      </c>
    </row>
    <row r="227" spans="1:66">
      <c r="A227" s="2" t="s">
        <v>5547</v>
      </c>
      <c r="B227" s="2" t="s">
        <v>4191</v>
      </c>
      <c r="AM227" s="2" t="s">
        <v>105</v>
      </c>
      <c r="AX227" s="2" t="s">
        <v>105</v>
      </c>
      <c r="BB227" s="2">
        <f t="shared" si="117"/>
        <v>2</v>
      </c>
      <c r="BC227" s="2">
        <f t="shared" si="118"/>
        <v>0</v>
      </c>
      <c r="BD227" s="2">
        <f t="shared" si="119"/>
        <v>2</v>
      </c>
      <c r="BE227" s="2">
        <f t="shared" si="120"/>
        <v>0</v>
      </c>
      <c r="BF227" s="2">
        <f t="shared" si="121"/>
        <v>0</v>
      </c>
      <c r="BG227" s="2">
        <f t="shared" si="122"/>
        <v>0</v>
      </c>
      <c r="BH227" s="2">
        <f t="shared" si="123"/>
        <v>0</v>
      </c>
      <c r="BI227" s="2">
        <f t="shared" si="124"/>
        <v>0</v>
      </c>
      <c r="BJ227" s="2">
        <f t="shared" si="125"/>
        <v>0</v>
      </c>
      <c r="BK227" s="2">
        <f t="shared" si="126"/>
        <v>0</v>
      </c>
      <c r="BL227" s="2">
        <f t="shared" si="127"/>
        <v>0</v>
      </c>
      <c r="BM227" s="2">
        <f t="shared" si="128"/>
        <v>0</v>
      </c>
      <c r="BN227" s="2">
        <f t="shared" si="129"/>
        <v>0</v>
      </c>
    </row>
    <row r="228" spans="1:66">
      <c r="A228" s="2" t="s">
        <v>1744</v>
      </c>
      <c r="B228" s="2" t="s">
        <v>1745</v>
      </c>
      <c r="I228" s="2" t="s">
        <v>105</v>
      </c>
      <c r="BB228" s="2">
        <f t="shared" si="117"/>
        <v>1</v>
      </c>
      <c r="BC228" s="2">
        <f t="shared" si="118"/>
        <v>0</v>
      </c>
      <c r="BD228" s="2">
        <f t="shared" si="119"/>
        <v>1</v>
      </c>
      <c r="BE228" s="2">
        <f t="shared" si="120"/>
        <v>0</v>
      </c>
      <c r="BF228" s="2">
        <f t="shared" si="121"/>
        <v>0</v>
      </c>
      <c r="BG228" s="2">
        <f t="shared" si="122"/>
        <v>0</v>
      </c>
      <c r="BH228" s="2">
        <f t="shared" si="123"/>
        <v>0</v>
      </c>
      <c r="BI228" s="2">
        <f t="shared" si="124"/>
        <v>0</v>
      </c>
      <c r="BJ228" s="2">
        <f t="shared" si="125"/>
        <v>0</v>
      </c>
      <c r="BK228" s="2">
        <f t="shared" si="126"/>
        <v>0</v>
      </c>
      <c r="BL228" s="2">
        <f t="shared" si="127"/>
        <v>0</v>
      </c>
      <c r="BM228" s="2">
        <f t="shared" si="128"/>
        <v>0</v>
      </c>
      <c r="BN228" s="2">
        <f t="shared" si="129"/>
        <v>0</v>
      </c>
    </row>
    <row r="229" spans="1:66">
      <c r="A229" s="2" t="s">
        <v>902</v>
      </c>
      <c r="B229" s="2" t="s">
        <v>906</v>
      </c>
      <c r="G229" s="2" t="s">
        <v>105</v>
      </c>
      <c r="T229" s="2" t="s">
        <v>105</v>
      </c>
      <c r="BB229" s="2">
        <f t="shared" si="117"/>
        <v>2</v>
      </c>
      <c r="BC229" s="2">
        <f t="shared" si="118"/>
        <v>0</v>
      </c>
      <c r="BD229" s="2">
        <f t="shared" si="119"/>
        <v>2</v>
      </c>
      <c r="BE229" s="2">
        <f t="shared" si="120"/>
        <v>0</v>
      </c>
      <c r="BF229" s="2">
        <f t="shared" si="121"/>
        <v>0</v>
      </c>
      <c r="BG229" s="2">
        <f t="shared" si="122"/>
        <v>0</v>
      </c>
      <c r="BH229" s="2">
        <f t="shared" si="123"/>
        <v>0</v>
      </c>
      <c r="BI229" s="2">
        <f t="shared" si="124"/>
        <v>0</v>
      </c>
      <c r="BJ229" s="2">
        <f t="shared" si="125"/>
        <v>0</v>
      </c>
      <c r="BK229" s="2">
        <f t="shared" si="126"/>
        <v>0</v>
      </c>
      <c r="BL229" s="2">
        <f t="shared" si="127"/>
        <v>0</v>
      </c>
      <c r="BM229" s="2">
        <f t="shared" si="128"/>
        <v>0</v>
      </c>
      <c r="BN229" s="2">
        <f t="shared" si="129"/>
        <v>0</v>
      </c>
    </row>
    <row r="230" spans="1:66">
      <c r="A230" s="2" t="s">
        <v>2060</v>
      </c>
      <c r="B230" s="2" t="s">
        <v>3805</v>
      </c>
      <c r="AF230" s="2" t="s">
        <v>121</v>
      </c>
      <c r="BB230" s="2">
        <f t="shared" si="117"/>
        <v>0</v>
      </c>
      <c r="BC230" s="2">
        <f t="shared" si="118"/>
        <v>1</v>
      </c>
      <c r="BD230" s="2">
        <f t="shared" si="119"/>
        <v>0</v>
      </c>
      <c r="BE230" s="2">
        <f t="shared" si="120"/>
        <v>1</v>
      </c>
      <c r="BF230" s="2">
        <f t="shared" si="121"/>
        <v>0</v>
      </c>
      <c r="BG230" s="2">
        <f t="shared" si="122"/>
        <v>0</v>
      </c>
      <c r="BH230" s="2">
        <f t="shared" si="123"/>
        <v>0</v>
      </c>
      <c r="BI230" s="2">
        <f t="shared" si="124"/>
        <v>0</v>
      </c>
      <c r="BJ230" s="2">
        <f t="shared" si="125"/>
        <v>0</v>
      </c>
      <c r="BK230" s="2">
        <f t="shared" si="126"/>
        <v>0</v>
      </c>
      <c r="BL230" s="2">
        <f t="shared" si="127"/>
        <v>0</v>
      </c>
      <c r="BM230" s="2">
        <f t="shared" si="128"/>
        <v>0</v>
      </c>
      <c r="BN230" s="2">
        <f t="shared" si="129"/>
        <v>0</v>
      </c>
    </row>
    <row r="231" spans="1:66">
      <c r="A231" s="2" t="s">
        <v>2060</v>
      </c>
      <c r="B231" s="2" t="s">
        <v>5163</v>
      </c>
      <c r="L231" s="2" t="s">
        <v>5783</v>
      </c>
      <c r="X231" s="2" t="s">
        <v>121</v>
      </c>
      <c r="AP231" s="2" t="s">
        <v>121</v>
      </c>
      <c r="AQ231" s="2" t="s">
        <v>121</v>
      </c>
      <c r="BB231" s="2">
        <f t="shared" si="117"/>
        <v>0</v>
      </c>
      <c r="BC231" s="2">
        <f t="shared" si="118"/>
        <v>4</v>
      </c>
      <c r="BD231" s="2">
        <f t="shared" si="119"/>
        <v>0</v>
      </c>
      <c r="BE231" s="2">
        <f t="shared" si="120"/>
        <v>3</v>
      </c>
      <c r="BF231" s="2">
        <f t="shared" si="121"/>
        <v>0</v>
      </c>
      <c r="BG231" s="2">
        <f t="shared" si="122"/>
        <v>0</v>
      </c>
      <c r="BH231" s="2">
        <f t="shared" si="123"/>
        <v>0</v>
      </c>
      <c r="BI231" s="2">
        <f t="shared" si="124"/>
        <v>0</v>
      </c>
      <c r="BJ231" s="2">
        <f t="shared" si="125"/>
        <v>0</v>
      </c>
      <c r="BK231" s="2">
        <f t="shared" si="126"/>
        <v>1</v>
      </c>
      <c r="BL231" s="2">
        <f t="shared" si="127"/>
        <v>0</v>
      </c>
      <c r="BM231" s="2">
        <f t="shared" si="128"/>
        <v>0</v>
      </c>
      <c r="BN231" s="2">
        <f t="shared" si="129"/>
        <v>0</v>
      </c>
    </row>
    <row r="232" spans="1:66">
      <c r="A232" s="2" t="s">
        <v>5997</v>
      </c>
      <c r="B232" s="2" t="s">
        <v>5998</v>
      </c>
      <c r="N232" s="2" t="s">
        <v>105</v>
      </c>
    </row>
    <row r="233" spans="1:66">
      <c r="A233" s="2" t="s">
        <v>766</v>
      </c>
      <c r="B233" s="2" t="s">
        <v>769</v>
      </c>
      <c r="F233" s="2" t="s">
        <v>121</v>
      </c>
      <c r="BB233" s="2">
        <f>SUM(BD233+BF233+BI233+BL233)</f>
        <v>0</v>
      </c>
      <c r="BC233" s="2">
        <f>SUM(BE233+BG233+BH233+BJ233+BK233+BM233+BN233)</f>
        <v>1</v>
      </c>
      <c r="BD233" s="2">
        <f>COUNTIF(C233:BA233,"BL")</f>
        <v>0</v>
      </c>
      <c r="BE233" s="2">
        <f>COUNTIF(C233:BA233,"WL")</f>
        <v>1</v>
      </c>
      <c r="BF233" s="2">
        <f>COUNTIF(C233:BA233, "BL(Except with permit)")</f>
        <v>0</v>
      </c>
      <c r="BG233" s="2">
        <f>COUNTIF(C233:BA233, "WL(Permit required)")</f>
        <v>0</v>
      </c>
      <c r="BH233" s="2">
        <f>COUNTIF(C233:BA233, "WL(For game purposes)")</f>
        <v>0</v>
      </c>
      <c r="BI233" s="2">
        <f>COUNTIF(C233:BA233, "BL(except game birds)")</f>
        <v>0</v>
      </c>
      <c r="BJ233" s="2">
        <f>COUNTIF(C233:BA233, "WL(non-Holarctic origin)")</f>
        <v>0</v>
      </c>
      <c r="BK233" s="2">
        <f>COUNTIF(C233:BA233, "WL(No permit needed)")</f>
        <v>0</v>
      </c>
      <c r="BL233" s="2">
        <f>COUNTIF(C233:BA233, "BL(except native species)")</f>
        <v>0</v>
      </c>
      <c r="BM233" s="2">
        <f>COUNTIF(C233:BA233,"WL(may be taken for personal use on a noncommercial basis)")</f>
        <v>0</v>
      </c>
      <c r="BN233" s="2">
        <f>COUNTIF(C233:BA233, "WL(Non-native spp)")</f>
        <v>0</v>
      </c>
    </row>
    <row r="234" spans="1:66">
      <c r="A234" s="2" t="s">
        <v>2196</v>
      </c>
      <c r="B234" s="2" t="s">
        <v>2197</v>
      </c>
      <c r="L234" s="2" t="s">
        <v>105</v>
      </c>
      <c r="BB234" s="2">
        <f>SUM(BD234+BF234+BI234+BL234)</f>
        <v>1</v>
      </c>
      <c r="BC234" s="2">
        <f>SUM(BE234+BG234+BH234+BJ234+BK234+BM234+BN234)</f>
        <v>0</v>
      </c>
      <c r="BD234" s="2">
        <f>COUNTIF(C234:BA234,"BL")</f>
        <v>1</v>
      </c>
      <c r="BE234" s="2">
        <f>COUNTIF(C234:BA234,"WL")</f>
        <v>0</v>
      </c>
      <c r="BF234" s="2">
        <f>COUNTIF(C234:BA234, "BL(Except with permit)")</f>
        <v>0</v>
      </c>
      <c r="BG234" s="2">
        <f>COUNTIF(C234:BA234, "WL(Permit required)")</f>
        <v>0</v>
      </c>
      <c r="BH234" s="2">
        <f>COUNTIF(C234:BA234, "WL(For game purposes)")</f>
        <v>0</v>
      </c>
      <c r="BI234" s="2">
        <f>COUNTIF(C234:BA234, "BL(except game birds)")</f>
        <v>0</v>
      </c>
      <c r="BJ234" s="2">
        <f>COUNTIF(C234:BA234, "WL(non-Holarctic origin)")</f>
        <v>0</v>
      </c>
      <c r="BK234" s="2">
        <f>COUNTIF(C234:BA234, "WL(No permit needed)")</f>
        <v>0</v>
      </c>
      <c r="BL234" s="2">
        <f>COUNTIF(C234:BA234, "BL(except native species)")</f>
        <v>0</v>
      </c>
      <c r="BM234" s="2">
        <f>COUNTIF(C234:BA234,"WL(may be taken for personal use on a noncommercial basis)")</f>
        <v>0</v>
      </c>
      <c r="BN234" s="2">
        <f>COUNTIF(C234:BA234, "WL(Non-native spp)")</f>
        <v>0</v>
      </c>
    </row>
    <row r="235" spans="1:66">
      <c r="A235" s="2" t="s">
        <v>2147</v>
      </c>
      <c r="B235" s="2" t="s">
        <v>2148</v>
      </c>
      <c r="L235" s="2" t="s">
        <v>105</v>
      </c>
      <c r="BB235" s="2">
        <f>SUM(BD235+BF235+BI235+BL235)</f>
        <v>1</v>
      </c>
      <c r="BC235" s="2">
        <f>SUM(BE235+BG235+BH235+BJ235+BK235+BM235+BN235)</f>
        <v>0</v>
      </c>
      <c r="BD235" s="2">
        <f>COUNTIF(C235:BA235,"BL")</f>
        <v>1</v>
      </c>
      <c r="BE235" s="2">
        <f>COUNTIF(C235:BA235,"WL")</f>
        <v>0</v>
      </c>
      <c r="BF235" s="2">
        <f>COUNTIF(C235:BA235, "BL(Except with permit)")</f>
        <v>0</v>
      </c>
      <c r="BG235" s="2">
        <f>COUNTIF(C235:BA235, "WL(Permit required)")</f>
        <v>0</v>
      </c>
      <c r="BH235" s="2">
        <f>COUNTIF(C235:BA235, "WL(For game purposes)")</f>
        <v>0</v>
      </c>
      <c r="BI235" s="2">
        <f>COUNTIF(C235:BA235, "BL(except game birds)")</f>
        <v>0</v>
      </c>
      <c r="BJ235" s="2">
        <f>COUNTIF(C235:BA235, "WL(non-Holarctic origin)")</f>
        <v>0</v>
      </c>
      <c r="BK235" s="2">
        <f>COUNTIF(C235:BA235, "WL(No permit needed)")</f>
        <v>0</v>
      </c>
      <c r="BL235" s="2">
        <f>COUNTIF(C235:BA235, "BL(except native species)")</f>
        <v>0</v>
      </c>
      <c r="BM235" s="2">
        <f>COUNTIF(C235:BA235,"WL(may be taken for personal use on a noncommercial basis)")</f>
        <v>0</v>
      </c>
      <c r="BN235" s="2">
        <f>COUNTIF(C235:BA235, "WL(Non-native spp)")</f>
        <v>0</v>
      </c>
    </row>
    <row r="236" spans="1:66">
      <c r="A236" s="2" t="s">
        <v>2208</v>
      </c>
      <c r="B236" s="2" t="s">
        <v>2209</v>
      </c>
      <c r="L236" s="2" t="s">
        <v>105</v>
      </c>
      <c r="BB236" s="2">
        <f>SUM(BD236+BF236+BI236+BL236)</f>
        <v>1</v>
      </c>
      <c r="BC236" s="2">
        <f>SUM(BE236+BG236+BH236+BJ236+BK236+BM236+BN236)</f>
        <v>0</v>
      </c>
      <c r="BD236" s="2">
        <f>COUNTIF(C236:BA236,"BL")</f>
        <v>1</v>
      </c>
      <c r="BE236" s="2">
        <f>COUNTIF(C236:BA236,"WL")</f>
        <v>0</v>
      </c>
      <c r="BF236" s="2">
        <f>COUNTIF(C236:BA236, "BL(Except with permit)")</f>
        <v>0</v>
      </c>
      <c r="BG236" s="2">
        <f>COUNTIF(C236:BA236, "WL(Permit required)")</f>
        <v>0</v>
      </c>
      <c r="BH236" s="2">
        <f>COUNTIF(C236:BA236, "WL(For game purposes)")</f>
        <v>0</v>
      </c>
      <c r="BI236" s="2">
        <f>COUNTIF(C236:BA236, "BL(except game birds)")</f>
        <v>0</v>
      </c>
      <c r="BJ236" s="2">
        <f>COUNTIF(C236:BA236, "WL(non-Holarctic origin)")</f>
        <v>0</v>
      </c>
      <c r="BK236" s="2">
        <f>COUNTIF(C236:BA236, "WL(No permit needed)")</f>
        <v>0</v>
      </c>
      <c r="BL236" s="2">
        <f>COUNTIF(C236:BA236, "BL(except native species)")</f>
        <v>0</v>
      </c>
      <c r="BM236" s="2">
        <f>COUNTIF(C236:BA236,"WL(may be taken for personal use on a noncommercial basis)")</f>
        <v>0</v>
      </c>
      <c r="BN236" s="2">
        <f>COUNTIF(C236:BA236, "WL(Non-native spp)")</f>
        <v>0</v>
      </c>
    </row>
    <row r="237" spans="1:66">
      <c r="A237" s="2" t="s">
        <v>2149</v>
      </c>
      <c r="B237" s="2" t="s">
        <v>2150</v>
      </c>
      <c r="L237" s="2" t="s">
        <v>105</v>
      </c>
      <c r="BB237" s="2">
        <f>SUM(BD237+BF237+BI237+BL237)</f>
        <v>1</v>
      </c>
      <c r="BC237" s="2">
        <f>SUM(BE237+BG237+BH237+BJ237+BK237+BM237+BN237)</f>
        <v>0</v>
      </c>
      <c r="BD237" s="2">
        <f>COUNTIF(C237:BA237,"BL")</f>
        <v>1</v>
      </c>
      <c r="BE237" s="2">
        <f>COUNTIF(C237:BA237,"WL")</f>
        <v>0</v>
      </c>
      <c r="BF237" s="2">
        <f>COUNTIF(C237:BA237, "BL(Except with permit)")</f>
        <v>0</v>
      </c>
      <c r="BG237" s="2">
        <f>COUNTIF(C237:BA237, "WL(Permit required)")</f>
        <v>0</v>
      </c>
      <c r="BH237" s="2">
        <f>COUNTIF(C237:BA237, "WL(For game purposes)")</f>
        <v>0</v>
      </c>
      <c r="BI237" s="2">
        <f>COUNTIF(C237:BA237, "BL(except game birds)")</f>
        <v>0</v>
      </c>
      <c r="BJ237" s="2">
        <f>COUNTIF(C237:BA237, "WL(non-Holarctic origin)")</f>
        <v>0</v>
      </c>
      <c r="BK237" s="2">
        <f>COUNTIF(C237:BA237, "WL(No permit needed)")</f>
        <v>0</v>
      </c>
      <c r="BL237" s="2">
        <f>COUNTIF(C237:BA237, "BL(except native species)")</f>
        <v>0</v>
      </c>
      <c r="BM237" s="2">
        <f>COUNTIF(C237:BA237,"WL(may be taken for personal use on a noncommercial basis)")</f>
        <v>0</v>
      </c>
      <c r="BN237" s="2">
        <f>COUNTIF(C237:BA237, "WL(Non-native spp)")</f>
        <v>0</v>
      </c>
    </row>
    <row r="238" spans="1:66">
      <c r="A238" s="2" t="s">
        <v>5967</v>
      </c>
      <c r="B238" s="2" t="s">
        <v>5968</v>
      </c>
      <c r="N238" s="2" t="s">
        <v>105</v>
      </c>
    </row>
    <row r="239" spans="1:66">
      <c r="A239" s="2" t="s">
        <v>2022</v>
      </c>
      <c r="B239" s="2" t="s">
        <v>2023</v>
      </c>
      <c r="K239" s="2" t="s">
        <v>105</v>
      </c>
      <c r="R239" s="2" t="s">
        <v>105</v>
      </c>
      <c r="W239" s="2" t="s">
        <v>105</v>
      </c>
      <c r="Y239" s="2" t="s">
        <v>105</v>
      </c>
      <c r="Z239" s="2" t="s">
        <v>105</v>
      </c>
      <c r="AZ239" s="2" t="s">
        <v>105</v>
      </c>
      <c r="BB239" s="2">
        <f>SUM(BD239+BF239+BI239+BL239)</f>
        <v>6</v>
      </c>
      <c r="BC239" s="2">
        <f>SUM(BE239+BG239+BH239+BJ239+BK239+BM239+BN239)</f>
        <v>0</v>
      </c>
      <c r="BD239" s="2">
        <f>COUNTIF(C239:BA239,"BL")</f>
        <v>6</v>
      </c>
      <c r="BE239" s="2">
        <f>COUNTIF(C239:BA239,"WL")</f>
        <v>0</v>
      </c>
      <c r="BF239" s="2">
        <f>COUNTIF(C239:BA239, "BL(Except with permit)")</f>
        <v>0</v>
      </c>
      <c r="BG239" s="2">
        <f>COUNTIF(C239:BA239, "WL(Permit required)")</f>
        <v>0</v>
      </c>
      <c r="BH239" s="2">
        <f>COUNTIF(C239:BA239, "WL(For game purposes)")</f>
        <v>0</v>
      </c>
      <c r="BI239" s="2">
        <f>COUNTIF(C239:BA239, "BL(except game birds)")</f>
        <v>0</v>
      </c>
      <c r="BJ239" s="2">
        <f>COUNTIF(C239:BA239, "WL(non-Holarctic origin)")</f>
        <v>0</v>
      </c>
      <c r="BK239" s="2">
        <f>COUNTIF(C239:BA239, "WL(No permit needed)")</f>
        <v>0</v>
      </c>
      <c r="BL239" s="2">
        <f>COUNTIF(C239:BA239, "BL(except native species)")</f>
        <v>0</v>
      </c>
      <c r="BM239" s="2">
        <f>COUNTIF(C239:BA239,"WL(may be taken for personal use on a noncommercial basis)")</f>
        <v>0</v>
      </c>
      <c r="BN239" s="2">
        <f>COUNTIF(C239:BA239, "WL(Non-native spp)")</f>
        <v>0</v>
      </c>
    </row>
    <row r="240" spans="1:66">
      <c r="A240" s="2" t="s">
        <v>3946</v>
      </c>
      <c r="B240" s="2" t="s">
        <v>5618</v>
      </c>
      <c r="AH240" s="2" t="s">
        <v>5740</v>
      </c>
      <c r="BB240" s="2">
        <f>SUM(BD240+BF240+BI240+BL240)</f>
        <v>0</v>
      </c>
      <c r="BC240" s="2">
        <f>SUM(BE240+BG240+BH240+BJ240+BK240+BM240+BN240)</f>
        <v>1</v>
      </c>
      <c r="BD240" s="2">
        <f>COUNTIF(C240:BA240,"BL")</f>
        <v>0</v>
      </c>
      <c r="BE240" s="2">
        <f>COUNTIF(C240:BA240,"WL")</f>
        <v>0</v>
      </c>
      <c r="BF240" s="2">
        <f>COUNTIF(C240:BA240, "BL(Except with permit)")</f>
        <v>0</v>
      </c>
      <c r="BG240" s="2">
        <f>COUNTIF(C240:BA240, "WL(Permit required)")</f>
        <v>0</v>
      </c>
      <c r="BH240" s="2">
        <f>COUNTIF(C240:BA240, "WL(For game purposes)")</f>
        <v>1</v>
      </c>
      <c r="BI240" s="2">
        <f>COUNTIF(C240:BA240, "BL(except game birds)")</f>
        <v>0</v>
      </c>
      <c r="BJ240" s="2">
        <f>COUNTIF(C240:BA240, "WL(non-Holarctic origin)")</f>
        <v>0</v>
      </c>
      <c r="BK240" s="2">
        <f>COUNTIF(C240:BA240, "WL(No permit needed)")</f>
        <v>0</v>
      </c>
      <c r="BL240" s="2">
        <f>COUNTIF(C240:BA240, "BL(except native species)")</f>
        <v>0</v>
      </c>
      <c r="BM240" s="2">
        <f>COUNTIF(C240:BA240,"WL(may be taken for personal use on a noncommercial basis)")</f>
        <v>0</v>
      </c>
      <c r="BN240" s="2">
        <f>COUNTIF(C240:BA240, "WL(Non-native spp)")</f>
        <v>0</v>
      </c>
    </row>
    <row r="241" spans="1:66">
      <c r="A241" s="2" t="s">
        <v>3406</v>
      </c>
      <c r="B241" s="2" t="s">
        <v>3407</v>
      </c>
      <c r="Z241" s="2" t="s">
        <v>105</v>
      </c>
      <c r="BB241" s="2">
        <f>SUM(BD241+BF241+BI241+BL241)</f>
        <v>1</v>
      </c>
      <c r="BC241" s="2">
        <f>SUM(BE241+BG241+BH241+BJ241+BK241+BM241+BN241)</f>
        <v>0</v>
      </c>
      <c r="BD241" s="2">
        <f>COUNTIF(C241:BA241,"BL")</f>
        <v>1</v>
      </c>
      <c r="BE241" s="2">
        <f>COUNTIF(C241:BA241,"WL")</f>
        <v>0</v>
      </c>
      <c r="BF241" s="2">
        <f>COUNTIF(C241:BA241, "BL(Except with permit)")</f>
        <v>0</v>
      </c>
      <c r="BG241" s="2">
        <f>COUNTIF(C241:BA241, "WL(Permit required)")</f>
        <v>0</v>
      </c>
      <c r="BH241" s="2">
        <f>COUNTIF(C241:BA241, "WL(For game purposes)")</f>
        <v>0</v>
      </c>
      <c r="BI241" s="2">
        <f>COUNTIF(C241:BA241, "BL(except game birds)")</f>
        <v>0</v>
      </c>
      <c r="BJ241" s="2">
        <f>COUNTIF(C241:BA241, "WL(non-Holarctic origin)")</f>
        <v>0</v>
      </c>
      <c r="BK241" s="2">
        <f>COUNTIF(C241:BA241, "WL(No permit needed)")</f>
        <v>0</v>
      </c>
      <c r="BL241" s="2">
        <f>COUNTIF(C241:BA241, "BL(except native species)")</f>
        <v>0</v>
      </c>
      <c r="BM241" s="2">
        <f>COUNTIF(C241:BA241,"WL(may be taken for personal use on a noncommercial basis)")</f>
        <v>0</v>
      </c>
      <c r="BN241" s="2">
        <f>COUNTIF(C241:BA241, "WL(Non-native spp)")</f>
        <v>0</v>
      </c>
    </row>
    <row r="242" spans="1:66">
      <c r="A242" s="2" t="s">
        <v>5950</v>
      </c>
      <c r="B242" s="2" t="s">
        <v>5951</v>
      </c>
      <c r="N242" s="2" t="s">
        <v>105</v>
      </c>
    </row>
    <row r="243" spans="1:66">
      <c r="A243" s="2" t="s">
        <v>462</v>
      </c>
      <c r="B243" s="2" t="s">
        <v>464</v>
      </c>
      <c r="E243" s="2" t="s">
        <v>105</v>
      </c>
      <c r="AB243" s="2" t="s">
        <v>5781</v>
      </c>
      <c r="AC243" s="2" t="s">
        <v>105</v>
      </c>
      <c r="AE243" s="2" t="s">
        <v>121</v>
      </c>
      <c r="BB243" s="2">
        <f t="shared" ref="BB243:BB250" si="130">SUM(BD243+BF243+BI243+BL243)</f>
        <v>2</v>
      </c>
      <c r="BC243" s="2">
        <f t="shared" ref="BC243:BC250" si="131">SUM(BE243+BG243+BH243+BJ243+BK243+BM243+BN243)</f>
        <v>1</v>
      </c>
      <c r="BD243" s="2">
        <f t="shared" ref="BD243:BD250" si="132">COUNTIF(C243:BA243,"BL")</f>
        <v>2</v>
      </c>
      <c r="BE243" s="2">
        <f t="shared" ref="BE243:BE250" si="133">COUNTIF(C243:BA243,"WL")</f>
        <v>1</v>
      </c>
      <c r="BF243" s="2">
        <f t="shared" ref="BF243:BF250" si="134">COUNTIF(C243:BA243, "BL(Except with permit)")</f>
        <v>0</v>
      </c>
      <c r="BG243" s="2">
        <f t="shared" ref="BG243:BG250" si="135">COUNTIF(C243:BA243, "WL(Permit required)")</f>
        <v>0</v>
      </c>
      <c r="BH243" s="2">
        <f t="shared" ref="BH243:BH250" si="136">COUNTIF(C243:BA243, "WL(For game purposes)")</f>
        <v>0</v>
      </c>
      <c r="BI243" s="2">
        <f t="shared" ref="BI243:BI250" si="137">COUNTIF(C243:BA243, "BL(except game birds)")</f>
        <v>0</v>
      </c>
      <c r="BJ243" s="2">
        <f t="shared" ref="BJ243:BJ250" si="138">COUNTIF(C243:BA243, "WL(non-Holarctic origin)")</f>
        <v>0</v>
      </c>
      <c r="BK243" s="2">
        <f t="shared" ref="BK243:BK250" si="139">COUNTIF(C243:BA243, "WL(No permit needed)")</f>
        <v>0</v>
      </c>
      <c r="BL243" s="2">
        <f t="shared" ref="BL243:BL250" si="140">COUNTIF(C243:BA243, "BL(except native species)")</f>
        <v>0</v>
      </c>
      <c r="BM243" s="2">
        <f t="shared" ref="BM243:BM250" si="141">COUNTIF(C243:BA243,"WL(may be taken for personal use on a noncommercial basis)")</f>
        <v>0</v>
      </c>
      <c r="BN243" s="2">
        <f t="shared" ref="BN243:BN250" si="142">COUNTIF(C243:BA243, "WL(Non-native spp)")</f>
        <v>0</v>
      </c>
    </row>
    <row r="244" spans="1:66">
      <c r="A244" s="2" t="s">
        <v>3642</v>
      </c>
      <c r="AD244" s="2" t="s">
        <v>5784</v>
      </c>
      <c r="BB244" s="2">
        <f t="shared" si="130"/>
        <v>0</v>
      </c>
      <c r="BC244" s="2">
        <f t="shared" si="131"/>
        <v>0</v>
      </c>
      <c r="BD244" s="2">
        <f t="shared" si="132"/>
        <v>0</v>
      </c>
      <c r="BE244" s="2">
        <f t="shared" si="133"/>
        <v>0</v>
      </c>
      <c r="BF244" s="2">
        <f t="shared" si="134"/>
        <v>0</v>
      </c>
      <c r="BG244" s="2">
        <f t="shared" si="135"/>
        <v>0</v>
      </c>
      <c r="BH244" s="2">
        <f t="shared" si="136"/>
        <v>0</v>
      </c>
      <c r="BI244" s="2">
        <f t="shared" si="137"/>
        <v>0</v>
      </c>
      <c r="BJ244" s="2">
        <f t="shared" si="138"/>
        <v>0</v>
      </c>
      <c r="BK244" s="2">
        <f t="shared" si="139"/>
        <v>0</v>
      </c>
      <c r="BL244" s="2">
        <f t="shared" si="140"/>
        <v>0</v>
      </c>
      <c r="BM244" s="2">
        <f t="shared" si="141"/>
        <v>0</v>
      </c>
      <c r="BN244" s="2">
        <f t="shared" si="142"/>
        <v>0</v>
      </c>
    </row>
    <row r="245" spans="1:66">
      <c r="A245" s="2" t="s">
        <v>3554</v>
      </c>
      <c r="B245" s="2" t="s">
        <v>3556</v>
      </c>
      <c r="AC245" s="2" t="s">
        <v>105</v>
      </c>
      <c r="BB245" s="2">
        <f t="shared" si="130"/>
        <v>1</v>
      </c>
      <c r="BC245" s="2">
        <f t="shared" si="131"/>
        <v>0</v>
      </c>
      <c r="BD245" s="2">
        <f t="shared" si="132"/>
        <v>1</v>
      </c>
      <c r="BE245" s="2">
        <f t="shared" si="133"/>
        <v>0</v>
      </c>
      <c r="BF245" s="2">
        <f t="shared" si="134"/>
        <v>0</v>
      </c>
      <c r="BG245" s="2">
        <f t="shared" si="135"/>
        <v>0</v>
      </c>
      <c r="BH245" s="2">
        <f t="shared" si="136"/>
        <v>0</v>
      </c>
      <c r="BI245" s="2">
        <f t="shared" si="137"/>
        <v>0</v>
      </c>
      <c r="BJ245" s="2">
        <f t="shared" si="138"/>
        <v>0</v>
      </c>
      <c r="BK245" s="2">
        <f t="shared" si="139"/>
        <v>0</v>
      </c>
      <c r="BL245" s="2">
        <f t="shared" si="140"/>
        <v>0</v>
      </c>
      <c r="BM245" s="2">
        <f t="shared" si="141"/>
        <v>0</v>
      </c>
      <c r="BN245" s="2">
        <f t="shared" si="142"/>
        <v>0</v>
      </c>
    </row>
    <row r="246" spans="1:66">
      <c r="A246" s="2" t="s">
        <v>1234</v>
      </c>
      <c r="B246" s="2" t="s">
        <v>1235</v>
      </c>
      <c r="G246" s="2" t="s">
        <v>105</v>
      </c>
      <c r="BB246" s="2">
        <f t="shared" si="130"/>
        <v>1</v>
      </c>
      <c r="BC246" s="2">
        <f t="shared" si="131"/>
        <v>0</v>
      </c>
      <c r="BD246" s="2">
        <f t="shared" si="132"/>
        <v>1</v>
      </c>
      <c r="BE246" s="2">
        <f t="shared" si="133"/>
        <v>0</v>
      </c>
      <c r="BF246" s="2">
        <f t="shared" si="134"/>
        <v>0</v>
      </c>
      <c r="BG246" s="2">
        <f t="shared" si="135"/>
        <v>0</v>
      </c>
      <c r="BH246" s="2">
        <f t="shared" si="136"/>
        <v>0</v>
      </c>
      <c r="BI246" s="2">
        <f t="shared" si="137"/>
        <v>0</v>
      </c>
      <c r="BJ246" s="2">
        <f t="shared" si="138"/>
        <v>0</v>
      </c>
      <c r="BK246" s="2">
        <f t="shared" si="139"/>
        <v>0</v>
      </c>
      <c r="BL246" s="2">
        <f t="shared" si="140"/>
        <v>0</v>
      </c>
      <c r="BM246" s="2">
        <f t="shared" si="141"/>
        <v>0</v>
      </c>
      <c r="BN246" s="2">
        <f t="shared" si="142"/>
        <v>0</v>
      </c>
    </row>
    <row r="247" spans="1:66">
      <c r="A247" s="2" t="s">
        <v>1236</v>
      </c>
      <c r="B247" s="2" t="s">
        <v>1237</v>
      </c>
      <c r="G247" s="2" t="s">
        <v>105</v>
      </c>
      <c r="BB247" s="2">
        <f t="shared" si="130"/>
        <v>1</v>
      </c>
      <c r="BC247" s="2">
        <f t="shared" si="131"/>
        <v>0</v>
      </c>
      <c r="BD247" s="2">
        <f t="shared" si="132"/>
        <v>1</v>
      </c>
      <c r="BE247" s="2">
        <f t="shared" si="133"/>
        <v>0</v>
      </c>
      <c r="BF247" s="2">
        <f t="shared" si="134"/>
        <v>0</v>
      </c>
      <c r="BG247" s="2">
        <f t="shared" si="135"/>
        <v>0</v>
      </c>
      <c r="BH247" s="2">
        <f t="shared" si="136"/>
        <v>0</v>
      </c>
      <c r="BI247" s="2">
        <f t="shared" si="137"/>
        <v>0</v>
      </c>
      <c r="BJ247" s="2">
        <f t="shared" si="138"/>
        <v>0</v>
      </c>
      <c r="BK247" s="2">
        <f t="shared" si="139"/>
        <v>0</v>
      </c>
      <c r="BL247" s="2">
        <f t="shared" si="140"/>
        <v>0</v>
      </c>
      <c r="BM247" s="2">
        <f t="shared" si="141"/>
        <v>0</v>
      </c>
      <c r="BN247" s="2">
        <f t="shared" si="142"/>
        <v>0</v>
      </c>
    </row>
    <row r="248" spans="1:66">
      <c r="A248" s="2" t="s">
        <v>830</v>
      </c>
      <c r="B248" s="2" t="s">
        <v>833</v>
      </c>
      <c r="F248" s="2" t="s">
        <v>121</v>
      </c>
      <c r="BB248" s="2">
        <f t="shared" si="130"/>
        <v>0</v>
      </c>
      <c r="BC248" s="2">
        <f t="shared" si="131"/>
        <v>1</v>
      </c>
      <c r="BD248" s="2">
        <f t="shared" si="132"/>
        <v>0</v>
      </c>
      <c r="BE248" s="2">
        <f t="shared" si="133"/>
        <v>1</v>
      </c>
      <c r="BF248" s="2">
        <f t="shared" si="134"/>
        <v>0</v>
      </c>
      <c r="BG248" s="2">
        <f t="shared" si="135"/>
        <v>0</v>
      </c>
      <c r="BH248" s="2">
        <f t="shared" si="136"/>
        <v>0</v>
      </c>
      <c r="BI248" s="2">
        <f t="shared" si="137"/>
        <v>0</v>
      </c>
      <c r="BJ248" s="2">
        <f t="shared" si="138"/>
        <v>0</v>
      </c>
      <c r="BK248" s="2">
        <f t="shared" si="139"/>
        <v>0</v>
      </c>
      <c r="BL248" s="2">
        <f t="shared" si="140"/>
        <v>0</v>
      </c>
      <c r="BM248" s="2">
        <f t="shared" si="141"/>
        <v>0</v>
      </c>
      <c r="BN248" s="2">
        <f t="shared" si="142"/>
        <v>0</v>
      </c>
    </row>
    <row r="249" spans="1:66">
      <c r="A249" s="2" t="s">
        <v>4082</v>
      </c>
      <c r="B249" s="2" t="s">
        <v>4083</v>
      </c>
      <c r="AJ249" s="2" t="s">
        <v>105</v>
      </c>
      <c r="BB249" s="2">
        <f t="shared" si="130"/>
        <v>1</v>
      </c>
      <c r="BC249" s="2">
        <f t="shared" si="131"/>
        <v>0</v>
      </c>
      <c r="BD249" s="2">
        <f t="shared" si="132"/>
        <v>1</v>
      </c>
      <c r="BE249" s="2">
        <f t="shared" si="133"/>
        <v>0</v>
      </c>
      <c r="BF249" s="2">
        <f t="shared" si="134"/>
        <v>0</v>
      </c>
      <c r="BG249" s="2">
        <f t="shared" si="135"/>
        <v>0</v>
      </c>
      <c r="BH249" s="2">
        <f t="shared" si="136"/>
        <v>0</v>
      </c>
      <c r="BI249" s="2">
        <f t="shared" si="137"/>
        <v>0</v>
      </c>
      <c r="BJ249" s="2">
        <f t="shared" si="138"/>
        <v>0</v>
      </c>
      <c r="BK249" s="2">
        <f t="shared" si="139"/>
        <v>0</v>
      </c>
      <c r="BL249" s="2">
        <f t="shared" si="140"/>
        <v>0</v>
      </c>
      <c r="BM249" s="2">
        <f t="shared" si="141"/>
        <v>0</v>
      </c>
      <c r="BN249" s="2">
        <f t="shared" si="142"/>
        <v>0</v>
      </c>
    </row>
    <row r="250" spans="1:66">
      <c r="A250" s="2" t="s">
        <v>759</v>
      </c>
      <c r="B250" s="2" t="s">
        <v>754</v>
      </c>
      <c r="F250" s="2" t="s">
        <v>121</v>
      </c>
      <c r="BB250" s="2">
        <f t="shared" si="130"/>
        <v>0</v>
      </c>
      <c r="BC250" s="2">
        <f t="shared" si="131"/>
        <v>1</v>
      </c>
      <c r="BD250" s="2">
        <f t="shared" si="132"/>
        <v>0</v>
      </c>
      <c r="BE250" s="2">
        <f t="shared" si="133"/>
        <v>1</v>
      </c>
      <c r="BF250" s="2">
        <f t="shared" si="134"/>
        <v>0</v>
      </c>
      <c r="BG250" s="2">
        <f t="shared" si="135"/>
        <v>0</v>
      </c>
      <c r="BH250" s="2">
        <f t="shared" si="136"/>
        <v>0</v>
      </c>
      <c r="BI250" s="2">
        <f t="shared" si="137"/>
        <v>0</v>
      </c>
      <c r="BJ250" s="2">
        <f t="shared" si="138"/>
        <v>0</v>
      </c>
      <c r="BK250" s="2">
        <f t="shared" si="139"/>
        <v>0</v>
      </c>
      <c r="BL250" s="2">
        <f t="shared" si="140"/>
        <v>0</v>
      </c>
      <c r="BM250" s="2">
        <f t="shared" si="141"/>
        <v>0</v>
      </c>
      <c r="BN250" s="2">
        <f t="shared" si="142"/>
        <v>0</v>
      </c>
    </row>
    <row r="251" spans="1:66">
      <c r="A251" s="2" t="s">
        <v>5973</v>
      </c>
      <c r="B251" s="2" t="s">
        <v>5974</v>
      </c>
      <c r="N251" s="2" t="s">
        <v>105</v>
      </c>
    </row>
    <row r="252" spans="1:66">
      <c r="A252" s="2" t="s">
        <v>3969</v>
      </c>
      <c r="B252" s="2" t="s">
        <v>3970</v>
      </c>
      <c r="AI252" s="2" t="s">
        <v>105</v>
      </c>
      <c r="AM252" s="2" t="s">
        <v>105</v>
      </c>
      <c r="AS252" s="2" t="s">
        <v>105</v>
      </c>
      <c r="BB252" s="2">
        <f t="shared" ref="BB252:BB272" si="143">SUM(BD252+BF252+BI252+BL252)</f>
        <v>3</v>
      </c>
      <c r="BC252" s="2">
        <f t="shared" ref="BC252:BC272" si="144">SUM(BE252+BG252+BH252+BJ252+BK252+BM252+BN252)</f>
        <v>0</v>
      </c>
      <c r="BD252" s="2">
        <f t="shared" ref="BD252:BD272" si="145">COUNTIF(C252:BA252,"BL")</f>
        <v>3</v>
      </c>
      <c r="BE252" s="2">
        <f t="shared" ref="BE252:BE272" si="146">COUNTIF(C252:BA252,"WL")</f>
        <v>0</v>
      </c>
      <c r="BF252" s="2">
        <f t="shared" ref="BF252:BF272" si="147">COUNTIF(C252:BA252, "BL(Except with permit)")</f>
        <v>0</v>
      </c>
      <c r="BG252" s="2">
        <f t="shared" ref="BG252:BG272" si="148">COUNTIF(C252:BA252, "WL(Permit required)")</f>
        <v>0</v>
      </c>
      <c r="BH252" s="2">
        <f t="shared" ref="BH252:BH272" si="149">COUNTIF(C252:BA252, "WL(For game purposes)")</f>
        <v>0</v>
      </c>
      <c r="BI252" s="2">
        <f t="shared" ref="BI252:BI272" si="150">COUNTIF(C252:BA252, "BL(except game birds)")</f>
        <v>0</v>
      </c>
      <c r="BJ252" s="2">
        <f t="shared" ref="BJ252:BJ272" si="151">COUNTIF(C252:BA252, "WL(non-Holarctic origin)")</f>
        <v>0</v>
      </c>
      <c r="BK252" s="2">
        <f t="shared" ref="BK252:BK272" si="152">COUNTIF(C252:BA252, "WL(No permit needed)")</f>
        <v>0</v>
      </c>
      <c r="BL252" s="2">
        <f t="shared" ref="BL252:BL272" si="153">COUNTIF(C252:BA252, "BL(except native species)")</f>
        <v>0</v>
      </c>
      <c r="BM252" s="2">
        <f t="shared" ref="BM252:BM272" si="154">COUNTIF(C252:BA252,"WL(may be taken for personal use on a noncommercial basis)")</f>
        <v>0</v>
      </c>
      <c r="BN252" s="2">
        <f t="shared" ref="BN252:BN272" si="155">COUNTIF(C252:BA252, "WL(Non-native spp)")</f>
        <v>0</v>
      </c>
    </row>
    <row r="253" spans="1:66">
      <c r="A253" s="2" t="s">
        <v>4747</v>
      </c>
      <c r="B253" s="2" t="s">
        <v>4748</v>
      </c>
      <c r="AN253" s="2" t="s">
        <v>121</v>
      </c>
      <c r="BB253" s="2">
        <f t="shared" si="143"/>
        <v>0</v>
      </c>
      <c r="BC253" s="2">
        <f t="shared" si="144"/>
        <v>1</v>
      </c>
      <c r="BD253" s="2">
        <f t="shared" si="145"/>
        <v>0</v>
      </c>
      <c r="BE253" s="2">
        <f t="shared" si="146"/>
        <v>1</v>
      </c>
      <c r="BF253" s="2">
        <f t="shared" si="147"/>
        <v>0</v>
      </c>
      <c r="BG253" s="2">
        <f t="shared" si="148"/>
        <v>0</v>
      </c>
      <c r="BH253" s="2">
        <f t="shared" si="149"/>
        <v>0</v>
      </c>
      <c r="BI253" s="2">
        <f t="shared" si="150"/>
        <v>0</v>
      </c>
      <c r="BJ253" s="2">
        <f t="shared" si="151"/>
        <v>0</v>
      </c>
      <c r="BK253" s="2">
        <f t="shared" si="152"/>
        <v>0</v>
      </c>
      <c r="BL253" s="2">
        <f t="shared" si="153"/>
        <v>0</v>
      </c>
      <c r="BM253" s="2">
        <f t="shared" si="154"/>
        <v>0</v>
      </c>
      <c r="BN253" s="2">
        <f t="shared" si="155"/>
        <v>0</v>
      </c>
    </row>
    <row r="254" spans="1:66">
      <c r="A254" s="2" t="s">
        <v>4587</v>
      </c>
      <c r="B254" s="2" t="s">
        <v>4588</v>
      </c>
      <c r="AN254" s="2" t="s">
        <v>121</v>
      </c>
      <c r="BB254" s="2">
        <f t="shared" si="143"/>
        <v>0</v>
      </c>
      <c r="BC254" s="2">
        <f t="shared" si="144"/>
        <v>1</v>
      </c>
      <c r="BD254" s="2">
        <f t="shared" si="145"/>
        <v>0</v>
      </c>
      <c r="BE254" s="2">
        <f t="shared" si="146"/>
        <v>1</v>
      </c>
      <c r="BF254" s="2">
        <f t="shared" si="147"/>
        <v>0</v>
      </c>
      <c r="BG254" s="2">
        <f t="shared" si="148"/>
        <v>0</v>
      </c>
      <c r="BH254" s="2">
        <f t="shared" si="149"/>
        <v>0</v>
      </c>
      <c r="BI254" s="2">
        <f t="shared" si="150"/>
        <v>0</v>
      </c>
      <c r="BJ254" s="2">
        <f t="shared" si="151"/>
        <v>0</v>
      </c>
      <c r="BK254" s="2">
        <f t="shared" si="152"/>
        <v>0</v>
      </c>
      <c r="BL254" s="2">
        <f t="shared" si="153"/>
        <v>0</v>
      </c>
      <c r="BM254" s="2">
        <f t="shared" si="154"/>
        <v>0</v>
      </c>
      <c r="BN254" s="2">
        <f t="shared" si="155"/>
        <v>0</v>
      </c>
    </row>
    <row r="255" spans="1:66">
      <c r="A255" s="2" t="s">
        <v>4723</v>
      </c>
      <c r="B255" s="2" t="s">
        <v>4724</v>
      </c>
      <c r="AN255" s="2" t="s">
        <v>121</v>
      </c>
      <c r="BB255" s="2">
        <f t="shared" si="143"/>
        <v>0</v>
      </c>
      <c r="BC255" s="2">
        <f t="shared" si="144"/>
        <v>1</v>
      </c>
      <c r="BD255" s="2">
        <f t="shared" si="145"/>
        <v>0</v>
      </c>
      <c r="BE255" s="2">
        <f t="shared" si="146"/>
        <v>1</v>
      </c>
      <c r="BF255" s="2">
        <f t="shared" si="147"/>
        <v>0</v>
      </c>
      <c r="BG255" s="2">
        <f t="shared" si="148"/>
        <v>0</v>
      </c>
      <c r="BH255" s="2">
        <f t="shared" si="149"/>
        <v>0</v>
      </c>
      <c r="BI255" s="2">
        <f t="shared" si="150"/>
        <v>0</v>
      </c>
      <c r="BJ255" s="2">
        <f t="shared" si="151"/>
        <v>0</v>
      </c>
      <c r="BK255" s="2">
        <f t="shared" si="152"/>
        <v>0</v>
      </c>
      <c r="BL255" s="2">
        <f t="shared" si="153"/>
        <v>0</v>
      </c>
      <c r="BM255" s="2">
        <f t="shared" si="154"/>
        <v>0</v>
      </c>
      <c r="BN255" s="2">
        <f t="shared" si="155"/>
        <v>0</v>
      </c>
    </row>
    <row r="256" spans="1:66">
      <c r="A256" s="2" t="s">
        <v>817</v>
      </c>
      <c r="B256" s="2" t="s">
        <v>819</v>
      </c>
      <c r="F256" s="2" t="s">
        <v>121</v>
      </c>
      <c r="BB256" s="2">
        <f t="shared" si="143"/>
        <v>0</v>
      </c>
      <c r="BC256" s="2">
        <f t="shared" si="144"/>
        <v>1</v>
      </c>
      <c r="BD256" s="2">
        <f t="shared" si="145"/>
        <v>0</v>
      </c>
      <c r="BE256" s="2">
        <f t="shared" si="146"/>
        <v>1</v>
      </c>
      <c r="BF256" s="2">
        <f t="shared" si="147"/>
        <v>0</v>
      </c>
      <c r="BG256" s="2">
        <f t="shared" si="148"/>
        <v>0</v>
      </c>
      <c r="BH256" s="2">
        <f t="shared" si="149"/>
        <v>0</v>
      </c>
      <c r="BI256" s="2">
        <f t="shared" si="150"/>
        <v>0</v>
      </c>
      <c r="BJ256" s="2">
        <f t="shared" si="151"/>
        <v>0</v>
      </c>
      <c r="BK256" s="2">
        <f t="shared" si="152"/>
        <v>0</v>
      </c>
      <c r="BL256" s="2">
        <f t="shared" si="153"/>
        <v>0</v>
      </c>
      <c r="BM256" s="2">
        <f t="shared" si="154"/>
        <v>0</v>
      </c>
      <c r="BN256" s="2">
        <f t="shared" si="155"/>
        <v>0</v>
      </c>
    </row>
    <row r="257" spans="1:66">
      <c r="A257" s="2" t="s">
        <v>4717</v>
      </c>
      <c r="B257" s="2" t="s">
        <v>4718</v>
      </c>
      <c r="AN257" s="2" t="s">
        <v>121</v>
      </c>
      <c r="BB257" s="2">
        <f t="shared" si="143"/>
        <v>0</v>
      </c>
      <c r="BC257" s="2">
        <f t="shared" si="144"/>
        <v>1</v>
      </c>
      <c r="BD257" s="2">
        <f t="shared" si="145"/>
        <v>0</v>
      </c>
      <c r="BE257" s="2">
        <f t="shared" si="146"/>
        <v>1</v>
      </c>
      <c r="BF257" s="2">
        <f t="shared" si="147"/>
        <v>0</v>
      </c>
      <c r="BG257" s="2">
        <f t="shared" si="148"/>
        <v>0</v>
      </c>
      <c r="BH257" s="2">
        <f t="shared" si="149"/>
        <v>0</v>
      </c>
      <c r="BI257" s="2">
        <f t="shared" si="150"/>
        <v>0</v>
      </c>
      <c r="BJ257" s="2">
        <f t="shared" si="151"/>
        <v>0</v>
      </c>
      <c r="BK257" s="2">
        <f t="shared" si="152"/>
        <v>0</v>
      </c>
      <c r="BL257" s="2">
        <f t="shared" si="153"/>
        <v>0</v>
      </c>
      <c r="BM257" s="2">
        <f t="shared" si="154"/>
        <v>0</v>
      </c>
      <c r="BN257" s="2">
        <f t="shared" si="155"/>
        <v>0</v>
      </c>
    </row>
    <row r="258" spans="1:66">
      <c r="A258" s="2" t="s">
        <v>1700</v>
      </c>
      <c r="B258" s="2" t="s">
        <v>1701</v>
      </c>
      <c r="I258" s="2" t="s">
        <v>105</v>
      </c>
      <c r="BB258" s="2">
        <f t="shared" si="143"/>
        <v>1</v>
      </c>
      <c r="BC258" s="2">
        <f t="shared" si="144"/>
        <v>0</v>
      </c>
      <c r="BD258" s="2">
        <f t="shared" si="145"/>
        <v>1</v>
      </c>
      <c r="BE258" s="2">
        <f t="shared" si="146"/>
        <v>0</v>
      </c>
      <c r="BF258" s="2">
        <f t="shared" si="147"/>
        <v>0</v>
      </c>
      <c r="BG258" s="2">
        <f t="shared" si="148"/>
        <v>0</v>
      </c>
      <c r="BH258" s="2">
        <f t="shared" si="149"/>
        <v>0</v>
      </c>
      <c r="BI258" s="2">
        <f t="shared" si="150"/>
        <v>0</v>
      </c>
      <c r="BJ258" s="2">
        <f t="shared" si="151"/>
        <v>0</v>
      </c>
      <c r="BK258" s="2">
        <f t="shared" si="152"/>
        <v>0</v>
      </c>
      <c r="BL258" s="2">
        <f t="shared" si="153"/>
        <v>0</v>
      </c>
      <c r="BM258" s="2">
        <f t="shared" si="154"/>
        <v>0</v>
      </c>
      <c r="BN258" s="2">
        <f t="shared" si="155"/>
        <v>0</v>
      </c>
    </row>
    <row r="259" spans="1:66">
      <c r="A259" s="2" t="s">
        <v>1868</v>
      </c>
      <c r="B259" s="2" t="s">
        <v>1869</v>
      </c>
      <c r="I259" s="2" t="s">
        <v>105</v>
      </c>
      <c r="M259" s="2" t="s">
        <v>105</v>
      </c>
      <c r="W259" s="2" t="s">
        <v>105</v>
      </c>
      <c r="X259" s="2" t="s">
        <v>105</v>
      </c>
      <c r="AG259" s="2" t="s">
        <v>105</v>
      </c>
      <c r="AI259" s="2" t="s">
        <v>105</v>
      </c>
      <c r="AJ259" s="2" t="s">
        <v>105</v>
      </c>
      <c r="AS259" s="2" t="s">
        <v>105</v>
      </c>
      <c r="BB259" s="2">
        <f t="shared" si="143"/>
        <v>8</v>
      </c>
      <c r="BC259" s="2">
        <f t="shared" si="144"/>
        <v>0</v>
      </c>
      <c r="BD259" s="2">
        <f t="shared" si="145"/>
        <v>8</v>
      </c>
      <c r="BE259" s="2">
        <f t="shared" si="146"/>
        <v>0</v>
      </c>
      <c r="BF259" s="2">
        <f t="shared" si="147"/>
        <v>0</v>
      </c>
      <c r="BG259" s="2">
        <f t="shared" si="148"/>
        <v>0</v>
      </c>
      <c r="BH259" s="2">
        <f t="shared" si="149"/>
        <v>0</v>
      </c>
      <c r="BI259" s="2">
        <f t="shared" si="150"/>
        <v>0</v>
      </c>
      <c r="BJ259" s="2">
        <f t="shared" si="151"/>
        <v>0</v>
      </c>
      <c r="BK259" s="2">
        <f t="shared" si="152"/>
        <v>0</v>
      </c>
      <c r="BL259" s="2">
        <f t="shared" si="153"/>
        <v>0</v>
      </c>
      <c r="BM259" s="2">
        <f t="shared" si="154"/>
        <v>0</v>
      </c>
      <c r="BN259" s="2">
        <f t="shared" si="155"/>
        <v>0</v>
      </c>
    </row>
    <row r="260" spans="1:66">
      <c r="A260" s="2" t="s">
        <v>700</v>
      </c>
      <c r="B260" s="2" t="s">
        <v>701</v>
      </c>
      <c r="F260" s="2" t="s">
        <v>121</v>
      </c>
      <c r="BB260" s="2">
        <f t="shared" si="143"/>
        <v>0</v>
      </c>
      <c r="BC260" s="2">
        <f t="shared" si="144"/>
        <v>1</v>
      </c>
      <c r="BD260" s="2">
        <f t="shared" si="145"/>
        <v>0</v>
      </c>
      <c r="BE260" s="2">
        <f t="shared" si="146"/>
        <v>1</v>
      </c>
      <c r="BF260" s="2">
        <f t="shared" si="147"/>
        <v>0</v>
      </c>
      <c r="BG260" s="2">
        <f t="shared" si="148"/>
        <v>0</v>
      </c>
      <c r="BH260" s="2">
        <f t="shared" si="149"/>
        <v>0</v>
      </c>
      <c r="BI260" s="2">
        <f t="shared" si="150"/>
        <v>0</v>
      </c>
      <c r="BJ260" s="2">
        <f t="shared" si="151"/>
        <v>0</v>
      </c>
      <c r="BK260" s="2">
        <f t="shared" si="152"/>
        <v>0</v>
      </c>
      <c r="BL260" s="2">
        <f t="shared" si="153"/>
        <v>0</v>
      </c>
      <c r="BM260" s="2">
        <f t="shared" si="154"/>
        <v>0</v>
      </c>
      <c r="BN260" s="2">
        <f t="shared" si="155"/>
        <v>0</v>
      </c>
    </row>
    <row r="261" spans="1:66">
      <c r="A261" s="2" t="s">
        <v>1836</v>
      </c>
      <c r="B261" s="2" t="s">
        <v>1837</v>
      </c>
      <c r="I261" s="2" t="s">
        <v>105</v>
      </c>
      <c r="AI261" s="2" t="s">
        <v>105</v>
      </c>
      <c r="AV261" s="2" t="s">
        <v>105</v>
      </c>
      <c r="BB261" s="2">
        <f t="shared" si="143"/>
        <v>3</v>
      </c>
      <c r="BC261" s="2">
        <f t="shared" si="144"/>
        <v>0</v>
      </c>
      <c r="BD261" s="2">
        <f t="shared" si="145"/>
        <v>3</v>
      </c>
      <c r="BE261" s="2">
        <f t="shared" si="146"/>
        <v>0</v>
      </c>
      <c r="BF261" s="2">
        <f t="shared" si="147"/>
        <v>0</v>
      </c>
      <c r="BG261" s="2">
        <f t="shared" si="148"/>
        <v>0</v>
      </c>
      <c r="BH261" s="2">
        <f t="shared" si="149"/>
        <v>0</v>
      </c>
      <c r="BI261" s="2">
        <f t="shared" si="150"/>
        <v>0</v>
      </c>
      <c r="BJ261" s="2">
        <f t="shared" si="151"/>
        <v>0</v>
      </c>
      <c r="BK261" s="2">
        <f t="shared" si="152"/>
        <v>0</v>
      </c>
      <c r="BL261" s="2">
        <f t="shared" si="153"/>
        <v>0</v>
      </c>
      <c r="BM261" s="2">
        <f t="shared" si="154"/>
        <v>0</v>
      </c>
      <c r="BN261" s="2">
        <f t="shared" si="155"/>
        <v>0</v>
      </c>
    </row>
    <row r="262" spans="1:66">
      <c r="A262" s="2" t="s">
        <v>1678</v>
      </c>
      <c r="B262" s="2" t="s">
        <v>1679</v>
      </c>
      <c r="I262" s="2" t="s">
        <v>105</v>
      </c>
      <c r="BB262" s="2">
        <f t="shared" si="143"/>
        <v>1</v>
      </c>
      <c r="BC262" s="2">
        <f t="shared" si="144"/>
        <v>0</v>
      </c>
      <c r="BD262" s="2">
        <f t="shared" si="145"/>
        <v>1</v>
      </c>
      <c r="BE262" s="2">
        <f t="shared" si="146"/>
        <v>0</v>
      </c>
      <c r="BF262" s="2">
        <f t="shared" si="147"/>
        <v>0</v>
      </c>
      <c r="BG262" s="2">
        <f t="shared" si="148"/>
        <v>0</v>
      </c>
      <c r="BH262" s="2">
        <f t="shared" si="149"/>
        <v>0</v>
      </c>
      <c r="BI262" s="2">
        <f t="shared" si="150"/>
        <v>0</v>
      </c>
      <c r="BJ262" s="2">
        <f t="shared" si="151"/>
        <v>0</v>
      </c>
      <c r="BK262" s="2">
        <f t="shared" si="152"/>
        <v>0</v>
      </c>
      <c r="BL262" s="2">
        <f t="shared" si="153"/>
        <v>0</v>
      </c>
      <c r="BM262" s="2">
        <f t="shared" si="154"/>
        <v>0</v>
      </c>
      <c r="BN262" s="2">
        <f t="shared" si="155"/>
        <v>0</v>
      </c>
    </row>
    <row r="263" spans="1:66">
      <c r="A263" s="2" t="s">
        <v>5358</v>
      </c>
      <c r="B263" s="2" t="s">
        <v>5359</v>
      </c>
      <c r="AT263" s="2" t="s">
        <v>105</v>
      </c>
      <c r="BB263" s="2">
        <f t="shared" si="143"/>
        <v>1</v>
      </c>
      <c r="BC263" s="2">
        <f t="shared" si="144"/>
        <v>0</v>
      </c>
      <c r="BD263" s="2">
        <f t="shared" si="145"/>
        <v>1</v>
      </c>
      <c r="BE263" s="2">
        <f t="shared" si="146"/>
        <v>0</v>
      </c>
      <c r="BF263" s="2">
        <f t="shared" si="147"/>
        <v>0</v>
      </c>
      <c r="BG263" s="2">
        <f t="shared" si="148"/>
        <v>0</v>
      </c>
      <c r="BH263" s="2">
        <f t="shared" si="149"/>
        <v>0</v>
      </c>
      <c r="BI263" s="2">
        <f t="shared" si="150"/>
        <v>0</v>
      </c>
      <c r="BJ263" s="2">
        <f t="shared" si="151"/>
        <v>0</v>
      </c>
      <c r="BK263" s="2">
        <f t="shared" si="152"/>
        <v>0</v>
      </c>
      <c r="BL263" s="2">
        <f t="shared" si="153"/>
        <v>0</v>
      </c>
      <c r="BM263" s="2">
        <f t="shared" si="154"/>
        <v>0</v>
      </c>
      <c r="BN263" s="2">
        <f t="shared" si="155"/>
        <v>0</v>
      </c>
    </row>
    <row r="264" spans="1:66">
      <c r="A264" s="2" t="s">
        <v>1692</v>
      </c>
      <c r="B264" s="2" t="s">
        <v>1693</v>
      </c>
      <c r="I264" s="2" t="s">
        <v>105</v>
      </c>
      <c r="BB264" s="2">
        <f t="shared" si="143"/>
        <v>1</v>
      </c>
      <c r="BC264" s="2">
        <f t="shared" si="144"/>
        <v>0</v>
      </c>
      <c r="BD264" s="2">
        <f t="shared" si="145"/>
        <v>1</v>
      </c>
      <c r="BE264" s="2">
        <f t="shared" si="146"/>
        <v>0</v>
      </c>
      <c r="BF264" s="2">
        <f t="shared" si="147"/>
        <v>0</v>
      </c>
      <c r="BG264" s="2">
        <f t="shared" si="148"/>
        <v>0</v>
      </c>
      <c r="BH264" s="2">
        <f t="shared" si="149"/>
        <v>0</v>
      </c>
      <c r="BI264" s="2">
        <f t="shared" si="150"/>
        <v>0</v>
      </c>
      <c r="BJ264" s="2">
        <f t="shared" si="151"/>
        <v>0</v>
      </c>
      <c r="BK264" s="2">
        <f t="shared" si="152"/>
        <v>0</v>
      </c>
      <c r="BL264" s="2">
        <f t="shared" si="153"/>
        <v>0</v>
      </c>
      <c r="BM264" s="2">
        <f t="shared" si="154"/>
        <v>0</v>
      </c>
      <c r="BN264" s="2">
        <f t="shared" si="155"/>
        <v>0</v>
      </c>
    </row>
    <row r="265" spans="1:66">
      <c r="A265" s="2" t="s">
        <v>1638</v>
      </c>
      <c r="B265" s="2" t="s">
        <v>1639</v>
      </c>
      <c r="I265" s="2" t="s">
        <v>105</v>
      </c>
      <c r="BB265" s="2">
        <f t="shared" si="143"/>
        <v>1</v>
      </c>
      <c r="BC265" s="2">
        <f t="shared" si="144"/>
        <v>0</v>
      </c>
      <c r="BD265" s="2">
        <f t="shared" si="145"/>
        <v>1</v>
      </c>
      <c r="BE265" s="2">
        <f t="shared" si="146"/>
        <v>0</v>
      </c>
      <c r="BF265" s="2">
        <f t="shared" si="147"/>
        <v>0</v>
      </c>
      <c r="BG265" s="2">
        <f t="shared" si="148"/>
        <v>0</v>
      </c>
      <c r="BH265" s="2">
        <f t="shared" si="149"/>
        <v>0</v>
      </c>
      <c r="BI265" s="2">
        <f t="shared" si="150"/>
        <v>0</v>
      </c>
      <c r="BJ265" s="2">
        <f t="shared" si="151"/>
        <v>0</v>
      </c>
      <c r="BK265" s="2">
        <f t="shared" si="152"/>
        <v>0</v>
      </c>
      <c r="BL265" s="2">
        <f t="shared" si="153"/>
        <v>0</v>
      </c>
      <c r="BM265" s="2">
        <f t="shared" si="154"/>
        <v>0</v>
      </c>
      <c r="BN265" s="2">
        <f t="shared" si="155"/>
        <v>0</v>
      </c>
    </row>
    <row r="266" spans="1:66">
      <c r="A266" s="2" t="s">
        <v>1772</v>
      </c>
      <c r="B266" s="2" t="s">
        <v>1773</v>
      </c>
      <c r="I266" s="2" t="s">
        <v>105</v>
      </c>
      <c r="BB266" s="2">
        <f t="shared" si="143"/>
        <v>1</v>
      </c>
      <c r="BC266" s="2">
        <f t="shared" si="144"/>
        <v>0</v>
      </c>
      <c r="BD266" s="2">
        <f t="shared" si="145"/>
        <v>1</v>
      </c>
      <c r="BE266" s="2">
        <f t="shared" si="146"/>
        <v>0</v>
      </c>
      <c r="BF266" s="2">
        <f t="shared" si="147"/>
        <v>0</v>
      </c>
      <c r="BG266" s="2">
        <f t="shared" si="148"/>
        <v>0</v>
      </c>
      <c r="BH266" s="2">
        <f t="shared" si="149"/>
        <v>0</v>
      </c>
      <c r="BI266" s="2">
        <f t="shared" si="150"/>
        <v>0</v>
      </c>
      <c r="BJ266" s="2">
        <f t="shared" si="151"/>
        <v>0</v>
      </c>
      <c r="BK266" s="2">
        <f t="shared" si="152"/>
        <v>0</v>
      </c>
      <c r="BL266" s="2">
        <f t="shared" si="153"/>
        <v>0</v>
      </c>
      <c r="BM266" s="2">
        <f t="shared" si="154"/>
        <v>0</v>
      </c>
      <c r="BN266" s="2">
        <f t="shared" si="155"/>
        <v>0</v>
      </c>
    </row>
    <row r="267" spans="1:66">
      <c r="A267" s="2" t="s">
        <v>1756</v>
      </c>
      <c r="B267" s="2" t="s">
        <v>1757</v>
      </c>
      <c r="I267" s="2" t="s">
        <v>105</v>
      </c>
      <c r="BB267" s="2">
        <f t="shared" si="143"/>
        <v>1</v>
      </c>
      <c r="BC267" s="2">
        <f t="shared" si="144"/>
        <v>0</v>
      </c>
      <c r="BD267" s="2">
        <f t="shared" si="145"/>
        <v>1</v>
      </c>
      <c r="BE267" s="2">
        <f t="shared" si="146"/>
        <v>0</v>
      </c>
      <c r="BF267" s="2">
        <f t="shared" si="147"/>
        <v>0</v>
      </c>
      <c r="BG267" s="2">
        <f t="shared" si="148"/>
        <v>0</v>
      </c>
      <c r="BH267" s="2">
        <f t="shared" si="149"/>
        <v>0</v>
      </c>
      <c r="BI267" s="2">
        <f t="shared" si="150"/>
        <v>0</v>
      </c>
      <c r="BJ267" s="2">
        <f t="shared" si="151"/>
        <v>0</v>
      </c>
      <c r="BK267" s="2">
        <f t="shared" si="152"/>
        <v>0</v>
      </c>
      <c r="BL267" s="2">
        <f t="shared" si="153"/>
        <v>0</v>
      </c>
      <c r="BM267" s="2">
        <f t="shared" si="154"/>
        <v>0</v>
      </c>
      <c r="BN267" s="2">
        <f t="shared" si="155"/>
        <v>0</v>
      </c>
    </row>
    <row r="268" spans="1:66">
      <c r="A268" s="2" t="s">
        <v>1814</v>
      </c>
      <c r="B268" s="2" t="s">
        <v>1815</v>
      </c>
      <c r="I268" s="2" t="s">
        <v>105</v>
      </c>
      <c r="AZ268" s="2" t="s">
        <v>105</v>
      </c>
      <c r="BB268" s="2">
        <f t="shared" si="143"/>
        <v>2</v>
      </c>
      <c r="BC268" s="2">
        <f t="shared" si="144"/>
        <v>0</v>
      </c>
      <c r="BD268" s="2">
        <f t="shared" si="145"/>
        <v>2</v>
      </c>
      <c r="BE268" s="2">
        <f t="shared" si="146"/>
        <v>0</v>
      </c>
      <c r="BF268" s="2">
        <f t="shared" si="147"/>
        <v>0</v>
      </c>
      <c r="BG268" s="2">
        <f t="shared" si="148"/>
        <v>0</v>
      </c>
      <c r="BH268" s="2">
        <f t="shared" si="149"/>
        <v>0</v>
      </c>
      <c r="BI268" s="2">
        <f t="shared" si="150"/>
        <v>0</v>
      </c>
      <c r="BJ268" s="2">
        <f t="shared" si="151"/>
        <v>0</v>
      </c>
      <c r="BK268" s="2">
        <f t="shared" si="152"/>
        <v>0</v>
      </c>
      <c r="BL268" s="2">
        <f t="shared" si="153"/>
        <v>0</v>
      </c>
      <c r="BM268" s="2">
        <f t="shared" si="154"/>
        <v>0</v>
      </c>
      <c r="BN268" s="2">
        <f t="shared" si="155"/>
        <v>0</v>
      </c>
    </row>
    <row r="269" spans="1:66">
      <c r="A269" s="2" t="s">
        <v>1224</v>
      </c>
      <c r="B269" s="2" t="s">
        <v>1225</v>
      </c>
      <c r="G269" s="2" t="s">
        <v>105</v>
      </c>
      <c r="BB269" s="2">
        <f t="shared" si="143"/>
        <v>1</v>
      </c>
      <c r="BC269" s="2">
        <f t="shared" si="144"/>
        <v>0</v>
      </c>
      <c r="BD269" s="2">
        <f t="shared" si="145"/>
        <v>1</v>
      </c>
      <c r="BE269" s="2">
        <f t="shared" si="146"/>
        <v>0</v>
      </c>
      <c r="BF269" s="2">
        <f t="shared" si="147"/>
        <v>0</v>
      </c>
      <c r="BG269" s="2">
        <f t="shared" si="148"/>
        <v>0</v>
      </c>
      <c r="BH269" s="2">
        <f t="shared" si="149"/>
        <v>0</v>
      </c>
      <c r="BI269" s="2">
        <f t="shared" si="150"/>
        <v>0</v>
      </c>
      <c r="BJ269" s="2">
        <f t="shared" si="151"/>
        <v>0</v>
      </c>
      <c r="BK269" s="2">
        <f t="shared" si="152"/>
        <v>0</v>
      </c>
      <c r="BL269" s="2">
        <f t="shared" si="153"/>
        <v>0</v>
      </c>
      <c r="BM269" s="2">
        <f t="shared" si="154"/>
        <v>0</v>
      </c>
      <c r="BN269" s="2">
        <f t="shared" si="155"/>
        <v>0</v>
      </c>
    </row>
    <row r="270" spans="1:66">
      <c r="A270" s="2" t="s">
        <v>1783</v>
      </c>
      <c r="B270" s="2" t="s">
        <v>1782</v>
      </c>
      <c r="I270" s="2" t="s">
        <v>105</v>
      </c>
      <c r="BB270" s="2">
        <f t="shared" si="143"/>
        <v>1</v>
      </c>
      <c r="BC270" s="2">
        <f t="shared" si="144"/>
        <v>0</v>
      </c>
      <c r="BD270" s="2">
        <f t="shared" si="145"/>
        <v>1</v>
      </c>
      <c r="BE270" s="2">
        <f t="shared" si="146"/>
        <v>0</v>
      </c>
      <c r="BF270" s="2">
        <f t="shared" si="147"/>
        <v>0</v>
      </c>
      <c r="BG270" s="2">
        <f t="shared" si="148"/>
        <v>0</v>
      </c>
      <c r="BH270" s="2">
        <f t="shared" si="149"/>
        <v>0</v>
      </c>
      <c r="BI270" s="2">
        <f t="shared" si="150"/>
        <v>0</v>
      </c>
      <c r="BJ270" s="2">
        <f t="shared" si="151"/>
        <v>0</v>
      </c>
      <c r="BK270" s="2">
        <f t="shared" si="152"/>
        <v>0</v>
      </c>
      <c r="BL270" s="2">
        <f t="shared" si="153"/>
        <v>0</v>
      </c>
      <c r="BM270" s="2">
        <f t="shared" si="154"/>
        <v>0</v>
      </c>
      <c r="BN270" s="2">
        <f t="shared" si="155"/>
        <v>0</v>
      </c>
    </row>
    <row r="271" spans="1:66">
      <c r="A271" s="2" t="s">
        <v>4729</v>
      </c>
      <c r="B271" s="2" t="s">
        <v>4730</v>
      </c>
      <c r="AN271" s="2" t="s">
        <v>121</v>
      </c>
      <c r="BB271" s="2">
        <f t="shared" si="143"/>
        <v>0</v>
      </c>
      <c r="BC271" s="2">
        <f t="shared" si="144"/>
        <v>1</v>
      </c>
      <c r="BD271" s="2">
        <f t="shared" si="145"/>
        <v>0</v>
      </c>
      <c r="BE271" s="2">
        <f t="shared" si="146"/>
        <v>1</v>
      </c>
      <c r="BF271" s="2">
        <f t="shared" si="147"/>
        <v>0</v>
      </c>
      <c r="BG271" s="2">
        <f t="shared" si="148"/>
        <v>0</v>
      </c>
      <c r="BH271" s="2">
        <f t="shared" si="149"/>
        <v>0</v>
      </c>
      <c r="BI271" s="2">
        <f t="shared" si="150"/>
        <v>0</v>
      </c>
      <c r="BJ271" s="2">
        <f t="shared" si="151"/>
        <v>0</v>
      </c>
      <c r="BK271" s="2">
        <f t="shared" si="152"/>
        <v>0</v>
      </c>
      <c r="BL271" s="2">
        <f t="shared" si="153"/>
        <v>0</v>
      </c>
      <c r="BM271" s="2">
        <f t="shared" si="154"/>
        <v>0</v>
      </c>
      <c r="BN271" s="2">
        <f t="shared" si="155"/>
        <v>0</v>
      </c>
    </row>
    <row r="272" spans="1:66">
      <c r="A272" s="2" t="s">
        <v>4571</v>
      </c>
      <c r="B272" s="2" t="s">
        <v>4572</v>
      </c>
      <c r="AN272" s="2" t="s">
        <v>121</v>
      </c>
      <c r="BB272" s="2">
        <f t="shared" si="143"/>
        <v>0</v>
      </c>
      <c r="BC272" s="2">
        <f t="shared" si="144"/>
        <v>1</v>
      </c>
      <c r="BD272" s="2">
        <f t="shared" si="145"/>
        <v>0</v>
      </c>
      <c r="BE272" s="2">
        <f t="shared" si="146"/>
        <v>1</v>
      </c>
      <c r="BF272" s="2">
        <f t="shared" si="147"/>
        <v>0</v>
      </c>
      <c r="BG272" s="2">
        <f t="shared" si="148"/>
        <v>0</v>
      </c>
      <c r="BH272" s="2">
        <f t="shared" si="149"/>
        <v>0</v>
      </c>
      <c r="BI272" s="2">
        <f t="shared" si="150"/>
        <v>0</v>
      </c>
      <c r="BJ272" s="2">
        <f t="shared" si="151"/>
        <v>0</v>
      </c>
      <c r="BK272" s="2">
        <f t="shared" si="152"/>
        <v>0</v>
      </c>
      <c r="BL272" s="2">
        <f t="shared" si="153"/>
        <v>0</v>
      </c>
      <c r="BM272" s="2">
        <f t="shared" si="154"/>
        <v>0</v>
      </c>
      <c r="BN272" s="2">
        <f t="shared" si="155"/>
        <v>0</v>
      </c>
    </row>
    <row r="273" spans="1:66">
      <c r="A273" s="2" t="s">
        <v>5954</v>
      </c>
      <c r="B273" s="2" t="s">
        <v>5955</v>
      </c>
      <c r="N273" s="2" t="s">
        <v>105</v>
      </c>
    </row>
    <row r="274" spans="1:66">
      <c r="A274" s="2" t="s">
        <v>2697</v>
      </c>
      <c r="B274" s="2" t="s">
        <v>2698</v>
      </c>
      <c r="P274" s="2" t="s">
        <v>105</v>
      </c>
      <c r="Z274" s="2" t="s">
        <v>105</v>
      </c>
      <c r="AB274" s="2" t="s">
        <v>105</v>
      </c>
      <c r="AZ274" s="2" t="s">
        <v>105</v>
      </c>
      <c r="BB274" s="2">
        <f t="shared" ref="BB274:BB292" si="156">SUM(BD274+BF274+BI274+BL274)</f>
        <v>4</v>
      </c>
      <c r="BC274" s="2">
        <f t="shared" ref="BC274:BC292" si="157">SUM(BE274+BG274+BH274+BJ274+BK274+BM274+BN274)</f>
        <v>0</v>
      </c>
      <c r="BD274" s="2">
        <f t="shared" ref="BD274:BD292" si="158">COUNTIF(C274:BA274,"BL")</f>
        <v>4</v>
      </c>
      <c r="BE274" s="2">
        <f t="shared" ref="BE274:BE292" si="159">COUNTIF(C274:BA274,"WL")</f>
        <v>0</v>
      </c>
      <c r="BF274" s="2">
        <f t="shared" ref="BF274:BF292" si="160">COUNTIF(C274:BA274, "BL(Except with permit)")</f>
        <v>0</v>
      </c>
      <c r="BG274" s="2">
        <f t="shared" ref="BG274:BG292" si="161">COUNTIF(C274:BA274, "WL(Permit required)")</f>
        <v>0</v>
      </c>
      <c r="BH274" s="2">
        <f t="shared" ref="BH274:BH292" si="162">COUNTIF(C274:BA274, "WL(For game purposes)")</f>
        <v>0</v>
      </c>
      <c r="BI274" s="2">
        <f t="shared" ref="BI274:BI292" si="163">COUNTIF(C274:BA274, "BL(except game birds)")</f>
        <v>0</v>
      </c>
      <c r="BJ274" s="2">
        <f t="shared" ref="BJ274:BJ292" si="164">COUNTIF(C274:BA274, "WL(non-Holarctic origin)")</f>
        <v>0</v>
      </c>
      <c r="BK274" s="2">
        <f t="shared" ref="BK274:BK292" si="165">COUNTIF(C274:BA274, "WL(No permit needed)")</f>
        <v>0</v>
      </c>
      <c r="BL274" s="2">
        <f t="shared" ref="BL274:BL292" si="166">COUNTIF(C274:BA274, "BL(except native species)")</f>
        <v>0</v>
      </c>
      <c r="BM274" s="2">
        <f t="shared" ref="BM274:BM292" si="167">COUNTIF(C274:BA274,"WL(may be taken for personal use on a noncommercial basis)")</f>
        <v>0</v>
      </c>
      <c r="BN274" s="2">
        <f t="shared" ref="BN274:BN292" si="168">COUNTIF(C274:BA274, "WL(Non-native spp)")</f>
        <v>0</v>
      </c>
    </row>
    <row r="275" spans="1:66">
      <c r="A275" s="2" t="s">
        <v>3923</v>
      </c>
      <c r="B275" s="2" t="s">
        <v>3924</v>
      </c>
      <c r="AG275" s="2" t="s">
        <v>121</v>
      </c>
      <c r="BB275" s="2">
        <f t="shared" si="156"/>
        <v>0</v>
      </c>
      <c r="BC275" s="2">
        <f t="shared" si="157"/>
        <v>1</v>
      </c>
      <c r="BD275" s="2">
        <f t="shared" si="158"/>
        <v>0</v>
      </c>
      <c r="BE275" s="2">
        <f t="shared" si="159"/>
        <v>1</v>
      </c>
      <c r="BF275" s="2">
        <f t="shared" si="160"/>
        <v>0</v>
      </c>
      <c r="BG275" s="2">
        <f t="shared" si="161"/>
        <v>0</v>
      </c>
      <c r="BH275" s="2">
        <f t="shared" si="162"/>
        <v>0</v>
      </c>
      <c r="BI275" s="2">
        <f t="shared" si="163"/>
        <v>0</v>
      </c>
      <c r="BJ275" s="2">
        <f t="shared" si="164"/>
        <v>0</v>
      </c>
      <c r="BK275" s="2">
        <f t="shared" si="165"/>
        <v>0</v>
      </c>
      <c r="BL275" s="2">
        <f t="shared" si="166"/>
        <v>0</v>
      </c>
      <c r="BM275" s="2">
        <f t="shared" si="167"/>
        <v>0</v>
      </c>
      <c r="BN275" s="2">
        <f t="shared" si="168"/>
        <v>0</v>
      </c>
    </row>
    <row r="276" spans="1:66">
      <c r="A276" s="2" t="s">
        <v>3472</v>
      </c>
      <c r="B276" s="2" t="s">
        <v>3473</v>
      </c>
      <c r="AB276" s="2" t="s">
        <v>5781</v>
      </c>
      <c r="AX276" s="2" t="s">
        <v>105</v>
      </c>
      <c r="BB276" s="2">
        <f t="shared" si="156"/>
        <v>1</v>
      </c>
      <c r="BC276" s="2">
        <f t="shared" si="157"/>
        <v>0</v>
      </c>
      <c r="BD276" s="2">
        <f t="shared" si="158"/>
        <v>1</v>
      </c>
      <c r="BE276" s="2">
        <f t="shared" si="159"/>
        <v>0</v>
      </c>
      <c r="BF276" s="2">
        <f t="shared" si="160"/>
        <v>0</v>
      </c>
      <c r="BG276" s="2">
        <f t="shared" si="161"/>
        <v>0</v>
      </c>
      <c r="BH276" s="2">
        <f t="shared" si="162"/>
        <v>0</v>
      </c>
      <c r="BI276" s="2">
        <f t="shared" si="163"/>
        <v>0</v>
      </c>
      <c r="BJ276" s="2">
        <f t="shared" si="164"/>
        <v>0</v>
      </c>
      <c r="BK276" s="2">
        <f t="shared" si="165"/>
        <v>0</v>
      </c>
      <c r="BL276" s="2">
        <f t="shared" si="166"/>
        <v>0</v>
      </c>
      <c r="BM276" s="2">
        <f t="shared" si="167"/>
        <v>0</v>
      </c>
      <c r="BN276" s="2">
        <f t="shared" si="168"/>
        <v>0</v>
      </c>
    </row>
    <row r="277" spans="1:66">
      <c r="A277" s="2" t="s">
        <v>1301</v>
      </c>
      <c r="B277" s="2" t="s">
        <v>1302</v>
      </c>
      <c r="G277" s="2" t="s">
        <v>105</v>
      </c>
      <c r="BB277" s="2">
        <f t="shared" si="156"/>
        <v>1</v>
      </c>
      <c r="BC277" s="2">
        <f t="shared" si="157"/>
        <v>0</v>
      </c>
      <c r="BD277" s="2">
        <f t="shared" si="158"/>
        <v>1</v>
      </c>
      <c r="BE277" s="2">
        <f t="shared" si="159"/>
        <v>0</v>
      </c>
      <c r="BF277" s="2">
        <f t="shared" si="160"/>
        <v>0</v>
      </c>
      <c r="BG277" s="2">
        <f t="shared" si="161"/>
        <v>0</v>
      </c>
      <c r="BH277" s="2">
        <f t="shared" si="162"/>
        <v>0</v>
      </c>
      <c r="BI277" s="2">
        <f t="shared" si="163"/>
        <v>0</v>
      </c>
      <c r="BJ277" s="2">
        <f t="shared" si="164"/>
        <v>0</v>
      </c>
      <c r="BK277" s="2">
        <f t="shared" si="165"/>
        <v>0</v>
      </c>
      <c r="BL277" s="2">
        <f t="shared" si="166"/>
        <v>0</v>
      </c>
      <c r="BM277" s="2">
        <f t="shared" si="167"/>
        <v>0</v>
      </c>
      <c r="BN277" s="2">
        <f t="shared" si="168"/>
        <v>0</v>
      </c>
    </row>
    <row r="278" spans="1:66">
      <c r="A278" s="2" t="s">
        <v>1602</v>
      </c>
      <c r="B278" s="2" t="s">
        <v>1603</v>
      </c>
      <c r="I278" s="2" t="s">
        <v>105</v>
      </c>
      <c r="BB278" s="2">
        <f t="shared" si="156"/>
        <v>1</v>
      </c>
      <c r="BC278" s="2">
        <f t="shared" si="157"/>
        <v>0</v>
      </c>
      <c r="BD278" s="2">
        <f t="shared" si="158"/>
        <v>1</v>
      </c>
      <c r="BE278" s="2">
        <f t="shared" si="159"/>
        <v>0</v>
      </c>
      <c r="BF278" s="2">
        <f t="shared" si="160"/>
        <v>0</v>
      </c>
      <c r="BG278" s="2">
        <f t="shared" si="161"/>
        <v>0</v>
      </c>
      <c r="BH278" s="2">
        <f t="shared" si="162"/>
        <v>0</v>
      </c>
      <c r="BI278" s="2">
        <f t="shared" si="163"/>
        <v>0</v>
      </c>
      <c r="BJ278" s="2">
        <f t="shared" si="164"/>
        <v>0</v>
      </c>
      <c r="BK278" s="2">
        <f t="shared" si="165"/>
        <v>0</v>
      </c>
      <c r="BL278" s="2">
        <f t="shared" si="166"/>
        <v>0</v>
      </c>
      <c r="BM278" s="2">
        <f t="shared" si="167"/>
        <v>0</v>
      </c>
      <c r="BN278" s="2">
        <f t="shared" si="168"/>
        <v>0</v>
      </c>
    </row>
    <row r="279" spans="1:66">
      <c r="A279" s="2" t="s">
        <v>707</v>
      </c>
      <c r="B279" s="2" t="s">
        <v>708</v>
      </c>
      <c r="F279" s="2" t="s">
        <v>121</v>
      </c>
      <c r="BB279" s="2">
        <f t="shared" si="156"/>
        <v>0</v>
      </c>
      <c r="BC279" s="2">
        <f t="shared" si="157"/>
        <v>1</v>
      </c>
      <c r="BD279" s="2">
        <f t="shared" si="158"/>
        <v>0</v>
      </c>
      <c r="BE279" s="2">
        <f t="shared" si="159"/>
        <v>1</v>
      </c>
      <c r="BF279" s="2">
        <f t="shared" si="160"/>
        <v>0</v>
      </c>
      <c r="BG279" s="2">
        <f t="shared" si="161"/>
        <v>0</v>
      </c>
      <c r="BH279" s="2">
        <f t="shared" si="162"/>
        <v>0</v>
      </c>
      <c r="BI279" s="2">
        <f t="shared" si="163"/>
        <v>0</v>
      </c>
      <c r="BJ279" s="2">
        <f t="shared" si="164"/>
        <v>0</v>
      </c>
      <c r="BK279" s="2">
        <f t="shared" si="165"/>
        <v>0</v>
      </c>
      <c r="BL279" s="2">
        <f t="shared" si="166"/>
        <v>0</v>
      </c>
      <c r="BM279" s="2">
        <f t="shared" si="167"/>
        <v>0</v>
      </c>
      <c r="BN279" s="2">
        <f t="shared" si="168"/>
        <v>0</v>
      </c>
    </row>
    <row r="280" spans="1:66">
      <c r="A280" s="2" t="s">
        <v>1640</v>
      </c>
      <c r="B280" s="2" t="s">
        <v>1641</v>
      </c>
      <c r="I280" s="2" t="s">
        <v>105</v>
      </c>
      <c r="BB280" s="2">
        <f t="shared" si="156"/>
        <v>1</v>
      </c>
      <c r="BC280" s="2">
        <f t="shared" si="157"/>
        <v>0</v>
      </c>
      <c r="BD280" s="2">
        <f t="shared" si="158"/>
        <v>1</v>
      </c>
      <c r="BE280" s="2">
        <f t="shared" si="159"/>
        <v>0</v>
      </c>
      <c r="BF280" s="2">
        <f t="shared" si="160"/>
        <v>0</v>
      </c>
      <c r="BG280" s="2">
        <f t="shared" si="161"/>
        <v>0</v>
      </c>
      <c r="BH280" s="2">
        <f t="shared" si="162"/>
        <v>0</v>
      </c>
      <c r="BI280" s="2">
        <f t="shared" si="163"/>
        <v>0</v>
      </c>
      <c r="BJ280" s="2">
        <f t="shared" si="164"/>
        <v>0</v>
      </c>
      <c r="BK280" s="2">
        <f t="shared" si="165"/>
        <v>0</v>
      </c>
      <c r="BL280" s="2">
        <f t="shared" si="166"/>
        <v>0</v>
      </c>
      <c r="BM280" s="2">
        <f t="shared" si="167"/>
        <v>0</v>
      </c>
      <c r="BN280" s="2">
        <f t="shared" si="168"/>
        <v>0</v>
      </c>
    </row>
    <row r="281" spans="1:66">
      <c r="A281" s="2" t="s">
        <v>666</v>
      </c>
      <c r="B281" s="2" t="s">
        <v>667</v>
      </c>
      <c r="F281" s="2" t="s">
        <v>121</v>
      </c>
      <c r="BB281" s="2">
        <f t="shared" si="156"/>
        <v>0</v>
      </c>
      <c r="BC281" s="2">
        <f t="shared" si="157"/>
        <v>1</v>
      </c>
      <c r="BD281" s="2">
        <f t="shared" si="158"/>
        <v>0</v>
      </c>
      <c r="BE281" s="2">
        <f t="shared" si="159"/>
        <v>1</v>
      </c>
      <c r="BF281" s="2">
        <f t="shared" si="160"/>
        <v>0</v>
      </c>
      <c r="BG281" s="2">
        <f t="shared" si="161"/>
        <v>0</v>
      </c>
      <c r="BH281" s="2">
        <f t="shared" si="162"/>
        <v>0</v>
      </c>
      <c r="BI281" s="2">
        <f t="shared" si="163"/>
        <v>0</v>
      </c>
      <c r="BJ281" s="2">
        <f t="shared" si="164"/>
        <v>0</v>
      </c>
      <c r="BK281" s="2">
        <f t="shared" si="165"/>
        <v>0</v>
      </c>
      <c r="BL281" s="2">
        <f t="shared" si="166"/>
        <v>0</v>
      </c>
      <c r="BM281" s="2">
        <f t="shared" si="167"/>
        <v>0</v>
      </c>
      <c r="BN281" s="2">
        <f t="shared" si="168"/>
        <v>0</v>
      </c>
    </row>
    <row r="282" spans="1:66">
      <c r="A282" s="2" t="s">
        <v>782</v>
      </c>
      <c r="B282" s="2" t="s">
        <v>785</v>
      </c>
      <c r="F282" s="2" t="s">
        <v>121</v>
      </c>
      <c r="BB282" s="2">
        <f t="shared" si="156"/>
        <v>0</v>
      </c>
      <c r="BC282" s="2">
        <f t="shared" si="157"/>
        <v>1</v>
      </c>
      <c r="BD282" s="2">
        <f t="shared" si="158"/>
        <v>0</v>
      </c>
      <c r="BE282" s="2">
        <f t="shared" si="159"/>
        <v>1</v>
      </c>
      <c r="BF282" s="2">
        <f t="shared" si="160"/>
        <v>0</v>
      </c>
      <c r="BG282" s="2">
        <f t="shared" si="161"/>
        <v>0</v>
      </c>
      <c r="BH282" s="2">
        <f t="shared" si="162"/>
        <v>0</v>
      </c>
      <c r="BI282" s="2">
        <f t="shared" si="163"/>
        <v>0</v>
      </c>
      <c r="BJ282" s="2">
        <f t="shared" si="164"/>
        <v>0</v>
      </c>
      <c r="BK282" s="2">
        <f t="shared" si="165"/>
        <v>0</v>
      </c>
      <c r="BL282" s="2">
        <f t="shared" si="166"/>
        <v>0</v>
      </c>
      <c r="BM282" s="2">
        <f t="shared" si="167"/>
        <v>0</v>
      </c>
      <c r="BN282" s="2">
        <f t="shared" si="168"/>
        <v>0</v>
      </c>
    </row>
    <row r="283" spans="1:66">
      <c r="A283" s="2" t="s">
        <v>3555</v>
      </c>
      <c r="B283" s="2" t="s">
        <v>3557</v>
      </c>
      <c r="AC283" s="2" t="s">
        <v>105</v>
      </c>
      <c r="BB283" s="2">
        <f t="shared" si="156"/>
        <v>1</v>
      </c>
      <c r="BC283" s="2">
        <f t="shared" si="157"/>
        <v>0</v>
      </c>
      <c r="BD283" s="2">
        <f t="shared" si="158"/>
        <v>1</v>
      </c>
      <c r="BE283" s="2">
        <f t="shared" si="159"/>
        <v>0</v>
      </c>
      <c r="BF283" s="2">
        <f t="shared" si="160"/>
        <v>0</v>
      </c>
      <c r="BG283" s="2">
        <f t="shared" si="161"/>
        <v>0</v>
      </c>
      <c r="BH283" s="2">
        <f t="shared" si="162"/>
        <v>0</v>
      </c>
      <c r="BI283" s="2">
        <f t="shared" si="163"/>
        <v>0</v>
      </c>
      <c r="BJ283" s="2">
        <f t="shared" si="164"/>
        <v>0</v>
      </c>
      <c r="BK283" s="2">
        <f t="shared" si="165"/>
        <v>0</v>
      </c>
      <c r="BL283" s="2">
        <f t="shared" si="166"/>
        <v>0</v>
      </c>
      <c r="BM283" s="2">
        <f t="shared" si="167"/>
        <v>0</v>
      </c>
      <c r="BN283" s="2">
        <f t="shared" si="168"/>
        <v>0</v>
      </c>
    </row>
    <row r="284" spans="1:66">
      <c r="A284" s="2" t="s">
        <v>1462</v>
      </c>
      <c r="H284" s="2" t="s">
        <v>105</v>
      </c>
      <c r="BB284" s="2">
        <f t="shared" si="156"/>
        <v>1</v>
      </c>
      <c r="BC284" s="2">
        <f t="shared" si="157"/>
        <v>0</v>
      </c>
      <c r="BD284" s="2">
        <f t="shared" si="158"/>
        <v>1</v>
      </c>
      <c r="BE284" s="2">
        <f t="shared" si="159"/>
        <v>0</v>
      </c>
      <c r="BF284" s="2">
        <f t="shared" si="160"/>
        <v>0</v>
      </c>
      <c r="BG284" s="2">
        <f t="shared" si="161"/>
        <v>0</v>
      </c>
      <c r="BH284" s="2">
        <f t="shared" si="162"/>
        <v>0</v>
      </c>
      <c r="BI284" s="2">
        <f t="shared" si="163"/>
        <v>0</v>
      </c>
      <c r="BJ284" s="2">
        <f t="shared" si="164"/>
        <v>0</v>
      </c>
      <c r="BK284" s="2">
        <f t="shared" si="165"/>
        <v>0</v>
      </c>
      <c r="BL284" s="2">
        <f t="shared" si="166"/>
        <v>0</v>
      </c>
      <c r="BM284" s="2">
        <f t="shared" si="167"/>
        <v>0</v>
      </c>
      <c r="BN284" s="2">
        <f t="shared" si="168"/>
        <v>0</v>
      </c>
    </row>
    <row r="285" spans="1:66">
      <c r="A285" s="2" t="s">
        <v>5564</v>
      </c>
      <c r="B285" s="2" t="s">
        <v>5563</v>
      </c>
      <c r="BA285" s="2" t="s">
        <v>121</v>
      </c>
      <c r="BB285" s="2">
        <f t="shared" si="156"/>
        <v>0</v>
      </c>
      <c r="BC285" s="2">
        <f t="shared" si="157"/>
        <v>1</v>
      </c>
      <c r="BD285" s="2">
        <f t="shared" si="158"/>
        <v>0</v>
      </c>
      <c r="BE285" s="2">
        <f t="shared" si="159"/>
        <v>1</v>
      </c>
      <c r="BF285" s="2">
        <f t="shared" si="160"/>
        <v>0</v>
      </c>
      <c r="BG285" s="2">
        <f t="shared" si="161"/>
        <v>0</v>
      </c>
      <c r="BH285" s="2">
        <f t="shared" si="162"/>
        <v>0</v>
      </c>
      <c r="BI285" s="2">
        <f t="shared" si="163"/>
        <v>0</v>
      </c>
      <c r="BJ285" s="2">
        <f t="shared" si="164"/>
        <v>0</v>
      </c>
      <c r="BK285" s="2">
        <f t="shared" si="165"/>
        <v>0</v>
      </c>
      <c r="BL285" s="2">
        <f t="shared" si="166"/>
        <v>0</v>
      </c>
      <c r="BM285" s="2">
        <f t="shared" si="167"/>
        <v>0</v>
      </c>
      <c r="BN285" s="2">
        <f t="shared" si="168"/>
        <v>0</v>
      </c>
    </row>
    <row r="286" spans="1:66">
      <c r="A286" s="2" t="s">
        <v>1505</v>
      </c>
      <c r="B286" s="2" t="s">
        <v>1506</v>
      </c>
      <c r="H286" s="2" t="s">
        <v>5774</v>
      </c>
      <c r="BB286" s="2">
        <f t="shared" si="156"/>
        <v>0</v>
      </c>
      <c r="BC286" s="2">
        <f t="shared" si="157"/>
        <v>0</v>
      </c>
      <c r="BD286" s="2">
        <f t="shared" si="158"/>
        <v>0</v>
      </c>
      <c r="BE286" s="2">
        <f t="shared" si="159"/>
        <v>0</v>
      </c>
      <c r="BF286" s="2">
        <f t="shared" si="160"/>
        <v>0</v>
      </c>
      <c r="BG286" s="2">
        <f t="shared" si="161"/>
        <v>0</v>
      </c>
      <c r="BH286" s="2">
        <f t="shared" si="162"/>
        <v>0</v>
      </c>
      <c r="BI286" s="2">
        <f t="shared" si="163"/>
        <v>0</v>
      </c>
      <c r="BJ286" s="2">
        <f t="shared" si="164"/>
        <v>0</v>
      </c>
      <c r="BK286" s="2">
        <f t="shared" si="165"/>
        <v>0</v>
      </c>
      <c r="BL286" s="2">
        <f t="shared" si="166"/>
        <v>0</v>
      </c>
      <c r="BM286" s="2">
        <f t="shared" si="167"/>
        <v>0</v>
      </c>
      <c r="BN286" s="2">
        <f t="shared" si="168"/>
        <v>0</v>
      </c>
    </row>
    <row r="287" spans="1:66">
      <c r="A287" s="2" t="s">
        <v>3943</v>
      </c>
      <c r="B287" s="2" t="s">
        <v>5627</v>
      </c>
      <c r="AH287" s="2" t="s">
        <v>5740</v>
      </c>
      <c r="AN287" s="2" t="s">
        <v>121</v>
      </c>
      <c r="BB287" s="2">
        <f t="shared" si="156"/>
        <v>0</v>
      </c>
      <c r="BC287" s="2">
        <f t="shared" si="157"/>
        <v>2</v>
      </c>
      <c r="BD287" s="2">
        <f t="shared" si="158"/>
        <v>0</v>
      </c>
      <c r="BE287" s="2">
        <f t="shared" si="159"/>
        <v>1</v>
      </c>
      <c r="BF287" s="2">
        <f t="shared" si="160"/>
        <v>0</v>
      </c>
      <c r="BG287" s="2">
        <f t="shared" si="161"/>
        <v>0</v>
      </c>
      <c r="BH287" s="2">
        <f t="shared" si="162"/>
        <v>1</v>
      </c>
      <c r="BI287" s="2">
        <f t="shared" si="163"/>
        <v>0</v>
      </c>
      <c r="BJ287" s="2">
        <f t="shared" si="164"/>
        <v>0</v>
      </c>
      <c r="BK287" s="2">
        <f t="shared" si="165"/>
        <v>0</v>
      </c>
      <c r="BL287" s="2">
        <f t="shared" si="166"/>
        <v>0</v>
      </c>
      <c r="BM287" s="2">
        <f t="shared" si="167"/>
        <v>0</v>
      </c>
      <c r="BN287" s="2">
        <f t="shared" si="168"/>
        <v>0</v>
      </c>
    </row>
    <row r="288" spans="1:66">
      <c r="A288" s="2" t="s">
        <v>5788</v>
      </c>
      <c r="B288" s="2" t="s">
        <v>4263</v>
      </c>
      <c r="AN288" s="2" t="s">
        <v>121</v>
      </c>
      <c r="BA288" s="2" t="s">
        <v>121</v>
      </c>
      <c r="BB288" s="2">
        <f t="shared" si="156"/>
        <v>0</v>
      </c>
      <c r="BC288" s="2">
        <f t="shared" si="157"/>
        <v>2</v>
      </c>
      <c r="BD288" s="2">
        <f t="shared" si="158"/>
        <v>0</v>
      </c>
      <c r="BE288" s="2">
        <f t="shared" si="159"/>
        <v>2</v>
      </c>
      <c r="BF288" s="2">
        <f t="shared" si="160"/>
        <v>0</v>
      </c>
      <c r="BG288" s="2">
        <f t="shared" si="161"/>
        <v>0</v>
      </c>
      <c r="BH288" s="2">
        <f t="shared" si="162"/>
        <v>0</v>
      </c>
      <c r="BI288" s="2">
        <f t="shared" si="163"/>
        <v>0</v>
      </c>
      <c r="BJ288" s="2">
        <f t="shared" si="164"/>
        <v>0</v>
      </c>
      <c r="BK288" s="2">
        <f t="shared" si="165"/>
        <v>0</v>
      </c>
      <c r="BL288" s="2">
        <f t="shared" si="166"/>
        <v>0</v>
      </c>
      <c r="BM288" s="2">
        <f t="shared" si="167"/>
        <v>0</v>
      </c>
      <c r="BN288" s="2">
        <f t="shared" si="168"/>
        <v>0</v>
      </c>
    </row>
    <row r="289" spans="1:66">
      <c r="A289" s="2" t="s">
        <v>5789</v>
      </c>
      <c r="B289" s="2" t="s">
        <v>406</v>
      </c>
      <c r="D289" s="2" t="s">
        <v>121</v>
      </c>
      <c r="BB289" s="2">
        <f t="shared" si="156"/>
        <v>0</v>
      </c>
      <c r="BC289" s="2">
        <f t="shared" si="157"/>
        <v>1</v>
      </c>
      <c r="BD289" s="2">
        <f t="shared" si="158"/>
        <v>0</v>
      </c>
      <c r="BE289" s="2">
        <f t="shared" si="159"/>
        <v>1</v>
      </c>
      <c r="BF289" s="2">
        <f t="shared" si="160"/>
        <v>0</v>
      </c>
      <c r="BG289" s="2">
        <f t="shared" si="161"/>
        <v>0</v>
      </c>
      <c r="BH289" s="2">
        <f t="shared" si="162"/>
        <v>0</v>
      </c>
      <c r="BI289" s="2">
        <f t="shared" si="163"/>
        <v>0</v>
      </c>
      <c r="BJ289" s="2">
        <f t="shared" si="164"/>
        <v>0</v>
      </c>
      <c r="BK289" s="2">
        <f t="shared" si="165"/>
        <v>0</v>
      </c>
      <c r="BL289" s="2">
        <f t="shared" si="166"/>
        <v>0</v>
      </c>
      <c r="BM289" s="2">
        <f t="shared" si="167"/>
        <v>0</v>
      </c>
      <c r="BN289" s="2">
        <f t="shared" si="168"/>
        <v>0</v>
      </c>
    </row>
    <row r="290" spans="1:66">
      <c r="A290" s="2" t="s">
        <v>2307</v>
      </c>
      <c r="B290" s="2" t="s">
        <v>586</v>
      </c>
      <c r="M290" s="2" t="s">
        <v>105</v>
      </c>
      <c r="W290" s="2" t="s">
        <v>105</v>
      </c>
      <c r="AJ290" s="2" t="s">
        <v>105</v>
      </c>
      <c r="AW290" s="2" t="s">
        <v>105</v>
      </c>
      <c r="BB290" s="2">
        <f t="shared" si="156"/>
        <v>4</v>
      </c>
      <c r="BC290" s="2">
        <f t="shared" si="157"/>
        <v>0</v>
      </c>
      <c r="BD290" s="2">
        <f t="shared" si="158"/>
        <v>4</v>
      </c>
      <c r="BE290" s="2">
        <f t="shared" si="159"/>
        <v>0</v>
      </c>
      <c r="BF290" s="2">
        <f t="shared" si="160"/>
        <v>0</v>
      </c>
      <c r="BG290" s="2">
        <f t="shared" si="161"/>
        <v>0</v>
      </c>
      <c r="BH290" s="2">
        <f t="shared" si="162"/>
        <v>0</v>
      </c>
      <c r="BI290" s="2">
        <f t="shared" si="163"/>
        <v>0</v>
      </c>
      <c r="BJ290" s="2">
        <f t="shared" si="164"/>
        <v>0</v>
      </c>
      <c r="BK290" s="2">
        <f t="shared" si="165"/>
        <v>0</v>
      </c>
      <c r="BL290" s="2">
        <f t="shared" si="166"/>
        <v>0</v>
      </c>
      <c r="BM290" s="2">
        <f t="shared" si="167"/>
        <v>0</v>
      </c>
      <c r="BN290" s="2">
        <f t="shared" si="168"/>
        <v>0</v>
      </c>
    </row>
    <row r="291" spans="1:66">
      <c r="A291" s="2" t="s">
        <v>3474</v>
      </c>
      <c r="B291" s="2" t="s">
        <v>3475</v>
      </c>
      <c r="AB291" s="2" t="s">
        <v>5781</v>
      </c>
      <c r="BB291" s="2">
        <f t="shared" si="156"/>
        <v>0</v>
      </c>
      <c r="BC291" s="2">
        <f t="shared" si="157"/>
        <v>0</v>
      </c>
      <c r="BD291" s="2">
        <f t="shared" si="158"/>
        <v>0</v>
      </c>
      <c r="BE291" s="2">
        <f t="shared" si="159"/>
        <v>0</v>
      </c>
      <c r="BF291" s="2">
        <f t="shared" si="160"/>
        <v>0</v>
      </c>
      <c r="BG291" s="2">
        <f t="shared" si="161"/>
        <v>0</v>
      </c>
      <c r="BH291" s="2">
        <f t="shared" si="162"/>
        <v>0</v>
      </c>
      <c r="BI291" s="2">
        <f t="shared" si="163"/>
        <v>0</v>
      </c>
      <c r="BJ291" s="2">
        <f t="shared" si="164"/>
        <v>0</v>
      </c>
      <c r="BK291" s="2">
        <f t="shared" si="165"/>
        <v>0</v>
      </c>
      <c r="BL291" s="2">
        <f t="shared" si="166"/>
        <v>0</v>
      </c>
      <c r="BM291" s="2">
        <f t="shared" si="167"/>
        <v>0</v>
      </c>
      <c r="BN291" s="2">
        <f t="shared" si="168"/>
        <v>0</v>
      </c>
    </row>
    <row r="292" spans="1:66">
      <c r="A292" s="2" t="s">
        <v>3899</v>
      </c>
      <c r="B292" s="2" t="s">
        <v>3900</v>
      </c>
      <c r="AG292" s="2" t="s">
        <v>5781</v>
      </c>
      <c r="BB292" s="2">
        <f t="shared" si="156"/>
        <v>0</v>
      </c>
      <c r="BC292" s="2">
        <f t="shared" si="157"/>
        <v>0</v>
      </c>
      <c r="BD292" s="2">
        <f t="shared" si="158"/>
        <v>0</v>
      </c>
      <c r="BE292" s="2">
        <f t="shared" si="159"/>
        <v>0</v>
      </c>
      <c r="BF292" s="2">
        <f t="shared" si="160"/>
        <v>0</v>
      </c>
      <c r="BG292" s="2">
        <f t="shared" si="161"/>
        <v>0</v>
      </c>
      <c r="BH292" s="2">
        <f t="shared" si="162"/>
        <v>0</v>
      </c>
      <c r="BI292" s="2">
        <f t="shared" si="163"/>
        <v>0</v>
      </c>
      <c r="BJ292" s="2">
        <f t="shared" si="164"/>
        <v>0</v>
      </c>
      <c r="BK292" s="2">
        <f t="shared" si="165"/>
        <v>0</v>
      </c>
      <c r="BL292" s="2">
        <f t="shared" si="166"/>
        <v>0</v>
      </c>
      <c r="BM292" s="2">
        <f t="shared" si="167"/>
        <v>0</v>
      </c>
      <c r="BN292" s="2">
        <f t="shared" si="168"/>
        <v>0</v>
      </c>
    </row>
    <row r="293" spans="1:66">
      <c r="A293" s="2" t="s">
        <v>5971</v>
      </c>
      <c r="B293" s="2" t="s">
        <v>5972</v>
      </c>
      <c r="N293" s="2" t="s">
        <v>105</v>
      </c>
    </row>
    <row r="294" spans="1:66">
      <c r="A294" s="2" t="s">
        <v>467</v>
      </c>
      <c r="B294" s="2" t="s">
        <v>468</v>
      </c>
      <c r="E294" s="2" t="s">
        <v>105</v>
      </c>
      <c r="BB294" s="2">
        <f t="shared" ref="BB294:BB303" si="169">SUM(BD294+BF294+BI294+BL294)</f>
        <v>1</v>
      </c>
      <c r="BC294" s="2">
        <f t="shared" ref="BC294:BC303" si="170">SUM(BE294+BG294+BH294+BJ294+BK294+BM294+BN294)</f>
        <v>0</v>
      </c>
      <c r="BD294" s="2">
        <f t="shared" ref="BD294:BD303" si="171">COUNTIF(C294:BA294,"BL")</f>
        <v>1</v>
      </c>
      <c r="BE294" s="2">
        <f t="shared" ref="BE294:BE303" si="172">COUNTIF(C294:BA294,"WL")</f>
        <v>0</v>
      </c>
      <c r="BF294" s="2">
        <f t="shared" ref="BF294:BF303" si="173">COUNTIF(C294:BA294, "BL(Except with permit)")</f>
        <v>0</v>
      </c>
      <c r="BG294" s="2">
        <f t="shared" ref="BG294:BG303" si="174">COUNTIF(C294:BA294, "WL(Permit required)")</f>
        <v>0</v>
      </c>
      <c r="BH294" s="2">
        <f t="shared" ref="BH294:BH303" si="175">COUNTIF(C294:BA294, "WL(For game purposes)")</f>
        <v>0</v>
      </c>
      <c r="BI294" s="2">
        <f t="shared" ref="BI294:BI303" si="176">COUNTIF(C294:BA294, "BL(except game birds)")</f>
        <v>0</v>
      </c>
      <c r="BJ294" s="2">
        <f t="shared" ref="BJ294:BJ303" si="177">COUNTIF(C294:BA294, "WL(non-Holarctic origin)")</f>
        <v>0</v>
      </c>
      <c r="BK294" s="2">
        <f t="shared" ref="BK294:BK303" si="178">COUNTIF(C294:BA294, "WL(No permit needed)")</f>
        <v>0</v>
      </c>
      <c r="BL294" s="2">
        <f t="shared" ref="BL294:BL303" si="179">COUNTIF(C294:BA294, "BL(except native species)")</f>
        <v>0</v>
      </c>
      <c r="BM294" s="2">
        <f t="shared" ref="BM294:BM303" si="180">COUNTIF(C294:BA294,"WL(may be taken for personal use on a noncommercial basis)")</f>
        <v>0</v>
      </c>
      <c r="BN294" s="2">
        <f t="shared" ref="BN294:BN303" si="181">COUNTIF(C294:BA294, "WL(Non-native spp)")</f>
        <v>0</v>
      </c>
    </row>
    <row r="295" spans="1:66">
      <c r="A295" s="2" t="s">
        <v>2461</v>
      </c>
      <c r="B295" s="2" t="s">
        <v>2462</v>
      </c>
      <c r="N295" s="2" t="s">
        <v>105</v>
      </c>
      <c r="BB295" s="2">
        <f t="shared" si="169"/>
        <v>1</v>
      </c>
      <c r="BC295" s="2">
        <f t="shared" si="170"/>
        <v>0</v>
      </c>
      <c r="BD295" s="2">
        <f t="shared" si="171"/>
        <v>1</v>
      </c>
      <c r="BE295" s="2">
        <f t="shared" si="172"/>
        <v>0</v>
      </c>
      <c r="BF295" s="2">
        <f t="shared" si="173"/>
        <v>0</v>
      </c>
      <c r="BG295" s="2">
        <f t="shared" si="174"/>
        <v>0</v>
      </c>
      <c r="BH295" s="2">
        <f t="shared" si="175"/>
        <v>0</v>
      </c>
      <c r="BI295" s="2">
        <f t="shared" si="176"/>
        <v>0</v>
      </c>
      <c r="BJ295" s="2">
        <f t="shared" si="177"/>
        <v>0</v>
      </c>
      <c r="BK295" s="2">
        <f t="shared" si="178"/>
        <v>0</v>
      </c>
      <c r="BL295" s="2">
        <f t="shared" si="179"/>
        <v>0</v>
      </c>
      <c r="BM295" s="2">
        <f t="shared" si="180"/>
        <v>0</v>
      </c>
      <c r="BN295" s="2">
        <f t="shared" si="181"/>
        <v>0</v>
      </c>
    </row>
    <row r="296" spans="1:66">
      <c r="A296" s="2" t="s">
        <v>2469</v>
      </c>
      <c r="B296" s="2" t="s">
        <v>2470</v>
      </c>
      <c r="N296" s="2" t="s">
        <v>105</v>
      </c>
      <c r="BB296" s="2">
        <f t="shared" si="169"/>
        <v>1</v>
      </c>
      <c r="BC296" s="2">
        <f t="shared" si="170"/>
        <v>0</v>
      </c>
      <c r="BD296" s="2">
        <f t="shared" si="171"/>
        <v>1</v>
      </c>
      <c r="BE296" s="2">
        <f t="shared" si="172"/>
        <v>0</v>
      </c>
      <c r="BF296" s="2">
        <f t="shared" si="173"/>
        <v>0</v>
      </c>
      <c r="BG296" s="2">
        <f t="shared" si="174"/>
        <v>0</v>
      </c>
      <c r="BH296" s="2">
        <f t="shared" si="175"/>
        <v>0</v>
      </c>
      <c r="BI296" s="2">
        <f t="shared" si="176"/>
        <v>0</v>
      </c>
      <c r="BJ296" s="2">
        <f t="shared" si="177"/>
        <v>0</v>
      </c>
      <c r="BK296" s="2">
        <f t="shared" si="178"/>
        <v>0</v>
      </c>
      <c r="BL296" s="2">
        <f t="shared" si="179"/>
        <v>0</v>
      </c>
      <c r="BM296" s="2">
        <f t="shared" si="180"/>
        <v>0</v>
      </c>
      <c r="BN296" s="2">
        <f t="shared" si="181"/>
        <v>0</v>
      </c>
    </row>
    <row r="297" spans="1:66">
      <c r="A297" s="2" t="s">
        <v>2473</v>
      </c>
      <c r="B297" s="2" t="s">
        <v>2474</v>
      </c>
      <c r="N297" s="2" t="s">
        <v>105</v>
      </c>
      <c r="BB297" s="2">
        <f t="shared" si="169"/>
        <v>1</v>
      </c>
      <c r="BC297" s="2">
        <f t="shared" si="170"/>
        <v>0</v>
      </c>
      <c r="BD297" s="2">
        <f t="shared" si="171"/>
        <v>1</v>
      </c>
      <c r="BE297" s="2">
        <f t="shared" si="172"/>
        <v>0</v>
      </c>
      <c r="BF297" s="2">
        <f t="shared" si="173"/>
        <v>0</v>
      </c>
      <c r="BG297" s="2">
        <f t="shared" si="174"/>
        <v>0</v>
      </c>
      <c r="BH297" s="2">
        <f t="shared" si="175"/>
        <v>0</v>
      </c>
      <c r="BI297" s="2">
        <f t="shared" si="176"/>
        <v>0</v>
      </c>
      <c r="BJ297" s="2">
        <f t="shared" si="177"/>
        <v>0</v>
      </c>
      <c r="BK297" s="2">
        <f t="shared" si="178"/>
        <v>0</v>
      </c>
      <c r="BL297" s="2">
        <f t="shared" si="179"/>
        <v>0</v>
      </c>
      <c r="BM297" s="2">
        <f t="shared" si="180"/>
        <v>0</v>
      </c>
      <c r="BN297" s="2">
        <f t="shared" si="181"/>
        <v>0</v>
      </c>
    </row>
    <row r="298" spans="1:66">
      <c r="A298" s="2" t="s">
        <v>2926</v>
      </c>
      <c r="B298" s="2" t="s">
        <v>2927</v>
      </c>
      <c r="T298" s="2" t="s">
        <v>105</v>
      </c>
      <c r="BB298" s="2">
        <f t="shared" si="169"/>
        <v>1</v>
      </c>
      <c r="BC298" s="2">
        <f t="shared" si="170"/>
        <v>0</v>
      </c>
      <c r="BD298" s="2">
        <f t="shared" si="171"/>
        <v>1</v>
      </c>
      <c r="BE298" s="2">
        <f t="shared" si="172"/>
        <v>0</v>
      </c>
      <c r="BF298" s="2">
        <f t="shared" si="173"/>
        <v>0</v>
      </c>
      <c r="BG298" s="2">
        <f t="shared" si="174"/>
        <v>0</v>
      </c>
      <c r="BH298" s="2">
        <f t="shared" si="175"/>
        <v>0</v>
      </c>
      <c r="BI298" s="2">
        <f t="shared" si="176"/>
        <v>0</v>
      </c>
      <c r="BJ298" s="2">
        <f t="shared" si="177"/>
        <v>0</v>
      </c>
      <c r="BK298" s="2">
        <f t="shared" si="178"/>
        <v>0</v>
      </c>
      <c r="BL298" s="2">
        <f t="shared" si="179"/>
        <v>0</v>
      </c>
      <c r="BM298" s="2">
        <f t="shared" si="180"/>
        <v>0</v>
      </c>
      <c r="BN298" s="2">
        <f t="shared" si="181"/>
        <v>0</v>
      </c>
    </row>
    <row r="299" spans="1:66">
      <c r="A299" s="2" t="s">
        <v>4258</v>
      </c>
      <c r="B299" s="2" t="s">
        <v>5608</v>
      </c>
      <c r="AN299" s="2" t="s">
        <v>121</v>
      </c>
      <c r="BB299" s="2">
        <f t="shared" si="169"/>
        <v>0</v>
      </c>
      <c r="BC299" s="2">
        <f t="shared" si="170"/>
        <v>1</v>
      </c>
      <c r="BD299" s="2">
        <f t="shared" si="171"/>
        <v>0</v>
      </c>
      <c r="BE299" s="2">
        <f t="shared" si="172"/>
        <v>1</v>
      </c>
      <c r="BF299" s="2">
        <f t="shared" si="173"/>
        <v>0</v>
      </c>
      <c r="BG299" s="2">
        <f t="shared" si="174"/>
        <v>0</v>
      </c>
      <c r="BH299" s="2">
        <f t="shared" si="175"/>
        <v>0</v>
      </c>
      <c r="BI299" s="2">
        <f t="shared" si="176"/>
        <v>0</v>
      </c>
      <c r="BJ299" s="2">
        <f t="shared" si="177"/>
        <v>0</v>
      </c>
      <c r="BK299" s="2">
        <f t="shared" si="178"/>
        <v>0</v>
      </c>
      <c r="BL299" s="2">
        <f t="shared" si="179"/>
        <v>0</v>
      </c>
      <c r="BM299" s="2">
        <f t="shared" si="180"/>
        <v>0</v>
      </c>
      <c r="BN299" s="2">
        <f t="shared" si="181"/>
        <v>0</v>
      </c>
    </row>
    <row r="300" spans="1:66">
      <c r="A300" s="2" t="s">
        <v>1908</v>
      </c>
      <c r="B300" s="2" t="s">
        <v>1909</v>
      </c>
      <c r="I300" s="2" t="s">
        <v>105</v>
      </c>
      <c r="K300" s="2" t="s">
        <v>105</v>
      </c>
      <c r="M300" s="2" t="s">
        <v>105</v>
      </c>
      <c r="R300" s="2" t="s">
        <v>105</v>
      </c>
      <c r="W300" s="2" t="s">
        <v>105</v>
      </c>
      <c r="Y300" s="2" t="s">
        <v>105</v>
      </c>
      <c r="Z300" s="2" t="s">
        <v>105</v>
      </c>
      <c r="AG300" s="2" t="s">
        <v>105</v>
      </c>
      <c r="AI300" s="2" t="s">
        <v>105</v>
      </c>
      <c r="AJ300" s="2" t="s">
        <v>105</v>
      </c>
      <c r="AS300" s="2" t="s">
        <v>105</v>
      </c>
      <c r="AV300" s="2" t="s">
        <v>105</v>
      </c>
      <c r="AW300" s="2" t="s">
        <v>105</v>
      </c>
      <c r="AZ300" s="2" t="s">
        <v>105</v>
      </c>
      <c r="BB300" s="2">
        <f t="shared" si="169"/>
        <v>14</v>
      </c>
      <c r="BC300" s="2">
        <f t="shared" si="170"/>
        <v>0</v>
      </c>
      <c r="BD300" s="2">
        <f t="shared" si="171"/>
        <v>14</v>
      </c>
      <c r="BE300" s="2">
        <f t="shared" si="172"/>
        <v>0</v>
      </c>
      <c r="BF300" s="2">
        <f t="shared" si="173"/>
        <v>0</v>
      </c>
      <c r="BG300" s="2">
        <f t="shared" si="174"/>
        <v>0</v>
      </c>
      <c r="BH300" s="2">
        <f t="shared" si="175"/>
        <v>0</v>
      </c>
      <c r="BI300" s="2">
        <f t="shared" si="176"/>
        <v>0</v>
      </c>
      <c r="BJ300" s="2">
        <f t="shared" si="177"/>
        <v>0</v>
      </c>
      <c r="BK300" s="2">
        <f t="shared" si="178"/>
        <v>0</v>
      </c>
      <c r="BL300" s="2">
        <f t="shared" si="179"/>
        <v>0</v>
      </c>
      <c r="BM300" s="2">
        <f t="shared" si="180"/>
        <v>0</v>
      </c>
      <c r="BN300" s="2">
        <f t="shared" si="181"/>
        <v>0</v>
      </c>
    </row>
    <row r="301" spans="1:66">
      <c r="A301" s="2" t="s">
        <v>1690</v>
      </c>
      <c r="B301" s="2" t="s">
        <v>1691</v>
      </c>
      <c r="I301" s="2" t="s">
        <v>105</v>
      </c>
      <c r="BB301" s="2">
        <f t="shared" si="169"/>
        <v>1</v>
      </c>
      <c r="BC301" s="2">
        <f t="shared" si="170"/>
        <v>0</v>
      </c>
      <c r="BD301" s="2">
        <f t="shared" si="171"/>
        <v>1</v>
      </c>
      <c r="BE301" s="2">
        <f t="shared" si="172"/>
        <v>0</v>
      </c>
      <c r="BF301" s="2">
        <f t="shared" si="173"/>
        <v>0</v>
      </c>
      <c r="BG301" s="2">
        <f t="shared" si="174"/>
        <v>0</v>
      </c>
      <c r="BH301" s="2">
        <f t="shared" si="175"/>
        <v>0</v>
      </c>
      <c r="BI301" s="2">
        <f t="shared" si="176"/>
        <v>0</v>
      </c>
      <c r="BJ301" s="2">
        <f t="shared" si="177"/>
        <v>0</v>
      </c>
      <c r="BK301" s="2">
        <f t="shared" si="178"/>
        <v>0</v>
      </c>
      <c r="BL301" s="2">
        <f t="shared" si="179"/>
        <v>0</v>
      </c>
      <c r="BM301" s="2">
        <f t="shared" si="180"/>
        <v>0</v>
      </c>
      <c r="BN301" s="2">
        <f t="shared" si="181"/>
        <v>0</v>
      </c>
    </row>
    <row r="302" spans="1:66">
      <c r="A302" s="2" t="s">
        <v>4733</v>
      </c>
      <c r="B302" s="2" t="s">
        <v>4734</v>
      </c>
      <c r="AN302" s="2" t="s">
        <v>121</v>
      </c>
      <c r="BB302" s="2">
        <f t="shared" si="169"/>
        <v>0</v>
      </c>
      <c r="BC302" s="2">
        <f t="shared" si="170"/>
        <v>1</v>
      </c>
      <c r="BD302" s="2">
        <f t="shared" si="171"/>
        <v>0</v>
      </c>
      <c r="BE302" s="2">
        <f t="shared" si="172"/>
        <v>1</v>
      </c>
      <c r="BF302" s="2">
        <f t="shared" si="173"/>
        <v>0</v>
      </c>
      <c r="BG302" s="2">
        <f t="shared" si="174"/>
        <v>0</v>
      </c>
      <c r="BH302" s="2">
        <f t="shared" si="175"/>
        <v>0</v>
      </c>
      <c r="BI302" s="2">
        <f t="shared" si="176"/>
        <v>0</v>
      </c>
      <c r="BJ302" s="2">
        <f t="shared" si="177"/>
        <v>0</v>
      </c>
      <c r="BK302" s="2">
        <f t="shared" si="178"/>
        <v>0</v>
      </c>
      <c r="BL302" s="2">
        <f t="shared" si="179"/>
        <v>0</v>
      </c>
      <c r="BM302" s="2">
        <f t="shared" si="180"/>
        <v>0</v>
      </c>
      <c r="BN302" s="2">
        <f t="shared" si="181"/>
        <v>0</v>
      </c>
    </row>
    <row r="303" spans="1:66">
      <c r="A303" s="2" t="s">
        <v>910</v>
      </c>
      <c r="B303" s="2" t="s">
        <v>911</v>
      </c>
      <c r="G303" s="2" t="s">
        <v>121</v>
      </c>
      <c r="M303" s="2" t="s">
        <v>5783</v>
      </c>
      <c r="BB303" s="2">
        <f t="shared" si="169"/>
        <v>0</v>
      </c>
      <c r="BC303" s="2">
        <f t="shared" si="170"/>
        <v>2</v>
      </c>
      <c r="BD303" s="2">
        <f t="shared" si="171"/>
        <v>0</v>
      </c>
      <c r="BE303" s="2">
        <f t="shared" si="172"/>
        <v>1</v>
      </c>
      <c r="BF303" s="2">
        <f t="shared" si="173"/>
        <v>0</v>
      </c>
      <c r="BG303" s="2">
        <f t="shared" si="174"/>
        <v>0</v>
      </c>
      <c r="BH303" s="2">
        <f t="shared" si="175"/>
        <v>0</v>
      </c>
      <c r="BI303" s="2">
        <f t="shared" si="176"/>
        <v>0</v>
      </c>
      <c r="BJ303" s="2">
        <f t="shared" si="177"/>
        <v>0</v>
      </c>
      <c r="BK303" s="2">
        <f t="shared" si="178"/>
        <v>1</v>
      </c>
      <c r="BL303" s="2">
        <f t="shared" si="179"/>
        <v>0</v>
      </c>
      <c r="BM303" s="2">
        <f t="shared" si="180"/>
        <v>0</v>
      </c>
      <c r="BN303" s="2">
        <f t="shared" si="181"/>
        <v>0</v>
      </c>
    </row>
    <row r="304" spans="1:66">
      <c r="A304" s="2" t="s">
        <v>5956</v>
      </c>
      <c r="B304" s="2" t="s">
        <v>5957</v>
      </c>
      <c r="N304" s="2" t="s">
        <v>105</v>
      </c>
    </row>
    <row r="305" spans="1:66">
      <c r="A305" s="2" t="s">
        <v>4675</v>
      </c>
      <c r="B305" s="2" t="s">
        <v>4676</v>
      </c>
      <c r="N305" s="2" t="s">
        <v>105</v>
      </c>
      <c r="AN305" s="2" t="s">
        <v>121</v>
      </c>
      <c r="AU305" s="2" t="s">
        <v>121</v>
      </c>
      <c r="BB305" s="2">
        <f>SUM(BD305+BF305+BI305+BL305)</f>
        <v>1</v>
      </c>
      <c r="BC305" s="2">
        <f>SUM(BE305+BG305+BH305+BJ305+BK305+BM305+BN305)</f>
        <v>2</v>
      </c>
      <c r="BD305" s="2">
        <f>COUNTIF(C305:BA305,"BL")</f>
        <v>1</v>
      </c>
      <c r="BE305" s="2">
        <f>COUNTIF(C305:BA305,"WL")</f>
        <v>2</v>
      </c>
      <c r="BF305" s="2">
        <f>COUNTIF(C305:BA305, "BL(Except with permit)")</f>
        <v>0</v>
      </c>
      <c r="BG305" s="2">
        <f>COUNTIF(C305:BA305, "WL(Permit required)")</f>
        <v>0</v>
      </c>
      <c r="BH305" s="2">
        <f>COUNTIF(C305:BA305, "WL(For game purposes)")</f>
        <v>0</v>
      </c>
      <c r="BI305" s="2">
        <f>COUNTIF(C305:BA305, "BL(except game birds)")</f>
        <v>0</v>
      </c>
      <c r="BJ305" s="2">
        <f>COUNTIF(C305:BA305, "WL(non-Holarctic origin)")</f>
        <v>0</v>
      </c>
      <c r="BK305" s="2">
        <f>COUNTIF(C305:BA305, "WL(No permit needed)")</f>
        <v>0</v>
      </c>
      <c r="BL305" s="2">
        <f>COUNTIF(C305:BA305, "BL(except native species)")</f>
        <v>0</v>
      </c>
      <c r="BM305" s="2">
        <f>COUNTIF(C305:BA305,"WL(may be taken for personal use on a noncommercial basis)")</f>
        <v>0</v>
      </c>
      <c r="BN305" s="2">
        <f>COUNTIF(C305:BA305, "WL(Non-native spp)")</f>
        <v>0</v>
      </c>
    </row>
    <row r="306" spans="1:66">
      <c r="A306" s="2" t="s">
        <v>3558</v>
      </c>
      <c r="B306" s="2" t="s">
        <v>3559</v>
      </c>
      <c r="AC306" s="2" t="s">
        <v>105</v>
      </c>
      <c r="BB306" s="2">
        <f>SUM(BD306+BF306+BI306+BL306)</f>
        <v>1</v>
      </c>
      <c r="BC306" s="2">
        <f>SUM(BE306+BG306+BH306+BJ306+BK306+BM306+BN306)</f>
        <v>0</v>
      </c>
      <c r="BD306" s="2">
        <f>COUNTIF(C306:BA306,"BL")</f>
        <v>1</v>
      </c>
      <c r="BE306" s="2">
        <f>COUNTIF(C306:BA306,"WL")</f>
        <v>0</v>
      </c>
      <c r="BF306" s="2">
        <f>COUNTIF(C306:BA306, "BL(Except with permit)")</f>
        <v>0</v>
      </c>
      <c r="BG306" s="2">
        <f>COUNTIF(C306:BA306, "WL(Permit required)")</f>
        <v>0</v>
      </c>
      <c r="BH306" s="2">
        <f>COUNTIF(C306:BA306, "WL(For game purposes)")</f>
        <v>0</v>
      </c>
      <c r="BI306" s="2">
        <f>COUNTIF(C306:BA306, "BL(except game birds)")</f>
        <v>0</v>
      </c>
      <c r="BJ306" s="2">
        <f>COUNTIF(C306:BA306, "WL(non-Holarctic origin)")</f>
        <v>0</v>
      </c>
      <c r="BK306" s="2">
        <f>COUNTIF(C306:BA306, "WL(No permit needed)")</f>
        <v>0</v>
      </c>
      <c r="BL306" s="2">
        <f>COUNTIF(C306:BA306, "BL(except native species)")</f>
        <v>0</v>
      </c>
      <c r="BM306" s="2">
        <f>COUNTIF(C306:BA306,"WL(may be taken for personal use on a noncommercial basis)")</f>
        <v>0</v>
      </c>
      <c r="BN306" s="2">
        <f>COUNTIF(C306:BA306, "WL(Non-native spp)")</f>
        <v>0</v>
      </c>
    </row>
    <row r="307" spans="1:66">
      <c r="A307" s="2" t="s">
        <v>5959</v>
      </c>
      <c r="B307" s="2" t="s">
        <v>5960</v>
      </c>
      <c r="N307" s="2" t="s">
        <v>105</v>
      </c>
    </row>
    <row r="308" spans="1:66">
      <c r="A308" s="2" t="s">
        <v>1608</v>
      </c>
      <c r="B308" s="2" t="s">
        <v>1609</v>
      </c>
      <c r="I308" s="2" t="s">
        <v>105</v>
      </c>
      <c r="BB308" s="2">
        <f t="shared" ref="BB308:BB313" si="182">SUM(BD308+BF308+BI308+BL308)</f>
        <v>1</v>
      </c>
      <c r="BC308" s="2">
        <f t="shared" ref="BC308:BC313" si="183">SUM(BE308+BG308+BH308+BJ308+BK308+BM308+BN308)</f>
        <v>0</v>
      </c>
      <c r="BD308" s="2">
        <f t="shared" ref="BD308:BD313" si="184">COUNTIF(C308:BA308,"BL")</f>
        <v>1</v>
      </c>
      <c r="BE308" s="2">
        <f t="shared" ref="BE308:BE313" si="185">COUNTIF(C308:BA308,"WL")</f>
        <v>0</v>
      </c>
      <c r="BF308" s="2">
        <f t="shared" ref="BF308:BF313" si="186">COUNTIF(C308:BA308, "BL(Except with permit)")</f>
        <v>0</v>
      </c>
      <c r="BG308" s="2">
        <f t="shared" ref="BG308:BG313" si="187">COUNTIF(C308:BA308, "WL(Permit required)")</f>
        <v>0</v>
      </c>
      <c r="BH308" s="2">
        <f t="shared" ref="BH308:BH313" si="188">COUNTIF(C308:BA308, "WL(For game purposes)")</f>
        <v>0</v>
      </c>
      <c r="BI308" s="2">
        <f t="shared" ref="BI308:BI313" si="189">COUNTIF(C308:BA308, "BL(except game birds)")</f>
        <v>0</v>
      </c>
      <c r="BJ308" s="2">
        <f t="shared" ref="BJ308:BJ313" si="190">COUNTIF(C308:BA308, "WL(non-Holarctic origin)")</f>
        <v>0</v>
      </c>
      <c r="BK308" s="2">
        <f t="shared" ref="BK308:BK313" si="191">COUNTIF(C308:BA308, "WL(No permit needed)")</f>
        <v>0</v>
      </c>
      <c r="BL308" s="2">
        <f t="shared" ref="BL308:BL313" si="192">COUNTIF(C308:BA308, "BL(except native species)")</f>
        <v>0</v>
      </c>
      <c r="BM308" s="2">
        <f t="shared" ref="BM308:BM313" si="193">COUNTIF(C308:BA308,"WL(may be taken for personal use on a noncommercial basis)")</f>
        <v>0</v>
      </c>
      <c r="BN308" s="2">
        <f t="shared" ref="BN308:BN313" si="194">COUNTIF(C308:BA308, "WL(Non-native spp)")</f>
        <v>0</v>
      </c>
    </row>
    <row r="309" spans="1:66">
      <c r="A309" s="2" t="s">
        <v>4638</v>
      </c>
      <c r="B309" s="2" t="s">
        <v>4639</v>
      </c>
      <c r="AN309" s="2" t="s">
        <v>121</v>
      </c>
      <c r="BB309" s="2">
        <f t="shared" si="182"/>
        <v>0</v>
      </c>
      <c r="BC309" s="2">
        <f t="shared" si="183"/>
        <v>1</v>
      </c>
      <c r="BD309" s="2">
        <f t="shared" si="184"/>
        <v>0</v>
      </c>
      <c r="BE309" s="2">
        <f t="shared" si="185"/>
        <v>1</v>
      </c>
      <c r="BF309" s="2">
        <f t="shared" si="186"/>
        <v>0</v>
      </c>
      <c r="BG309" s="2">
        <f t="shared" si="187"/>
        <v>0</v>
      </c>
      <c r="BH309" s="2">
        <f t="shared" si="188"/>
        <v>0</v>
      </c>
      <c r="BI309" s="2">
        <f t="shared" si="189"/>
        <v>0</v>
      </c>
      <c r="BJ309" s="2">
        <f t="shared" si="190"/>
        <v>0</v>
      </c>
      <c r="BK309" s="2">
        <f t="shared" si="191"/>
        <v>0</v>
      </c>
      <c r="BL309" s="2">
        <f t="shared" si="192"/>
        <v>0</v>
      </c>
      <c r="BM309" s="2">
        <f t="shared" si="193"/>
        <v>0</v>
      </c>
      <c r="BN309" s="2">
        <f t="shared" si="194"/>
        <v>0</v>
      </c>
    </row>
    <row r="310" spans="1:66">
      <c r="A310" s="2" t="s">
        <v>1738</v>
      </c>
      <c r="B310" s="2" t="s">
        <v>1739</v>
      </c>
      <c r="I310" s="2" t="s">
        <v>105</v>
      </c>
      <c r="K310" s="2" t="s">
        <v>105</v>
      </c>
      <c r="Z310" s="2" t="s">
        <v>105</v>
      </c>
      <c r="AZ310" s="2" t="s">
        <v>105</v>
      </c>
      <c r="BB310" s="2">
        <f t="shared" si="182"/>
        <v>4</v>
      </c>
      <c r="BC310" s="2">
        <f t="shared" si="183"/>
        <v>0</v>
      </c>
      <c r="BD310" s="2">
        <f t="shared" si="184"/>
        <v>4</v>
      </c>
      <c r="BE310" s="2">
        <f t="shared" si="185"/>
        <v>0</v>
      </c>
      <c r="BF310" s="2">
        <f t="shared" si="186"/>
        <v>0</v>
      </c>
      <c r="BG310" s="2">
        <f t="shared" si="187"/>
        <v>0</v>
      </c>
      <c r="BH310" s="2">
        <f t="shared" si="188"/>
        <v>0</v>
      </c>
      <c r="BI310" s="2">
        <f t="shared" si="189"/>
        <v>0</v>
      </c>
      <c r="BJ310" s="2">
        <f t="shared" si="190"/>
        <v>0</v>
      </c>
      <c r="BK310" s="2">
        <f t="shared" si="191"/>
        <v>0</v>
      </c>
      <c r="BL310" s="2">
        <f t="shared" si="192"/>
        <v>0</v>
      </c>
      <c r="BM310" s="2">
        <f t="shared" si="193"/>
        <v>0</v>
      </c>
      <c r="BN310" s="2">
        <f t="shared" si="194"/>
        <v>0</v>
      </c>
    </row>
    <row r="311" spans="1:66">
      <c r="A311" s="2" t="s">
        <v>2985</v>
      </c>
      <c r="B311" s="2" t="s">
        <v>5609</v>
      </c>
      <c r="V311" s="2" t="s">
        <v>105</v>
      </c>
      <c r="AN311" s="2" t="s">
        <v>121</v>
      </c>
      <c r="AU311" s="2" t="s">
        <v>121</v>
      </c>
      <c r="BB311" s="2">
        <f t="shared" si="182"/>
        <v>1</v>
      </c>
      <c r="BC311" s="2">
        <f t="shared" si="183"/>
        <v>2</v>
      </c>
      <c r="BD311" s="2">
        <f t="shared" si="184"/>
        <v>1</v>
      </c>
      <c r="BE311" s="2">
        <f t="shared" si="185"/>
        <v>2</v>
      </c>
      <c r="BF311" s="2">
        <f t="shared" si="186"/>
        <v>0</v>
      </c>
      <c r="BG311" s="2">
        <f t="shared" si="187"/>
        <v>0</v>
      </c>
      <c r="BH311" s="2">
        <f t="shared" si="188"/>
        <v>0</v>
      </c>
      <c r="BI311" s="2">
        <f t="shared" si="189"/>
        <v>0</v>
      </c>
      <c r="BJ311" s="2">
        <f t="shared" si="190"/>
        <v>0</v>
      </c>
      <c r="BK311" s="2">
        <f t="shared" si="191"/>
        <v>0</v>
      </c>
      <c r="BL311" s="2">
        <f t="shared" si="192"/>
        <v>0</v>
      </c>
      <c r="BM311" s="2">
        <f t="shared" si="193"/>
        <v>0</v>
      </c>
      <c r="BN311" s="2">
        <f t="shared" si="194"/>
        <v>0</v>
      </c>
    </row>
    <row r="312" spans="1:66">
      <c r="A312" s="2" t="s">
        <v>1778</v>
      </c>
      <c r="B312" s="2" t="s">
        <v>1779</v>
      </c>
      <c r="I312" s="2" t="s">
        <v>105</v>
      </c>
      <c r="Z312" s="2" t="s">
        <v>105</v>
      </c>
      <c r="BB312" s="2">
        <f t="shared" si="182"/>
        <v>2</v>
      </c>
      <c r="BC312" s="2">
        <f t="shared" si="183"/>
        <v>0</v>
      </c>
      <c r="BD312" s="2">
        <f t="shared" si="184"/>
        <v>2</v>
      </c>
      <c r="BE312" s="2">
        <f t="shared" si="185"/>
        <v>0</v>
      </c>
      <c r="BF312" s="2">
        <f t="shared" si="186"/>
        <v>0</v>
      </c>
      <c r="BG312" s="2">
        <f t="shared" si="187"/>
        <v>0</v>
      </c>
      <c r="BH312" s="2">
        <f t="shared" si="188"/>
        <v>0</v>
      </c>
      <c r="BI312" s="2">
        <f t="shared" si="189"/>
        <v>0</v>
      </c>
      <c r="BJ312" s="2">
        <f t="shared" si="190"/>
        <v>0</v>
      </c>
      <c r="BK312" s="2">
        <f t="shared" si="191"/>
        <v>0</v>
      </c>
      <c r="BL312" s="2">
        <f t="shared" si="192"/>
        <v>0</v>
      </c>
      <c r="BM312" s="2">
        <f t="shared" si="193"/>
        <v>0</v>
      </c>
      <c r="BN312" s="2">
        <f t="shared" si="194"/>
        <v>0</v>
      </c>
    </row>
    <row r="313" spans="1:66">
      <c r="A313" s="2" t="s">
        <v>1850</v>
      </c>
      <c r="B313" s="2" t="s">
        <v>1851</v>
      </c>
      <c r="I313" s="2" t="s">
        <v>105</v>
      </c>
      <c r="AI313" s="2" t="s">
        <v>105</v>
      </c>
      <c r="BB313" s="2">
        <f t="shared" si="182"/>
        <v>2</v>
      </c>
      <c r="BC313" s="2">
        <f t="shared" si="183"/>
        <v>0</v>
      </c>
      <c r="BD313" s="2">
        <f t="shared" si="184"/>
        <v>2</v>
      </c>
      <c r="BE313" s="2">
        <f t="shared" si="185"/>
        <v>0</v>
      </c>
      <c r="BF313" s="2">
        <f t="shared" si="186"/>
        <v>0</v>
      </c>
      <c r="BG313" s="2">
        <f t="shared" si="187"/>
        <v>0</v>
      </c>
      <c r="BH313" s="2">
        <f t="shared" si="188"/>
        <v>0</v>
      </c>
      <c r="BI313" s="2">
        <f t="shared" si="189"/>
        <v>0</v>
      </c>
      <c r="BJ313" s="2">
        <f t="shared" si="190"/>
        <v>0</v>
      </c>
      <c r="BK313" s="2">
        <f t="shared" si="191"/>
        <v>0</v>
      </c>
      <c r="BL313" s="2">
        <f t="shared" si="192"/>
        <v>0</v>
      </c>
      <c r="BM313" s="2">
        <f t="shared" si="193"/>
        <v>0</v>
      </c>
      <c r="BN313" s="2">
        <f t="shared" si="194"/>
        <v>0</v>
      </c>
    </row>
    <row r="314" spans="1:66">
      <c r="A314" s="2" t="s">
        <v>6003</v>
      </c>
      <c r="B314" s="2" t="s">
        <v>917</v>
      </c>
      <c r="N314" s="2" t="s">
        <v>105</v>
      </c>
    </row>
    <row r="315" spans="1:66">
      <c r="A315" s="2" t="s">
        <v>5948</v>
      </c>
      <c r="B315" s="2" t="s">
        <v>5949</v>
      </c>
      <c r="N315" s="2" t="s">
        <v>105</v>
      </c>
    </row>
    <row r="316" spans="1:66">
      <c r="A316" s="2" t="s">
        <v>3632</v>
      </c>
      <c r="B316" s="2" t="s">
        <v>3480</v>
      </c>
      <c r="AB316" s="2" t="s">
        <v>5781</v>
      </c>
      <c r="AD316" s="2" t="s">
        <v>5697</v>
      </c>
      <c r="AE316" s="2" t="s">
        <v>121</v>
      </c>
      <c r="AF316" s="2" t="s">
        <v>5697</v>
      </c>
      <c r="BB316" s="2">
        <f t="shared" ref="BB316:BB347" si="195">SUM(BD316+BF316+BI316+BL316)</f>
        <v>2</v>
      </c>
      <c r="BC316" s="2">
        <f t="shared" ref="BC316:BC347" si="196">SUM(BE316+BG316+BH316+BJ316+BK316+BM316+BN316)</f>
        <v>1</v>
      </c>
      <c r="BD316" s="2">
        <f t="shared" ref="BD316:BD347" si="197">COUNTIF(C316:BA316,"BL")</f>
        <v>0</v>
      </c>
      <c r="BE316" s="2">
        <f t="shared" ref="BE316:BE347" si="198">COUNTIF(C316:BA316,"WL")</f>
        <v>1</v>
      </c>
      <c r="BF316" s="2">
        <f t="shared" ref="BF316:BF347" si="199">COUNTIF(C316:BA316, "BL(Except with permit)")</f>
        <v>2</v>
      </c>
      <c r="BG316" s="2">
        <f t="shared" ref="BG316:BG347" si="200">COUNTIF(C316:BA316, "WL(Permit required)")</f>
        <v>0</v>
      </c>
      <c r="BH316" s="2">
        <f t="shared" ref="BH316:BH347" si="201">COUNTIF(C316:BA316, "WL(For game purposes)")</f>
        <v>0</v>
      </c>
      <c r="BI316" s="2">
        <f t="shared" ref="BI316:BI347" si="202">COUNTIF(C316:BA316, "BL(except game birds)")</f>
        <v>0</v>
      </c>
      <c r="BJ316" s="2">
        <f t="shared" ref="BJ316:BJ347" si="203">COUNTIF(C316:BA316, "WL(non-Holarctic origin)")</f>
        <v>0</v>
      </c>
      <c r="BK316" s="2">
        <f t="shared" ref="BK316:BK347" si="204">COUNTIF(C316:BA316, "WL(No permit needed)")</f>
        <v>0</v>
      </c>
      <c r="BL316" s="2">
        <f t="shared" ref="BL316:BL347" si="205">COUNTIF(C316:BA316, "BL(except native species)")</f>
        <v>0</v>
      </c>
      <c r="BM316" s="2">
        <f t="shared" ref="BM316:BM347" si="206">COUNTIF(C316:BA316,"WL(may be taken for personal use on a noncommercial basis)")</f>
        <v>0</v>
      </c>
      <c r="BN316" s="2">
        <f t="shared" ref="BN316:BN347" si="207">COUNTIF(C316:BA316, "WL(Non-native spp)")</f>
        <v>0</v>
      </c>
    </row>
    <row r="317" spans="1:66">
      <c r="A317" s="2" t="s">
        <v>828</v>
      </c>
      <c r="B317" s="2" t="s">
        <v>831</v>
      </c>
      <c r="F317" s="2" t="s">
        <v>121</v>
      </c>
      <c r="BB317" s="2">
        <f t="shared" si="195"/>
        <v>0</v>
      </c>
      <c r="BC317" s="2">
        <f t="shared" si="196"/>
        <v>1</v>
      </c>
      <c r="BD317" s="2">
        <f t="shared" si="197"/>
        <v>0</v>
      </c>
      <c r="BE317" s="2">
        <f t="shared" si="198"/>
        <v>1</v>
      </c>
      <c r="BF317" s="2">
        <f t="shared" si="199"/>
        <v>0</v>
      </c>
      <c r="BG317" s="2">
        <f t="shared" si="200"/>
        <v>0</v>
      </c>
      <c r="BH317" s="2">
        <f t="shared" si="201"/>
        <v>0</v>
      </c>
      <c r="BI317" s="2">
        <f t="shared" si="202"/>
        <v>0</v>
      </c>
      <c r="BJ317" s="2">
        <f t="shared" si="203"/>
        <v>0</v>
      </c>
      <c r="BK317" s="2">
        <f t="shared" si="204"/>
        <v>0</v>
      </c>
      <c r="BL317" s="2">
        <f t="shared" si="205"/>
        <v>0</v>
      </c>
      <c r="BM317" s="2">
        <f t="shared" si="206"/>
        <v>0</v>
      </c>
      <c r="BN317" s="2">
        <f t="shared" si="207"/>
        <v>0</v>
      </c>
    </row>
    <row r="318" spans="1:66">
      <c r="A318" s="2" t="s">
        <v>2940</v>
      </c>
      <c r="B318" s="2" t="s">
        <v>2941</v>
      </c>
      <c r="T318" s="2" t="s">
        <v>121</v>
      </c>
      <c r="AN318" s="2" t="s">
        <v>121</v>
      </c>
      <c r="BB318" s="2">
        <f t="shared" si="195"/>
        <v>0</v>
      </c>
      <c r="BC318" s="2">
        <f t="shared" si="196"/>
        <v>2</v>
      </c>
      <c r="BD318" s="2">
        <f t="shared" si="197"/>
        <v>0</v>
      </c>
      <c r="BE318" s="2">
        <f t="shared" si="198"/>
        <v>2</v>
      </c>
      <c r="BF318" s="2">
        <f t="shared" si="199"/>
        <v>0</v>
      </c>
      <c r="BG318" s="2">
        <f t="shared" si="200"/>
        <v>0</v>
      </c>
      <c r="BH318" s="2">
        <f t="shared" si="201"/>
        <v>0</v>
      </c>
      <c r="BI318" s="2">
        <f t="shared" si="202"/>
        <v>0</v>
      </c>
      <c r="BJ318" s="2">
        <f t="shared" si="203"/>
        <v>0</v>
      </c>
      <c r="BK318" s="2">
        <f t="shared" si="204"/>
        <v>0</v>
      </c>
      <c r="BL318" s="2">
        <f t="shared" si="205"/>
        <v>0</v>
      </c>
      <c r="BM318" s="2">
        <f t="shared" si="206"/>
        <v>0</v>
      </c>
      <c r="BN318" s="2">
        <f t="shared" si="207"/>
        <v>0</v>
      </c>
    </row>
    <row r="319" spans="1:66">
      <c r="A319" s="2" t="s">
        <v>1746</v>
      </c>
      <c r="B319" s="2" t="s">
        <v>1747</v>
      </c>
      <c r="I319" s="2" t="s">
        <v>105</v>
      </c>
      <c r="BB319" s="2">
        <f t="shared" si="195"/>
        <v>1</v>
      </c>
      <c r="BC319" s="2">
        <f t="shared" si="196"/>
        <v>0</v>
      </c>
      <c r="BD319" s="2">
        <f t="shared" si="197"/>
        <v>1</v>
      </c>
      <c r="BE319" s="2">
        <f t="shared" si="198"/>
        <v>0</v>
      </c>
      <c r="BF319" s="2">
        <f t="shared" si="199"/>
        <v>0</v>
      </c>
      <c r="BG319" s="2">
        <f t="shared" si="200"/>
        <v>0</v>
      </c>
      <c r="BH319" s="2">
        <f t="shared" si="201"/>
        <v>0</v>
      </c>
      <c r="BI319" s="2">
        <f t="shared" si="202"/>
        <v>0</v>
      </c>
      <c r="BJ319" s="2">
        <f t="shared" si="203"/>
        <v>0</v>
      </c>
      <c r="BK319" s="2">
        <f t="shared" si="204"/>
        <v>0</v>
      </c>
      <c r="BL319" s="2">
        <f t="shared" si="205"/>
        <v>0</v>
      </c>
      <c r="BM319" s="2">
        <f t="shared" si="206"/>
        <v>0</v>
      </c>
      <c r="BN319" s="2">
        <f t="shared" si="207"/>
        <v>0</v>
      </c>
    </row>
    <row r="320" spans="1:66">
      <c r="A320" s="2" t="s">
        <v>5383</v>
      </c>
      <c r="B320" s="2" t="s">
        <v>5384</v>
      </c>
      <c r="AU320" s="2" t="s">
        <v>121</v>
      </c>
      <c r="BB320" s="2">
        <f t="shared" si="195"/>
        <v>0</v>
      </c>
      <c r="BC320" s="2">
        <f t="shared" si="196"/>
        <v>1</v>
      </c>
      <c r="BD320" s="2">
        <f t="shared" si="197"/>
        <v>0</v>
      </c>
      <c r="BE320" s="2">
        <f t="shared" si="198"/>
        <v>1</v>
      </c>
      <c r="BF320" s="2">
        <f t="shared" si="199"/>
        <v>0</v>
      </c>
      <c r="BG320" s="2">
        <f t="shared" si="200"/>
        <v>0</v>
      </c>
      <c r="BH320" s="2">
        <f t="shared" si="201"/>
        <v>0</v>
      </c>
      <c r="BI320" s="2">
        <f t="shared" si="202"/>
        <v>0</v>
      </c>
      <c r="BJ320" s="2">
        <f t="shared" si="203"/>
        <v>0</v>
      </c>
      <c r="BK320" s="2">
        <f t="shared" si="204"/>
        <v>0</v>
      </c>
      <c r="BL320" s="2">
        <f t="shared" si="205"/>
        <v>0</v>
      </c>
      <c r="BM320" s="2">
        <f t="shared" si="206"/>
        <v>0</v>
      </c>
      <c r="BN320" s="2">
        <f t="shared" si="207"/>
        <v>0</v>
      </c>
    </row>
    <row r="321" spans="1:66">
      <c r="A321" s="2" t="s">
        <v>2957</v>
      </c>
      <c r="B321" s="2" t="s">
        <v>2958</v>
      </c>
      <c r="U321" s="2" t="s">
        <v>105</v>
      </c>
      <c r="AB321" s="2" t="s">
        <v>105</v>
      </c>
      <c r="AD321" s="2" t="s">
        <v>105</v>
      </c>
      <c r="BB321" s="2">
        <f t="shared" si="195"/>
        <v>3</v>
      </c>
      <c r="BC321" s="2">
        <f t="shared" si="196"/>
        <v>0</v>
      </c>
      <c r="BD321" s="2">
        <f t="shared" si="197"/>
        <v>3</v>
      </c>
      <c r="BE321" s="2">
        <f t="shared" si="198"/>
        <v>0</v>
      </c>
      <c r="BF321" s="2">
        <f t="shared" si="199"/>
        <v>0</v>
      </c>
      <c r="BG321" s="2">
        <f t="shared" si="200"/>
        <v>0</v>
      </c>
      <c r="BH321" s="2">
        <f t="shared" si="201"/>
        <v>0</v>
      </c>
      <c r="BI321" s="2">
        <f t="shared" si="202"/>
        <v>0</v>
      </c>
      <c r="BJ321" s="2">
        <f t="shared" si="203"/>
        <v>0</v>
      </c>
      <c r="BK321" s="2">
        <f t="shared" si="204"/>
        <v>0</v>
      </c>
      <c r="BL321" s="2">
        <f t="shared" si="205"/>
        <v>0</v>
      </c>
      <c r="BM321" s="2">
        <f t="shared" si="206"/>
        <v>0</v>
      </c>
      <c r="BN321" s="2">
        <f t="shared" si="207"/>
        <v>0</v>
      </c>
    </row>
    <row r="322" spans="1:66">
      <c r="A322" s="2" t="s">
        <v>1228</v>
      </c>
      <c r="B322" s="2" t="s">
        <v>1229</v>
      </c>
      <c r="G322" s="2" t="s">
        <v>105</v>
      </c>
      <c r="BB322" s="2">
        <f t="shared" si="195"/>
        <v>1</v>
      </c>
      <c r="BC322" s="2">
        <f t="shared" si="196"/>
        <v>0</v>
      </c>
      <c r="BD322" s="2">
        <f t="shared" si="197"/>
        <v>1</v>
      </c>
      <c r="BE322" s="2">
        <f t="shared" si="198"/>
        <v>0</v>
      </c>
      <c r="BF322" s="2">
        <f t="shared" si="199"/>
        <v>0</v>
      </c>
      <c r="BG322" s="2">
        <f t="shared" si="200"/>
        <v>0</v>
      </c>
      <c r="BH322" s="2">
        <f t="shared" si="201"/>
        <v>0</v>
      </c>
      <c r="BI322" s="2">
        <f t="shared" si="202"/>
        <v>0</v>
      </c>
      <c r="BJ322" s="2">
        <f t="shared" si="203"/>
        <v>0</v>
      </c>
      <c r="BK322" s="2">
        <f t="shared" si="204"/>
        <v>0</v>
      </c>
      <c r="BL322" s="2">
        <f t="shared" si="205"/>
        <v>0</v>
      </c>
      <c r="BM322" s="2">
        <f t="shared" si="206"/>
        <v>0</v>
      </c>
      <c r="BN322" s="2">
        <f t="shared" si="207"/>
        <v>0</v>
      </c>
    </row>
    <row r="323" spans="1:66">
      <c r="A323" s="2" t="s">
        <v>4660</v>
      </c>
      <c r="B323" s="2" t="s">
        <v>4661</v>
      </c>
      <c r="AN323" s="2" t="s">
        <v>121</v>
      </c>
      <c r="BB323" s="2">
        <f t="shared" si="195"/>
        <v>0</v>
      </c>
      <c r="BC323" s="2">
        <f t="shared" si="196"/>
        <v>1</v>
      </c>
      <c r="BD323" s="2">
        <f t="shared" si="197"/>
        <v>0</v>
      </c>
      <c r="BE323" s="2">
        <f t="shared" si="198"/>
        <v>1</v>
      </c>
      <c r="BF323" s="2">
        <f t="shared" si="199"/>
        <v>0</v>
      </c>
      <c r="BG323" s="2">
        <f t="shared" si="200"/>
        <v>0</v>
      </c>
      <c r="BH323" s="2">
        <f t="shared" si="201"/>
        <v>0</v>
      </c>
      <c r="BI323" s="2">
        <f t="shared" si="202"/>
        <v>0</v>
      </c>
      <c r="BJ323" s="2">
        <f t="shared" si="203"/>
        <v>0</v>
      </c>
      <c r="BK323" s="2">
        <f t="shared" si="204"/>
        <v>0</v>
      </c>
      <c r="BL323" s="2">
        <f t="shared" si="205"/>
        <v>0</v>
      </c>
      <c r="BM323" s="2">
        <f t="shared" si="206"/>
        <v>0</v>
      </c>
      <c r="BN323" s="2">
        <f t="shared" si="207"/>
        <v>0</v>
      </c>
    </row>
    <row r="324" spans="1:66">
      <c r="A324" s="2" t="s">
        <v>2151</v>
      </c>
      <c r="B324" s="2" t="s">
        <v>587</v>
      </c>
      <c r="F324" s="2" t="s">
        <v>105</v>
      </c>
      <c r="L324" s="2" t="s">
        <v>105</v>
      </c>
      <c r="M324" s="2" t="s">
        <v>105</v>
      </c>
      <c r="AA324" s="2" t="s">
        <v>105</v>
      </c>
      <c r="AJ324" s="2" t="s">
        <v>105</v>
      </c>
      <c r="BB324" s="2">
        <f t="shared" si="195"/>
        <v>5</v>
      </c>
      <c r="BC324" s="2">
        <f t="shared" si="196"/>
        <v>0</v>
      </c>
      <c r="BD324" s="2">
        <f t="shared" si="197"/>
        <v>5</v>
      </c>
      <c r="BE324" s="2">
        <f t="shared" si="198"/>
        <v>0</v>
      </c>
      <c r="BF324" s="2">
        <f t="shared" si="199"/>
        <v>0</v>
      </c>
      <c r="BG324" s="2">
        <f t="shared" si="200"/>
        <v>0</v>
      </c>
      <c r="BH324" s="2">
        <f t="shared" si="201"/>
        <v>0</v>
      </c>
      <c r="BI324" s="2">
        <f t="shared" si="202"/>
        <v>0</v>
      </c>
      <c r="BJ324" s="2">
        <f t="shared" si="203"/>
        <v>0</v>
      </c>
      <c r="BK324" s="2">
        <f t="shared" si="204"/>
        <v>0</v>
      </c>
      <c r="BL324" s="2">
        <f t="shared" si="205"/>
        <v>0</v>
      </c>
      <c r="BM324" s="2">
        <f t="shared" si="206"/>
        <v>0</v>
      </c>
      <c r="BN324" s="2">
        <f t="shared" si="207"/>
        <v>0</v>
      </c>
    </row>
    <row r="325" spans="1:66">
      <c r="A325" s="2" t="s">
        <v>4691</v>
      </c>
      <c r="B325" s="2" t="s">
        <v>4692</v>
      </c>
      <c r="AN325" s="2" t="s">
        <v>121</v>
      </c>
      <c r="BB325" s="2">
        <f t="shared" si="195"/>
        <v>0</v>
      </c>
      <c r="BC325" s="2">
        <f t="shared" si="196"/>
        <v>1</v>
      </c>
      <c r="BD325" s="2">
        <f t="shared" si="197"/>
        <v>0</v>
      </c>
      <c r="BE325" s="2">
        <f t="shared" si="198"/>
        <v>1</v>
      </c>
      <c r="BF325" s="2">
        <f t="shared" si="199"/>
        <v>0</v>
      </c>
      <c r="BG325" s="2">
        <f t="shared" si="200"/>
        <v>0</v>
      </c>
      <c r="BH325" s="2">
        <f t="shared" si="201"/>
        <v>0</v>
      </c>
      <c r="BI325" s="2">
        <f t="shared" si="202"/>
        <v>0</v>
      </c>
      <c r="BJ325" s="2">
        <f t="shared" si="203"/>
        <v>0</v>
      </c>
      <c r="BK325" s="2">
        <f t="shared" si="204"/>
        <v>0</v>
      </c>
      <c r="BL325" s="2">
        <f t="shared" si="205"/>
        <v>0</v>
      </c>
      <c r="BM325" s="2">
        <f t="shared" si="206"/>
        <v>0</v>
      </c>
      <c r="BN325" s="2">
        <f t="shared" si="207"/>
        <v>0</v>
      </c>
    </row>
    <row r="326" spans="1:66">
      <c r="A326" s="2" t="s">
        <v>4650</v>
      </c>
      <c r="B326" s="2" t="s">
        <v>4651</v>
      </c>
      <c r="AN326" s="2" t="s">
        <v>121</v>
      </c>
      <c r="BB326" s="2">
        <f t="shared" si="195"/>
        <v>0</v>
      </c>
      <c r="BC326" s="2">
        <f t="shared" si="196"/>
        <v>1</v>
      </c>
      <c r="BD326" s="2">
        <f t="shared" si="197"/>
        <v>0</v>
      </c>
      <c r="BE326" s="2">
        <f t="shared" si="198"/>
        <v>1</v>
      </c>
      <c r="BF326" s="2">
        <f t="shared" si="199"/>
        <v>0</v>
      </c>
      <c r="BG326" s="2">
        <f t="shared" si="200"/>
        <v>0</v>
      </c>
      <c r="BH326" s="2">
        <f t="shared" si="201"/>
        <v>0</v>
      </c>
      <c r="BI326" s="2">
        <f t="shared" si="202"/>
        <v>0</v>
      </c>
      <c r="BJ326" s="2">
        <f t="shared" si="203"/>
        <v>0</v>
      </c>
      <c r="BK326" s="2">
        <f t="shared" si="204"/>
        <v>0</v>
      </c>
      <c r="BL326" s="2">
        <f t="shared" si="205"/>
        <v>0</v>
      </c>
      <c r="BM326" s="2">
        <f t="shared" si="206"/>
        <v>0</v>
      </c>
      <c r="BN326" s="2">
        <f t="shared" si="207"/>
        <v>0</v>
      </c>
    </row>
    <row r="327" spans="1:66">
      <c r="A327" s="2" t="s">
        <v>3035</v>
      </c>
      <c r="B327" s="2" t="s">
        <v>3036</v>
      </c>
      <c r="V327" s="2" t="s">
        <v>105</v>
      </c>
      <c r="BB327" s="2">
        <f t="shared" si="195"/>
        <v>1</v>
      </c>
      <c r="BC327" s="2">
        <f t="shared" si="196"/>
        <v>0</v>
      </c>
      <c r="BD327" s="2">
        <f t="shared" si="197"/>
        <v>1</v>
      </c>
      <c r="BE327" s="2">
        <f t="shared" si="198"/>
        <v>0</v>
      </c>
      <c r="BF327" s="2">
        <f t="shared" si="199"/>
        <v>0</v>
      </c>
      <c r="BG327" s="2">
        <f t="shared" si="200"/>
        <v>0</v>
      </c>
      <c r="BH327" s="2">
        <f t="shared" si="201"/>
        <v>0</v>
      </c>
      <c r="BI327" s="2">
        <f t="shared" si="202"/>
        <v>0</v>
      </c>
      <c r="BJ327" s="2">
        <f t="shared" si="203"/>
        <v>0</v>
      </c>
      <c r="BK327" s="2">
        <f t="shared" si="204"/>
        <v>0</v>
      </c>
      <c r="BL327" s="2">
        <f t="shared" si="205"/>
        <v>0</v>
      </c>
      <c r="BM327" s="2">
        <f t="shared" si="206"/>
        <v>0</v>
      </c>
      <c r="BN327" s="2">
        <f t="shared" si="207"/>
        <v>0</v>
      </c>
    </row>
    <row r="328" spans="1:66">
      <c r="A328" s="2" t="s">
        <v>924</v>
      </c>
      <c r="B328" s="2" t="s">
        <v>925</v>
      </c>
      <c r="G328" s="2" t="s">
        <v>105</v>
      </c>
      <c r="L328" s="2" t="s">
        <v>105</v>
      </c>
      <c r="M328" s="2" t="s">
        <v>5781</v>
      </c>
      <c r="N328" s="2" t="s">
        <v>105</v>
      </c>
      <c r="P328" s="2" t="s">
        <v>105</v>
      </c>
      <c r="T328" s="2" t="s">
        <v>105</v>
      </c>
      <c r="AB328" s="2" t="s">
        <v>105</v>
      </c>
      <c r="BB328" s="2">
        <f t="shared" si="195"/>
        <v>6</v>
      </c>
      <c r="BC328" s="2">
        <f t="shared" si="196"/>
        <v>0</v>
      </c>
      <c r="BD328" s="2">
        <f t="shared" si="197"/>
        <v>6</v>
      </c>
      <c r="BE328" s="2">
        <f t="shared" si="198"/>
        <v>0</v>
      </c>
      <c r="BF328" s="2">
        <f t="shared" si="199"/>
        <v>0</v>
      </c>
      <c r="BG328" s="2">
        <f t="shared" si="200"/>
        <v>0</v>
      </c>
      <c r="BH328" s="2">
        <f t="shared" si="201"/>
        <v>0</v>
      </c>
      <c r="BI328" s="2">
        <f t="shared" si="202"/>
        <v>0</v>
      </c>
      <c r="BJ328" s="2">
        <f t="shared" si="203"/>
        <v>0</v>
      </c>
      <c r="BK328" s="2">
        <f t="shared" si="204"/>
        <v>0</v>
      </c>
      <c r="BL328" s="2">
        <f t="shared" si="205"/>
        <v>0</v>
      </c>
      <c r="BM328" s="2">
        <f t="shared" si="206"/>
        <v>0</v>
      </c>
      <c r="BN328" s="2">
        <f t="shared" si="207"/>
        <v>0</v>
      </c>
    </row>
    <row r="329" spans="1:66">
      <c r="A329" s="2" t="s">
        <v>774</v>
      </c>
      <c r="B329" s="2" t="s">
        <v>777</v>
      </c>
      <c r="F329" s="2" t="s">
        <v>121</v>
      </c>
      <c r="AG329" s="2" t="s">
        <v>5781</v>
      </c>
      <c r="BB329" s="2">
        <f t="shared" si="195"/>
        <v>0</v>
      </c>
      <c r="BC329" s="2">
        <f t="shared" si="196"/>
        <v>1</v>
      </c>
      <c r="BD329" s="2">
        <f t="shared" si="197"/>
        <v>0</v>
      </c>
      <c r="BE329" s="2">
        <f t="shared" si="198"/>
        <v>1</v>
      </c>
      <c r="BF329" s="2">
        <f t="shared" si="199"/>
        <v>0</v>
      </c>
      <c r="BG329" s="2">
        <f t="shared" si="200"/>
        <v>0</v>
      </c>
      <c r="BH329" s="2">
        <f t="shared" si="201"/>
        <v>0</v>
      </c>
      <c r="BI329" s="2">
        <f t="shared" si="202"/>
        <v>0</v>
      </c>
      <c r="BJ329" s="2">
        <f t="shared" si="203"/>
        <v>0</v>
      </c>
      <c r="BK329" s="2">
        <f t="shared" si="204"/>
        <v>0</v>
      </c>
      <c r="BL329" s="2">
        <f t="shared" si="205"/>
        <v>0</v>
      </c>
      <c r="BM329" s="2">
        <f t="shared" si="206"/>
        <v>0</v>
      </c>
      <c r="BN329" s="2">
        <f t="shared" si="207"/>
        <v>0</v>
      </c>
    </row>
    <row r="330" spans="1:66">
      <c r="A330" s="2" t="s">
        <v>5560</v>
      </c>
      <c r="B330" s="2" t="s">
        <v>5561</v>
      </c>
      <c r="AZ330" s="2" t="s">
        <v>105</v>
      </c>
      <c r="BB330" s="2">
        <f t="shared" si="195"/>
        <v>1</v>
      </c>
      <c r="BC330" s="2">
        <f t="shared" si="196"/>
        <v>0</v>
      </c>
      <c r="BD330" s="2">
        <f t="shared" si="197"/>
        <v>1</v>
      </c>
      <c r="BE330" s="2">
        <f t="shared" si="198"/>
        <v>0</v>
      </c>
      <c r="BF330" s="2">
        <f t="shared" si="199"/>
        <v>0</v>
      </c>
      <c r="BG330" s="2">
        <f t="shared" si="200"/>
        <v>0</v>
      </c>
      <c r="BH330" s="2">
        <f t="shared" si="201"/>
        <v>0</v>
      </c>
      <c r="BI330" s="2">
        <f t="shared" si="202"/>
        <v>0</v>
      </c>
      <c r="BJ330" s="2">
        <f t="shared" si="203"/>
        <v>0</v>
      </c>
      <c r="BK330" s="2">
        <f t="shared" si="204"/>
        <v>0</v>
      </c>
      <c r="BL330" s="2">
        <f t="shared" si="205"/>
        <v>0</v>
      </c>
      <c r="BM330" s="2">
        <f t="shared" si="206"/>
        <v>0</v>
      </c>
      <c r="BN330" s="2">
        <f t="shared" si="207"/>
        <v>0</v>
      </c>
    </row>
    <row r="331" spans="1:66">
      <c r="A331" s="2" t="s">
        <v>689</v>
      </c>
      <c r="B331" s="2" t="s">
        <v>690</v>
      </c>
      <c r="F331" s="2" t="s">
        <v>121</v>
      </c>
      <c r="BB331" s="2">
        <f t="shared" si="195"/>
        <v>0</v>
      </c>
      <c r="BC331" s="2">
        <f t="shared" si="196"/>
        <v>1</v>
      </c>
      <c r="BD331" s="2">
        <f t="shared" si="197"/>
        <v>0</v>
      </c>
      <c r="BE331" s="2">
        <f t="shared" si="198"/>
        <v>1</v>
      </c>
      <c r="BF331" s="2">
        <f t="shared" si="199"/>
        <v>0</v>
      </c>
      <c r="BG331" s="2">
        <f t="shared" si="200"/>
        <v>0</v>
      </c>
      <c r="BH331" s="2">
        <f t="shared" si="201"/>
        <v>0</v>
      </c>
      <c r="BI331" s="2">
        <f t="shared" si="202"/>
        <v>0</v>
      </c>
      <c r="BJ331" s="2">
        <f t="shared" si="203"/>
        <v>0</v>
      </c>
      <c r="BK331" s="2">
        <f t="shared" si="204"/>
        <v>0</v>
      </c>
      <c r="BL331" s="2">
        <f t="shared" si="205"/>
        <v>0</v>
      </c>
      <c r="BM331" s="2">
        <f t="shared" si="206"/>
        <v>0</v>
      </c>
      <c r="BN331" s="2">
        <f t="shared" si="207"/>
        <v>0</v>
      </c>
    </row>
    <row r="332" spans="1:66">
      <c r="A332" s="2" t="s">
        <v>1862</v>
      </c>
      <c r="B332" s="2" t="s">
        <v>1863</v>
      </c>
      <c r="I332" s="2" t="s">
        <v>105</v>
      </c>
      <c r="R332" s="2" t="s">
        <v>105</v>
      </c>
      <c r="Y332" s="2" t="s">
        <v>105</v>
      </c>
      <c r="Z332" s="2" t="s">
        <v>105</v>
      </c>
      <c r="AB332" s="2" t="s">
        <v>105</v>
      </c>
      <c r="AI332" s="2" t="s">
        <v>105</v>
      </c>
      <c r="AL332" s="2" t="s">
        <v>105</v>
      </c>
      <c r="AS332" s="2" t="s">
        <v>105</v>
      </c>
      <c r="BB332" s="2">
        <f t="shared" si="195"/>
        <v>8</v>
      </c>
      <c r="BC332" s="2">
        <f t="shared" si="196"/>
        <v>0</v>
      </c>
      <c r="BD332" s="2">
        <f t="shared" si="197"/>
        <v>8</v>
      </c>
      <c r="BE332" s="2">
        <f t="shared" si="198"/>
        <v>0</v>
      </c>
      <c r="BF332" s="2">
        <f t="shared" si="199"/>
        <v>0</v>
      </c>
      <c r="BG332" s="2">
        <f t="shared" si="200"/>
        <v>0</v>
      </c>
      <c r="BH332" s="2">
        <f t="shared" si="201"/>
        <v>0</v>
      </c>
      <c r="BI332" s="2">
        <f t="shared" si="202"/>
        <v>0</v>
      </c>
      <c r="BJ332" s="2">
        <f t="shared" si="203"/>
        <v>0</v>
      </c>
      <c r="BK332" s="2">
        <f t="shared" si="204"/>
        <v>0</v>
      </c>
      <c r="BL332" s="2">
        <f t="shared" si="205"/>
        <v>0</v>
      </c>
      <c r="BM332" s="2">
        <f t="shared" si="206"/>
        <v>0</v>
      </c>
      <c r="BN332" s="2">
        <f t="shared" si="207"/>
        <v>0</v>
      </c>
    </row>
    <row r="333" spans="1:66">
      <c r="A333" s="2" t="s">
        <v>2152</v>
      </c>
      <c r="B333" s="2" t="s">
        <v>2153</v>
      </c>
      <c r="L333" s="2" t="s">
        <v>105</v>
      </c>
      <c r="M333" s="2" t="s">
        <v>105</v>
      </c>
      <c r="Y333" s="2" t="s">
        <v>105</v>
      </c>
      <c r="AQ333" s="2" t="s">
        <v>105</v>
      </c>
      <c r="AZ333" s="2" t="s">
        <v>105</v>
      </c>
      <c r="BB333" s="2">
        <f t="shared" si="195"/>
        <v>5</v>
      </c>
      <c r="BC333" s="2">
        <f t="shared" si="196"/>
        <v>0</v>
      </c>
      <c r="BD333" s="2">
        <f t="shared" si="197"/>
        <v>5</v>
      </c>
      <c r="BE333" s="2">
        <f t="shared" si="198"/>
        <v>0</v>
      </c>
      <c r="BF333" s="2">
        <f t="shared" si="199"/>
        <v>0</v>
      </c>
      <c r="BG333" s="2">
        <f t="shared" si="200"/>
        <v>0</v>
      </c>
      <c r="BH333" s="2">
        <f t="shared" si="201"/>
        <v>0</v>
      </c>
      <c r="BI333" s="2">
        <f t="shared" si="202"/>
        <v>0</v>
      </c>
      <c r="BJ333" s="2">
        <f t="shared" si="203"/>
        <v>0</v>
      </c>
      <c r="BK333" s="2">
        <f t="shared" si="204"/>
        <v>0</v>
      </c>
      <c r="BL333" s="2">
        <f t="shared" si="205"/>
        <v>0</v>
      </c>
      <c r="BM333" s="2">
        <f t="shared" si="206"/>
        <v>0</v>
      </c>
      <c r="BN333" s="2">
        <f t="shared" si="207"/>
        <v>0</v>
      </c>
    </row>
    <row r="334" spans="1:66">
      <c r="A334" s="2" t="s">
        <v>3364</v>
      </c>
      <c r="B334" s="2" t="s">
        <v>3365</v>
      </c>
      <c r="Y334" s="2" t="s">
        <v>105</v>
      </c>
      <c r="Z334" s="2" t="s">
        <v>105</v>
      </c>
      <c r="AL334" s="2" t="s">
        <v>105</v>
      </c>
      <c r="BB334" s="2">
        <f t="shared" si="195"/>
        <v>3</v>
      </c>
      <c r="BC334" s="2">
        <f t="shared" si="196"/>
        <v>0</v>
      </c>
      <c r="BD334" s="2">
        <f t="shared" si="197"/>
        <v>3</v>
      </c>
      <c r="BE334" s="2">
        <f t="shared" si="198"/>
        <v>0</v>
      </c>
      <c r="BF334" s="2">
        <f t="shared" si="199"/>
        <v>0</v>
      </c>
      <c r="BG334" s="2">
        <f t="shared" si="200"/>
        <v>0</v>
      </c>
      <c r="BH334" s="2">
        <f t="shared" si="201"/>
        <v>0</v>
      </c>
      <c r="BI334" s="2">
        <f t="shared" si="202"/>
        <v>0</v>
      </c>
      <c r="BJ334" s="2">
        <f t="shared" si="203"/>
        <v>0</v>
      </c>
      <c r="BK334" s="2">
        <f t="shared" si="204"/>
        <v>0</v>
      </c>
      <c r="BL334" s="2">
        <f t="shared" si="205"/>
        <v>0</v>
      </c>
      <c r="BM334" s="2">
        <f t="shared" si="206"/>
        <v>0</v>
      </c>
      <c r="BN334" s="2">
        <f t="shared" si="207"/>
        <v>0</v>
      </c>
    </row>
    <row r="335" spans="1:66">
      <c r="A335" s="2" t="s">
        <v>686</v>
      </c>
      <c r="B335" s="2" t="s">
        <v>688</v>
      </c>
      <c r="F335" s="2" t="s">
        <v>121</v>
      </c>
      <c r="BB335" s="2">
        <f t="shared" si="195"/>
        <v>0</v>
      </c>
      <c r="BC335" s="2">
        <f t="shared" si="196"/>
        <v>1</v>
      </c>
      <c r="BD335" s="2">
        <f t="shared" si="197"/>
        <v>0</v>
      </c>
      <c r="BE335" s="2">
        <f t="shared" si="198"/>
        <v>1</v>
      </c>
      <c r="BF335" s="2">
        <f t="shared" si="199"/>
        <v>0</v>
      </c>
      <c r="BG335" s="2">
        <f t="shared" si="200"/>
        <v>0</v>
      </c>
      <c r="BH335" s="2">
        <f t="shared" si="201"/>
        <v>0</v>
      </c>
      <c r="BI335" s="2">
        <f t="shared" si="202"/>
        <v>0</v>
      </c>
      <c r="BJ335" s="2">
        <f t="shared" si="203"/>
        <v>0</v>
      </c>
      <c r="BK335" s="2">
        <f t="shared" si="204"/>
        <v>0</v>
      </c>
      <c r="BL335" s="2">
        <f t="shared" si="205"/>
        <v>0</v>
      </c>
      <c r="BM335" s="2">
        <f t="shared" si="206"/>
        <v>0</v>
      </c>
      <c r="BN335" s="2">
        <f t="shared" si="207"/>
        <v>0</v>
      </c>
    </row>
    <row r="336" spans="1:66">
      <c r="A336" s="2" t="s">
        <v>2980</v>
      </c>
      <c r="B336" s="2" t="s">
        <v>2981</v>
      </c>
      <c r="V336" s="2" t="s">
        <v>105</v>
      </c>
      <c r="AN336" s="2" t="s">
        <v>105</v>
      </c>
      <c r="BB336" s="2">
        <f t="shared" si="195"/>
        <v>2</v>
      </c>
      <c r="BC336" s="2">
        <f t="shared" si="196"/>
        <v>0</v>
      </c>
      <c r="BD336" s="2">
        <f t="shared" si="197"/>
        <v>2</v>
      </c>
      <c r="BE336" s="2">
        <f t="shared" si="198"/>
        <v>0</v>
      </c>
      <c r="BF336" s="2">
        <f t="shared" si="199"/>
        <v>0</v>
      </c>
      <c r="BG336" s="2">
        <f t="shared" si="200"/>
        <v>0</v>
      </c>
      <c r="BH336" s="2">
        <f t="shared" si="201"/>
        <v>0</v>
      </c>
      <c r="BI336" s="2">
        <f t="shared" si="202"/>
        <v>0</v>
      </c>
      <c r="BJ336" s="2">
        <f t="shared" si="203"/>
        <v>0</v>
      </c>
      <c r="BK336" s="2">
        <f t="shared" si="204"/>
        <v>0</v>
      </c>
      <c r="BL336" s="2">
        <f t="shared" si="205"/>
        <v>0</v>
      </c>
      <c r="BM336" s="2">
        <f t="shared" si="206"/>
        <v>0</v>
      </c>
      <c r="BN336" s="2">
        <f t="shared" si="207"/>
        <v>0</v>
      </c>
    </row>
    <row r="337" spans="1:66">
      <c r="A337" s="2" t="s">
        <v>2457</v>
      </c>
      <c r="B337" s="2" t="s">
        <v>2458</v>
      </c>
      <c r="N337" s="2" t="s">
        <v>105</v>
      </c>
      <c r="BB337" s="2">
        <f t="shared" si="195"/>
        <v>1</v>
      </c>
      <c r="BC337" s="2">
        <f t="shared" si="196"/>
        <v>0</v>
      </c>
      <c r="BD337" s="2">
        <f t="shared" si="197"/>
        <v>1</v>
      </c>
      <c r="BE337" s="2">
        <f t="shared" si="198"/>
        <v>0</v>
      </c>
      <c r="BF337" s="2">
        <f t="shared" si="199"/>
        <v>0</v>
      </c>
      <c r="BG337" s="2">
        <f t="shared" si="200"/>
        <v>0</v>
      </c>
      <c r="BH337" s="2">
        <f t="shared" si="201"/>
        <v>0</v>
      </c>
      <c r="BI337" s="2">
        <f t="shared" si="202"/>
        <v>0</v>
      </c>
      <c r="BJ337" s="2">
        <f t="shared" si="203"/>
        <v>0</v>
      </c>
      <c r="BK337" s="2">
        <f t="shared" si="204"/>
        <v>0</v>
      </c>
      <c r="BL337" s="2">
        <f t="shared" si="205"/>
        <v>0</v>
      </c>
      <c r="BM337" s="2">
        <f t="shared" si="206"/>
        <v>0</v>
      </c>
      <c r="BN337" s="2">
        <f t="shared" si="207"/>
        <v>0</v>
      </c>
    </row>
    <row r="338" spans="1:66">
      <c r="A338" s="2" t="s">
        <v>2448</v>
      </c>
      <c r="B338" s="2" t="s">
        <v>2447</v>
      </c>
      <c r="N338" s="2" t="s">
        <v>105</v>
      </c>
      <c r="BB338" s="2">
        <f t="shared" si="195"/>
        <v>1</v>
      </c>
      <c r="BC338" s="2">
        <f t="shared" si="196"/>
        <v>0</v>
      </c>
      <c r="BD338" s="2">
        <f t="shared" si="197"/>
        <v>1</v>
      </c>
      <c r="BE338" s="2">
        <f t="shared" si="198"/>
        <v>0</v>
      </c>
      <c r="BF338" s="2">
        <f t="shared" si="199"/>
        <v>0</v>
      </c>
      <c r="BG338" s="2">
        <f t="shared" si="200"/>
        <v>0</v>
      </c>
      <c r="BH338" s="2">
        <f t="shared" si="201"/>
        <v>0</v>
      </c>
      <c r="BI338" s="2">
        <f t="shared" si="202"/>
        <v>0</v>
      </c>
      <c r="BJ338" s="2">
        <f t="shared" si="203"/>
        <v>0</v>
      </c>
      <c r="BK338" s="2">
        <f t="shared" si="204"/>
        <v>0</v>
      </c>
      <c r="BL338" s="2">
        <f t="shared" si="205"/>
        <v>0</v>
      </c>
      <c r="BM338" s="2">
        <f t="shared" si="206"/>
        <v>0</v>
      </c>
      <c r="BN338" s="2">
        <f t="shared" si="207"/>
        <v>0</v>
      </c>
    </row>
    <row r="339" spans="1:66">
      <c r="A339" s="2" t="s">
        <v>4673</v>
      </c>
      <c r="B339" s="2" t="s">
        <v>4674</v>
      </c>
      <c r="AN339" s="2" t="s">
        <v>121</v>
      </c>
      <c r="AU339" s="2" t="s">
        <v>121</v>
      </c>
      <c r="BB339" s="2">
        <f t="shared" si="195"/>
        <v>0</v>
      </c>
      <c r="BC339" s="2">
        <f t="shared" si="196"/>
        <v>2</v>
      </c>
      <c r="BD339" s="2">
        <f t="shared" si="197"/>
        <v>0</v>
      </c>
      <c r="BE339" s="2">
        <f t="shared" si="198"/>
        <v>2</v>
      </c>
      <c r="BF339" s="2">
        <f t="shared" si="199"/>
        <v>0</v>
      </c>
      <c r="BG339" s="2">
        <f t="shared" si="200"/>
        <v>0</v>
      </c>
      <c r="BH339" s="2">
        <f t="shared" si="201"/>
        <v>0</v>
      </c>
      <c r="BI339" s="2">
        <f t="shared" si="202"/>
        <v>0</v>
      </c>
      <c r="BJ339" s="2">
        <f t="shared" si="203"/>
        <v>0</v>
      </c>
      <c r="BK339" s="2">
        <f t="shared" si="204"/>
        <v>0</v>
      </c>
      <c r="BL339" s="2">
        <f t="shared" si="205"/>
        <v>0</v>
      </c>
      <c r="BM339" s="2">
        <f t="shared" si="206"/>
        <v>0</v>
      </c>
      <c r="BN339" s="2">
        <f t="shared" si="207"/>
        <v>0</v>
      </c>
    </row>
    <row r="340" spans="1:66">
      <c r="A340" s="2" t="s">
        <v>829</v>
      </c>
      <c r="B340" s="2" t="s">
        <v>832</v>
      </c>
      <c r="F340" s="2" t="s">
        <v>121</v>
      </c>
      <c r="BB340" s="2">
        <f t="shared" si="195"/>
        <v>0</v>
      </c>
      <c r="BC340" s="2">
        <f t="shared" si="196"/>
        <v>1</v>
      </c>
      <c r="BD340" s="2">
        <f t="shared" si="197"/>
        <v>0</v>
      </c>
      <c r="BE340" s="2">
        <f t="shared" si="198"/>
        <v>1</v>
      </c>
      <c r="BF340" s="2">
        <f t="shared" si="199"/>
        <v>0</v>
      </c>
      <c r="BG340" s="2">
        <f t="shared" si="200"/>
        <v>0</v>
      </c>
      <c r="BH340" s="2">
        <f t="shared" si="201"/>
        <v>0</v>
      </c>
      <c r="BI340" s="2">
        <f t="shared" si="202"/>
        <v>0</v>
      </c>
      <c r="BJ340" s="2">
        <f t="shared" si="203"/>
        <v>0</v>
      </c>
      <c r="BK340" s="2">
        <f t="shared" si="204"/>
        <v>0</v>
      </c>
      <c r="BL340" s="2">
        <f t="shared" si="205"/>
        <v>0</v>
      </c>
      <c r="BM340" s="2">
        <f t="shared" si="206"/>
        <v>0</v>
      </c>
      <c r="BN340" s="2">
        <f t="shared" si="207"/>
        <v>0</v>
      </c>
    </row>
    <row r="341" spans="1:66">
      <c r="A341" s="2" t="s">
        <v>1226</v>
      </c>
      <c r="B341" s="2" t="s">
        <v>1227</v>
      </c>
      <c r="G341" s="2" t="s">
        <v>105</v>
      </c>
      <c r="BB341" s="2">
        <f t="shared" si="195"/>
        <v>1</v>
      </c>
      <c r="BC341" s="2">
        <f t="shared" si="196"/>
        <v>0</v>
      </c>
      <c r="BD341" s="2">
        <f t="shared" si="197"/>
        <v>1</v>
      </c>
      <c r="BE341" s="2">
        <f t="shared" si="198"/>
        <v>0</v>
      </c>
      <c r="BF341" s="2">
        <f t="shared" si="199"/>
        <v>0</v>
      </c>
      <c r="BG341" s="2">
        <f t="shared" si="200"/>
        <v>0</v>
      </c>
      <c r="BH341" s="2">
        <f t="shared" si="201"/>
        <v>0</v>
      </c>
      <c r="BI341" s="2">
        <f t="shared" si="202"/>
        <v>0</v>
      </c>
      <c r="BJ341" s="2">
        <f t="shared" si="203"/>
        <v>0</v>
      </c>
      <c r="BK341" s="2">
        <f t="shared" si="204"/>
        <v>0</v>
      </c>
      <c r="BL341" s="2">
        <f t="shared" si="205"/>
        <v>0</v>
      </c>
      <c r="BM341" s="2">
        <f t="shared" si="206"/>
        <v>0</v>
      </c>
      <c r="BN341" s="2">
        <f t="shared" si="207"/>
        <v>0</v>
      </c>
    </row>
    <row r="342" spans="1:66">
      <c r="A342" s="2" t="s">
        <v>1823</v>
      </c>
      <c r="B342" s="2" t="s">
        <v>1824</v>
      </c>
      <c r="I342" s="2" t="s">
        <v>105</v>
      </c>
      <c r="W342" s="2" t="s">
        <v>105</v>
      </c>
      <c r="Y342" s="2" t="s">
        <v>105</v>
      </c>
      <c r="AI342" s="2" t="s">
        <v>105</v>
      </c>
      <c r="AJ342" s="2" t="s">
        <v>105</v>
      </c>
      <c r="AL342" s="2" t="s">
        <v>105</v>
      </c>
      <c r="AS342" s="2" t="s">
        <v>105</v>
      </c>
      <c r="BB342" s="2">
        <f t="shared" si="195"/>
        <v>7</v>
      </c>
      <c r="BC342" s="2">
        <f t="shared" si="196"/>
        <v>0</v>
      </c>
      <c r="BD342" s="2">
        <f t="shared" si="197"/>
        <v>7</v>
      </c>
      <c r="BE342" s="2">
        <f t="shared" si="198"/>
        <v>0</v>
      </c>
      <c r="BF342" s="2">
        <f t="shared" si="199"/>
        <v>0</v>
      </c>
      <c r="BG342" s="2">
        <f t="shared" si="200"/>
        <v>0</v>
      </c>
      <c r="BH342" s="2">
        <f t="shared" si="201"/>
        <v>0</v>
      </c>
      <c r="BI342" s="2">
        <f t="shared" si="202"/>
        <v>0</v>
      </c>
      <c r="BJ342" s="2">
        <f t="shared" si="203"/>
        <v>0</v>
      </c>
      <c r="BK342" s="2">
        <f t="shared" si="204"/>
        <v>0</v>
      </c>
      <c r="BL342" s="2">
        <f t="shared" si="205"/>
        <v>0</v>
      </c>
      <c r="BM342" s="2">
        <f t="shared" si="206"/>
        <v>0</v>
      </c>
      <c r="BN342" s="2">
        <f t="shared" si="207"/>
        <v>0</v>
      </c>
    </row>
    <row r="343" spans="1:66">
      <c r="A343" s="2" t="s">
        <v>1752</v>
      </c>
      <c r="B343" s="2" t="s">
        <v>1753</v>
      </c>
      <c r="I343" s="2" t="s">
        <v>105</v>
      </c>
      <c r="BB343" s="2">
        <f t="shared" si="195"/>
        <v>1</v>
      </c>
      <c r="BC343" s="2">
        <f t="shared" si="196"/>
        <v>0</v>
      </c>
      <c r="BD343" s="2">
        <f t="shared" si="197"/>
        <v>1</v>
      </c>
      <c r="BE343" s="2">
        <f t="shared" si="198"/>
        <v>0</v>
      </c>
      <c r="BF343" s="2">
        <f t="shared" si="199"/>
        <v>0</v>
      </c>
      <c r="BG343" s="2">
        <f t="shared" si="200"/>
        <v>0</v>
      </c>
      <c r="BH343" s="2">
        <f t="shared" si="201"/>
        <v>0</v>
      </c>
      <c r="BI343" s="2">
        <f t="shared" si="202"/>
        <v>0</v>
      </c>
      <c r="BJ343" s="2">
        <f t="shared" si="203"/>
        <v>0</v>
      </c>
      <c r="BK343" s="2">
        <f t="shared" si="204"/>
        <v>0</v>
      </c>
      <c r="BL343" s="2">
        <f t="shared" si="205"/>
        <v>0</v>
      </c>
      <c r="BM343" s="2">
        <f t="shared" si="206"/>
        <v>0</v>
      </c>
      <c r="BN343" s="2">
        <f t="shared" si="207"/>
        <v>0</v>
      </c>
    </row>
    <row r="344" spans="1:66">
      <c r="A344" s="2" t="s">
        <v>1471</v>
      </c>
      <c r="B344" s="2" t="s">
        <v>1827</v>
      </c>
      <c r="H344" s="2" t="s">
        <v>105</v>
      </c>
      <c r="I344" s="2" t="s">
        <v>105</v>
      </c>
      <c r="K344" s="2" t="s">
        <v>105</v>
      </c>
      <c r="M344" s="2" t="s">
        <v>105</v>
      </c>
      <c r="R344" s="2" t="s">
        <v>105</v>
      </c>
      <c r="S344" s="2" t="s">
        <v>105</v>
      </c>
      <c r="W344" s="2" t="s">
        <v>105</v>
      </c>
      <c r="X344" s="2" t="s">
        <v>105</v>
      </c>
      <c r="AA344" s="2" t="s">
        <v>105</v>
      </c>
      <c r="AG344" s="2" t="s">
        <v>105</v>
      </c>
      <c r="AI344" s="2" t="s">
        <v>105</v>
      </c>
      <c r="AJ344" s="2" t="s">
        <v>105</v>
      </c>
      <c r="AQ344" s="2" t="s">
        <v>105</v>
      </c>
      <c r="AR344" s="2" t="s">
        <v>105</v>
      </c>
      <c r="BB344" s="2">
        <f t="shared" si="195"/>
        <v>14</v>
      </c>
      <c r="BC344" s="2">
        <f t="shared" si="196"/>
        <v>0</v>
      </c>
      <c r="BD344" s="2">
        <f t="shared" si="197"/>
        <v>14</v>
      </c>
      <c r="BE344" s="2">
        <f t="shared" si="198"/>
        <v>0</v>
      </c>
      <c r="BF344" s="2">
        <f t="shared" si="199"/>
        <v>0</v>
      </c>
      <c r="BG344" s="2">
        <f t="shared" si="200"/>
        <v>0</v>
      </c>
      <c r="BH344" s="2">
        <f t="shared" si="201"/>
        <v>0</v>
      </c>
      <c r="BI344" s="2">
        <f t="shared" si="202"/>
        <v>0</v>
      </c>
      <c r="BJ344" s="2">
        <f t="shared" si="203"/>
        <v>0</v>
      </c>
      <c r="BK344" s="2">
        <f t="shared" si="204"/>
        <v>0</v>
      </c>
      <c r="BL344" s="2">
        <f t="shared" si="205"/>
        <v>0</v>
      </c>
      <c r="BM344" s="2">
        <f t="shared" si="206"/>
        <v>0</v>
      </c>
      <c r="BN344" s="2">
        <f t="shared" si="207"/>
        <v>0</v>
      </c>
    </row>
    <row r="345" spans="1:66">
      <c r="A345" s="2" t="s">
        <v>4731</v>
      </c>
      <c r="B345" s="2" t="s">
        <v>4732</v>
      </c>
      <c r="AN345" s="2" t="s">
        <v>121</v>
      </c>
      <c r="BB345" s="2">
        <f t="shared" si="195"/>
        <v>0</v>
      </c>
      <c r="BC345" s="2">
        <f t="shared" si="196"/>
        <v>1</v>
      </c>
      <c r="BD345" s="2">
        <f t="shared" si="197"/>
        <v>0</v>
      </c>
      <c r="BE345" s="2">
        <f t="shared" si="198"/>
        <v>1</v>
      </c>
      <c r="BF345" s="2">
        <f t="shared" si="199"/>
        <v>0</v>
      </c>
      <c r="BG345" s="2">
        <f t="shared" si="200"/>
        <v>0</v>
      </c>
      <c r="BH345" s="2">
        <f t="shared" si="201"/>
        <v>0</v>
      </c>
      <c r="BI345" s="2">
        <f t="shared" si="202"/>
        <v>0</v>
      </c>
      <c r="BJ345" s="2">
        <f t="shared" si="203"/>
        <v>0</v>
      </c>
      <c r="BK345" s="2">
        <f t="shared" si="204"/>
        <v>0</v>
      </c>
      <c r="BL345" s="2">
        <f t="shared" si="205"/>
        <v>0</v>
      </c>
      <c r="BM345" s="2">
        <f t="shared" si="206"/>
        <v>0</v>
      </c>
      <c r="BN345" s="2">
        <f t="shared" si="207"/>
        <v>0</v>
      </c>
    </row>
    <row r="346" spans="1:66">
      <c r="A346" s="2" t="s">
        <v>4703</v>
      </c>
      <c r="B346" s="2" t="s">
        <v>4704</v>
      </c>
      <c r="AN346" s="2" t="s">
        <v>121</v>
      </c>
      <c r="BB346" s="2">
        <f t="shared" si="195"/>
        <v>0</v>
      </c>
      <c r="BC346" s="2">
        <f t="shared" si="196"/>
        <v>1</v>
      </c>
      <c r="BD346" s="2">
        <f t="shared" si="197"/>
        <v>0</v>
      </c>
      <c r="BE346" s="2">
        <f t="shared" si="198"/>
        <v>1</v>
      </c>
      <c r="BF346" s="2">
        <f t="shared" si="199"/>
        <v>0</v>
      </c>
      <c r="BG346" s="2">
        <f t="shared" si="200"/>
        <v>0</v>
      </c>
      <c r="BH346" s="2">
        <f t="shared" si="201"/>
        <v>0</v>
      </c>
      <c r="BI346" s="2">
        <f t="shared" si="202"/>
        <v>0</v>
      </c>
      <c r="BJ346" s="2">
        <f t="shared" si="203"/>
        <v>0</v>
      </c>
      <c r="BK346" s="2">
        <f t="shared" si="204"/>
        <v>0</v>
      </c>
      <c r="BL346" s="2">
        <f t="shared" si="205"/>
        <v>0</v>
      </c>
      <c r="BM346" s="2">
        <f t="shared" si="206"/>
        <v>0</v>
      </c>
      <c r="BN346" s="2">
        <f t="shared" si="207"/>
        <v>0</v>
      </c>
    </row>
    <row r="347" spans="1:66">
      <c r="A347" s="2" t="s">
        <v>1484</v>
      </c>
      <c r="H347" s="2" t="s">
        <v>105</v>
      </c>
      <c r="BB347" s="2">
        <f t="shared" si="195"/>
        <v>1</v>
      </c>
      <c r="BC347" s="2">
        <f t="shared" si="196"/>
        <v>0</v>
      </c>
      <c r="BD347" s="2">
        <f t="shared" si="197"/>
        <v>1</v>
      </c>
      <c r="BE347" s="2">
        <f t="shared" si="198"/>
        <v>0</v>
      </c>
      <c r="BF347" s="2">
        <f t="shared" si="199"/>
        <v>0</v>
      </c>
      <c r="BG347" s="2">
        <f t="shared" si="200"/>
        <v>0</v>
      </c>
      <c r="BH347" s="2">
        <f t="shared" si="201"/>
        <v>0</v>
      </c>
      <c r="BI347" s="2">
        <f t="shared" si="202"/>
        <v>0</v>
      </c>
      <c r="BJ347" s="2">
        <f t="shared" si="203"/>
        <v>0</v>
      </c>
      <c r="BK347" s="2">
        <f t="shared" si="204"/>
        <v>0</v>
      </c>
      <c r="BL347" s="2">
        <f t="shared" si="205"/>
        <v>0</v>
      </c>
      <c r="BM347" s="2">
        <f t="shared" si="206"/>
        <v>0</v>
      </c>
      <c r="BN347" s="2">
        <f t="shared" si="207"/>
        <v>0</v>
      </c>
    </row>
    <row r="348" spans="1:66">
      <c r="A348" s="2" t="s">
        <v>3925</v>
      </c>
      <c r="B348" s="2" t="s">
        <v>3926</v>
      </c>
      <c r="AG348" s="2" t="s">
        <v>121</v>
      </c>
      <c r="BB348" s="2">
        <f t="shared" ref="BB348:BB365" si="208">SUM(BD348+BF348+BI348+BL348)</f>
        <v>0</v>
      </c>
      <c r="BC348" s="2">
        <f t="shared" ref="BC348:BC365" si="209">SUM(BE348+BG348+BH348+BJ348+BK348+BM348+BN348)</f>
        <v>1</v>
      </c>
      <c r="BD348" s="2">
        <f t="shared" ref="BD348:BD365" si="210">COUNTIF(C348:BA348,"BL")</f>
        <v>0</v>
      </c>
      <c r="BE348" s="2">
        <f t="shared" ref="BE348:BE365" si="211">COUNTIF(C348:BA348,"WL")</f>
        <v>1</v>
      </c>
      <c r="BF348" s="2">
        <f t="shared" ref="BF348:BF365" si="212">COUNTIF(C348:BA348, "BL(Except with permit)")</f>
        <v>0</v>
      </c>
      <c r="BG348" s="2">
        <f t="shared" ref="BG348:BG365" si="213">COUNTIF(C348:BA348, "WL(Permit required)")</f>
        <v>0</v>
      </c>
      <c r="BH348" s="2">
        <f t="shared" ref="BH348:BH365" si="214">COUNTIF(C348:BA348, "WL(For game purposes)")</f>
        <v>0</v>
      </c>
      <c r="BI348" s="2">
        <f t="shared" ref="BI348:BI365" si="215">COUNTIF(C348:BA348, "BL(except game birds)")</f>
        <v>0</v>
      </c>
      <c r="BJ348" s="2">
        <f t="shared" ref="BJ348:BJ365" si="216">COUNTIF(C348:BA348, "WL(non-Holarctic origin)")</f>
        <v>0</v>
      </c>
      <c r="BK348" s="2">
        <f t="shared" ref="BK348:BK365" si="217">COUNTIF(C348:BA348, "WL(No permit needed)")</f>
        <v>0</v>
      </c>
      <c r="BL348" s="2">
        <f t="shared" ref="BL348:BL365" si="218">COUNTIF(C348:BA348, "BL(except native species)")</f>
        <v>0</v>
      </c>
      <c r="BM348" s="2">
        <f t="shared" ref="BM348:BM365" si="219">COUNTIF(C348:BA348,"WL(may be taken for personal use on a noncommercial basis)")</f>
        <v>0</v>
      </c>
      <c r="BN348" s="2">
        <f t="shared" ref="BN348:BN365" si="220">COUNTIF(C348:BA348, "WL(Non-native spp)")</f>
        <v>0</v>
      </c>
    </row>
    <row r="349" spans="1:66">
      <c r="A349" s="2" t="s">
        <v>1600</v>
      </c>
      <c r="B349" s="2" t="s">
        <v>1601</v>
      </c>
      <c r="I349" s="2" t="s">
        <v>105</v>
      </c>
      <c r="N349" s="2" t="s">
        <v>105</v>
      </c>
      <c r="BB349" s="2">
        <f t="shared" si="208"/>
        <v>2</v>
      </c>
      <c r="BC349" s="2">
        <f t="shared" si="209"/>
        <v>0</v>
      </c>
      <c r="BD349" s="2">
        <f t="shared" si="210"/>
        <v>2</v>
      </c>
      <c r="BE349" s="2">
        <f t="shared" si="211"/>
        <v>0</v>
      </c>
      <c r="BF349" s="2">
        <f t="shared" si="212"/>
        <v>0</v>
      </c>
      <c r="BG349" s="2">
        <f t="shared" si="213"/>
        <v>0</v>
      </c>
      <c r="BH349" s="2">
        <f t="shared" si="214"/>
        <v>0</v>
      </c>
      <c r="BI349" s="2">
        <f t="shared" si="215"/>
        <v>0</v>
      </c>
      <c r="BJ349" s="2">
        <f t="shared" si="216"/>
        <v>0</v>
      </c>
      <c r="BK349" s="2">
        <f t="shared" si="217"/>
        <v>0</v>
      </c>
      <c r="BL349" s="2">
        <f t="shared" si="218"/>
        <v>0</v>
      </c>
      <c r="BM349" s="2">
        <f t="shared" si="219"/>
        <v>0</v>
      </c>
      <c r="BN349" s="2">
        <f t="shared" si="220"/>
        <v>0</v>
      </c>
    </row>
    <row r="350" spans="1:66">
      <c r="A350" s="2" t="s">
        <v>755</v>
      </c>
      <c r="B350" s="2" t="s">
        <v>750</v>
      </c>
      <c r="F350" s="2" t="s">
        <v>121</v>
      </c>
      <c r="BB350" s="2">
        <f t="shared" si="208"/>
        <v>0</v>
      </c>
      <c r="BC350" s="2">
        <f t="shared" si="209"/>
        <v>1</v>
      </c>
      <c r="BD350" s="2">
        <f t="shared" si="210"/>
        <v>0</v>
      </c>
      <c r="BE350" s="2">
        <f t="shared" si="211"/>
        <v>1</v>
      </c>
      <c r="BF350" s="2">
        <f t="shared" si="212"/>
        <v>0</v>
      </c>
      <c r="BG350" s="2">
        <f t="shared" si="213"/>
        <v>0</v>
      </c>
      <c r="BH350" s="2">
        <f t="shared" si="214"/>
        <v>0</v>
      </c>
      <c r="BI350" s="2">
        <f t="shared" si="215"/>
        <v>0</v>
      </c>
      <c r="BJ350" s="2">
        <f t="shared" si="216"/>
        <v>0</v>
      </c>
      <c r="BK350" s="2">
        <f t="shared" si="217"/>
        <v>0</v>
      </c>
      <c r="BL350" s="2">
        <f t="shared" si="218"/>
        <v>0</v>
      </c>
      <c r="BM350" s="2">
        <f t="shared" si="219"/>
        <v>0</v>
      </c>
      <c r="BN350" s="2">
        <f t="shared" si="220"/>
        <v>0</v>
      </c>
    </row>
    <row r="351" spans="1:66">
      <c r="A351" s="2" t="s">
        <v>1217</v>
      </c>
      <c r="B351" s="2" t="s">
        <v>1218</v>
      </c>
      <c r="G351" s="2" t="s">
        <v>105</v>
      </c>
      <c r="BB351" s="2">
        <f t="shared" si="208"/>
        <v>1</v>
      </c>
      <c r="BC351" s="2">
        <f t="shared" si="209"/>
        <v>0</v>
      </c>
      <c r="BD351" s="2">
        <f t="shared" si="210"/>
        <v>1</v>
      </c>
      <c r="BE351" s="2">
        <f t="shared" si="211"/>
        <v>0</v>
      </c>
      <c r="BF351" s="2">
        <f t="shared" si="212"/>
        <v>0</v>
      </c>
      <c r="BG351" s="2">
        <f t="shared" si="213"/>
        <v>0</v>
      </c>
      <c r="BH351" s="2">
        <f t="shared" si="214"/>
        <v>0</v>
      </c>
      <c r="BI351" s="2">
        <f t="shared" si="215"/>
        <v>0</v>
      </c>
      <c r="BJ351" s="2">
        <f t="shared" si="216"/>
        <v>0</v>
      </c>
      <c r="BK351" s="2">
        <f t="shared" si="217"/>
        <v>0</v>
      </c>
      <c r="BL351" s="2">
        <f t="shared" si="218"/>
        <v>0</v>
      </c>
      <c r="BM351" s="2">
        <f t="shared" si="219"/>
        <v>0</v>
      </c>
      <c r="BN351" s="2">
        <f t="shared" si="220"/>
        <v>0</v>
      </c>
    </row>
    <row r="352" spans="1:66">
      <c r="A352" s="2" t="s">
        <v>803</v>
      </c>
      <c r="B352" s="2" t="s">
        <v>811</v>
      </c>
      <c r="F352" s="2" t="s">
        <v>121</v>
      </c>
      <c r="BB352" s="2">
        <f t="shared" si="208"/>
        <v>0</v>
      </c>
      <c r="BC352" s="2">
        <f t="shared" si="209"/>
        <v>1</v>
      </c>
      <c r="BD352" s="2">
        <f t="shared" si="210"/>
        <v>0</v>
      </c>
      <c r="BE352" s="2">
        <f t="shared" si="211"/>
        <v>1</v>
      </c>
      <c r="BF352" s="2">
        <f t="shared" si="212"/>
        <v>0</v>
      </c>
      <c r="BG352" s="2">
        <f t="shared" si="213"/>
        <v>0</v>
      </c>
      <c r="BH352" s="2">
        <f t="shared" si="214"/>
        <v>0</v>
      </c>
      <c r="BI352" s="2">
        <f t="shared" si="215"/>
        <v>0</v>
      </c>
      <c r="BJ352" s="2">
        <f t="shared" si="216"/>
        <v>0</v>
      </c>
      <c r="BK352" s="2">
        <f t="shared" si="217"/>
        <v>0</v>
      </c>
      <c r="BL352" s="2">
        <f t="shared" si="218"/>
        <v>0</v>
      </c>
      <c r="BM352" s="2">
        <f t="shared" si="219"/>
        <v>0</v>
      </c>
      <c r="BN352" s="2">
        <f t="shared" si="220"/>
        <v>0</v>
      </c>
    </row>
    <row r="353" spans="1:66">
      <c r="A353" s="2" t="s">
        <v>4632</v>
      </c>
      <c r="B353" s="2" t="s">
        <v>4633</v>
      </c>
      <c r="AN353" s="2" t="s">
        <v>121</v>
      </c>
      <c r="BB353" s="2">
        <f t="shared" si="208"/>
        <v>0</v>
      </c>
      <c r="BC353" s="2">
        <f t="shared" si="209"/>
        <v>1</v>
      </c>
      <c r="BD353" s="2">
        <f t="shared" si="210"/>
        <v>0</v>
      </c>
      <c r="BE353" s="2">
        <f t="shared" si="211"/>
        <v>1</v>
      </c>
      <c r="BF353" s="2">
        <f t="shared" si="212"/>
        <v>0</v>
      </c>
      <c r="BG353" s="2">
        <f t="shared" si="213"/>
        <v>0</v>
      </c>
      <c r="BH353" s="2">
        <f t="shared" si="214"/>
        <v>0</v>
      </c>
      <c r="BI353" s="2">
        <f t="shared" si="215"/>
        <v>0</v>
      </c>
      <c r="BJ353" s="2">
        <f t="shared" si="216"/>
        <v>0</v>
      </c>
      <c r="BK353" s="2">
        <f t="shared" si="217"/>
        <v>0</v>
      </c>
      <c r="BL353" s="2">
        <f t="shared" si="218"/>
        <v>0</v>
      </c>
      <c r="BM353" s="2">
        <f t="shared" si="219"/>
        <v>0</v>
      </c>
      <c r="BN353" s="2">
        <f t="shared" si="220"/>
        <v>0</v>
      </c>
    </row>
    <row r="354" spans="1:66">
      <c r="A354" s="2" t="s">
        <v>1916</v>
      </c>
      <c r="B354" s="2" t="s">
        <v>1917</v>
      </c>
      <c r="I354" s="2" t="s">
        <v>105</v>
      </c>
      <c r="K354" s="2" t="s">
        <v>105</v>
      </c>
      <c r="AJ354" s="2" t="s">
        <v>105</v>
      </c>
      <c r="AS354" s="2" t="s">
        <v>105</v>
      </c>
      <c r="BB354" s="2">
        <f t="shared" si="208"/>
        <v>4</v>
      </c>
      <c r="BC354" s="2">
        <f t="shared" si="209"/>
        <v>0</v>
      </c>
      <c r="BD354" s="2">
        <f t="shared" si="210"/>
        <v>4</v>
      </c>
      <c r="BE354" s="2">
        <f t="shared" si="211"/>
        <v>0</v>
      </c>
      <c r="BF354" s="2">
        <f t="shared" si="212"/>
        <v>0</v>
      </c>
      <c r="BG354" s="2">
        <f t="shared" si="213"/>
        <v>0</v>
      </c>
      <c r="BH354" s="2">
        <f t="shared" si="214"/>
        <v>0</v>
      </c>
      <c r="BI354" s="2">
        <f t="shared" si="215"/>
        <v>0</v>
      </c>
      <c r="BJ354" s="2">
        <f t="shared" si="216"/>
        <v>0</v>
      </c>
      <c r="BK354" s="2">
        <f t="shared" si="217"/>
        <v>0</v>
      </c>
      <c r="BL354" s="2">
        <f t="shared" si="218"/>
        <v>0</v>
      </c>
      <c r="BM354" s="2">
        <f t="shared" si="219"/>
        <v>0</v>
      </c>
      <c r="BN354" s="2">
        <f t="shared" si="220"/>
        <v>0</v>
      </c>
    </row>
    <row r="355" spans="1:66">
      <c r="A355" s="2" t="s">
        <v>4705</v>
      </c>
      <c r="B355" s="2" t="s">
        <v>4706</v>
      </c>
      <c r="AN355" s="2" t="s">
        <v>121</v>
      </c>
      <c r="BB355" s="2">
        <f t="shared" si="208"/>
        <v>0</v>
      </c>
      <c r="BC355" s="2">
        <f t="shared" si="209"/>
        <v>1</v>
      </c>
      <c r="BD355" s="2">
        <f t="shared" si="210"/>
        <v>0</v>
      </c>
      <c r="BE355" s="2">
        <f t="shared" si="211"/>
        <v>1</v>
      </c>
      <c r="BF355" s="2">
        <f t="shared" si="212"/>
        <v>0</v>
      </c>
      <c r="BG355" s="2">
        <f t="shared" si="213"/>
        <v>0</v>
      </c>
      <c r="BH355" s="2">
        <f t="shared" si="214"/>
        <v>0</v>
      </c>
      <c r="BI355" s="2">
        <f t="shared" si="215"/>
        <v>0</v>
      </c>
      <c r="BJ355" s="2">
        <f t="shared" si="216"/>
        <v>0</v>
      </c>
      <c r="BK355" s="2">
        <f t="shared" si="217"/>
        <v>0</v>
      </c>
      <c r="BL355" s="2">
        <f t="shared" si="218"/>
        <v>0</v>
      </c>
      <c r="BM355" s="2">
        <f t="shared" si="219"/>
        <v>0</v>
      </c>
      <c r="BN355" s="2">
        <f t="shared" si="220"/>
        <v>0</v>
      </c>
    </row>
    <row r="356" spans="1:66">
      <c r="A356" s="2" t="s">
        <v>3132</v>
      </c>
      <c r="B356" s="2" t="s">
        <v>3133</v>
      </c>
      <c r="W356" s="2" t="s">
        <v>105</v>
      </c>
      <c r="Z356" s="2" t="s">
        <v>105</v>
      </c>
      <c r="AG356" s="2" t="s">
        <v>105</v>
      </c>
      <c r="AI356" s="2" t="s">
        <v>105</v>
      </c>
      <c r="AJ356" s="2" t="s">
        <v>105</v>
      </c>
      <c r="AL356" s="2" t="s">
        <v>105</v>
      </c>
      <c r="AM356" s="2" t="s">
        <v>105</v>
      </c>
      <c r="AS356" s="2" t="s">
        <v>105</v>
      </c>
      <c r="AV356" s="2" t="s">
        <v>105</v>
      </c>
      <c r="AW356" s="2" t="s">
        <v>105</v>
      </c>
      <c r="AZ356" s="2" t="s">
        <v>105</v>
      </c>
      <c r="BB356" s="2">
        <f t="shared" si="208"/>
        <v>11</v>
      </c>
      <c r="BC356" s="2">
        <f t="shared" si="209"/>
        <v>0</v>
      </c>
      <c r="BD356" s="2">
        <f t="shared" si="210"/>
        <v>11</v>
      </c>
      <c r="BE356" s="2">
        <f t="shared" si="211"/>
        <v>0</v>
      </c>
      <c r="BF356" s="2">
        <f t="shared" si="212"/>
        <v>0</v>
      </c>
      <c r="BG356" s="2">
        <f t="shared" si="213"/>
        <v>0</v>
      </c>
      <c r="BH356" s="2">
        <f t="shared" si="214"/>
        <v>0</v>
      </c>
      <c r="BI356" s="2">
        <f t="shared" si="215"/>
        <v>0</v>
      </c>
      <c r="BJ356" s="2">
        <f t="shared" si="216"/>
        <v>0</v>
      </c>
      <c r="BK356" s="2">
        <f t="shared" si="217"/>
        <v>0</v>
      </c>
      <c r="BL356" s="2">
        <f t="shared" si="218"/>
        <v>0</v>
      </c>
      <c r="BM356" s="2">
        <f t="shared" si="219"/>
        <v>0</v>
      </c>
      <c r="BN356" s="2">
        <f t="shared" si="220"/>
        <v>0</v>
      </c>
    </row>
    <row r="357" spans="1:66">
      <c r="A357" s="2" t="s">
        <v>4189</v>
      </c>
      <c r="B357" s="2" t="s">
        <v>4190</v>
      </c>
      <c r="AM357" s="2" t="s">
        <v>105</v>
      </c>
      <c r="BB357" s="2">
        <f t="shared" si="208"/>
        <v>1</v>
      </c>
      <c r="BC357" s="2">
        <f t="shared" si="209"/>
        <v>0</v>
      </c>
      <c r="BD357" s="2">
        <f t="shared" si="210"/>
        <v>1</v>
      </c>
      <c r="BE357" s="2">
        <f t="shared" si="211"/>
        <v>0</v>
      </c>
      <c r="BF357" s="2">
        <f t="shared" si="212"/>
        <v>0</v>
      </c>
      <c r="BG357" s="2">
        <f t="shared" si="213"/>
        <v>0</v>
      </c>
      <c r="BH357" s="2">
        <f t="shared" si="214"/>
        <v>0</v>
      </c>
      <c r="BI357" s="2">
        <f t="shared" si="215"/>
        <v>0</v>
      </c>
      <c r="BJ357" s="2">
        <f t="shared" si="216"/>
        <v>0</v>
      </c>
      <c r="BK357" s="2">
        <f t="shared" si="217"/>
        <v>0</v>
      </c>
      <c r="BL357" s="2">
        <f t="shared" si="218"/>
        <v>0</v>
      </c>
      <c r="BM357" s="2">
        <f t="shared" si="219"/>
        <v>0</v>
      </c>
      <c r="BN357" s="2">
        <f t="shared" si="220"/>
        <v>0</v>
      </c>
    </row>
    <row r="358" spans="1:66">
      <c r="A358" s="2" t="s">
        <v>1838</v>
      </c>
      <c r="B358" s="2" t="s">
        <v>1839</v>
      </c>
      <c r="I358" s="2" t="s">
        <v>105</v>
      </c>
      <c r="R358" s="2" t="s">
        <v>105</v>
      </c>
      <c r="Y358" s="2" t="s">
        <v>105</v>
      </c>
      <c r="BB358" s="2">
        <f t="shared" si="208"/>
        <v>3</v>
      </c>
      <c r="BC358" s="2">
        <f t="shared" si="209"/>
        <v>0</v>
      </c>
      <c r="BD358" s="2">
        <f t="shared" si="210"/>
        <v>3</v>
      </c>
      <c r="BE358" s="2">
        <f t="shared" si="211"/>
        <v>0</v>
      </c>
      <c r="BF358" s="2">
        <f t="shared" si="212"/>
        <v>0</v>
      </c>
      <c r="BG358" s="2">
        <f t="shared" si="213"/>
        <v>0</v>
      </c>
      <c r="BH358" s="2">
        <f t="shared" si="214"/>
        <v>0</v>
      </c>
      <c r="BI358" s="2">
        <f t="shared" si="215"/>
        <v>0</v>
      </c>
      <c r="BJ358" s="2">
        <f t="shared" si="216"/>
        <v>0</v>
      </c>
      <c r="BK358" s="2">
        <f t="shared" si="217"/>
        <v>0</v>
      </c>
      <c r="BL358" s="2">
        <f t="shared" si="218"/>
        <v>0</v>
      </c>
      <c r="BM358" s="2">
        <f t="shared" si="219"/>
        <v>0</v>
      </c>
      <c r="BN358" s="2">
        <f t="shared" si="220"/>
        <v>0</v>
      </c>
    </row>
    <row r="359" spans="1:66">
      <c r="A359" s="2" t="s">
        <v>1606</v>
      </c>
      <c r="B359" s="2" t="s">
        <v>1607</v>
      </c>
      <c r="I359" s="2" t="s">
        <v>105</v>
      </c>
      <c r="BB359" s="2">
        <f t="shared" si="208"/>
        <v>1</v>
      </c>
      <c r="BC359" s="2">
        <f t="shared" si="209"/>
        <v>0</v>
      </c>
      <c r="BD359" s="2">
        <f t="shared" si="210"/>
        <v>1</v>
      </c>
      <c r="BE359" s="2">
        <f t="shared" si="211"/>
        <v>0</v>
      </c>
      <c r="BF359" s="2">
        <f t="shared" si="212"/>
        <v>0</v>
      </c>
      <c r="BG359" s="2">
        <f t="shared" si="213"/>
        <v>0</v>
      </c>
      <c r="BH359" s="2">
        <f t="shared" si="214"/>
        <v>0</v>
      </c>
      <c r="BI359" s="2">
        <f t="shared" si="215"/>
        <v>0</v>
      </c>
      <c r="BJ359" s="2">
        <f t="shared" si="216"/>
        <v>0</v>
      </c>
      <c r="BK359" s="2">
        <f t="shared" si="217"/>
        <v>0</v>
      </c>
      <c r="BL359" s="2">
        <f t="shared" si="218"/>
        <v>0</v>
      </c>
      <c r="BM359" s="2">
        <f t="shared" si="219"/>
        <v>0</v>
      </c>
      <c r="BN359" s="2">
        <f t="shared" si="220"/>
        <v>0</v>
      </c>
    </row>
    <row r="360" spans="1:66">
      <c r="A360" s="2" t="s">
        <v>4725</v>
      </c>
      <c r="B360" s="2" t="s">
        <v>4726</v>
      </c>
      <c r="AN360" s="2" t="s">
        <v>121</v>
      </c>
      <c r="BB360" s="2">
        <f t="shared" si="208"/>
        <v>0</v>
      </c>
      <c r="BC360" s="2">
        <f t="shared" si="209"/>
        <v>1</v>
      </c>
      <c r="BD360" s="2">
        <f t="shared" si="210"/>
        <v>0</v>
      </c>
      <c r="BE360" s="2">
        <f t="shared" si="211"/>
        <v>1</v>
      </c>
      <c r="BF360" s="2">
        <f t="shared" si="212"/>
        <v>0</v>
      </c>
      <c r="BG360" s="2">
        <f t="shared" si="213"/>
        <v>0</v>
      </c>
      <c r="BH360" s="2">
        <f t="shared" si="214"/>
        <v>0</v>
      </c>
      <c r="BI360" s="2">
        <f t="shared" si="215"/>
        <v>0</v>
      </c>
      <c r="BJ360" s="2">
        <f t="shared" si="216"/>
        <v>0</v>
      </c>
      <c r="BK360" s="2">
        <f t="shared" si="217"/>
        <v>0</v>
      </c>
      <c r="BL360" s="2">
        <f t="shared" si="218"/>
        <v>0</v>
      </c>
      <c r="BM360" s="2">
        <f t="shared" si="219"/>
        <v>0</v>
      </c>
      <c r="BN360" s="2">
        <f t="shared" si="220"/>
        <v>0</v>
      </c>
    </row>
    <row r="361" spans="1:66">
      <c r="A361" s="2" t="s">
        <v>4670</v>
      </c>
      <c r="B361" s="2" t="s">
        <v>4671</v>
      </c>
      <c r="AN361" s="2" t="s">
        <v>121</v>
      </c>
      <c r="BB361" s="2">
        <f t="shared" si="208"/>
        <v>0</v>
      </c>
      <c r="BC361" s="2">
        <f t="shared" si="209"/>
        <v>1</v>
      </c>
      <c r="BD361" s="2">
        <f t="shared" si="210"/>
        <v>0</v>
      </c>
      <c r="BE361" s="2">
        <f t="shared" si="211"/>
        <v>1</v>
      </c>
      <c r="BF361" s="2">
        <f t="shared" si="212"/>
        <v>0</v>
      </c>
      <c r="BG361" s="2">
        <f t="shared" si="213"/>
        <v>0</v>
      </c>
      <c r="BH361" s="2">
        <f t="shared" si="214"/>
        <v>0</v>
      </c>
      <c r="BI361" s="2">
        <f t="shared" si="215"/>
        <v>0</v>
      </c>
      <c r="BJ361" s="2">
        <f t="shared" si="216"/>
        <v>0</v>
      </c>
      <c r="BK361" s="2">
        <f t="shared" si="217"/>
        <v>0</v>
      </c>
      <c r="BL361" s="2">
        <f t="shared" si="218"/>
        <v>0</v>
      </c>
      <c r="BM361" s="2">
        <f t="shared" si="219"/>
        <v>0</v>
      </c>
      <c r="BN361" s="2">
        <f t="shared" si="220"/>
        <v>0</v>
      </c>
    </row>
    <row r="362" spans="1:66">
      <c r="A362" s="2" t="s">
        <v>4697</v>
      </c>
      <c r="B362" s="2" t="s">
        <v>4698</v>
      </c>
      <c r="AN362" s="2" t="s">
        <v>121</v>
      </c>
      <c r="BB362" s="2">
        <f t="shared" si="208"/>
        <v>0</v>
      </c>
      <c r="BC362" s="2">
        <f t="shared" si="209"/>
        <v>1</v>
      </c>
      <c r="BD362" s="2">
        <f t="shared" si="210"/>
        <v>0</v>
      </c>
      <c r="BE362" s="2">
        <f t="shared" si="211"/>
        <v>1</v>
      </c>
      <c r="BF362" s="2">
        <f t="shared" si="212"/>
        <v>0</v>
      </c>
      <c r="BG362" s="2">
        <f t="shared" si="213"/>
        <v>0</v>
      </c>
      <c r="BH362" s="2">
        <f t="shared" si="214"/>
        <v>0</v>
      </c>
      <c r="BI362" s="2">
        <f t="shared" si="215"/>
        <v>0</v>
      </c>
      <c r="BJ362" s="2">
        <f t="shared" si="216"/>
        <v>0</v>
      </c>
      <c r="BK362" s="2">
        <f t="shared" si="217"/>
        <v>0</v>
      </c>
      <c r="BL362" s="2">
        <f t="shared" si="218"/>
        <v>0</v>
      </c>
      <c r="BM362" s="2">
        <f t="shared" si="219"/>
        <v>0</v>
      </c>
      <c r="BN362" s="2">
        <f t="shared" si="220"/>
        <v>0</v>
      </c>
    </row>
    <row r="363" spans="1:66">
      <c r="A363" s="2" t="s">
        <v>1702</v>
      </c>
      <c r="B363" s="2" t="s">
        <v>1703</v>
      </c>
      <c r="I363" s="2" t="s">
        <v>105</v>
      </c>
      <c r="Y363" s="2" t="s">
        <v>105</v>
      </c>
      <c r="Z363" s="2" t="s">
        <v>105</v>
      </c>
      <c r="BB363" s="2">
        <f t="shared" si="208"/>
        <v>3</v>
      </c>
      <c r="BC363" s="2">
        <f t="shared" si="209"/>
        <v>0</v>
      </c>
      <c r="BD363" s="2">
        <f t="shared" si="210"/>
        <v>3</v>
      </c>
      <c r="BE363" s="2">
        <f t="shared" si="211"/>
        <v>0</v>
      </c>
      <c r="BF363" s="2">
        <f t="shared" si="212"/>
        <v>0</v>
      </c>
      <c r="BG363" s="2">
        <f t="shared" si="213"/>
        <v>0</v>
      </c>
      <c r="BH363" s="2">
        <f t="shared" si="214"/>
        <v>0</v>
      </c>
      <c r="BI363" s="2">
        <f t="shared" si="215"/>
        <v>0</v>
      </c>
      <c r="BJ363" s="2">
        <f t="shared" si="216"/>
        <v>0</v>
      </c>
      <c r="BK363" s="2">
        <f t="shared" si="217"/>
        <v>0</v>
      </c>
      <c r="BL363" s="2">
        <f t="shared" si="218"/>
        <v>0</v>
      </c>
      <c r="BM363" s="2">
        <f t="shared" si="219"/>
        <v>0</v>
      </c>
      <c r="BN363" s="2">
        <f t="shared" si="220"/>
        <v>0</v>
      </c>
    </row>
    <row r="364" spans="1:66">
      <c r="A364" s="2" t="s">
        <v>2059</v>
      </c>
      <c r="L364" s="2" t="s">
        <v>5783</v>
      </c>
      <c r="AQ364" s="2" t="s">
        <v>121</v>
      </c>
      <c r="BB364" s="2">
        <f t="shared" si="208"/>
        <v>0</v>
      </c>
      <c r="BC364" s="2">
        <f t="shared" si="209"/>
        <v>2</v>
      </c>
      <c r="BD364" s="2">
        <f t="shared" si="210"/>
        <v>0</v>
      </c>
      <c r="BE364" s="2">
        <f t="shared" si="211"/>
        <v>1</v>
      </c>
      <c r="BF364" s="2">
        <f t="shared" si="212"/>
        <v>0</v>
      </c>
      <c r="BG364" s="2">
        <f t="shared" si="213"/>
        <v>0</v>
      </c>
      <c r="BH364" s="2">
        <f t="shared" si="214"/>
        <v>0</v>
      </c>
      <c r="BI364" s="2">
        <f t="shared" si="215"/>
        <v>0</v>
      </c>
      <c r="BJ364" s="2">
        <f t="shared" si="216"/>
        <v>0</v>
      </c>
      <c r="BK364" s="2">
        <f t="shared" si="217"/>
        <v>1</v>
      </c>
      <c r="BL364" s="2">
        <f t="shared" si="218"/>
        <v>0</v>
      </c>
      <c r="BM364" s="2">
        <f t="shared" si="219"/>
        <v>0</v>
      </c>
      <c r="BN364" s="2">
        <f t="shared" si="220"/>
        <v>0</v>
      </c>
    </row>
    <row r="365" spans="1:66">
      <c r="A365" s="2" t="s">
        <v>3903</v>
      </c>
      <c r="B365" s="2" t="s">
        <v>3904</v>
      </c>
      <c r="AG365" s="2" t="s">
        <v>5781</v>
      </c>
      <c r="AM365" s="2" t="s">
        <v>121</v>
      </c>
      <c r="BB365" s="2">
        <f t="shared" si="208"/>
        <v>0</v>
      </c>
      <c r="BC365" s="2">
        <f t="shared" si="209"/>
        <v>1</v>
      </c>
      <c r="BD365" s="2">
        <f t="shared" si="210"/>
        <v>0</v>
      </c>
      <c r="BE365" s="2">
        <f t="shared" si="211"/>
        <v>1</v>
      </c>
      <c r="BF365" s="2">
        <f t="shared" si="212"/>
        <v>0</v>
      </c>
      <c r="BG365" s="2">
        <f t="shared" si="213"/>
        <v>0</v>
      </c>
      <c r="BH365" s="2">
        <f t="shared" si="214"/>
        <v>0</v>
      </c>
      <c r="BI365" s="2">
        <f t="shared" si="215"/>
        <v>0</v>
      </c>
      <c r="BJ365" s="2">
        <f t="shared" si="216"/>
        <v>0</v>
      </c>
      <c r="BK365" s="2">
        <f t="shared" si="217"/>
        <v>0</v>
      </c>
      <c r="BL365" s="2">
        <f t="shared" si="218"/>
        <v>0</v>
      </c>
      <c r="BM365" s="2">
        <f t="shared" si="219"/>
        <v>0</v>
      </c>
      <c r="BN365" s="2">
        <f t="shared" si="220"/>
        <v>0</v>
      </c>
    </row>
    <row r="366" spans="1:66">
      <c r="A366" s="2" t="s">
        <v>6001</v>
      </c>
      <c r="B366" s="2" t="s">
        <v>6002</v>
      </c>
      <c r="N366" s="2" t="s">
        <v>105</v>
      </c>
    </row>
    <row r="367" spans="1:66">
      <c r="A367" s="2" t="s">
        <v>918</v>
      </c>
      <c r="B367" s="2" t="s">
        <v>919</v>
      </c>
      <c r="G367" s="2" t="s">
        <v>105</v>
      </c>
      <c r="T367" s="2" t="s">
        <v>105</v>
      </c>
      <c r="AN367" s="2" t="s">
        <v>121</v>
      </c>
      <c r="BB367" s="2">
        <f>SUM(BD367+BF367+BI367+BL367)</f>
        <v>2</v>
      </c>
      <c r="BC367" s="2">
        <f>SUM(BE367+BG367+BH367+BJ367+BK367+BM367+BN367)</f>
        <v>1</v>
      </c>
      <c r="BD367" s="2">
        <f>COUNTIF(C367:BA367,"BL")</f>
        <v>2</v>
      </c>
      <c r="BE367" s="2">
        <f>COUNTIF(C367:BA367,"WL")</f>
        <v>1</v>
      </c>
      <c r="BF367" s="2">
        <f>COUNTIF(C367:BA367, "BL(Except with permit)")</f>
        <v>0</v>
      </c>
      <c r="BG367" s="2">
        <f>COUNTIF(C367:BA367, "WL(Permit required)")</f>
        <v>0</v>
      </c>
      <c r="BH367" s="2">
        <f>COUNTIF(C367:BA367, "WL(For game purposes)")</f>
        <v>0</v>
      </c>
      <c r="BI367" s="2">
        <f>COUNTIF(C367:BA367, "BL(except game birds)")</f>
        <v>0</v>
      </c>
      <c r="BJ367" s="2">
        <f>COUNTIF(C367:BA367, "WL(non-Holarctic origin)")</f>
        <v>0</v>
      </c>
      <c r="BK367" s="2">
        <f>COUNTIF(C367:BA367, "WL(No permit needed)")</f>
        <v>0</v>
      </c>
      <c r="BL367" s="2">
        <f>COUNTIF(C367:BA367, "BL(except native species)")</f>
        <v>0</v>
      </c>
      <c r="BM367" s="2">
        <f>COUNTIF(C367:BA367,"WL(may be taken for personal use on a noncommercial basis)")</f>
        <v>0</v>
      </c>
      <c r="BN367" s="2">
        <f>COUNTIF(C367:BA367, "WL(Non-native spp)")</f>
        <v>0</v>
      </c>
    </row>
    <row r="368" spans="1:66">
      <c r="A368" s="2" t="s">
        <v>1718</v>
      </c>
      <c r="B368" s="2" t="s">
        <v>1719</v>
      </c>
      <c r="I368" s="2" t="s">
        <v>105</v>
      </c>
      <c r="BB368" s="2">
        <f>SUM(BD368+BF368+BI368+BL368)</f>
        <v>1</v>
      </c>
      <c r="BC368" s="2">
        <f>SUM(BE368+BG368+BH368+BJ368+BK368+BM368+BN368)</f>
        <v>0</v>
      </c>
      <c r="BD368" s="2">
        <f>COUNTIF(C368:BA368,"BL")</f>
        <v>1</v>
      </c>
      <c r="BE368" s="2">
        <f>COUNTIF(C368:BA368,"WL")</f>
        <v>0</v>
      </c>
      <c r="BF368" s="2">
        <f>COUNTIF(C368:BA368, "BL(Except with permit)")</f>
        <v>0</v>
      </c>
      <c r="BG368" s="2">
        <f>COUNTIF(C368:BA368, "WL(Permit required)")</f>
        <v>0</v>
      </c>
      <c r="BH368" s="2">
        <f>COUNTIF(C368:BA368, "WL(For game purposes)")</f>
        <v>0</v>
      </c>
      <c r="BI368" s="2">
        <f>COUNTIF(C368:BA368, "BL(except game birds)")</f>
        <v>0</v>
      </c>
      <c r="BJ368" s="2">
        <f>COUNTIF(C368:BA368, "WL(non-Holarctic origin)")</f>
        <v>0</v>
      </c>
      <c r="BK368" s="2">
        <f>COUNTIF(C368:BA368, "WL(No permit needed)")</f>
        <v>0</v>
      </c>
      <c r="BL368" s="2">
        <f>COUNTIF(C368:BA368, "BL(except native species)")</f>
        <v>0</v>
      </c>
      <c r="BM368" s="2">
        <f>COUNTIF(C368:BA368,"WL(may be taken for personal use on a noncommercial basis)")</f>
        <v>0</v>
      </c>
      <c r="BN368" s="2">
        <f>COUNTIF(C368:BA368, "WL(Non-native spp)")</f>
        <v>0</v>
      </c>
    </row>
    <row r="369" spans="1:66">
      <c r="A369" s="2" t="s">
        <v>5965</v>
      </c>
      <c r="B369" s="2" t="s">
        <v>5966</v>
      </c>
      <c r="N369" s="2" t="s">
        <v>105</v>
      </c>
    </row>
    <row r="370" spans="1:66">
      <c r="A370" s="2" t="s">
        <v>4316</v>
      </c>
      <c r="B370" s="2" t="s">
        <v>4317</v>
      </c>
      <c r="AN370" s="2" t="s">
        <v>105</v>
      </c>
      <c r="BB370" s="2">
        <f t="shared" ref="BB370:BB376" si="221">SUM(BD370+BF370+BI370+BL370)</f>
        <v>1</v>
      </c>
      <c r="BC370" s="2">
        <f t="shared" ref="BC370:BC376" si="222">SUM(BE370+BG370+BH370+BJ370+BK370+BM370+BN370)</f>
        <v>0</v>
      </c>
      <c r="BD370" s="2">
        <f t="shared" ref="BD370:BD376" si="223">COUNTIF(C370:BA370,"BL")</f>
        <v>1</v>
      </c>
      <c r="BE370" s="2">
        <f t="shared" ref="BE370:BE376" si="224">COUNTIF(C370:BA370,"WL")</f>
        <v>0</v>
      </c>
      <c r="BF370" s="2">
        <f t="shared" ref="BF370:BF376" si="225">COUNTIF(C370:BA370, "BL(Except with permit)")</f>
        <v>0</v>
      </c>
      <c r="BG370" s="2">
        <f t="shared" ref="BG370:BG376" si="226">COUNTIF(C370:BA370, "WL(Permit required)")</f>
        <v>0</v>
      </c>
      <c r="BH370" s="2">
        <f t="shared" ref="BH370:BH376" si="227">COUNTIF(C370:BA370, "WL(For game purposes)")</f>
        <v>0</v>
      </c>
      <c r="BI370" s="2">
        <f t="shared" ref="BI370:BI376" si="228">COUNTIF(C370:BA370, "BL(except game birds)")</f>
        <v>0</v>
      </c>
      <c r="BJ370" s="2">
        <f t="shared" ref="BJ370:BJ376" si="229">COUNTIF(C370:BA370, "WL(non-Holarctic origin)")</f>
        <v>0</v>
      </c>
      <c r="BK370" s="2">
        <f t="shared" ref="BK370:BK376" si="230">COUNTIF(C370:BA370, "WL(No permit needed)")</f>
        <v>0</v>
      </c>
      <c r="BL370" s="2">
        <f t="shared" ref="BL370:BL376" si="231">COUNTIF(C370:BA370, "BL(except native species)")</f>
        <v>0</v>
      </c>
      <c r="BM370" s="2">
        <f t="shared" ref="BM370:BM376" si="232">COUNTIF(C370:BA370,"WL(may be taken for personal use on a noncommercial basis)")</f>
        <v>0</v>
      </c>
      <c r="BN370" s="2">
        <f t="shared" ref="BN370:BN376" si="233">COUNTIF(C370:BA370, "WL(Non-native spp)")</f>
        <v>0</v>
      </c>
    </row>
    <row r="371" spans="1:66">
      <c r="A371" s="2" t="s">
        <v>2459</v>
      </c>
      <c r="B371" s="2" t="s">
        <v>2460</v>
      </c>
      <c r="N371" s="2" t="s">
        <v>105</v>
      </c>
      <c r="AB371" s="2" t="s">
        <v>5781</v>
      </c>
      <c r="AF371" s="2" t="s">
        <v>5697</v>
      </c>
      <c r="BA371" s="2" t="s">
        <v>121</v>
      </c>
      <c r="BB371" s="2">
        <f t="shared" si="221"/>
        <v>2</v>
      </c>
      <c r="BC371" s="2">
        <f t="shared" si="222"/>
        <v>1</v>
      </c>
      <c r="BD371" s="2">
        <f t="shared" si="223"/>
        <v>1</v>
      </c>
      <c r="BE371" s="2">
        <f t="shared" si="224"/>
        <v>1</v>
      </c>
      <c r="BF371" s="2">
        <f t="shared" si="225"/>
        <v>1</v>
      </c>
      <c r="BG371" s="2">
        <f t="shared" si="226"/>
        <v>0</v>
      </c>
      <c r="BH371" s="2">
        <f t="shared" si="227"/>
        <v>0</v>
      </c>
      <c r="BI371" s="2">
        <f t="shared" si="228"/>
        <v>0</v>
      </c>
      <c r="BJ371" s="2">
        <f t="shared" si="229"/>
        <v>0</v>
      </c>
      <c r="BK371" s="2">
        <f t="shared" si="230"/>
        <v>0</v>
      </c>
      <c r="BL371" s="2">
        <f t="shared" si="231"/>
        <v>0</v>
      </c>
      <c r="BM371" s="2">
        <f t="shared" si="232"/>
        <v>0</v>
      </c>
      <c r="BN371" s="2">
        <f t="shared" si="233"/>
        <v>0</v>
      </c>
    </row>
    <row r="372" spans="1:66">
      <c r="A372" s="2" t="s">
        <v>2529</v>
      </c>
      <c r="B372" s="2" t="s">
        <v>2530</v>
      </c>
      <c r="N372" s="2" t="s">
        <v>105</v>
      </c>
      <c r="BB372" s="2">
        <f t="shared" si="221"/>
        <v>1</v>
      </c>
      <c r="BC372" s="2">
        <f t="shared" si="222"/>
        <v>0</v>
      </c>
      <c r="BD372" s="2">
        <f t="shared" si="223"/>
        <v>1</v>
      </c>
      <c r="BE372" s="2">
        <f t="shared" si="224"/>
        <v>0</v>
      </c>
      <c r="BF372" s="2">
        <f t="shared" si="225"/>
        <v>0</v>
      </c>
      <c r="BG372" s="2">
        <f t="shared" si="226"/>
        <v>0</v>
      </c>
      <c r="BH372" s="2">
        <f t="shared" si="227"/>
        <v>0</v>
      </c>
      <c r="BI372" s="2">
        <f t="shared" si="228"/>
        <v>0</v>
      </c>
      <c r="BJ372" s="2">
        <f t="shared" si="229"/>
        <v>0</v>
      </c>
      <c r="BK372" s="2">
        <f t="shared" si="230"/>
        <v>0</v>
      </c>
      <c r="BL372" s="2">
        <f t="shared" si="231"/>
        <v>0</v>
      </c>
      <c r="BM372" s="2">
        <f t="shared" si="232"/>
        <v>0</v>
      </c>
      <c r="BN372" s="2">
        <f t="shared" si="233"/>
        <v>0</v>
      </c>
    </row>
    <row r="373" spans="1:66">
      <c r="A373" s="2" t="s">
        <v>3408</v>
      </c>
      <c r="B373" s="2" t="s">
        <v>3409</v>
      </c>
      <c r="Z373" s="2" t="s">
        <v>105</v>
      </c>
      <c r="BB373" s="2">
        <f t="shared" si="221"/>
        <v>1</v>
      </c>
      <c r="BC373" s="2">
        <f t="shared" si="222"/>
        <v>0</v>
      </c>
      <c r="BD373" s="2">
        <f t="shared" si="223"/>
        <v>1</v>
      </c>
      <c r="BE373" s="2">
        <f t="shared" si="224"/>
        <v>0</v>
      </c>
      <c r="BF373" s="2">
        <f t="shared" si="225"/>
        <v>0</v>
      </c>
      <c r="BG373" s="2">
        <f t="shared" si="226"/>
        <v>0</v>
      </c>
      <c r="BH373" s="2">
        <f t="shared" si="227"/>
        <v>0</v>
      </c>
      <c r="BI373" s="2">
        <f t="shared" si="228"/>
        <v>0</v>
      </c>
      <c r="BJ373" s="2">
        <f t="shared" si="229"/>
        <v>0</v>
      </c>
      <c r="BK373" s="2">
        <f t="shared" si="230"/>
        <v>0</v>
      </c>
      <c r="BL373" s="2">
        <f t="shared" si="231"/>
        <v>0</v>
      </c>
      <c r="BM373" s="2">
        <f t="shared" si="232"/>
        <v>0</v>
      </c>
      <c r="BN373" s="2">
        <f t="shared" si="233"/>
        <v>0</v>
      </c>
    </row>
    <row r="374" spans="1:66">
      <c r="A374" s="2" t="s">
        <v>5111</v>
      </c>
      <c r="B374" s="2" t="s">
        <v>1240</v>
      </c>
      <c r="G374" s="2" t="s">
        <v>105</v>
      </c>
      <c r="AN374" s="2" t="s">
        <v>105</v>
      </c>
      <c r="AX374" s="2" t="s">
        <v>105</v>
      </c>
      <c r="BB374" s="2">
        <f t="shared" si="221"/>
        <v>3</v>
      </c>
      <c r="BC374" s="2">
        <f t="shared" si="222"/>
        <v>0</v>
      </c>
      <c r="BD374" s="2">
        <f t="shared" si="223"/>
        <v>3</v>
      </c>
      <c r="BE374" s="2">
        <f t="shared" si="224"/>
        <v>0</v>
      </c>
      <c r="BF374" s="2">
        <f t="shared" si="225"/>
        <v>0</v>
      </c>
      <c r="BG374" s="2">
        <f t="shared" si="226"/>
        <v>0</v>
      </c>
      <c r="BH374" s="2">
        <f t="shared" si="227"/>
        <v>0</v>
      </c>
      <c r="BI374" s="2">
        <f t="shared" si="228"/>
        <v>0</v>
      </c>
      <c r="BJ374" s="2">
        <f t="shared" si="229"/>
        <v>0</v>
      </c>
      <c r="BK374" s="2">
        <f t="shared" si="230"/>
        <v>0</v>
      </c>
      <c r="BL374" s="2">
        <f t="shared" si="231"/>
        <v>0</v>
      </c>
      <c r="BM374" s="2">
        <f t="shared" si="232"/>
        <v>0</v>
      </c>
      <c r="BN374" s="2">
        <f t="shared" si="233"/>
        <v>0</v>
      </c>
    </row>
    <row r="375" spans="1:66">
      <c r="A375" s="2" t="s">
        <v>2227</v>
      </c>
      <c r="B375" s="2" t="s">
        <v>2228</v>
      </c>
      <c r="L375" s="2" t="s">
        <v>105</v>
      </c>
      <c r="BB375" s="2">
        <f t="shared" si="221"/>
        <v>1</v>
      </c>
      <c r="BC375" s="2">
        <f t="shared" si="222"/>
        <v>0</v>
      </c>
      <c r="BD375" s="2">
        <f t="shared" si="223"/>
        <v>1</v>
      </c>
      <c r="BE375" s="2">
        <f t="shared" si="224"/>
        <v>0</v>
      </c>
      <c r="BF375" s="2">
        <f t="shared" si="225"/>
        <v>0</v>
      </c>
      <c r="BG375" s="2">
        <f t="shared" si="226"/>
        <v>0</v>
      </c>
      <c r="BH375" s="2">
        <f t="shared" si="227"/>
        <v>0</v>
      </c>
      <c r="BI375" s="2">
        <f t="shared" si="228"/>
        <v>0</v>
      </c>
      <c r="BJ375" s="2">
        <f t="shared" si="229"/>
        <v>0</v>
      </c>
      <c r="BK375" s="2">
        <f t="shared" si="230"/>
        <v>0</v>
      </c>
      <c r="BL375" s="2">
        <f t="shared" si="231"/>
        <v>0</v>
      </c>
      <c r="BM375" s="2">
        <f t="shared" si="232"/>
        <v>0</v>
      </c>
      <c r="BN375" s="2">
        <f t="shared" si="233"/>
        <v>0</v>
      </c>
    </row>
    <row r="376" spans="1:66">
      <c r="A376" s="2" t="s">
        <v>1768</v>
      </c>
      <c r="B376" s="2" t="s">
        <v>1769</v>
      </c>
      <c r="I376" s="2" t="s">
        <v>105</v>
      </c>
      <c r="BB376" s="2">
        <f t="shared" si="221"/>
        <v>1</v>
      </c>
      <c r="BC376" s="2">
        <f t="shared" si="222"/>
        <v>0</v>
      </c>
      <c r="BD376" s="2">
        <f t="shared" si="223"/>
        <v>1</v>
      </c>
      <c r="BE376" s="2">
        <f t="shared" si="224"/>
        <v>0</v>
      </c>
      <c r="BF376" s="2">
        <f t="shared" si="225"/>
        <v>0</v>
      </c>
      <c r="BG376" s="2">
        <f t="shared" si="226"/>
        <v>0</v>
      </c>
      <c r="BH376" s="2">
        <f t="shared" si="227"/>
        <v>0</v>
      </c>
      <c r="BI376" s="2">
        <f t="shared" si="228"/>
        <v>0</v>
      </c>
      <c r="BJ376" s="2">
        <f t="shared" si="229"/>
        <v>0</v>
      </c>
      <c r="BK376" s="2">
        <f t="shared" si="230"/>
        <v>0</v>
      </c>
      <c r="BL376" s="2">
        <f t="shared" si="231"/>
        <v>0</v>
      </c>
      <c r="BM376" s="2">
        <f t="shared" si="232"/>
        <v>0</v>
      </c>
      <c r="BN376" s="2">
        <f t="shared" si="233"/>
        <v>0</v>
      </c>
    </row>
    <row r="377" spans="1:66">
      <c r="A377" s="2" t="s">
        <v>5983</v>
      </c>
      <c r="B377" s="2" t="s">
        <v>5984</v>
      </c>
      <c r="N377" s="2" t="s">
        <v>105</v>
      </c>
    </row>
    <row r="378" spans="1:66">
      <c r="A378" s="2" t="s">
        <v>765</v>
      </c>
      <c r="B378" s="2" t="s">
        <v>768</v>
      </c>
      <c r="F378" s="2" t="s">
        <v>121</v>
      </c>
      <c r="BB378" s="2">
        <f t="shared" ref="BB378:BB415" si="234">SUM(BD378+BF378+BI378+BL378)</f>
        <v>0</v>
      </c>
      <c r="BC378" s="2">
        <f t="shared" ref="BC378:BC415" si="235">SUM(BE378+BG378+BH378+BJ378+BK378+BM378+BN378)</f>
        <v>1</v>
      </c>
      <c r="BD378" s="2">
        <f t="shared" ref="BD378:BD415" si="236">COUNTIF(C378:BA378,"BL")</f>
        <v>0</v>
      </c>
      <c r="BE378" s="2">
        <f t="shared" ref="BE378:BE415" si="237">COUNTIF(C378:BA378,"WL")</f>
        <v>1</v>
      </c>
      <c r="BF378" s="2">
        <f t="shared" ref="BF378:BF415" si="238">COUNTIF(C378:BA378, "BL(Except with permit)")</f>
        <v>0</v>
      </c>
      <c r="BG378" s="2">
        <f t="shared" ref="BG378:BG415" si="239">COUNTIF(C378:BA378, "WL(Permit required)")</f>
        <v>0</v>
      </c>
      <c r="BH378" s="2">
        <f t="shared" ref="BH378:BH415" si="240">COUNTIF(C378:BA378, "WL(For game purposes)")</f>
        <v>0</v>
      </c>
      <c r="BI378" s="2">
        <f t="shared" ref="BI378:BI415" si="241">COUNTIF(C378:BA378, "BL(except game birds)")</f>
        <v>0</v>
      </c>
      <c r="BJ378" s="2">
        <f t="shared" ref="BJ378:BJ415" si="242">COUNTIF(C378:BA378, "WL(non-Holarctic origin)")</f>
        <v>0</v>
      </c>
      <c r="BK378" s="2">
        <f t="shared" ref="BK378:BK415" si="243">COUNTIF(C378:BA378, "WL(No permit needed)")</f>
        <v>0</v>
      </c>
      <c r="BL378" s="2">
        <f t="shared" ref="BL378:BL415" si="244">COUNTIF(C378:BA378, "BL(except native species)")</f>
        <v>0</v>
      </c>
      <c r="BM378" s="2">
        <f t="shared" ref="BM378:BM415" si="245">COUNTIF(C378:BA378,"WL(may be taken for personal use on a noncommercial basis)")</f>
        <v>0</v>
      </c>
      <c r="BN378" s="2">
        <f t="shared" ref="BN378:BN415" si="246">COUNTIF(C378:BA378, "WL(Non-native spp)")</f>
        <v>0</v>
      </c>
    </row>
    <row r="379" spans="1:66">
      <c r="A379" s="2" t="s">
        <v>795</v>
      </c>
      <c r="B379" s="2" t="s">
        <v>798</v>
      </c>
      <c r="F379" s="2" t="s">
        <v>121</v>
      </c>
      <c r="BB379" s="2">
        <f t="shared" si="234"/>
        <v>0</v>
      </c>
      <c r="BC379" s="2">
        <f t="shared" si="235"/>
        <v>1</v>
      </c>
      <c r="BD379" s="2">
        <f t="shared" si="236"/>
        <v>0</v>
      </c>
      <c r="BE379" s="2">
        <f t="shared" si="237"/>
        <v>1</v>
      </c>
      <c r="BF379" s="2">
        <f t="shared" si="238"/>
        <v>0</v>
      </c>
      <c r="BG379" s="2">
        <f t="shared" si="239"/>
        <v>0</v>
      </c>
      <c r="BH379" s="2">
        <f t="shared" si="240"/>
        <v>0</v>
      </c>
      <c r="BI379" s="2">
        <f t="shared" si="241"/>
        <v>0</v>
      </c>
      <c r="BJ379" s="2">
        <f t="shared" si="242"/>
        <v>0</v>
      </c>
      <c r="BK379" s="2">
        <f t="shared" si="243"/>
        <v>0</v>
      </c>
      <c r="BL379" s="2">
        <f t="shared" si="244"/>
        <v>0</v>
      </c>
      <c r="BM379" s="2">
        <f t="shared" si="245"/>
        <v>0</v>
      </c>
      <c r="BN379" s="2">
        <f t="shared" si="246"/>
        <v>0</v>
      </c>
    </row>
    <row r="380" spans="1:66">
      <c r="A380" s="2" t="s">
        <v>3360</v>
      </c>
      <c r="B380" s="2" t="s">
        <v>3361</v>
      </c>
      <c r="Y380" s="2" t="s">
        <v>105</v>
      </c>
      <c r="BB380" s="2">
        <f t="shared" si="234"/>
        <v>1</v>
      </c>
      <c r="BC380" s="2">
        <f t="shared" si="235"/>
        <v>0</v>
      </c>
      <c r="BD380" s="2">
        <f t="shared" si="236"/>
        <v>1</v>
      </c>
      <c r="BE380" s="2">
        <f t="shared" si="237"/>
        <v>0</v>
      </c>
      <c r="BF380" s="2">
        <f t="shared" si="238"/>
        <v>0</v>
      </c>
      <c r="BG380" s="2">
        <f t="shared" si="239"/>
        <v>0</v>
      </c>
      <c r="BH380" s="2">
        <f t="shared" si="240"/>
        <v>0</v>
      </c>
      <c r="BI380" s="2">
        <f t="shared" si="241"/>
        <v>0</v>
      </c>
      <c r="BJ380" s="2">
        <f t="shared" si="242"/>
        <v>0</v>
      </c>
      <c r="BK380" s="2">
        <f t="shared" si="243"/>
        <v>0</v>
      </c>
      <c r="BL380" s="2">
        <f t="shared" si="244"/>
        <v>0</v>
      </c>
      <c r="BM380" s="2">
        <f t="shared" si="245"/>
        <v>0</v>
      </c>
      <c r="BN380" s="2">
        <f t="shared" si="246"/>
        <v>0</v>
      </c>
    </row>
    <row r="381" spans="1:66">
      <c r="A381" s="2" t="s">
        <v>1482</v>
      </c>
      <c r="B381" s="2" t="s">
        <v>5366</v>
      </c>
      <c r="H381" s="2" t="s">
        <v>105</v>
      </c>
      <c r="AT381" s="2" t="s">
        <v>105</v>
      </c>
      <c r="BB381" s="2">
        <f t="shared" si="234"/>
        <v>2</v>
      </c>
      <c r="BC381" s="2">
        <f t="shared" si="235"/>
        <v>0</v>
      </c>
      <c r="BD381" s="2">
        <f t="shared" si="236"/>
        <v>2</v>
      </c>
      <c r="BE381" s="2">
        <f t="shared" si="237"/>
        <v>0</v>
      </c>
      <c r="BF381" s="2">
        <f t="shared" si="238"/>
        <v>0</v>
      </c>
      <c r="BG381" s="2">
        <f t="shared" si="239"/>
        <v>0</v>
      </c>
      <c r="BH381" s="2">
        <f t="shared" si="240"/>
        <v>0</v>
      </c>
      <c r="BI381" s="2">
        <f t="shared" si="241"/>
        <v>0</v>
      </c>
      <c r="BJ381" s="2">
        <f t="shared" si="242"/>
        <v>0</v>
      </c>
      <c r="BK381" s="2">
        <f t="shared" si="243"/>
        <v>0</v>
      </c>
      <c r="BL381" s="2">
        <f t="shared" si="244"/>
        <v>0</v>
      </c>
      <c r="BM381" s="2">
        <f t="shared" si="245"/>
        <v>0</v>
      </c>
      <c r="BN381" s="2">
        <f t="shared" si="246"/>
        <v>0</v>
      </c>
    </row>
    <row r="382" spans="1:66">
      <c r="A382" s="2" t="s">
        <v>787</v>
      </c>
      <c r="B382" s="2" t="s">
        <v>791</v>
      </c>
      <c r="F382" s="2" t="s">
        <v>121</v>
      </c>
      <c r="BB382" s="2">
        <f t="shared" si="234"/>
        <v>0</v>
      </c>
      <c r="BC382" s="2">
        <f t="shared" si="235"/>
        <v>1</v>
      </c>
      <c r="BD382" s="2">
        <f t="shared" si="236"/>
        <v>0</v>
      </c>
      <c r="BE382" s="2">
        <f t="shared" si="237"/>
        <v>1</v>
      </c>
      <c r="BF382" s="2">
        <f t="shared" si="238"/>
        <v>0</v>
      </c>
      <c r="BG382" s="2">
        <f t="shared" si="239"/>
        <v>0</v>
      </c>
      <c r="BH382" s="2">
        <f t="shared" si="240"/>
        <v>0</v>
      </c>
      <c r="BI382" s="2">
        <f t="shared" si="241"/>
        <v>0</v>
      </c>
      <c r="BJ382" s="2">
        <f t="shared" si="242"/>
        <v>0</v>
      </c>
      <c r="BK382" s="2">
        <f t="shared" si="243"/>
        <v>0</v>
      </c>
      <c r="BL382" s="2">
        <f t="shared" si="244"/>
        <v>0</v>
      </c>
      <c r="BM382" s="2">
        <f t="shared" si="245"/>
        <v>0</v>
      </c>
      <c r="BN382" s="2">
        <f t="shared" si="246"/>
        <v>0</v>
      </c>
    </row>
    <row r="383" spans="1:66">
      <c r="A383" s="2" t="s">
        <v>3352</v>
      </c>
      <c r="B383" s="2" t="s">
        <v>3353</v>
      </c>
      <c r="Y383" s="2" t="s">
        <v>105</v>
      </c>
      <c r="BB383" s="2">
        <f t="shared" si="234"/>
        <v>1</v>
      </c>
      <c r="BC383" s="2">
        <f t="shared" si="235"/>
        <v>0</v>
      </c>
      <c r="BD383" s="2">
        <f t="shared" si="236"/>
        <v>1</v>
      </c>
      <c r="BE383" s="2">
        <f t="shared" si="237"/>
        <v>0</v>
      </c>
      <c r="BF383" s="2">
        <f t="shared" si="238"/>
        <v>0</v>
      </c>
      <c r="BG383" s="2">
        <f t="shared" si="239"/>
        <v>0</v>
      </c>
      <c r="BH383" s="2">
        <f t="shared" si="240"/>
        <v>0</v>
      </c>
      <c r="BI383" s="2">
        <f t="shared" si="241"/>
        <v>0</v>
      </c>
      <c r="BJ383" s="2">
        <f t="shared" si="242"/>
        <v>0</v>
      </c>
      <c r="BK383" s="2">
        <f t="shared" si="243"/>
        <v>0</v>
      </c>
      <c r="BL383" s="2">
        <f t="shared" si="244"/>
        <v>0</v>
      </c>
      <c r="BM383" s="2">
        <f t="shared" si="245"/>
        <v>0</v>
      </c>
      <c r="BN383" s="2">
        <f t="shared" si="246"/>
        <v>0</v>
      </c>
    </row>
    <row r="384" spans="1:66">
      <c r="A384" s="2" t="s">
        <v>5790</v>
      </c>
      <c r="D384" s="2" t="s">
        <v>121</v>
      </c>
      <c r="J384" s="2" t="s">
        <v>105</v>
      </c>
      <c r="AD384" s="2" t="s">
        <v>5697</v>
      </c>
      <c r="AM384" s="2" t="s">
        <v>121</v>
      </c>
      <c r="BB384" s="2">
        <f t="shared" si="234"/>
        <v>2</v>
      </c>
      <c r="BC384" s="2">
        <f t="shared" si="235"/>
        <v>2</v>
      </c>
      <c r="BD384" s="2">
        <f t="shared" si="236"/>
        <v>1</v>
      </c>
      <c r="BE384" s="2">
        <f t="shared" si="237"/>
        <v>2</v>
      </c>
      <c r="BF384" s="2">
        <f t="shared" si="238"/>
        <v>1</v>
      </c>
      <c r="BG384" s="2">
        <f t="shared" si="239"/>
        <v>0</v>
      </c>
      <c r="BH384" s="2">
        <f t="shared" si="240"/>
        <v>0</v>
      </c>
      <c r="BI384" s="2">
        <f t="shared" si="241"/>
        <v>0</v>
      </c>
      <c r="BJ384" s="2">
        <f t="shared" si="242"/>
        <v>0</v>
      </c>
      <c r="BK384" s="2">
        <f t="shared" si="243"/>
        <v>0</v>
      </c>
      <c r="BL384" s="2">
        <f t="shared" si="244"/>
        <v>0</v>
      </c>
      <c r="BM384" s="2">
        <f t="shared" si="245"/>
        <v>0</v>
      </c>
      <c r="BN384" s="2">
        <f t="shared" si="246"/>
        <v>0</v>
      </c>
    </row>
    <row r="385" spans="1:66">
      <c r="A385" s="2" t="s">
        <v>822</v>
      </c>
      <c r="B385" s="2" t="s">
        <v>826</v>
      </c>
      <c r="F385" s="2" t="s">
        <v>121</v>
      </c>
      <c r="BB385" s="2">
        <f t="shared" si="234"/>
        <v>0</v>
      </c>
      <c r="BC385" s="2">
        <f t="shared" si="235"/>
        <v>1</v>
      </c>
      <c r="BD385" s="2">
        <f t="shared" si="236"/>
        <v>0</v>
      </c>
      <c r="BE385" s="2">
        <f t="shared" si="237"/>
        <v>1</v>
      </c>
      <c r="BF385" s="2">
        <f t="shared" si="238"/>
        <v>0</v>
      </c>
      <c r="BG385" s="2">
        <f t="shared" si="239"/>
        <v>0</v>
      </c>
      <c r="BH385" s="2">
        <f t="shared" si="240"/>
        <v>0</v>
      </c>
      <c r="BI385" s="2">
        <f t="shared" si="241"/>
        <v>0</v>
      </c>
      <c r="BJ385" s="2">
        <f t="shared" si="242"/>
        <v>0</v>
      </c>
      <c r="BK385" s="2">
        <f t="shared" si="243"/>
        <v>0</v>
      </c>
      <c r="BL385" s="2">
        <f t="shared" si="244"/>
        <v>0</v>
      </c>
      <c r="BM385" s="2">
        <f t="shared" si="245"/>
        <v>0</v>
      </c>
      <c r="BN385" s="2">
        <f t="shared" si="246"/>
        <v>0</v>
      </c>
    </row>
    <row r="386" spans="1:66">
      <c r="A386" s="2" t="s">
        <v>904</v>
      </c>
      <c r="B386" s="2" t="s">
        <v>905</v>
      </c>
      <c r="G386" s="2" t="s">
        <v>105</v>
      </c>
      <c r="N386" s="2" t="s">
        <v>105</v>
      </c>
      <c r="T386" s="2" t="s">
        <v>105</v>
      </c>
      <c r="BB386" s="2">
        <f t="shared" si="234"/>
        <v>3</v>
      </c>
      <c r="BC386" s="2">
        <f t="shared" si="235"/>
        <v>0</v>
      </c>
      <c r="BD386" s="2">
        <f t="shared" si="236"/>
        <v>3</v>
      </c>
      <c r="BE386" s="2">
        <f t="shared" si="237"/>
        <v>0</v>
      </c>
      <c r="BF386" s="2">
        <f t="shared" si="238"/>
        <v>0</v>
      </c>
      <c r="BG386" s="2">
        <f t="shared" si="239"/>
        <v>0</v>
      </c>
      <c r="BH386" s="2">
        <f t="shared" si="240"/>
        <v>0</v>
      </c>
      <c r="BI386" s="2">
        <f t="shared" si="241"/>
        <v>0</v>
      </c>
      <c r="BJ386" s="2">
        <f t="shared" si="242"/>
        <v>0</v>
      </c>
      <c r="BK386" s="2">
        <f t="shared" si="243"/>
        <v>0</v>
      </c>
      <c r="BL386" s="2">
        <f t="shared" si="244"/>
        <v>0</v>
      </c>
      <c r="BM386" s="2">
        <f t="shared" si="245"/>
        <v>0</v>
      </c>
      <c r="BN386" s="2">
        <f t="shared" si="246"/>
        <v>0</v>
      </c>
    </row>
    <row r="387" spans="1:66">
      <c r="A387" s="2" t="s">
        <v>3470</v>
      </c>
      <c r="B387" s="2" t="s">
        <v>3471</v>
      </c>
      <c r="AA387" s="2" t="s">
        <v>105</v>
      </c>
      <c r="BB387" s="2">
        <f t="shared" si="234"/>
        <v>1</v>
      </c>
      <c r="BC387" s="2">
        <f t="shared" si="235"/>
        <v>0</v>
      </c>
      <c r="BD387" s="2">
        <f t="shared" si="236"/>
        <v>1</v>
      </c>
      <c r="BE387" s="2">
        <f t="shared" si="237"/>
        <v>0</v>
      </c>
      <c r="BF387" s="2">
        <f t="shared" si="238"/>
        <v>0</v>
      </c>
      <c r="BG387" s="2">
        <f t="shared" si="239"/>
        <v>0</v>
      </c>
      <c r="BH387" s="2">
        <f t="shared" si="240"/>
        <v>0</v>
      </c>
      <c r="BI387" s="2">
        <f t="shared" si="241"/>
        <v>0</v>
      </c>
      <c r="BJ387" s="2">
        <f t="shared" si="242"/>
        <v>0</v>
      </c>
      <c r="BK387" s="2">
        <f t="shared" si="243"/>
        <v>0</v>
      </c>
      <c r="BL387" s="2">
        <f t="shared" si="244"/>
        <v>0</v>
      </c>
      <c r="BM387" s="2">
        <f t="shared" si="245"/>
        <v>0</v>
      </c>
      <c r="BN387" s="2">
        <f t="shared" si="246"/>
        <v>0</v>
      </c>
    </row>
    <row r="388" spans="1:66">
      <c r="A388" s="2" t="s">
        <v>771</v>
      </c>
      <c r="B388" s="2" t="s">
        <v>773</v>
      </c>
      <c r="F388" s="2" t="s">
        <v>121</v>
      </c>
      <c r="BB388" s="2">
        <f t="shared" si="234"/>
        <v>0</v>
      </c>
      <c r="BC388" s="2">
        <f t="shared" si="235"/>
        <v>1</v>
      </c>
      <c r="BD388" s="2">
        <f t="shared" si="236"/>
        <v>0</v>
      </c>
      <c r="BE388" s="2">
        <f t="shared" si="237"/>
        <v>1</v>
      </c>
      <c r="BF388" s="2">
        <f t="shared" si="238"/>
        <v>0</v>
      </c>
      <c r="BG388" s="2">
        <f t="shared" si="239"/>
        <v>0</v>
      </c>
      <c r="BH388" s="2">
        <f t="shared" si="240"/>
        <v>0</v>
      </c>
      <c r="BI388" s="2">
        <f t="shared" si="241"/>
        <v>0</v>
      </c>
      <c r="BJ388" s="2">
        <f t="shared" si="242"/>
        <v>0</v>
      </c>
      <c r="BK388" s="2">
        <f t="shared" si="243"/>
        <v>0</v>
      </c>
      <c r="BL388" s="2">
        <f t="shared" si="244"/>
        <v>0</v>
      </c>
      <c r="BM388" s="2">
        <f t="shared" si="245"/>
        <v>0</v>
      </c>
      <c r="BN388" s="2">
        <f t="shared" si="246"/>
        <v>0</v>
      </c>
    </row>
    <row r="389" spans="1:66">
      <c r="A389" s="2" t="s">
        <v>935</v>
      </c>
      <c r="B389" s="2" t="s">
        <v>936</v>
      </c>
      <c r="G389" s="2" t="s">
        <v>105</v>
      </c>
      <c r="H389" s="2" t="s">
        <v>105</v>
      </c>
      <c r="I389" s="2" t="s">
        <v>5730</v>
      </c>
      <c r="M389" s="2" t="s">
        <v>5781</v>
      </c>
      <c r="N389" s="2" t="s">
        <v>105</v>
      </c>
      <c r="O389" s="2" t="s">
        <v>105</v>
      </c>
      <c r="T389" s="2" t="s">
        <v>105</v>
      </c>
      <c r="V389" s="2" t="s">
        <v>105</v>
      </c>
      <c r="AO389" s="2" t="s">
        <v>105</v>
      </c>
      <c r="AP389" s="2" t="s">
        <v>5697</v>
      </c>
      <c r="AW389" s="2" t="s">
        <v>5694</v>
      </c>
      <c r="AZ389" s="2" t="s">
        <v>105</v>
      </c>
      <c r="BA389" s="2" t="s">
        <v>105</v>
      </c>
      <c r="BB389" s="2">
        <f t="shared" si="234"/>
        <v>10</v>
      </c>
      <c r="BC389" s="2">
        <f t="shared" si="235"/>
        <v>1</v>
      </c>
      <c r="BD389" s="2">
        <f t="shared" si="236"/>
        <v>9</v>
      </c>
      <c r="BE389" s="2">
        <f t="shared" si="237"/>
        <v>0</v>
      </c>
      <c r="BF389" s="2">
        <f t="shared" si="238"/>
        <v>1</v>
      </c>
      <c r="BG389" s="2">
        <f t="shared" si="239"/>
        <v>1</v>
      </c>
      <c r="BH389" s="2">
        <f t="shared" si="240"/>
        <v>0</v>
      </c>
      <c r="BI389" s="2">
        <f t="shared" si="241"/>
        <v>0</v>
      </c>
      <c r="BJ389" s="2">
        <f t="shared" si="242"/>
        <v>0</v>
      </c>
      <c r="BK389" s="2">
        <f t="shared" si="243"/>
        <v>0</v>
      </c>
      <c r="BL389" s="2">
        <f t="shared" si="244"/>
        <v>0</v>
      </c>
      <c r="BM389" s="2">
        <f t="shared" si="245"/>
        <v>0</v>
      </c>
      <c r="BN389" s="2">
        <f t="shared" si="246"/>
        <v>0</v>
      </c>
    </row>
    <row r="390" spans="1:66">
      <c r="A390" s="2" t="s">
        <v>4564</v>
      </c>
      <c r="B390" s="2" t="s">
        <v>4629</v>
      </c>
      <c r="AN390" s="2" t="s">
        <v>121</v>
      </c>
      <c r="AU390" s="2" t="s">
        <v>121</v>
      </c>
      <c r="BB390" s="2">
        <f t="shared" si="234"/>
        <v>0</v>
      </c>
      <c r="BC390" s="2">
        <f t="shared" si="235"/>
        <v>2</v>
      </c>
      <c r="BD390" s="2">
        <f t="shared" si="236"/>
        <v>0</v>
      </c>
      <c r="BE390" s="2">
        <f t="shared" si="237"/>
        <v>2</v>
      </c>
      <c r="BF390" s="2">
        <f t="shared" si="238"/>
        <v>0</v>
      </c>
      <c r="BG390" s="2">
        <f t="shared" si="239"/>
        <v>0</v>
      </c>
      <c r="BH390" s="2">
        <f t="shared" si="240"/>
        <v>0</v>
      </c>
      <c r="BI390" s="2">
        <f t="shared" si="241"/>
        <v>0</v>
      </c>
      <c r="BJ390" s="2">
        <f t="shared" si="242"/>
        <v>0</v>
      </c>
      <c r="BK390" s="2">
        <f t="shared" si="243"/>
        <v>0</v>
      </c>
      <c r="BL390" s="2">
        <f t="shared" si="244"/>
        <v>0</v>
      </c>
      <c r="BM390" s="2">
        <f t="shared" si="245"/>
        <v>0</v>
      </c>
      <c r="BN390" s="2">
        <f t="shared" si="246"/>
        <v>0</v>
      </c>
    </row>
    <row r="391" spans="1:66">
      <c r="A391" s="2" t="s">
        <v>5381</v>
      </c>
      <c r="B391" s="2" t="s">
        <v>5382</v>
      </c>
      <c r="AN391" s="2" t="s">
        <v>121</v>
      </c>
      <c r="AU391" s="2" t="s">
        <v>121</v>
      </c>
      <c r="BB391" s="2">
        <f t="shared" si="234"/>
        <v>0</v>
      </c>
      <c r="BC391" s="2">
        <f t="shared" si="235"/>
        <v>2</v>
      </c>
      <c r="BD391" s="2">
        <f t="shared" si="236"/>
        <v>0</v>
      </c>
      <c r="BE391" s="2">
        <f t="shared" si="237"/>
        <v>2</v>
      </c>
      <c r="BF391" s="2">
        <f t="shared" si="238"/>
        <v>0</v>
      </c>
      <c r="BG391" s="2">
        <f t="shared" si="239"/>
        <v>0</v>
      </c>
      <c r="BH391" s="2">
        <f t="shared" si="240"/>
        <v>0</v>
      </c>
      <c r="BI391" s="2">
        <f t="shared" si="241"/>
        <v>0</v>
      </c>
      <c r="BJ391" s="2">
        <f t="shared" si="242"/>
        <v>0</v>
      </c>
      <c r="BK391" s="2">
        <f t="shared" si="243"/>
        <v>0</v>
      </c>
      <c r="BL391" s="2">
        <f t="shared" si="244"/>
        <v>0</v>
      </c>
      <c r="BM391" s="2">
        <f t="shared" si="245"/>
        <v>0</v>
      </c>
      <c r="BN391" s="2">
        <f t="shared" si="246"/>
        <v>0</v>
      </c>
    </row>
    <row r="392" spans="1:66">
      <c r="A392" s="2" t="s">
        <v>3685</v>
      </c>
      <c r="B392" s="2" t="s">
        <v>3686</v>
      </c>
      <c r="AD392" s="2" t="s">
        <v>105</v>
      </c>
      <c r="AM392" s="2" t="s">
        <v>105</v>
      </c>
      <c r="BB392" s="2">
        <f t="shared" si="234"/>
        <v>2</v>
      </c>
      <c r="BC392" s="2">
        <f t="shared" si="235"/>
        <v>0</v>
      </c>
      <c r="BD392" s="2">
        <f t="shared" si="236"/>
        <v>2</v>
      </c>
      <c r="BE392" s="2">
        <f t="shared" si="237"/>
        <v>0</v>
      </c>
      <c r="BF392" s="2">
        <f t="shared" si="238"/>
        <v>0</v>
      </c>
      <c r="BG392" s="2">
        <f t="shared" si="239"/>
        <v>0</v>
      </c>
      <c r="BH392" s="2">
        <f t="shared" si="240"/>
        <v>0</v>
      </c>
      <c r="BI392" s="2">
        <f t="shared" si="241"/>
        <v>0</v>
      </c>
      <c r="BJ392" s="2">
        <f t="shared" si="242"/>
        <v>0</v>
      </c>
      <c r="BK392" s="2">
        <f t="shared" si="243"/>
        <v>0</v>
      </c>
      <c r="BL392" s="2">
        <f t="shared" si="244"/>
        <v>0</v>
      </c>
      <c r="BM392" s="2">
        <f t="shared" si="245"/>
        <v>0</v>
      </c>
      <c r="BN392" s="2">
        <f t="shared" si="246"/>
        <v>0</v>
      </c>
    </row>
    <row r="393" spans="1:66">
      <c r="A393" s="2" t="s">
        <v>3490</v>
      </c>
      <c r="B393" s="2" t="s">
        <v>3491</v>
      </c>
      <c r="AB393" s="2" t="s">
        <v>5781</v>
      </c>
      <c r="AE393" s="2" t="s">
        <v>121</v>
      </c>
      <c r="BB393" s="2">
        <f t="shared" si="234"/>
        <v>0</v>
      </c>
      <c r="BC393" s="2">
        <f t="shared" si="235"/>
        <v>1</v>
      </c>
      <c r="BD393" s="2">
        <f t="shared" si="236"/>
        <v>0</v>
      </c>
      <c r="BE393" s="2">
        <f t="shared" si="237"/>
        <v>1</v>
      </c>
      <c r="BF393" s="2">
        <f t="shared" si="238"/>
        <v>0</v>
      </c>
      <c r="BG393" s="2">
        <f t="shared" si="239"/>
        <v>0</v>
      </c>
      <c r="BH393" s="2">
        <f t="shared" si="240"/>
        <v>0</v>
      </c>
      <c r="BI393" s="2">
        <f t="shared" si="241"/>
        <v>0</v>
      </c>
      <c r="BJ393" s="2">
        <f t="shared" si="242"/>
        <v>0</v>
      </c>
      <c r="BK393" s="2">
        <f t="shared" si="243"/>
        <v>0</v>
      </c>
      <c r="BL393" s="2">
        <f t="shared" si="244"/>
        <v>0</v>
      </c>
      <c r="BM393" s="2">
        <f t="shared" si="245"/>
        <v>0</v>
      </c>
      <c r="BN393" s="2">
        <f t="shared" si="246"/>
        <v>0</v>
      </c>
    </row>
    <row r="394" spans="1:66">
      <c r="A394" s="2" t="s">
        <v>3130</v>
      </c>
      <c r="B394" s="2" t="s">
        <v>3131</v>
      </c>
      <c r="W394" s="2" t="s">
        <v>105</v>
      </c>
      <c r="BB394" s="2">
        <f t="shared" si="234"/>
        <v>1</v>
      </c>
      <c r="BC394" s="2">
        <f t="shared" si="235"/>
        <v>0</v>
      </c>
      <c r="BD394" s="2">
        <f t="shared" si="236"/>
        <v>1</v>
      </c>
      <c r="BE394" s="2">
        <f t="shared" si="237"/>
        <v>0</v>
      </c>
      <c r="BF394" s="2">
        <f t="shared" si="238"/>
        <v>0</v>
      </c>
      <c r="BG394" s="2">
        <f t="shared" si="239"/>
        <v>0</v>
      </c>
      <c r="BH394" s="2">
        <f t="shared" si="240"/>
        <v>0</v>
      </c>
      <c r="BI394" s="2">
        <f t="shared" si="241"/>
        <v>0</v>
      </c>
      <c r="BJ394" s="2">
        <f t="shared" si="242"/>
        <v>0</v>
      </c>
      <c r="BK394" s="2">
        <f t="shared" si="243"/>
        <v>0</v>
      </c>
      <c r="BL394" s="2">
        <f t="shared" si="244"/>
        <v>0</v>
      </c>
      <c r="BM394" s="2">
        <f t="shared" si="245"/>
        <v>0</v>
      </c>
      <c r="BN394" s="2">
        <f t="shared" si="246"/>
        <v>0</v>
      </c>
    </row>
    <row r="395" spans="1:66">
      <c r="A395" s="2" t="s">
        <v>4554</v>
      </c>
      <c r="B395" s="2" t="s">
        <v>4555</v>
      </c>
      <c r="AN395" s="2" t="s">
        <v>121</v>
      </c>
      <c r="BB395" s="2">
        <f t="shared" si="234"/>
        <v>0</v>
      </c>
      <c r="BC395" s="2">
        <f t="shared" si="235"/>
        <v>1</v>
      </c>
      <c r="BD395" s="2">
        <f t="shared" si="236"/>
        <v>0</v>
      </c>
      <c r="BE395" s="2">
        <f t="shared" si="237"/>
        <v>1</v>
      </c>
      <c r="BF395" s="2">
        <f t="shared" si="238"/>
        <v>0</v>
      </c>
      <c r="BG395" s="2">
        <f t="shared" si="239"/>
        <v>0</v>
      </c>
      <c r="BH395" s="2">
        <f t="shared" si="240"/>
        <v>0</v>
      </c>
      <c r="BI395" s="2">
        <f t="shared" si="241"/>
        <v>0</v>
      </c>
      <c r="BJ395" s="2">
        <f t="shared" si="242"/>
        <v>0</v>
      </c>
      <c r="BK395" s="2">
        <f t="shared" si="243"/>
        <v>0</v>
      </c>
      <c r="BL395" s="2">
        <f t="shared" si="244"/>
        <v>0</v>
      </c>
      <c r="BM395" s="2">
        <f t="shared" si="245"/>
        <v>0</v>
      </c>
      <c r="BN395" s="2">
        <f t="shared" si="246"/>
        <v>0</v>
      </c>
    </row>
    <row r="396" spans="1:66">
      <c r="A396" s="2" t="s">
        <v>671</v>
      </c>
      <c r="B396" s="2" t="s">
        <v>672</v>
      </c>
      <c r="F396" s="2" t="s">
        <v>121</v>
      </c>
      <c r="BA396" s="2" t="s">
        <v>121</v>
      </c>
      <c r="BB396" s="2">
        <f t="shared" si="234"/>
        <v>0</v>
      </c>
      <c r="BC396" s="2">
        <f t="shared" si="235"/>
        <v>2</v>
      </c>
      <c r="BD396" s="2">
        <f t="shared" si="236"/>
        <v>0</v>
      </c>
      <c r="BE396" s="2">
        <f t="shared" si="237"/>
        <v>2</v>
      </c>
      <c r="BF396" s="2">
        <f t="shared" si="238"/>
        <v>0</v>
      </c>
      <c r="BG396" s="2">
        <f t="shared" si="239"/>
        <v>0</v>
      </c>
      <c r="BH396" s="2">
        <f t="shared" si="240"/>
        <v>0</v>
      </c>
      <c r="BI396" s="2">
        <f t="shared" si="241"/>
        <v>0</v>
      </c>
      <c r="BJ396" s="2">
        <f t="shared" si="242"/>
        <v>0</v>
      </c>
      <c r="BK396" s="2">
        <f t="shared" si="243"/>
        <v>0</v>
      </c>
      <c r="BL396" s="2">
        <f t="shared" si="244"/>
        <v>0</v>
      </c>
      <c r="BM396" s="2">
        <f t="shared" si="245"/>
        <v>0</v>
      </c>
      <c r="BN396" s="2">
        <f t="shared" si="246"/>
        <v>0</v>
      </c>
    </row>
    <row r="397" spans="1:66">
      <c r="A397" s="2" t="s">
        <v>937</v>
      </c>
      <c r="B397" s="2" t="s">
        <v>938</v>
      </c>
      <c r="G397" s="2" t="s">
        <v>105</v>
      </c>
      <c r="I397" s="2" t="s">
        <v>105</v>
      </c>
      <c r="O397" s="2" t="s">
        <v>105</v>
      </c>
      <c r="T397" s="2" t="s">
        <v>105</v>
      </c>
      <c r="V397" s="2" t="s">
        <v>105</v>
      </c>
      <c r="Z397" s="2" t="s">
        <v>105</v>
      </c>
      <c r="AF397" s="2" t="s">
        <v>5697</v>
      </c>
      <c r="AN397" s="2" t="s">
        <v>5791</v>
      </c>
      <c r="AW397" s="2" t="s">
        <v>5694</v>
      </c>
      <c r="AX397" s="2" t="s">
        <v>105</v>
      </c>
      <c r="AZ397" s="2" t="s">
        <v>105</v>
      </c>
      <c r="BA397" s="2" t="s">
        <v>121</v>
      </c>
      <c r="BB397" s="2">
        <f t="shared" si="234"/>
        <v>9</v>
      </c>
      <c r="BC397" s="2">
        <f t="shared" si="235"/>
        <v>2</v>
      </c>
      <c r="BD397" s="2">
        <f t="shared" si="236"/>
        <v>8</v>
      </c>
      <c r="BE397" s="2">
        <f t="shared" si="237"/>
        <v>1</v>
      </c>
      <c r="BF397" s="2">
        <f t="shared" si="238"/>
        <v>1</v>
      </c>
      <c r="BG397" s="2">
        <f t="shared" si="239"/>
        <v>1</v>
      </c>
      <c r="BH397" s="2">
        <f t="shared" si="240"/>
        <v>0</v>
      </c>
      <c r="BI397" s="2">
        <f t="shared" si="241"/>
        <v>0</v>
      </c>
      <c r="BJ397" s="2">
        <f t="shared" si="242"/>
        <v>0</v>
      </c>
      <c r="BK397" s="2">
        <f t="shared" si="243"/>
        <v>0</v>
      </c>
      <c r="BL397" s="2">
        <f t="shared" si="244"/>
        <v>0</v>
      </c>
      <c r="BM397" s="2">
        <f t="shared" si="245"/>
        <v>0</v>
      </c>
      <c r="BN397" s="2">
        <f t="shared" si="246"/>
        <v>0</v>
      </c>
    </row>
    <row r="398" spans="1:66">
      <c r="A398" s="2" t="s">
        <v>2061</v>
      </c>
      <c r="L398" s="2" t="s">
        <v>5783</v>
      </c>
      <c r="BB398" s="2">
        <f t="shared" si="234"/>
        <v>0</v>
      </c>
      <c r="BC398" s="2">
        <f t="shared" si="235"/>
        <v>1</v>
      </c>
      <c r="BD398" s="2">
        <f t="shared" si="236"/>
        <v>0</v>
      </c>
      <c r="BE398" s="2">
        <f t="shared" si="237"/>
        <v>0</v>
      </c>
      <c r="BF398" s="2">
        <f t="shared" si="238"/>
        <v>0</v>
      </c>
      <c r="BG398" s="2">
        <f t="shared" si="239"/>
        <v>0</v>
      </c>
      <c r="BH398" s="2">
        <f t="shared" si="240"/>
        <v>0</v>
      </c>
      <c r="BI398" s="2">
        <f t="shared" si="241"/>
        <v>0</v>
      </c>
      <c r="BJ398" s="2">
        <f t="shared" si="242"/>
        <v>0</v>
      </c>
      <c r="BK398" s="2">
        <f t="shared" si="243"/>
        <v>1</v>
      </c>
      <c r="BL398" s="2">
        <f t="shared" si="244"/>
        <v>0</v>
      </c>
      <c r="BM398" s="2">
        <f t="shared" si="245"/>
        <v>0</v>
      </c>
      <c r="BN398" s="2">
        <f t="shared" si="246"/>
        <v>0</v>
      </c>
    </row>
    <row r="399" spans="1:66">
      <c r="A399" s="2" t="s">
        <v>411</v>
      </c>
      <c r="B399" s="2" t="s">
        <v>412</v>
      </c>
      <c r="D399" s="2" t="s">
        <v>121</v>
      </c>
      <c r="N399" s="2" t="s">
        <v>105</v>
      </c>
      <c r="AF399" s="2" t="s">
        <v>121</v>
      </c>
      <c r="AQ399" s="2" t="s">
        <v>121</v>
      </c>
      <c r="BB399" s="2">
        <f t="shared" si="234"/>
        <v>1</v>
      </c>
      <c r="BC399" s="2">
        <f t="shared" si="235"/>
        <v>3</v>
      </c>
      <c r="BD399" s="2">
        <f t="shared" si="236"/>
        <v>1</v>
      </c>
      <c r="BE399" s="2">
        <f t="shared" si="237"/>
        <v>3</v>
      </c>
      <c r="BF399" s="2">
        <f t="shared" si="238"/>
        <v>0</v>
      </c>
      <c r="BG399" s="2">
        <f t="shared" si="239"/>
        <v>0</v>
      </c>
      <c r="BH399" s="2">
        <f t="shared" si="240"/>
        <v>0</v>
      </c>
      <c r="BI399" s="2">
        <f t="shared" si="241"/>
        <v>0</v>
      </c>
      <c r="BJ399" s="2">
        <f t="shared" si="242"/>
        <v>0</v>
      </c>
      <c r="BK399" s="2">
        <f t="shared" si="243"/>
        <v>0</v>
      </c>
      <c r="BL399" s="2">
        <f t="shared" si="244"/>
        <v>0</v>
      </c>
      <c r="BM399" s="2">
        <f t="shared" si="245"/>
        <v>0</v>
      </c>
      <c r="BN399" s="2">
        <f t="shared" si="246"/>
        <v>0</v>
      </c>
    </row>
    <row r="400" spans="1:66">
      <c r="A400" s="2" t="s">
        <v>776</v>
      </c>
      <c r="B400" s="2" t="s">
        <v>779</v>
      </c>
      <c r="F400" s="2" t="s">
        <v>121</v>
      </c>
      <c r="BB400" s="2">
        <f t="shared" si="234"/>
        <v>0</v>
      </c>
      <c r="BC400" s="2">
        <f t="shared" si="235"/>
        <v>1</v>
      </c>
      <c r="BD400" s="2">
        <f t="shared" si="236"/>
        <v>0</v>
      </c>
      <c r="BE400" s="2">
        <f t="shared" si="237"/>
        <v>1</v>
      </c>
      <c r="BF400" s="2">
        <f t="shared" si="238"/>
        <v>0</v>
      </c>
      <c r="BG400" s="2">
        <f t="shared" si="239"/>
        <v>0</v>
      </c>
      <c r="BH400" s="2">
        <f t="shared" si="240"/>
        <v>0</v>
      </c>
      <c r="BI400" s="2">
        <f t="shared" si="241"/>
        <v>0</v>
      </c>
      <c r="BJ400" s="2">
        <f t="shared" si="242"/>
        <v>0</v>
      </c>
      <c r="BK400" s="2">
        <f t="shared" si="243"/>
        <v>0</v>
      </c>
      <c r="BL400" s="2">
        <f t="shared" si="244"/>
        <v>0</v>
      </c>
      <c r="BM400" s="2">
        <f t="shared" si="245"/>
        <v>0</v>
      </c>
      <c r="BN400" s="2">
        <f t="shared" si="246"/>
        <v>0</v>
      </c>
    </row>
    <row r="401" spans="1:66">
      <c r="A401" s="2" t="s">
        <v>3140</v>
      </c>
      <c r="B401" s="2" t="s">
        <v>3141</v>
      </c>
      <c r="W401" s="2" t="s">
        <v>105</v>
      </c>
      <c r="BB401" s="2">
        <f t="shared" si="234"/>
        <v>1</v>
      </c>
      <c r="BC401" s="2">
        <f t="shared" si="235"/>
        <v>0</v>
      </c>
      <c r="BD401" s="2">
        <f t="shared" si="236"/>
        <v>1</v>
      </c>
      <c r="BE401" s="2">
        <f t="shared" si="237"/>
        <v>0</v>
      </c>
      <c r="BF401" s="2">
        <f t="shared" si="238"/>
        <v>0</v>
      </c>
      <c r="BG401" s="2">
        <f t="shared" si="239"/>
        <v>0</v>
      </c>
      <c r="BH401" s="2">
        <f t="shared" si="240"/>
        <v>0</v>
      </c>
      <c r="BI401" s="2">
        <f t="shared" si="241"/>
        <v>0</v>
      </c>
      <c r="BJ401" s="2">
        <f t="shared" si="242"/>
        <v>0</v>
      </c>
      <c r="BK401" s="2">
        <f t="shared" si="243"/>
        <v>0</v>
      </c>
      <c r="BL401" s="2">
        <f t="shared" si="244"/>
        <v>0</v>
      </c>
      <c r="BM401" s="2">
        <f t="shared" si="245"/>
        <v>0</v>
      </c>
      <c r="BN401" s="2">
        <f t="shared" si="246"/>
        <v>0</v>
      </c>
    </row>
    <row r="402" spans="1:66">
      <c r="A402" s="2" t="s">
        <v>3404</v>
      </c>
      <c r="B402" s="2" t="s">
        <v>3405</v>
      </c>
      <c r="Z402" s="2" t="s">
        <v>105</v>
      </c>
      <c r="BB402" s="2">
        <f t="shared" si="234"/>
        <v>1</v>
      </c>
      <c r="BC402" s="2">
        <f t="shared" si="235"/>
        <v>0</v>
      </c>
      <c r="BD402" s="2">
        <f t="shared" si="236"/>
        <v>1</v>
      </c>
      <c r="BE402" s="2">
        <f t="shared" si="237"/>
        <v>0</v>
      </c>
      <c r="BF402" s="2">
        <f t="shared" si="238"/>
        <v>0</v>
      </c>
      <c r="BG402" s="2">
        <f t="shared" si="239"/>
        <v>0</v>
      </c>
      <c r="BH402" s="2">
        <f t="shared" si="240"/>
        <v>0</v>
      </c>
      <c r="BI402" s="2">
        <f t="shared" si="241"/>
        <v>0</v>
      </c>
      <c r="BJ402" s="2">
        <f t="shared" si="242"/>
        <v>0</v>
      </c>
      <c r="BK402" s="2">
        <f t="shared" si="243"/>
        <v>0</v>
      </c>
      <c r="BL402" s="2">
        <f t="shared" si="244"/>
        <v>0</v>
      </c>
      <c r="BM402" s="2">
        <f t="shared" si="245"/>
        <v>0</v>
      </c>
      <c r="BN402" s="2">
        <f t="shared" si="246"/>
        <v>0</v>
      </c>
    </row>
    <row r="403" spans="1:66">
      <c r="A403" s="2" t="s">
        <v>409</v>
      </c>
      <c r="B403" s="2" t="s">
        <v>410</v>
      </c>
      <c r="D403" s="2" t="s">
        <v>121</v>
      </c>
      <c r="BB403" s="2">
        <f t="shared" si="234"/>
        <v>0</v>
      </c>
      <c r="BC403" s="2">
        <f t="shared" si="235"/>
        <v>1</v>
      </c>
      <c r="BD403" s="2">
        <f t="shared" si="236"/>
        <v>0</v>
      </c>
      <c r="BE403" s="2">
        <f t="shared" si="237"/>
        <v>1</v>
      </c>
      <c r="BF403" s="2">
        <f t="shared" si="238"/>
        <v>0</v>
      </c>
      <c r="BG403" s="2">
        <f t="shared" si="239"/>
        <v>0</v>
      </c>
      <c r="BH403" s="2">
        <f t="shared" si="240"/>
        <v>0</v>
      </c>
      <c r="BI403" s="2">
        <f t="shared" si="241"/>
        <v>0</v>
      </c>
      <c r="BJ403" s="2">
        <f t="shared" si="242"/>
        <v>0</v>
      </c>
      <c r="BK403" s="2">
        <f t="shared" si="243"/>
        <v>0</v>
      </c>
      <c r="BL403" s="2">
        <f t="shared" si="244"/>
        <v>0</v>
      </c>
      <c r="BM403" s="2">
        <f t="shared" si="245"/>
        <v>0</v>
      </c>
      <c r="BN403" s="2">
        <f t="shared" si="246"/>
        <v>0</v>
      </c>
    </row>
    <row r="404" spans="1:66">
      <c r="A404" s="2" t="s">
        <v>2435</v>
      </c>
      <c r="B404" s="2" t="s">
        <v>2436</v>
      </c>
      <c r="N404" s="2" t="s">
        <v>105</v>
      </c>
      <c r="BB404" s="2">
        <f t="shared" si="234"/>
        <v>1</v>
      </c>
      <c r="BC404" s="2">
        <f t="shared" si="235"/>
        <v>0</v>
      </c>
      <c r="BD404" s="2">
        <f t="shared" si="236"/>
        <v>1</v>
      </c>
      <c r="BE404" s="2">
        <f t="shared" si="237"/>
        <v>0</v>
      </c>
      <c r="BF404" s="2">
        <f t="shared" si="238"/>
        <v>0</v>
      </c>
      <c r="BG404" s="2">
        <f t="shared" si="239"/>
        <v>0</v>
      </c>
      <c r="BH404" s="2">
        <f t="shared" si="240"/>
        <v>0</v>
      </c>
      <c r="BI404" s="2">
        <f t="shared" si="241"/>
        <v>0</v>
      </c>
      <c r="BJ404" s="2">
        <f t="shared" si="242"/>
        <v>0</v>
      </c>
      <c r="BK404" s="2">
        <f t="shared" si="243"/>
        <v>0</v>
      </c>
      <c r="BL404" s="2">
        <f t="shared" si="244"/>
        <v>0</v>
      </c>
      <c r="BM404" s="2">
        <f t="shared" si="245"/>
        <v>0</v>
      </c>
      <c r="BN404" s="2">
        <f t="shared" si="246"/>
        <v>0</v>
      </c>
    </row>
    <row r="405" spans="1:66">
      <c r="A405" s="2" t="s">
        <v>2449</v>
      </c>
      <c r="B405" s="2" t="s">
        <v>2450</v>
      </c>
      <c r="N405" s="2" t="s">
        <v>105</v>
      </c>
      <c r="BB405" s="2">
        <f t="shared" si="234"/>
        <v>1</v>
      </c>
      <c r="BC405" s="2">
        <f t="shared" si="235"/>
        <v>0</v>
      </c>
      <c r="BD405" s="2">
        <f t="shared" si="236"/>
        <v>1</v>
      </c>
      <c r="BE405" s="2">
        <f t="shared" si="237"/>
        <v>0</v>
      </c>
      <c r="BF405" s="2">
        <f t="shared" si="238"/>
        <v>0</v>
      </c>
      <c r="BG405" s="2">
        <f t="shared" si="239"/>
        <v>0</v>
      </c>
      <c r="BH405" s="2">
        <f t="shared" si="240"/>
        <v>0</v>
      </c>
      <c r="BI405" s="2">
        <f t="shared" si="241"/>
        <v>0</v>
      </c>
      <c r="BJ405" s="2">
        <f t="shared" si="242"/>
        <v>0</v>
      </c>
      <c r="BK405" s="2">
        <f t="shared" si="243"/>
        <v>0</v>
      </c>
      <c r="BL405" s="2">
        <f t="shared" si="244"/>
        <v>0</v>
      </c>
      <c r="BM405" s="2">
        <f t="shared" si="245"/>
        <v>0</v>
      </c>
      <c r="BN405" s="2">
        <f t="shared" si="246"/>
        <v>0</v>
      </c>
    </row>
    <row r="406" spans="1:66">
      <c r="A406" s="2" t="s">
        <v>401</v>
      </c>
      <c r="C406" s="2" t="s">
        <v>121</v>
      </c>
      <c r="BB406" s="2">
        <f t="shared" si="234"/>
        <v>0</v>
      </c>
      <c r="BC406" s="2">
        <f t="shared" si="235"/>
        <v>1</v>
      </c>
      <c r="BD406" s="2">
        <f t="shared" si="236"/>
        <v>0</v>
      </c>
      <c r="BE406" s="2">
        <f t="shared" si="237"/>
        <v>1</v>
      </c>
      <c r="BF406" s="2">
        <f t="shared" si="238"/>
        <v>0</v>
      </c>
      <c r="BG406" s="2">
        <f t="shared" si="239"/>
        <v>0</v>
      </c>
      <c r="BH406" s="2">
        <f t="shared" si="240"/>
        <v>0</v>
      </c>
      <c r="BI406" s="2">
        <f t="shared" si="241"/>
        <v>0</v>
      </c>
      <c r="BJ406" s="2">
        <f t="shared" si="242"/>
        <v>0</v>
      </c>
      <c r="BK406" s="2">
        <f t="shared" si="243"/>
        <v>0</v>
      </c>
      <c r="BL406" s="2">
        <f t="shared" si="244"/>
        <v>0</v>
      </c>
      <c r="BM406" s="2">
        <f t="shared" si="245"/>
        <v>0</v>
      </c>
      <c r="BN406" s="2">
        <f t="shared" si="246"/>
        <v>0</v>
      </c>
    </row>
    <row r="407" spans="1:66">
      <c r="A407" s="2" t="s">
        <v>5200</v>
      </c>
      <c r="AS407" s="2" t="s">
        <v>121</v>
      </c>
      <c r="BB407" s="2">
        <f t="shared" si="234"/>
        <v>0</v>
      </c>
      <c r="BC407" s="2">
        <f t="shared" si="235"/>
        <v>1</v>
      </c>
      <c r="BD407" s="2">
        <f t="shared" si="236"/>
        <v>0</v>
      </c>
      <c r="BE407" s="2">
        <f t="shared" si="237"/>
        <v>1</v>
      </c>
      <c r="BF407" s="2">
        <f t="shared" si="238"/>
        <v>0</v>
      </c>
      <c r="BG407" s="2">
        <f t="shared" si="239"/>
        <v>0</v>
      </c>
      <c r="BH407" s="2">
        <f t="shared" si="240"/>
        <v>0</v>
      </c>
      <c r="BI407" s="2">
        <f t="shared" si="241"/>
        <v>0</v>
      </c>
      <c r="BJ407" s="2">
        <f t="shared" si="242"/>
        <v>0</v>
      </c>
      <c r="BK407" s="2">
        <f t="shared" si="243"/>
        <v>0</v>
      </c>
      <c r="BL407" s="2">
        <f t="shared" si="244"/>
        <v>0</v>
      </c>
      <c r="BM407" s="2">
        <f t="shared" si="245"/>
        <v>0</v>
      </c>
      <c r="BN407" s="2">
        <f t="shared" si="246"/>
        <v>0</v>
      </c>
    </row>
    <row r="408" spans="1:66">
      <c r="A408" s="2" t="s">
        <v>5371</v>
      </c>
      <c r="B408" s="2" t="s">
        <v>5372</v>
      </c>
      <c r="AT408" s="2" t="s">
        <v>105</v>
      </c>
      <c r="BB408" s="2">
        <f t="shared" si="234"/>
        <v>1</v>
      </c>
      <c r="BC408" s="2">
        <f t="shared" si="235"/>
        <v>0</v>
      </c>
      <c r="BD408" s="2">
        <f t="shared" si="236"/>
        <v>1</v>
      </c>
      <c r="BE408" s="2">
        <f t="shared" si="237"/>
        <v>0</v>
      </c>
      <c r="BF408" s="2">
        <f t="shared" si="238"/>
        <v>0</v>
      </c>
      <c r="BG408" s="2">
        <f t="shared" si="239"/>
        <v>0</v>
      </c>
      <c r="BH408" s="2">
        <f t="shared" si="240"/>
        <v>0</v>
      </c>
      <c r="BI408" s="2">
        <f t="shared" si="241"/>
        <v>0</v>
      </c>
      <c r="BJ408" s="2">
        <f t="shared" si="242"/>
        <v>0</v>
      </c>
      <c r="BK408" s="2">
        <f t="shared" si="243"/>
        <v>0</v>
      </c>
      <c r="BL408" s="2">
        <f t="shared" si="244"/>
        <v>0</v>
      </c>
      <c r="BM408" s="2">
        <f t="shared" si="245"/>
        <v>0</v>
      </c>
      <c r="BN408" s="2">
        <f t="shared" si="246"/>
        <v>0</v>
      </c>
    </row>
    <row r="409" spans="1:66">
      <c r="A409" s="2" t="s">
        <v>1774</v>
      </c>
      <c r="B409" s="2" t="s">
        <v>1775</v>
      </c>
      <c r="I409" s="2" t="s">
        <v>105</v>
      </c>
      <c r="BB409" s="2">
        <f t="shared" si="234"/>
        <v>1</v>
      </c>
      <c r="BC409" s="2">
        <f t="shared" si="235"/>
        <v>0</v>
      </c>
      <c r="BD409" s="2">
        <f t="shared" si="236"/>
        <v>1</v>
      </c>
      <c r="BE409" s="2">
        <f t="shared" si="237"/>
        <v>0</v>
      </c>
      <c r="BF409" s="2">
        <f t="shared" si="238"/>
        <v>0</v>
      </c>
      <c r="BG409" s="2">
        <f t="shared" si="239"/>
        <v>0</v>
      </c>
      <c r="BH409" s="2">
        <f t="shared" si="240"/>
        <v>0</v>
      </c>
      <c r="BI409" s="2">
        <f t="shared" si="241"/>
        <v>0</v>
      </c>
      <c r="BJ409" s="2">
        <f t="shared" si="242"/>
        <v>0</v>
      </c>
      <c r="BK409" s="2">
        <f t="shared" si="243"/>
        <v>0</v>
      </c>
      <c r="BL409" s="2">
        <f t="shared" si="244"/>
        <v>0</v>
      </c>
      <c r="BM409" s="2">
        <f t="shared" si="245"/>
        <v>0</v>
      </c>
      <c r="BN409" s="2">
        <f t="shared" si="246"/>
        <v>0</v>
      </c>
    </row>
    <row r="410" spans="1:66">
      <c r="A410" s="2" t="s">
        <v>1652</v>
      </c>
      <c r="B410" s="2" t="s">
        <v>1653</v>
      </c>
      <c r="I410" s="2" t="s">
        <v>105</v>
      </c>
      <c r="W410" s="2" t="s">
        <v>105</v>
      </c>
      <c r="Z410" s="2" t="s">
        <v>105</v>
      </c>
      <c r="AG410" s="2" t="s">
        <v>105</v>
      </c>
      <c r="AI410" s="2" t="s">
        <v>105</v>
      </c>
      <c r="BB410" s="2">
        <f t="shared" si="234"/>
        <v>5</v>
      </c>
      <c r="BC410" s="2">
        <f t="shared" si="235"/>
        <v>0</v>
      </c>
      <c r="BD410" s="2">
        <f t="shared" si="236"/>
        <v>5</v>
      </c>
      <c r="BE410" s="2">
        <f t="shared" si="237"/>
        <v>0</v>
      </c>
      <c r="BF410" s="2">
        <f t="shared" si="238"/>
        <v>0</v>
      </c>
      <c r="BG410" s="2">
        <f t="shared" si="239"/>
        <v>0</v>
      </c>
      <c r="BH410" s="2">
        <f t="shared" si="240"/>
        <v>0</v>
      </c>
      <c r="BI410" s="2">
        <f t="shared" si="241"/>
        <v>0</v>
      </c>
      <c r="BJ410" s="2">
        <f t="shared" si="242"/>
        <v>0</v>
      </c>
      <c r="BK410" s="2">
        <f t="shared" si="243"/>
        <v>0</v>
      </c>
      <c r="BL410" s="2">
        <f t="shared" si="244"/>
        <v>0</v>
      </c>
      <c r="BM410" s="2">
        <f t="shared" si="245"/>
        <v>0</v>
      </c>
      <c r="BN410" s="2">
        <f t="shared" si="246"/>
        <v>0</v>
      </c>
    </row>
    <row r="411" spans="1:66">
      <c r="A411" s="2" t="s">
        <v>1846</v>
      </c>
      <c r="B411" s="2" t="s">
        <v>1847</v>
      </c>
      <c r="I411" s="2" t="s">
        <v>105</v>
      </c>
      <c r="K411" s="2" t="s">
        <v>105</v>
      </c>
      <c r="R411" s="2" t="s">
        <v>105</v>
      </c>
      <c r="W411" s="2" t="s">
        <v>105</v>
      </c>
      <c r="AB411" s="2" t="s">
        <v>105</v>
      </c>
      <c r="AG411" s="2" t="s">
        <v>105</v>
      </c>
      <c r="AI411" s="2" t="s">
        <v>105</v>
      </c>
      <c r="AL411" s="2" t="s">
        <v>105</v>
      </c>
      <c r="BB411" s="2">
        <f t="shared" si="234"/>
        <v>8</v>
      </c>
      <c r="BC411" s="2">
        <f t="shared" si="235"/>
        <v>0</v>
      </c>
      <c r="BD411" s="2">
        <f t="shared" si="236"/>
        <v>8</v>
      </c>
      <c r="BE411" s="2">
        <f t="shared" si="237"/>
        <v>0</v>
      </c>
      <c r="BF411" s="2">
        <f t="shared" si="238"/>
        <v>0</v>
      </c>
      <c r="BG411" s="2">
        <f t="shared" si="239"/>
        <v>0</v>
      </c>
      <c r="BH411" s="2">
        <f t="shared" si="240"/>
        <v>0</v>
      </c>
      <c r="BI411" s="2">
        <f t="shared" si="241"/>
        <v>0</v>
      </c>
      <c r="BJ411" s="2">
        <f t="shared" si="242"/>
        <v>0</v>
      </c>
      <c r="BK411" s="2">
        <f t="shared" si="243"/>
        <v>0</v>
      </c>
      <c r="BL411" s="2">
        <f t="shared" si="244"/>
        <v>0</v>
      </c>
      <c r="BM411" s="2">
        <f t="shared" si="245"/>
        <v>0</v>
      </c>
      <c r="BN411" s="2">
        <f t="shared" si="246"/>
        <v>0</v>
      </c>
    </row>
    <row r="412" spans="1:66">
      <c r="A412" s="2" t="s">
        <v>2451</v>
      </c>
      <c r="B412" s="2" t="s">
        <v>2452</v>
      </c>
      <c r="N412" s="2" t="s">
        <v>105</v>
      </c>
      <c r="BB412" s="2">
        <f t="shared" si="234"/>
        <v>1</v>
      </c>
      <c r="BC412" s="2">
        <f t="shared" si="235"/>
        <v>0</v>
      </c>
      <c r="BD412" s="2">
        <f t="shared" si="236"/>
        <v>1</v>
      </c>
      <c r="BE412" s="2">
        <f t="shared" si="237"/>
        <v>0</v>
      </c>
      <c r="BF412" s="2">
        <f t="shared" si="238"/>
        <v>0</v>
      </c>
      <c r="BG412" s="2">
        <f t="shared" si="239"/>
        <v>0</v>
      </c>
      <c r="BH412" s="2">
        <f t="shared" si="240"/>
        <v>0</v>
      </c>
      <c r="BI412" s="2">
        <f t="shared" si="241"/>
        <v>0</v>
      </c>
      <c r="BJ412" s="2">
        <f t="shared" si="242"/>
        <v>0</v>
      </c>
      <c r="BK412" s="2">
        <f t="shared" si="243"/>
        <v>0</v>
      </c>
      <c r="BL412" s="2">
        <f t="shared" si="244"/>
        <v>0</v>
      </c>
      <c r="BM412" s="2">
        <f t="shared" si="245"/>
        <v>0</v>
      </c>
      <c r="BN412" s="2">
        <f t="shared" si="246"/>
        <v>0</v>
      </c>
    </row>
    <row r="413" spans="1:66">
      <c r="A413" s="2" t="s">
        <v>1684</v>
      </c>
      <c r="B413" s="2" t="s">
        <v>1685</v>
      </c>
      <c r="I413" s="2" t="s">
        <v>105</v>
      </c>
      <c r="BB413" s="2">
        <f t="shared" si="234"/>
        <v>1</v>
      </c>
      <c r="BC413" s="2">
        <f t="shared" si="235"/>
        <v>0</v>
      </c>
      <c r="BD413" s="2">
        <f t="shared" si="236"/>
        <v>1</v>
      </c>
      <c r="BE413" s="2">
        <f t="shared" si="237"/>
        <v>0</v>
      </c>
      <c r="BF413" s="2">
        <f t="shared" si="238"/>
        <v>0</v>
      </c>
      <c r="BG413" s="2">
        <f t="shared" si="239"/>
        <v>0</v>
      </c>
      <c r="BH413" s="2">
        <f t="shared" si="240"/>
        <v>0</v>
      </c>
      <c r="BI413" s="2">
        <f t="shared" si="241"/>
        <v>0</v>
      </c>
      <c r="BJ413" s="2">
        <f t="shared" si="242"/>
        <v>0</v>
      </c>
      <c r="BK413" s="2">
        <f t="shared" si="243"/>
        <v>0</v>
      </c>
      <c r="BL413" s="2">
        <f t="shared" si="244"/>
        <v>0</v>
      </c>
      <c r="BM413" s="2">
        <f t="shared" si="245"/>
        <v>0</v>
      </c>
      <c r="BN413" s="2">
        <f t="shared" si="246"/>
        <v>0</v>
      </c>
    </row>
    <row r="414" spans="1:66">
      <c r="A414" s="2" t="s">
        <v>1904</v>
      </c>
      <c r="B414" s="2" t="s">
        <v>1905</v>
      </c>
      <c r="I414" s="2" t="s">
        <v>105</v>
      </c>
      <c r="AJ414" s="2" t="s">
        <v>105</v>
      </c>
      <c r="BB414" s="2">
        <f t="shared" si="234"/>
        <v>2</v>
      </c>
      <c r="BC414" s="2">
        <f t="shared" si="235"/>
        <v>0</v>
      </c>
      <c r="BD414" s="2">
        <f t="shared" si="236"/>
        <v>2</v>
      </c>
      <c r="BE414" s="2">
        <f t="shared" si="237"/>
        <v>0</v>
      </c>
      <c r="BF414" s="2">
        <f t="shared" si="238"/>
        <v>0</v>
      </c>
      <c r="BG414" s="2">
        <f t="shared" si="239"/>
        <v>0</v>
      </c>
      <c r="BH414" s="2">
        <f t="shared" si="240"/>
        <v>0</v>
      </c>
      <c r="BI414" s="2">
        <f t="shared" si="241"/>
        <v>0</v>
      </c>
      <c r="BJ414" s="2">
        <f t="shared" si="242"/>
        <v>0</v>
      </c>
      <c r="BK414" s="2">
        <f t="shared" si="243"/>
        <v>0</v>
      </c>
      <c r="BL414" s="2">
        <f t="shared" si="244"/>
        <v>0</v>
      </c>
      <c r="BM414" s="2">
        <f t="shared" si="245"/>
        <v>0</v>
      </c>
      <c r="BN414" s="2">
        <f t="shared" si="246"/>
        <v>0</v>
      </c>
    </row>
    <row r="415" spans="1:66">
      <c r="A415" s="2" t="s">
        <v>2455</v>
      </c>
      <c r="B415" s="2" t="s">
        <v>2456</v>
      </c>
      <c r="N415" s="2" t="s">
        <v>105</v>
      </c>
      <c r="BB415" s="2">
        <f t="shared" si="234"/>
        <v>1</v>
      </c>
      <c r="BC415" s="2">
        <f t="shared" si="235"/>
        <v>0</v>
      </c>
      <c r="BD415" s="2">
        <f t="shared" si="236"/>
        <v>1</v>
      </c>
      <c r="BE415" s="2">
        <f t="shared" si="237"/>
        <v>0</v>
      </c>
      <c r="BF415" s="2">
        <f t="shared" si="238"/>
        <v>0</v>
      </c>
      <c r="BG415" s="2">
        <f t="shared" si="239"/>
        <v>0</v>
      </c>
      <c r="BH415" s="2">
        <f t="shared" si="240"/>
        <v>0</v>
      </c>
      <c r="BI415" s="2">
        <f t="shared" si="241"/>
        <v>0</v>
      </c>
      <c r="BJ415" s="2">
        <f t="shared" si="242"/>
        <v>0</v>
      </c>
      <c r="BK415" s="2">
        <f t="shared" si="243"/>
        <v>0</v>
      </c>
      <c r="BL415" s="2">
        <f t="shared" si="244"/>
        <v>0</v>
      </c>
      <c r="BM415" s="2">
        <f t="shared" si="245"/>
        <v>0</v>
      </c>
      <c r="BN415" s="2">
        <f t="shared" si="246"/>
        <v>0</v>
      </c>
    </row>
    <row r="416" spans="1:66">
      <c r="A416" s="2" t="s">
        <v>5999</v>
      </c>
      <c r="B416" s="2" t="s">
        <v>6000</v>
      </c>
      <c r="N416" s="2" t="s">
        <v>105</v>
      </c>
    </row>
    <row r="417" spans="1:66">
      <c r="A417" s="2" t="s">
        <v>5792</v>
      </c>
      <c r="B417" s="2" t="s">
        <v>1307</v>
      </c>
      <c r="G417" s="2" t="s">
        <v>105</v>
      </c>
      <c r="AN417" s="2" t="s">
        <v>105</v>
      </c>
      <c r="BB417" s="2">
        <f t="shared" ref="BB417:BB439" si="247">SUM(BD417+BF417+BI417+BL417)</f>
        <v>2</v>
      </c>
      <c r="BC417" s="2">
        <f t="shared" ref="BC417:BC439" si="248">SUM(BE417+BG417+BH417+BJ417+BK417+BM417+BN417)</f>
        <v>0</v>
      </c>
      <c r="BD417" s="2">
        <f t="shared" ref="BD417:BD439" si="249">COUNTIF(C417:BA417,"BL")</f>
        <v>2</v>
      </c>
      <c r="BE417" s="2">
        <f t="shared" ref="BE417:BE439" si="250">COUNTIF(C417:BA417,"WL")</f>
        <v>0</v>
      </c>
      <c r="BF417" s="2">
        <f t="shared" ref="BF417:BF439" si="251">COUNTIF(C417:BA417, "BL(Except with permit)")</f>
        <v>0</v>
      </c>
      <c r="BG417" s="2">
        <f t="shared" ref="BG417:BG439" si="252">COUNTIF(C417:BA417, "WL(Permit required)")</f>
        <v>0</v>
      </c>
      <c r="BH417" s="2">
        <f t="shared" ref="BH417:BH439" si="253">COUNTIF(C417:BA417, "WL(For game purposes)")</f>
        <v>0</v>
      </c>
      <c r="BI417" s="2">
        <f t="shared" ref="BI417:BI439" si="254">COUNTIF(C417:BA417, "BL(except game birds)")</f>
        <v>0</v>
      </c>
      <c r="BJ417" s="2">
        <f t="shared" ref="BJ417:BJ439" si="255">COUNTIF(C417:BA417, "WL(non-Holarctic origin)")</f>
        <v>0</v>
      </c>
      <c r="BK417" s="2">
        <f t="shared" ref="BK417:BK439" si="256">COUNTIF(C417:BA417, "WL(No permit needed)")</f>
        <v>0</v>
      </c>
      <c r="BL417" s="2">
        <f t="shared" ref="BL417:BL439" si="257">COUNTIF(C417:BA417, "BL(except native species)")</f>
        <v>0</v>
      </c>
      <c r="BM417" s="2">
        <f t="shared" ref="BM417:BM439" si="258">COUNTIF(C417:BA417,"WL(may be taken for personal use on a noncommercial basis)")</f>
        <v>0</v>
      </c>
      <c r="BN417" s="2">
        <f t="shared" ref="BN417:BN439" si="259">COUNTIF(C417:BA417, "WL(Non-native spp)")</f>
        <v>0</v>
      </c>
    </row>
    <row r="418" spans="1:66">
      <c r="A418" s="2" t="s">
        <v>1704</v>
      </c>
      <c r="B418" s="2" t="s">
        <v>1705</v>
      </c>
      <c r="I418" s="2" t="s">
        <v>105</v>
      </c>
      <c r="W418" s="2" t="s">
        <v>105</v>
      </c>
      <c r="BB418" s="2">
        <f t="shared" si="247"/>
        <v>2</v>
      </c>
      <c r="BC418" s="2">
        <f t="shared" si="248"/>
        <v>0</v>
      </c>
      <c r="BD418" s="2">
        <f t="shared" si="249"/>
        <v>2</v>
      </c>
      <c r="BE418" s="2">
        <f t="shared" si="250"/>
        <v>0</v>
      </c>
      <c r="BF418" s="2">
        <f t="shared" si="251"/>
        <v>0</v>
      </c>
      <c r="BG418" s="2">
        <f t="shared" si="252"/>
        <v>0</v>
      </c>
      <c r="BH418" s="2">
        <f t="shared" si="253"/>
        <v>0</v>
      </c>
      <c r="BI418" s="2">
        <f t="shared" si="254"/>
        <v>0</v>
      </c>
      <c r="BJ418" s="2">
        <f t="shared" si="255"/>
        <v>0</v>
      </c>
      <c r="BK418" s="2">
        <f t="shared" si="256"/>
        <v>0</v>
      </c>
      <c r="BL418" s="2">
        <f t="shared" si="257"/>
        <v>0</v>
      </c>
      <c r="BM418" s="2">
        <f t="shared" si="258"/>
        <v>0</v>
      </c>
      <c r="BN418" s="2">
        <f t="shared" si="259"/>
        <v>0</v>
      </c>
    </row>
    <row r="419" spans="1:66">
      <c r="A419" s="2" t="s">
        <v>5385</v>
      </c>
      <c r="B419" s="2" t="s">
        <v>5386</v>
      </c>
      <c r="AU419" s="2" t="s">
        <v>105</v>
      </c>
      <c r="BB419" s="2">
        <f t="shared" si="247"/>
        <v>1</v>
      </c>
      <c r="BC419" s="2">
        <f t="shared" si="248"/>
        <v>0</v>
      </c>
      <c r="BD419" s="2">
        <f t="shared" si="249"/>
        <v>1</v>
      </c>
      <c r="BE419" s="2">
        <f t="shared" si="250"/>
        <v>0</v>
      </c>
      <c r="BF419" s="2">
        <f t="shared" si="251"/>
        <v>0</v>
      </c>
      <c r="BG419" s="2">
        <f t="shared" si="252"/>
        <v>0</v>
      </c>
      <c r="BH419" s="2">
        <f t="shared" si="253"/>
        <v>0</v>
      </c>
      <c r="BI419" s="2">
        <f t="shared" si="254"/>
        <v>0</v>
      </c>
      <c r="BJ419" s="2">
        <f t="shared" si="255"/>
        <v>0</v>
      </c>
      <c r="BK419" s="2">
        <f t="shared" si="256"/>
        <v>0</v>
      </c>
      <c r="BL419" s="2">
        <f t="shared" si="257"/>
        <v>0</v>
      </c>
      <c r="BM419" s="2">
        <f t="shared" si="258"/>
        <v>0</v>
      </c>
      <c r="BN419" s="2">
        <f t="shared" si="259"/>
        <v>0</v>
      </c>
    </row>
    <row r="420" spans="1:66">
      <c r="A420" s="2" t="s">
        <v>4677</v>
      </c>
      <c r="B420" s="2" t="s">
        <v>4678</v>
      </c>
      <c r="AN420" s="2" t="s">
        <v>121</v>
      </c>
      <c r="BB420" s="2">
        <f t="shared" si="247"/>
        <v>0</v>
      </c>
      <c r="BC420" s="2">
        <f t="shared" si="248"/>
        <v>1</v>
      </c>
      <c r="BD420" s="2">
        <f t="shared" si="249"/>
        <v>0</v>
      </c>
      <c r="BE420" s="2">
        <f t="shared" si="250"/>
        <v>1</v>
      </c>
      <c r="BF420" s="2">
        <f t="shared" si="251"/>
        <v>0</v>
      </c>
      <c r="BG420" s="2">
        <f t="shared" si="252"/>
        <v>0</v>
      </c>
      <c r="BH420" s="2">
        <f t="shared" si="253"/>
        <v>0</v>
      </c>
      <c r="BI420" s="2">
        <f t="shared" si="254"/>
        <v>0</v>
      </c>
      <c r="BJ420" s="2">
        <f t="shared" si="255"/>
        <v>0</v>
      </c>
      <c r="BK420" s="2">
        <f t="shared" si="256"/>
        <v>0</v>
      </c>
      <c r="BL420" s="2">
        <f t="shared" si="257"/>
        <v>0</v>
      </c>
      <c r="BM420" s="2">
        <f t="shared" si="258"/>
        <v>0</v>
      </c>
      <c r="BN420" s="2">
        <f t="shared" si="259"/>
        <v>0</v>
      </c>
    </row>
    <row r="421" spans="1:66">
      <c r="A421" s="2" t="s">
        <v>1748</v>
      </c>
      <c r="B421" s="2" t="s">
        <v>1749</v>
      </c>
      <c r="I421" s="2" t="s">
        <v>105</v>
      </c>
      <c r="BB421" s="2">
        <f t="shared" si="247"/>
        <v>1</v>
      </c>
      <c r="BC421" s="2">
        <f t="shared" si="248"/>
        <v>0</v>
      </c>
      <c r="BD421" s="2">
        <f t="shared" si="249"/>
        <v>1</v>
      </c>
      <c r="BE421" s="2">
        <f t="shared" si="250"/>
        <v>0</v>
      </c>
      <c r="BF421" s="2">
        <f t="shared" si="251"/>
        <v>0</v>
      </c>
      <c r="BG421" s="2">
        <f t="shared" si="252"/>
        <v>0</v>
      </c>
      <c r="BH421" s="2">
        <f t="shared" si="253"/>
        <v>0</v>
      </c>
      <c r="BI421" s="2">
        <f t="shared" si="254"/>
        <v>0</v>
      </c>
      <c r="BJ421" s="2">
        <f t="shared" si="255"/>
        <v>0</v>
      </c>
      <c r="BK421" s="2">
        <f t="shared" si="256"/>
        <v>0</v>
      </c>
      <c r="BL421" s="2">
        <f t="shared" si="257"/>
        <v>0</v>
      </c>
      <c r="BM421" s="2">
        <f t="shared" si="258"/>
        <v>0</v>
      </c>
      <c r="BN421" s="2">
        <f t="shared" si="259"/>
        <v>0</v>
      </c>
    </row>
    <row r="422" spans="1:66">
      <c r="A422" s="2" t="s">
        <v>4699</v>
      </c>
      <c r="B422" s="2" t="s">
        <v>4700</v>
      </c>
      <c r="AN422" s="2" t="s">
        <v>121</v>
      </c>
      <c r="BB422" s="2">
        <f t="shared" si="247"/>
        <v>0</v>
      </c>
      <c r="BC422" s="2">
        <f t="shared" si="248"/>
        <v>1</v>
      </c>
      <c r="BD422" s="2">
        <f t="shared" si="249"/>
        <v>0</v>
      </c>
      <c r="BE422" s="2">
        <f t="shared" si="250"/>
        <v>1</v>
      </c>
      <c r="BF422" s="2">
        <f t="shared" si="251"/>
        <v>0</v>
      </c>
      <c r="BG422" s="2">
        <f t="shared" si="252"/>
        <v>0</v>
      </c>
      <c r="BH422" s="2">
        <f t="shared" si="253"/>
        <v>0</v>
      </c>
      <c r="BI422" s="2">
        <f t="shared" si="254"/>
        <v>0</v>
      </c>
      <c r="BJ422" s="2">
        <f t="shared" si="255"/>
        <v>0</v>
      </c>
      <c r="BK422" s="2">
        <f t="shared" si="256"/>
        <v>0</v>
      </c>
      <c r="BL422" s="2">
        <f t="shared" si="257"/>
        <v>0</v>
      </c>
      <c r="BM422" s="2">
        <f t="shared" si="258"/>
        <v>0</v>
      </c>
      <c r="BN422" s="2">
        <f t="shared" si="259"/>
        <v>0</v>
      </c>
    </row>
    <row r="423" spans="1:66">
      <c r="A423" s="2" t="s">
        <v>4578</v>
      </c>
      <c r="B423" s="2" t="s">
        <v>4579</v>
      </c>
      <c r="AN423" s="2" t="s">
        <v>121</v>
      </c>
      <c r="BB423" s="2">
        <f t="shared" si="247"/>
        <v>0</v>
      </c>
      <c r="BC423" s="2">
        <f t="shared" si="248"/>
        <v>1</v>
      </c>
      <c r="BD423" s="2">
        <f t="shared" si="249"/>
        <v>0</v>
      </c>
      <c r="BE423" s="2">
        <f t="shared" si="250"/>
        <v>1</v>
      </c>
      <c r="BF423" s="2">
        <f t="shared" si="251"/>
        <v>0</v>
      </c>
      <c r="BG423" s="2">
        <f t="shared" si="252"/>
        <v>0</v>
      </c>
      <c r="BH423" s="2">
        <f t="shared" si="253"/>
        <v>0</v>
      </c>
      <c r="BI423" s="2">
        <f t="shared" si="254"/>
        <v>0</v>
      </c>
      <c r="BJ423" s="2">
        <f t="shared" si="255"/>
        <v>0</v>
      </c>
      <c r="BK423" s="2">
        <f t="shared" si="256"/>
        <v>0</v>
      </c>
      <c r="BL423" s="2">
        <f t="shared" si="257"/>
        <v>0</v>
      </c>
      <c r="BM423" s="2">
        <f t="shared" si="258"/>
        <v>0</v>
      </c>
      <c r="BN423" s="2">
        <f t="shared" si="259"/>
        <v>0</v>
      </c>
    </row>
    <row r="424" spans="1:66">
      <c r="A424" s="2" t="s">
        <v>804</v>
      </c>
      <c r="B424" s="2" t="s">
        <v>812</v>
      </c>
      <c r="F424" s="2" t="s">
        <v>121</v>
      </c>
      <c r="BB424" s="2">
        <f t="shared" si="247"/>
        <v>0</v>
      </c>
      <c r="BC424" s="2">
        <f t="shared" si="248"/>
        <v>1</v>
      </c>
      <c r="BD424" s="2">
        <f t="shared" si="249"/>
        <v>0</v>
      </c>
      <c r="BE424" s="2">
        <f t="shared" si="250"/>
        <v>1</v>
      </c>
      <c r="BF424" s="2">
        <f t="shared" si="251"/>
        <v>0</v>
      </c>
      <c r="BG424" s="2">
        <f t="shared" si="252"/>
        <v>0</v>
      </c>
      <c r="BH424" s="2">
        <f t="shared" si="253"/>
        <v>0</v>
      </c>
      <c r="BI424" s="2">
        <f t="shared" si="254"/>
        <v>0</v>
      </c>
      <c r="BJ424" s="2">
        <f t="shared" si="255"/>
        <v>0</v>
      </c>
      <c r="BK424" s="2">
        <f t="shared" si="256"/>
        <v>0</v>
      </c>
      <c r="BL424" s="2">
        <f t="shared" si="257"/>
        <v>0</v>
      </c>
      <c r="BM424" s="2">
        <f t="shared" si="258"/>
        <v>0</v>
      </c>
      <c r="BN424" s="2">
        <f t="shared" si="259"/>
        <v>0</v>
      </c>
    </row>
    <row r="425" spans="1:66">
      <c r="A425" s="2" t="s">
        <v>1670</v>
      </c>
      <c r="B425" s="2" t="s">
        <v>1671</v>
      </c>
      <c r="I425" s="2" t="s">
        <v>105</v>
      </c>
      <c r="BB425" s="2">
        <f t="shared" si="247"/>
        <v>1</v>
      </c>
      <c r="BC425" s="2">
        <f t="shared" si="248"/>
        <v>0</v>
      </c>
      <c r="BD425" s="2">
        <f t="shared" si="249"/>
        <v>1</v>
      </c>
      <c r="BE425" s="2">
        <f t="shared" si="250"/>
        <v>0</v>
      </c>
      <c r="BF425" s="2">
        <f t="shared" si="251"/>
        <v>0</v>
      </c>
      <c r="BG425" s="2">
        <f t="shared" si="252"/>
        <v>0</v>
      </c>
      <c r="BH425" s="2">
        <f t="shared" si="253"/>
        <v>0</v>
      </c>
      <c r="BI425" s="2">
        <f t="shared" si="254"/>
        <v>0</v>
      </c>
      <c r="BJ425" s="2">
        <f t="shared" si="255"/>
        <v>0</v>
      </c>
      <c r="BK425" s="2">
        <f t="shared" si="256"/>
        <v>0</v>
      </c>
      <c r="BL425" s="2">
        <f t="shared" si="257"/>
        <v>0</v>
      </c>
      <c r="BM425" s="2">
        <f t="shared" si="258"/>
        <v>0</v>
      </c>
      <c r="BN425" s="2">
        <f t="shared" si="259"/>
        <v>0</v>
      </c>
    </row>
    <row r="426" spans="1:66">
      <c r="A426" s="2" t="s">
        <v>5535</v>
      </c>
      <c r="B426" s="2" t="s">
        <v>5536</v>
      </c>
      <c r="AX426" s="2" t="s">
        <v>105</v>
      </c>
      <c r="BB426" s="2">
        <f t="shared" si="247"/>
        <v>1</v>
      </c>
      <c r="BC426" s="2">
        <f t="shared" si="248"/>
        <v>0</v>
      </c>
      <c r="BD426" s="2">
        <f t="shared" si="249"/>
        <v>1</v>
      </c>
      <c r="BE426" s="2">
        <f t="shared" si="250"/>
        <v>0</v>
      </c>
      <c r="BF426" s="2">
        <f t="shared" si="251"/>
        <v>0</v>
      </c>
      <c r="BG426" s="2">
        <f t="shared" si="252"/>
        <v>0</v>
      </c>
      <c r="BH426" s="2">
        <f t="shared" si="253"/>
        <v>0</v>
      </c>
      <c r="BI426" s="2">
        <f t="shared" si="254"/>
        <v>0</v>
      </c>
      <c r="BJ426" s="2">
        <f t="shared" si="255"/>
        <v>0</v>
      </c>
      <c r="BK426" s="2">
        <f t="shared" si="256"/>
        <v>0</v>
      </c>
      <c r="BL426" s="2">
        <f t="shared" si="257"/>
        <v>0</v>
      </c>
      <c r="BM426" s="2">
        <f t="shared" si="258"/>
        <v>0</v>
      </c>
      <c r="BN426" s="2">
        <f t="shared" si="259"/>
        <v>0</v>
      </c>
    </row>
    <row r="427" spans="1:66">
      <c r="A427" s="2" t="s">
        <v>4652</v>
      </c>
      <c r="B427" s="2" t="s">
        <v>4653</v>
      </c>
      <c r="AN427" s="2" t="s">
        <v>121</v>
      </c>
      <c r="BB427" s="2">
        <f t="shared" si="247"/>
        <v>0</v>
      </c>
      <c r="BC427" s="2">
        <f t="shared" si="248"/>
        <v>1</v>
      </c>
      <c r="BD427" s="2">
        <f t="shared" si="249"/>
        <v>0</v>
      </c>
      <c r="BE427" s="2">
        <f t="shared" si="250"/>
        <v>1</v>
      </c>
      <c r="BF427" s="2">
        <f t="shared" si="251"/>
        <v>0</v>
      </c>
      <c r="BG427" s="2">
        <f t="shared" si="252"/>
        <v>0</v>
      </c>
      <c r="BH427" s="2">
        <f t="shared" si="253"/>
        <v>0</v>
      </c>
      <c r="BI427" s="2">
        <f t="shared" si="254"/>
        <v>0</v>
      </c>
      <c r="BJ427" s="2">
        <f t="shared" si="255"/>
        <v>0</v>
      </c>
      <c r="BK427" s="2">
        <f t="shared" si="256"/>
        <v>0</v>
      </c>
      <c r="BL427" s="2">
        <f t="shared" si="257"/>
        <v>0</v>
      </c>
      <c r="BM427" s="2">
        <f t="shared" si="258"/>
        <v>0</v>
      </c>
      <c r="BN427" s="2">
        <f t="shared" si="259"/>
        <v>0</v>
      </c>
    </row>
    <row r="428" spans="1:66">
      <c r="A428" s="2" t="s">
        <v>1656</v>
      </c>
      <c r="B428" s="2" t="s">
        <v>1657</v>
      </c>
      <c r="I428" s="2" t="s">
        <v>105</v>
      </c>
      <c r="AI428" s="2" t="s">
        <v>105</v>
      </c>
      <c r="AR428" s="2" t="s">
        <v>105</v>
      </c>
      <c r="BB428" s="2">
        <f t="shared" si="247"/>
        <v>3</v>
      </c>
      <c r="BC428" s="2">
        <f t="shared" si="248"/>
        <v>0</v>
      </c>
      <c r="BD428" s="2">
        <f t="shared" si="249"/>
        <v>3</v>
      </c>
      <c r="BE428" s="2">
        <f t="shared" si="250"/>
        <v>0</v>
      </c>
      <c r="BF428" s="2">
        <f t="shared" si="251"/>
        <v>0</v>
      </c>
      <c r="BG428" s="2">
        <f t="shared" si="252"/>
        <v>0</v>
      </c>
      <c r="BH428" s="2">
        <f t="shared" si="253"/>
        <v>0</v>
      </c>
      <c r="BI428" s="2">
        <f t="shared" si="254"/>
        <v>0</v>
      </c>
      <c r="BJ428" s="2">
        <f t="shared" si="255"/>
        <v>0</v>
      </c>
      <c r="BK428" s="2">
        <f t="shared" si="256"/>
        <v>0</v>
      </c>
      <c r="BL428" s="2">
        <f t="shared" si="257"/>
        <v>0</v>
      </c>
      <c r="BM428" s="2">
        <f t="shared" si="258"/>
        <v>0</v>
      </c>
      <c r="BN428" s="2">
        <f t="shared" si="259"/>
        <v>0</v>
      </c>
    </row>
    <row r="429" spans="1:66">
      <c r="A429" s="2" t="s">
        <v>1346</v>
      </c>
      <c r="B429" s="2" t="s">
        <v>1347</v>
      </c>
      <c r="H429" s="2" t="s">
        <v>121</v>
      </c>
      <c r="L429" s="2" t="s">
        <v>5781</v>
      </c>
      <c r="N429" s="2" t="s">
        <v>105</v>
      </c>
      <c r="X429" s="2" t="s">
        <v>121</v>
      </c>
      <c r="BB429" s="2">
        <f t="shared" si="247"/>
        <v>1</v>
      </c>
      <c r="BC429" s="2">
        <f t="shared" si="248"/>
        <v>2</v>
      </c>
      <c r="BD429" s="2">
        <f t="shared" si="249"/>
        <v>1</v>
      </c>
      <c r="BE429" s="2">
        <f t="shared" si="250"/>
        <v>2</v>
      </c>
      <c r="BF429" s="2">
        <f t="shared" si="251"/>
        <v>0</v>
      </c>
      <c r="BG429" s="2">
        <f t="shared" si="252"/>
        <v>0</v>
      </c>
      <c r="BH429" s="2">
        <f t="shared" si="253"/>
        <v>0</v>
      </c>
      <c r="BI429" s="2">
        <f t="shared" si="254"/>
        <v>0</v>
      </c>
      <c r="BJ429" s="2">
        <f t="shared" si="255"/>
        <v>0</v>
      </c>
      <c r="BK429" s="2">
        <f t="shared" si="256"/>
        <v>0</v>
      </c>
      <c r="BL429" s="2">
        <f t="shared" si="257"/>
        <v>0</v>
      </c>
      <c r="BM429" s="2">
        <f t="shared" si="258"/>
        <v>0</v>
      </c>
      <c r="BN429" s="2">
        <f t="shared" si="259"/>
        <v>0</v>
      </c>
    </row>
    <row r="430" spans="1:66">
      <c r="A430" s="2" t="s">
        <v>1346</v>
      </c>
      <c r="B430" s="2" t="s">
        <v>3811</v>
      </c>
      <c r="AF430" s="2" t="s">
        <v>121</v>
      </c>
      <c r="AG430" s="2" t="s">
        <v>121</v>
      </c>
      <c r="AN430" s="2" t="s">
        <v>121</v>
      </c>
      <c r="BA430" s="2" t="s">
        <v>121</v>
      </c>
      <c r="BB430" s="2">
        <f t="shared" si="247"/>
        <v>0</v>
      </c>
      <c r="BC430" s="2">
        <f t="shared" si="248"/>
        <v>4</v>
      </c>
      <c r="BD430" s="2">
        <f t="shared" si="249"/>
        <v>0</v>
      </c>
      <c r="BE430" s="2">
        <f t="shared" si="250"/>
        <v>4</v>
      </c>
      <c r="BF430" s="2">
        <f t="shared" si="251"/>
        <v>0</v>
      </c>
      <c r="BG430" s="2">
        <f t="shared" si="252"/>
        <v>0</v>
      </c>
      <c r="BH430" s="2">
        <f t="shared" si="253"/>
        <v>0</v>
      </c>
      <c r="BI430" s="2">
        <f t="shared" si="254"/>
        <v>0</v>
      </c>
      <c r="BJ430" s="2">
        <f t="shared" si="255"/>
        <v>0</v>
      </c>
      <c r="BK430" s="2">
        <f t="shared" si="256"/>
        <v>0</v>
      </c>
      <c r="BL430" s="2">
        <f t="shared" si="257"/>
        <v>0</v>
      </c>
      <c r="BM430" s="2">
        <f t="shared" si="258"/>
        <v>0</v>
      </c>
      <c r="BN430" s="2">
        <f t="shared" si="259"/>
        <v>0</v>
      </c>
    </row>
    <row r="431" spans="1:66">
      <c r="A431" s="2" t="s">
        <v>1730</v>
      </c>
      <c r="B431" s="2" t="s">
        <v>1731</v>
      </c>
      <c r="I431" s="2" t="s">
        <v>105</v>
      </c>
      <c r="BB431" s="2">
        <f t="shared" si="247"/>
        <v>1</v>
      </c>
      <c r="BC431" s="2">
        <f t="shared" si="248"/>
        <v>0</v>
      </c>
      <c r="BD431" s="2">
        <f t="shared" si="249"/>
        <v>1</v>
      </c>
      <c r="BE431" s="2">
        <f t="shared" si="250"/>
        <v>0</v>
      </c>
      <c r="BF431" s="2">
        <f t="shared" si="251"/>
        <v>0</v>
      </c>
      <c r="BG431" s="2">
        <f t="shared" si="252"/>
        <v>0</v>
      </c>
      <c r="BH431" s="2">
        <f t="shared" si="253"/>
        <v>0</v>
      </c>
      <c r="BI431" s="2">
        <f t="shared" si="254"/>
        <v>0</v>
      </c>
      <c r="BJ431" s="2">
        <f t="shared" si="255"/>
        <v>0</v>
      </c>
      <c r="BK431" s="2">
        <f t="shared" si="256"/>
        <v>0</v>
      </c>
      <c r="BL431" s="2">
        <f t="shared" si="257"/>
        <v>0</v>
      </c>
      <c r="BM431" s="2">
        <f t="shared" si="258"/>
        <v>0</v>
      </c>
      <c r="BN431" s="2">
        <f t="shared" si="259"/>
        <v>0</v>
      </c>
    </row>
    <row r="432" spans="1:66">
      <c r="A432" s="2" t="s">
        <v>930</v>
      </c>
      <c r="B432" s="2" t="s">
        <v>931</v>
      </c>
      <c r="G432" s="2" t="s">
        <v>105</v>
      </c>
      <c r="M432" s="2" t="s">
        <v>5781</v>
      </c>
      <c r="BB432" s="2">
        <f t="shared" si="247"/>
        <v>1</v>
      </c>
      <c r="BC432" s="2">
        <f t="shared" si="248"/>
        <v>0</v>
      </c>
      <c r="BD432" s="2">
        <f t="shared" si="249"/>
        <v>1</v>
      </c>
      <c r="BE432" s="2">
        <f t="shared" si="250"/>
        <v>0</v>
      </c>
      <c r="BF432" s="2">
        <f t="shared" si="251"/>
        <v>0</v>
      </c>
      <c r="BG432" s="2">
        <f t="shared" si="252"/>
        <v>0</v>
      </c>
      <c r="BH432" s="2">
        <f t="shared" si="253"/>
        <v>0</v>
      </c>
      <c r="BI432" s="2">
        <f t="shared" si="254"/>
        <v>0</v>
      </c>
      <c r="BJ432" s="2">
        <f t="shared" si="255"/>
        <v>0</v>
      </c>
      <c r="BK432" s="2">
        <f t="shared" si="256"/>
        <v>0</v>
      </c>
      <c r="BL432" s="2">
        <f t="shared" si="257"/>
        <v>0</v>
      </c>
      <c r="BM432" s="2">
        <f t="shared" si="258"/>
        <v>0</v>
      </c>
      <c r="BN432" s="2">
        <f t="shared" si="259"/>
        <v>0</v>
      </c>
    </row>
    <row r="433" spans="1:66">
      <c r="A433" s="2" t="s">
        <v>709</v>
      </c>
      <c r="B433" s="2" t="s">
        <v>710</v>
      </c>
      <c r="F433" s="2" t="s">
        <v>121</v>
      </c>
      <c r="BB433" s="2">
        <f t="shared" si="247"/>
        <v>0</v>
      </c>
      <c r="BC433" s="2">
        <f t="shared" si="248"/>
        <v>1</v>
      </c>
      <c r="BD433" s="2">
        <f t="shared" si="249"/>
        <v>0</v>
      </c>
      <c r="BE433" s="2">
        <f t="shared" si="250"/>
        <v>1</v>
      </c>
      <c r="BF433" s="2">
        <f t="shared" si="251"/>
        <v>0</v>
      </c>
      <c r="BG433" s="2">
        <f t="shared" si="252"/>
        <v>0</v>
      </c>
      <c r="BH433" s="2">
        <f t="shared" si="253"/>
        <v>0</v>
      </c>
      <c r="BI433" s="2">
        <f t="shared" si="254"/>
        <v>0</v>
      </c>
      <c r="BJ433" s="2">
        <f t="shared" si="255"/>
        <v>0</v>
      </c>
      <c r="BK433" s="2">
        <f t="shared" si="256"/>
        <v>0</v>
      </c>
      <c r="BL433" s="2">
        <f t="shared" si="257"/>
        <v>0</v>
      </c>
      <c r="BM433" s="2">
        <f t="shared" si="258"/>
        <v>0</v>
      </c>
      <c r="BN433" s="2">
        <f t="shared" si="259"/>
        <v>0</v>
      </c>
    </row>
    <row r="434" spans="1:66">
      <c r="A434" s="2" t="s">
        <v>4084</v>
      </c>
      <c r="B434" s="2" t="s">
        <v>4085</v>
      </c>
      <c r="AJ434" s="2" t="s">
        <v>105</v>
      </c>
      <c r="BB434" s="2">
        <f t="shared" si="247"/>
        <v>1</v>
      </c>
      <c r="BC434" s="2">
        <f t="shared" si="248"/>
        <v>0</v>
      </c>
      <c r="BD434" s="2">
        <f t="shared" si="249"/>
        <v>1</v>
      </c>
      <c r="BE434" s="2">
        <f t="shared" si="250"/>
        <v>0</v>
      </c>
      <c r="BF434" s="2">
        <f t="shared" si="251"/>
        <v>0</v>
      </c>
      <c r="BG434" s="2">
        <f t="shared" si="252"/>
        <v>0</v>
      </c>
      <c r="BH434" s="2">
        <f t="shared" si="253"/>
        <v>0</v>
      </c>
      <c r="BI434" s="2">
        <f t="shared" si="254"/>
        <v>0</v>
      </c>
      <c r="BJ434" s="2">
        <f t="shared" si="255"/>
        <v>0</v>
      </c>
      <c r="BK434" s="2">
        <f t="shared" si="256"/>
        <v>0</v>
      </c>
      <c r="BL434" s="2">
        <f t="shared" si="257"/>
        <v>0</v>
      </c>
      <c r="BM434" s="2">
        <f t="shared" si="258"/>
        <v>0</v>
      </c>
      <c r="BN434" s="2">
        <f t="shared" si="259"/>
        <v>0</v>
      </c>
    </row>
    <row r="435" spans="1:66">
      <c r="A435" s="2" t="s">
        <v>3803</v>
      </c>
      <c r="B435" s="2" t="s">
        <v>3804</v>
      </c>
      <c r="AF435" s="2" t="s">
        <v>121</v>
      </c>
      <c r="AG435" s="2" t="s">
        <v>121</v>
      </c>
      <c r="BB435" s="2">
        <f t="shared" si="247"/>
        <v>0</v>
      </c>
      <c r="BC435" s="2">
        <f t="shared" si="248"/>
        <v>2</v>
      </c>
      <c r="BD435" s="2">
        <f t="shared" si="249"/>
        <v>0</v>
      </c>
      <c r="BE435" s="2">
        <f t="shared" si="250"/>
        <v>2</v>
      </c>
      <c r="BF435" s="2">
        <f t="shared" si="251"/>
        <v>0</v>
      </c>
      <c r="BG435" s="2">
        <f t="shared" si="252"/>
        <v>0</v>
      </c>
      <c r="BH435" s="2">
        <f t="shared" si="253"/>
        <v>0</v>
      </c>
      <c r="BI435" s="2">
        <f t="shared" si="254"/>
        <v>0</v>
      </c>
      <c r="BJ435" s="2">
        <f t="shared" si="255"/>
        <v>0</v>
      </c>
      <c r="BK435" s="2">
        <f t="shared" si="256"/>
        <v>0</v>
      </c>
      <c r="BL435" s="2">
        <f t="shared" si="257"/>
        <v>0</v>
      </c>
      <c r="BM435" s="2">
        <f t="shared" si="258"/>
        <v>0</v>
      </c>
      <c r="BN435" s="2">
        <f t="shared" si="259"/>
        <v>0</v>
      </c>
    </row>
    <row r="436" spans="1:66">
      <c r="A436" s="2" t="s">
        <v>34</v>
      </c>
      <c r="B436" s="2" t="s">
        <v>3802</v>
      </c>
      <c r="L436" s="2" t="s">
        <v>5783</v>
      </c>
      <c r="AF436" s="2" t="s">
        <v>121</v>
      </c>
      <c r="AN436" s="2" t="s">
        <v>121</v>
      </c>
      <c r="AQ436" s="2" t="s">
        <v>121</v>
      </c>
      <c r="BB436" s="2">
        <f t="shared" si="247"/>
        <v>0</v>
      </c>
      <c r="BC436" s="2">
        <f t="shared" si="248"/>
        <v>4</v>
      </c>
      <c r="BD436" s="2">
        <f t="shared" si="249"/>
        <v>0</v>
      </c>
      <c r="BE436" s="2">
        <f t="shared" si="250"/>
        <v>3</v>
      </c>
      <c r="BF436" s="2">
        <f t="shared" si="251"/>
        <v>0</v>
      </c>
      <c r="BG436" s="2">
        <f t="shared" si="252"/>
        <v>0</v>
      </c>
      <c r="BH436" s="2">
        <f t="shared" si="253"/>
        <v>0</v>
      </c>
      <c r="BI436" s="2">
        <f t="shared" si="254"/>
        <v>0</v>
      </c>
      <c r="BJ436" s="2">
        <f t="shared" si="255"/>
        <v>0</v>
      </c>
      <c r="BK436" s="2">
        <f t="shared" si="256"/>
        <v>1</v>
      </c>
      <c r="BL436" s="2">
        <f t="shared" si="257"/>
        <v>0</v>
      </c>
      <c r="BM436" s="2">
        <f t="shared" si="258"/>
        <v>0</v>
      </c>
      <c r="BN436" s="2">
        <f t="shared" si="259"/>
        <v>0</v>
      </c>
    </row>
    <row r="437" spans="1:66">
      <c r="A437" s="2" t="s">
        <v>4609</v>
      </c>
      <c r="B437" s="2" t="s">
        <v>4610</v>
      </c>
      <c r="AN437" s="2" t="s">
        <v>121</v>
      </c>
      <c r="BB437" s="2">
        <f t="shared" si="247"/>
        <v>0</v>
      </c>
      <c r="BC437" s="2">
        <f t="shared" si="248"/>
        <v>1</v>
      </c>
      <c r="BD437" s="2">
        <f t="shared" si="249"/>
        <v>0</v>
      </c>
      <c r="BE437" s="2">
        <f t="shared" si="250"/>
        <v>1</v>
      </c>
      <c r="BF437" s="2">
        <f t="shared" si="251"/>
        <v>0</v>
      </c>
      <c r="BG437" s="2">
        <f t="shared" si="252"/>
        <v>0</v>
      </c>
      <c r="BH437" s="2">
        <f t="shared" si="253"/>
        <v>0</v>
      </c>
      <c r="BI437" s="2">
        <f t="shared" si="254"/>
        <v>0</v>
      </c>
      <c r="BJ437" s="2">
        <f t="shared" si="255"/>
        <v>0</v>
      </c>
      <c r="BK437" s="2">
        <f t="shared" si="256"/>
        <v>0</v>
      </c>
      <c r="BL437" s="2">
        <f t="shared" si="257"/>
        <v>0</v>
      </c>
      <c r="BM437" s="2">
        <f t="shared" si="258"/>
        <v>0</v>
      </c>
      <c r="BN437" s="2">
        <f t="shared" si="259"/>
        <v>0</v>
      </c>
    </row>
    <row r="438" spans="1:66">
      <c r="A438" s="2" t="s">
        <v>408</v>
      </c>
      <c r="B438" s="2" t="s">
        <v>5621</v>
      </c>
      <c r="D438" s="2" t="s">
        <v>121</v>
      </c>
      <c r="T438" s="2" t="s">
        <v>5793</v>
      </c>
      <c r="X438" s="2" t="s">
        <v>121</v>
      </c>
      <c r="AP438" s="2" t="s">
        <v>121</v>
      </c>
      <c r="AU438" s="2" t="s">
        <v>5794</v>
      </c>
      <c r="BB438" s="2">
        <f t="shared" si="247"/>
        <v>0</v>
      </c>
      <c r="BC438" s="2">
        <f t="shared" si="248"/>
        <v>4</v>
      </c>
      <c r="BD438" s="2">
        <f t="shared" si="249"/>
        <v>0</v>
      </c>
      <c r="BE438" s="2">
        <f t="shared" si="250"/>
        <v>3</v>
      </c>
      <c r="BF438" s="2">
        <f t="shared" si="251"/>
        <v>0</v>
      </c>
      <c r="BG438" s="2">
        <f t="shared" si="252"/>
        <v>0</v>
      </c>
      <c r="BH438" s="2">
        <f t="shared" si="253"/>
        <v>0</v>
      </c>
      <c r="BI438" s="2">
        <f t="shared" si="254"/>
        <v>0</v>
      </c>
      <c r="BJ438" s="2">
        <f t="shared" si="255"/>
        <v>0</v>
      </c>
      <c r="BK438" s="2">
        <f t="shared" si="256"/>
        <v>0</v>
      </c>
      <c r="BL438" s="2">
        <f t="shared" si="257"/>
        <v>0</v>
      </c>
      <c r="BM438" s="2">
        <f t="shared" si="258"/>
        <v>0</v>
      </c>
      <c r="BN438" s="2">
        <f t="shared" si="259"/>
        <v>1</v>
      </c>
    </row>
    <row r="439" spans="1:66">
      <c r="A439" s="2" t="s">
        <v>3584</v>
      </c>
      <c r="B439" s="2" t="s">
        <v>1368</v>
      </c>
      <c r="H439" s="2" t="s">
        <v>121</v>
      </c>
      <c r="AM439" s="2" t="s">
        <v>121</v>
      </c>
      <c r="BB439" s="2">
        <f t="shared" si="247"/>
        <v>0</v>
      </c>
      <c r="BC439" s="2">
        <f t="shared" si="248"/>
        <v>2</v>
      </c>
      <c r="BD439" s="2">
        <f t="shared" si="249"/>
        <v>0</v>
      </c>
      <c r="BE439" s="2">
        <f t="shared" si="250"/>
        <v>2</v>
      </c>
      <c r="BF439" s="2">
        <f t="shared" si="251"/>
        <v>0</v>
      </c>
      <c r="BG439" s="2">
        <f t="shared" si="252"/>
        <v>0</v>
      </c>
      <c r="BH439" s="2">
        <f t="shared" si="253"/>
        <v>0</v>
      </c>
      <c r="BI439" s="2">
        <f t="shared" si="254"/>
        <v>0</v>
      </c>
      <c r="BJ439" s="2">
        <f t="shared" si="255"/>
        <v>0</v>
      </c>
      <c r="BK439" s="2">
        <f t="shared" si="256"/>
        <v>0</v>
      </c>
      <c r="BL439" s="2">
        <f t="shared" si="257"/>
        <v>0</v>
      </c>
      <c r="BM439" s="2">
        <f t="shared" si="258"/>
        <v>0</v>
      </c>
      <c r="BN439" s="2">
        <f t="shared" si="259"/>
        <v>0</v>
      </c>
    </row>
    <row r="440" spans="1:66">
      <c r="A440" s="2" t="s">
        <v>5981</v>
      </c>
      <c r="B440" s="2" t="s">
        <v>5982</v>
      </c>
      <c r="N440" s="2" t="s">
        <v>105</v>
      </c>
    </row>
    <row r="441" spans="1:66">
      <c r="A441" s="2" t="s">
        <v>678</v>
      </c>
      <c r="B441" s="2" t="s">
        <v>683</v>
      </c>
      <c r="F441" s="2" t="s">
        <v>121</v>
      </c>
      <c r="BB441" s="2">
        <f t="shared" ref="BB441:BB472" si="260">SUM(BD441+BF441+BI441+BL441)</f>
        <v>0</v>
      </c>
      <c r="BC441" s="2">
        <f t="shared" ref="BC441:BC472" si="261">SUM(BE441+BG441+BH441+BJ441+BK441+BM441+BN441)</f>
        <v>1</v>
      </c>
      <c r="BD441" s="2">
        <f t="shared" ref="BD441:BD472" si="262">COUNTIF(C441:BA441,"BL")</f>
        <v>0</v>
      </c>
      <c r="BE441" s="2">
        <f t="shared" ref="BE441:BE472" si="263">COUNTIF(C441:BA441,"WL")</f>
        <v>1</v>
      </c>
      <c r="BF441" s="2">
        <f t="shared" ref="BF441:BF472" si="264">COUNTIF(C441:BA441, "BL(Except with permit)")</f>
        <v>0</v>
      </c>
      <c r="BG441" s="2">
        <f t="shared" ref="BG441:BG472" si="265">COUNTIF(C441:BA441, "WL(Permit required)")</f>
        <v>0</v>
      </c>
      <c r="BH441" s="2">
        <f t="shared" ref="BH441:BH472" si="266">COUNTIF(C441:BA441, "WL(For game purposes)")</f>
        <v>0</v>
      </c>
      <c r="BI441" s="2">
        <f t="shared" ref="BI441:BI472" si="267">COUNTIF(C441:BA441, "BL(except game birds)")</f>
        <v>0</v>
      </c>
      <c r="BJ441" s="2">
        <f t="shared" ref="BJ441:BJ472" si="268">COUNTIF(C441:BA441, "WL(non-Holarctic origin)")</f>
        <v>0</v>
      </c>
      <c r="BK441" s="2">
        <f t="shared" ref="BK441:BK472" si="269">COUNTIF(C441:BA441, "WL(No permit needed)")</f>
        <v>0</v>
      </c>
      <c r="BL441" s="2">
        <f t="shared" ref="BL441:BL472" si="270">COUNTIF(C441:BA441, "BL(except native species)")</f>
        <v>0</v>
      </c>
      <c r="BM441" s="2">
        <f t="shared" ref="BM441:BM472" si="271">COUNTIF(C441:BA441,"WL(may be taken for personal use on a noncommercial basis)")</f>
        <v>0</v>
      </c>
      <c r="BN441" s="2">
        <f t="shared" ref="BN441:BN472" si="272">COUNTIF(C441:BA441, "WL(Non-native spp)")</f>
        <v>0</v>
      </c>
    </row>
    <row r="442" spans="1:66">
      <c r="A442" s="2" t="s">
        <v>764</v>
      </c>
      <c r="B442" s="2" t="s">
        <v>767</v>
      </c>
      <c r="F442" s="2" t="s">
        <v>121</v>
      </c>
      <c r="BB442" s="2">
        <f t="shared" si="260"/>
        <v>0</v>
      </c>
      <c r="BC442" s="2">
        <f t="shared" si="261"/>
        <v>1</v>
      </c>
      <c r="BD442" s="2">
        <f t="shared" si="262"/>
        <v>0</v>
      </c>
      <c r="BE442" s="2">
        <f t="shared" si="263"/>
        <v>1</v>
      </c>
      <c r="BF442" s="2">
        <f t="shared" si="264"/>
        <v>0</v>
      </c>
      <c r="BG442" s="2">
        <f t="shared" si="265"/>
        <v>0</v>
      </c>
      <c r="BH442" s="2">
        <f t="shared" si="266"/>
        <v>0</v>
      </c>
      <c r="BI442" s="2">
        <f t="shared" si="267"/>
        <v>0</v>
      </c>
      <c r="BJ442" s="2">
        <f t="shared" si="268"/>
        <v>0</v>
      </c>
      <c r="BK442" s="2">
        <f t="shared" si="269"/>
        <v>0</v>
      </c>
      <c r="BL442" s="2">
        <f t="shared" si="270"/>
        <v>0</v>
      </c>
      <c r="BM442" s="2">
        <f t="shared" si="271"/>
        <v>0</v>
      </c>
      <c r="BN442" s="2">
        <f t="shared" si="272"/>
        <v>0</v>
      </c>
    </row>
    <row r="443" spans="1:66">
      <c r="A443" s="2" t="s">
        <v>3918</v>
      </c>
      <c r="B443" s="2" t="s">
        <v>670</v>
      </c>
      <c r="F443" s="2" t="s">
        <v>121</v>
      </c>
      <c r="T443" s="2" t="s">
        <v>121</v>
      </c>
      <c r="AG443" s="2" t="s">
        <v>121</v>
      </c>
      <c r="AN443" s="2" t="s">
        <v>121</v>
      </c>
      <c r="BA443" s="2" t="s">
        <v>121</v>
      </c>
      <c r="BB443" s="2">
        <f t="shared" si="260"/>
        <v>0</v>
      </c>
      <c r="BC443" s="2">
        <f t="shared" si="261"/>
        <v>5</v>
      </c>
      <c r="BD443" s="2">
        <f t="shared" si="262"/>
        <v>0</v>
      </c>
      <c r="BE443" s="2">
        <f t="shared" si="263"/>
        <v>5</v>
      </c>
      <c r="BF443" s="2">
        <f t="shared" si="264"/>
        <v>0</v>
      </c>
      <c r="BG443" s="2">
        <f t="shared" si="265"/>
        <v>0</v>
      </c>
      <c r="BH443" s="2">
        <f t="shared" si="266"/>
        <v>0</v>
      </c>
      <c r="BI443" s="2">
        <f t="shared" si="267"/>
        <v>0</v>
      </c>
      <c r="BJ443" s="2">
        <f t="shared" si="268"/>
        <v>0</v>
      </c>
      <c r="BK443" s="2">
        <f t="shared" si="269"/>
        <v>0</v>
      </c>
      <c r="BL443" s="2">
        <f t="shared" si="270"/>
        <v>0</v>
      </c>
      <c r="BM443" s="2">
        <f t="shared" si="271"/>
        <v>0</v>
      </c>
      <c r="BN443" s="2">
        <f t="shared" si="272"/>
        <v>0</v>
      </c>
    </row>
    <row r="444" spans="1:66">
      <c r="A444" s="2" t="s">
        <v>5795</v>
      </c>
      <c r="B444" s="2" t="s">
        <v>413</v>
      </c>
      <c r="D444" s="2" t="s">
        <v>121</v>
      </c>
      <c r="AD444" s="2" t="s">
        <v>5796</v>
      </c>
      <c r="BB444" s="2">
        <f t="shared" si="260"/>
        <v>0</v>
      </c>
      <c r="BC444" s="2">
        <f t="shared" si="261"/>
        <v>1</v>
      </c>
      <c r="BD444" s="2">
        <f t="shared" si="262"/>
        <v>0</v>
      </c>
      <c r="BE444" s="2">
        <f t="shared" si="263"/>
        <v>1</v>
      </c>
      <c r="BF444" s="2">
        <f t="shared" si="264"/>
        <v>0</v>
      </c>
      <c r="BG444" s="2">
        <f t="shared" si="265"/>
        <v>0</v>
      </c>
      <c r="BH444" s="2">
        <f t="shared" si="266"/>
        <v>0</v>
      </c>
      <c r="BI444" s="2">
        <f t="shared" si="267"/>
        <v>0</v>
      </c>
      <c r="BJ444" s="2">
        <f t="shared" si="268"/>
        <v>0</v>
      </c>
      <c r="BK444" s="2">
        <f t="shared" si="269"/>
        <v>0</v>
      </c>
      <c r="BL444" s="2">
        <f t="shared" si="270"/>
        <v>0</v>
      </c>
      <c r="BM444" s="2">
        <f t="shared" si="271"/>
        <v>0</v>
      </c>
      <c r="BN444" s="2">
        <f t="shared" si="272"/>
        <v>0</v>
      </c>
    </row>
    <row r="445" spans="1:66">
      <c r="A445" s="2" t="s">
        <v>3806</v>
      </c>
      <c r="B445" s="2" t="s">
        <v>3807</v>
      </c>
      <c r="AF445" s="2" t="s">
        <v>121</v>
      </c>
      <c r="BB445" s="2">
        <f t="shared" si="260"/>
        <v>0</v>
      </c>
      <c r="BC445" s="2">
        <f t="shared" si="261"/>
        <v>1</v>
      </c>
      <c r="BD445" s="2">
        <f t="shared" si="262"/>
        <v>0</v>
      </c>
      <c r="BE445" s="2">
        <f t="shared" si="263"/>
        <v>1</v>
      </c>
      <c r="BF445" s="2">
        <f t="shared" si="264"/>
        <v>0</v>
      </c>
      <c r="BG445" s="2">
        <f t="shared" si="265"/>
        <v>0</v>
      </c>
      <c r="BH445" s="2">
        <f t="shared" si="266"/>
        <v>0</v>
      </c>
      <c r="BI445" s="2">
        <f t="shared" si="267"/>
        <v>0</v>
      </c>
      <c r="BJ445" s="2">
        <f t="shared" si="268"/>
        <v>0</v>
      </c>
      <c r="BK445" s="2">
        <f t="shared" si="269"/>
        <v>0</v>
      </c>
      <c r="BL445" s="2">
        <f t="shared" si="270"/>
        <v>0</v>
      </c>
      <c r="BM445" s="2">
        <f t="shared" si="271"/>
        <v>0</v>
      </c>
      <c r="BN445" s="2">
        <f t="shared" si="272"/>
        <v>0</v>
      </c>
    </row>
    <row r="446" spans="1:66">
      <c r="A446" s="2" t="s">
        <v>2537</v>
      </c>
      <c r="B446" s="2" t="s">
        <v>4760</v>
      </c>
      <c r="N446" s="2" t="s">
        <v>105</v>
      </c>
      <c r="AN446" s="2" t="s">
        <v>121</v>
      </c>
      <c r="AU446" s="2" t="s">
        <v>121</v>
      </c>
      <c r="BB446" s="2">
        <f t="shared" si="260"/>
        <v>1</v>
      </c>
      <c r="BC446" s="2">
        <f t="shared" si="261"/>
        <v>2</v>
      </c>
      <c r="BD446" s="2">
        <f t="shared" si="262"/>
        <v>1</v>
      </c>
      <c r="BE446" s="2">
        <f t="shared" si="263"/>
        <v>2</v>
      </c>
      <c r="BF446" s="2">
        <f t="shared" si="264"/>
        <v>0</v>
      </c>
      <c r="BG446" s="2">
        <f t="shared" si="265"/>
        <v>0</v>
      </c>
      <c r="BH446" s="2">
        <f t="shared" si="266"/>
        <v>0</v>
      </c>
      <c r="BI446" s="2">
        <f t="shared" si="267"/>
        <v>0</v>
      </c>
      <c r="BJ446" s="2">
        <f t="shared" si="268"/>
        <v>0</v>
      </c>
      <c r="BK446" s="2">
        <f t="shared" si="269"/>
        <v>0</v>
      </c>
      <c r="BL446" s="2">
        <f t="shared" si="270"/>
        <v>0</v>
      </c>
      <c r="BM446" s="2">
        <f t="shared" si="271"/>
        <v>0</v>
      </c>
      <c r="BN446" s="2">
        <f t="shared" si="272"/>
        <v>0</v>
      </c>
    </row>
    <row r="447" spans="1:66">
      <c r="A447" s="2" t="s">
        <v>1819</v>
      </c>
      <c r="B447" s="2" t="s">
        <v>1820</v>
      </c>
      <c r="I447" s="2" t="s">
        <v>105</v>
      </c>
      <c r="M447" s="2" t="s">
        <v>105</v>
      </c>
      <c r="R447" s="2" t="s">
        <v>105</v>
      </c>
      <c r="Y447" s="2" t="s">
        <v>105</v>
      </c>
      <c r="Z447" s="2" t="s">
        <v>105</v>
      </c>
      <c r="AA447" s="2" t="s">
        <v>105</v>
      </c>
      <c r="AB447" s="2" t="s">
        <v>105</v>
      </c>
      <c r="AG447" s="2" t="s">
        <v>105</v>
      </c>
      <c r="AI447" s="2" t="s">
        <v>105</v>
      </c>
      <c r="AR447" s="2" t="s">
        <v>105</v>
      </c>
      <c r="AW447" s="2" t="s">
        <v>105</v>
      </c>
      <c r="AZ447" s="2" t="s">
        <v>105</v>
      </c>
      <c r="BB447" s="2">
        <f t="shared" si="260"/>
        <v>12</v>
      </c>
      <c r="BC447" s="2">
        <f t="shared" si="261"/>
        <v>0</v>
      </c>
      <c r="BD447" s="2">
        <f t="shared" si="262"/>
        <v>12</v>
      </c>
      <c r="BE447" s="2">
        <f t="shared" si="263"/>
        <v>0</v>
      </c>
      <c r="BF447" s="2">
        <f t="shared" si="264"/>
        <v>0</v>
      </c>
      <c r="BG447" s="2">
        <f t="shared" si="265"/>
        <v>0</v>
      </c>
      <c r="BH447" s="2">
        <f t="shared" si="266"/>
        <v>0</v>
      </c>
      <c r="BI447" s="2">
        <f t="shared" si="267"/>
        <v>0</v>
      </c>
      <c r="BJ447" s="2">
        <f t="shared" si="268"/>
        <v>0</v>
      </c>
      <c r="BK447" s="2">
        <f t="shared" si="269"/>
        <v>0</v>
      </c>
      <c r="BL447" s="2">
        <f t="shared" si="270"/>
        <v>0</v>
      </c>
      <c r="BM447" s="2">
        <f t="shared" si="271"/>
        <v>0</v>
      </c>
      <c r="BN447" s="2">
        <f t="shared" si="272"/>
        <v>0</v>
      </c>
    </row>
    <row r="448" spans="1:66">
      <c r="A448" s="2" t="s">
        <v>3952</v>
      </c>
      <c r="B448" s="2" t="s">
        <v>4761</v>
      </c>
      <c r="AH448" s="2" t="s">
        <v>5740</v>
      </c>
      <c r="BB448" s="2">
        <f t="shared" si="260"/>
        <v>0</v>
      </c>
      <c r="BC448" s="2">
        <f t="shared" si="261"/>
        <v>1</v>
      </c>
      <c r="BD448" s="2">
        <f t="shared" si="262"/>
        <v>0</v>
      </c>
      <c r="BE448" s="2">
        <f t="shared" si="263"/>
        <v>0</v>
      </c>
      <c r="BF448" s="2">
        <f t="shared" si="264"/>
        <v>0</v>
      </c>
      <c r="BG448" s="2">
        <f t="shared" si="265"/>
        <v>0</v>
      </c>
      <c r="BH448" s="2">
        <f t="shared" si="266"/>
        <v>1</v>
      </c>
      <c r="BI448" s="2">
        <f t="shared" si="267"/>
        <v>0</v>
      </c>
      <c r="BJ448" s="2">
        <f t="shared" si="268"/>
        <v>0</v>
      </c>
      <c r="BK448" s="2">
        <f t="shared" si="269"/>
        <v>0</v>
      </c>
      <c r="BL448" s="2">
        <f t="shared" si="270"/>
        <v>0</v>
      </c>
      <c r="BM448" s="2">
        <f t="shared" si="271"/>
        <v>0</v>
      </c>
      <c r="BN448" s="2">
        <f t="shared" si="272"/>
        <v>0</v>
      </c>
    </row>
    <row r="449" spans="1:66">
      <c r="A449" s="2" t="s">
        <v>4567</v>
      </c>
      <c r="B449" s="2" t="s">
        <v>4568</v>
      </c>
      <c r="AN449" s="2" t="s">
        <v>121</v>
      </c>
      <c r="BB449" s="2">
        <f t="shared" si="260"/>
        <v>0</v>
      </c>
      <c r="BC449" s="2">
        <f t="shared" si="261"/>
        <v>1</v>
      </c>
      <c r="BD449" s="2">
        <f t="shared" si="262"/>
        <v>0</v>
      </c>
      <c r="BE449" s="2">
        <f t="shared" si="263"/>
        <v>1</v>
      </c>
      <c r="BF449" s="2">
        <f t="shared" si="264"/>
        <v>0</v>
      </c>
      <c r="BG449" s="2">
        <f t="shared" si="265"/>
        <v>0</v>
      </c>
      <c r="BH449" s="2">
        <f t="shared" si="266"/>
        <v>0</v>
      </c>
      <c r="BI449" s="2">
        <f t="shared" si="267"/>
        <v>0</v>
      </c>
      <c r="BJ449" s="2">
        <f t="shared" si="268"/>
        <v>0</v>
      </c>
      <c r="BK449" s="2">
        <f t="shared" si="269"/>
        <v>0</v>
      </c>
      <c r="BL449" s="2">
        <f t="shared" si="270"/>
        <v>0</v>
      </c>
      <c r="BM449" s="2">
        <f t="shared" si="271"/>
        <v>0</v>
      </c>
      <c r="BN449" s="2">
        <f t="shared" si="272"/>
        <v>0</v>
      </c>
    </row>
    <row r="450" spans="1:66">
      <c r="A450" s="2" t="s">
        <v>404</v>
      </c>
      <c r="B450" s="2" t="s">
        <v>405</v>
      </c>
      <c r="D450" s="2" t="s">
        <v>121</v>
      </c>
      <c r="H450" s="2" t="s">
        <v>5797</v>
      </c>
      <c r="AP450" s="2" t="s">
        <v>121</v>
      </c>
      <c r="BB450" s="2">
        <f t="shared" si="260"/>
        <v>0</v>
      </c>
      <c r="BC450" s="2">
        <f t="shared" si="261"/>
        <v>2</v>
      </c>
      <c r="BD450" s="2">
        <f t="shared" si="262"/>
        <v>0</v>
      </c>
      <c r="BE450" s="2">
        <f t="shared" si="263"/>
        <v>2</v>
      </c>
      <c r="BF450" s="2">
        <f t="shared" si="264"/>
        <v>0</v>
      </c>
      <c r="BG450" s="2">
        <f t="shared" si="265"/>
        <v>0</v>
      </c>
      <c r="BH450" s="2">
        <f t="shared" si="266"/>
        <v>0</v>
      </c>
      <c r="BI450" s="2">
        <f t="shared" si="267"/>
        <v>0</v>
      </c>
      <c r="BJ450" s="2">
        <f t="shared" si="268"/>
        <v>0</v>
      </c>
      <c r="BK450" s="2">
        <f t="shared" si="269"/>
        <v>0</v>
      </c>
      <c r="BL450" s="2">
        <f t="shared" si="270"/>
        <v>0</v>
      </c>
      <c r="BM450" s="2">
        <f t="shared" si="271"/>
        <v>0</v>
      </c>
      <c r="BN450" s="2">
        <f t="shared" si="272"/>
        <v>0</v>
      </c>
    </row>
    <row r="451" spans="1:66">
      <c r="A451" s="2" t="s">
        <v>3857</v>
      </c>
      <c r="AF451" s="2" t="s">
        <v>5697</v>
      </c>
      <c r="BB451" s="2">
        <f t="shared" si="260"/>
        <v>1</v>
      </c>
      <c r="BC451" s="2">
        <f t="shared" si="261"/>
        <v>0</v>
      </c>
      <c r="BD451" s="2">
        <f t="shared" si="262"/>
        <v>0</v>
      </c>
      <c r="BE451" s="2">
        <f t="shared" si="263"/>
        <v>0</v>
      </c>
      <c r="BF451" s="2">
        <f t="shared" si="264"/>
        <v>1</v>
      </c>
      <c r="BG451" s="2">
        <f t="shared" si="265"/>
        <v>0</v>
      </c>
      <c r="BH451" s="2">
        <f t="shared" si="266"/>
        <v>0</v>
      </c>
      <c r="BI451" s="2">
        <f t="shared" si="267"/>
        <v>0</v>
      </c>
      <c r="BJ451" s="2">
        <f t="shared" si="268"/>
        <v>0</v>
      </c>
      <c r="BK451" s="2">
        <f t="shared" si="269"/>
        <v>0</v>
      </c>
      <c r="BL451" s="2">
        <f t="shared" si="270"/>
        <v>0</v>
      </c>
      <c r="BM451" s="2">
        <f t="shared" si="271"/>
        <v>0</v>
      </c>
      <c r="BN451" s="2">
        <f t="shared" si="272"/>
        <v>0</v>
      </c>
    </row>
    <row r="452" spans="1:66">
      <c r="A452" s="2" t="s">
        <v>1858</v>
      </c>
      <c r="B452" s="2" t="s">
        <v>1859</v>
      </c>
      <c r="I452" s="2" t="s">
        <v>105</v>
      </c>
      <c r="K452" s="2" t="s">
        <v>105</v>
      </c>
      <c r="AG452" s="2" t="s">
        <v>105</v>
      </c>
      <c r="AI452" s="2" t="s">
        <v>105</v>
      </c>
      <c r="BB452" s="2">
        <f t="shared" si="260"/>
        <v>4</v>
      </c>
      <c r="BC452" s="2">
        <f t="shared" si="261"/>
        <v>0</v>
      </c>
      <c r="BD452" s="2">
        <f t="shared" si="262"/>
        <v>4</v>
      </c>
      <c r="BE452" s="2">
        <f t="shared" si="263"/>
        <v>0</v>
      </c>
      <c r="BF452" s="2">
        <f t="shared" si="264"/>
        <v>0</v>
      </c>
      <c r="BG452" s="2">
        <f t="shared" si="265"/>
        <v>0</v>
      </c>
      <c r="BH452" s="2">
        <f t="shared" si="266"/>
        <v>0</v>
      </c>
      <c r="BI452" s="2">
        <f t="shared" si="267"/>
        <v>0</v>
      </c>
      <c r="BJ452" s="2">
        <f t="shared" si="268"/>
        <v>0</v>
      </c>
      <c r="BK452" s="2">
        <f t="shared" si="269"/>
        <v>0</v>
      </c>
      <c r="BL452" s="2">
        <f t="shared" si="270"/>
        <v>0</v>
      </c>
      <c r="BM452" s="2">
        <f t="shared" si="271"/>
        <v>0</v>
      </c>
      <c r="BN452" s="2">
        <f t="shared" si="272"/>
        <v>0</v>
      </c>
    </row>
    <row r="453" spans="1:66">
      <c r="A453" s="2" t="s">
        <v>19</v>
      </c>
      <c r="B453" s="2" t="s">
        <v>400</v>
      </c>
      <c r="C453" s="2" t="s">
        <v>121</v>
      </c>
      <c r="D453" s="2" t="s">
        <v>121</v>
      </c>
      <c r="H453" s="2" t="s">
        <v>121</v>
      </c>
      <c r="T453" s="2" t="s">
        <v>121</v>
      </c>
      <c r="AN453" s="2" t="s">
        <v>121</v>
      </c>
      <c r="AZ453" s="2" t="s">
        <v>121</v>
      </c>
      <c r="BA453" s="2" t="s">
        <v>121</v>
      </c>
      <c r="BB453" s="2">
        <f t="shared" si="260"/>
        <v>0</v>
      </c>
      <c r="BC453" s="2">
        <f t="shared" si="261"/>
        <v>7</v>
      </c>
      <c r="BD453" s="2">
        <f t="shared" si="262"/>
        <v>0</v>
      </c>
      <c r="BE453" s="2">
        <f t="shared" si="263"/>
        <v>7</v>
      </c>
      <c r="BF453" s="2">
        <f t="shared" si="264"/>
        <v>0</v>
      </c>
      <c r="BG453" s="2">
        <f t="shared" si="265"/>
        <v>0</v>
      </c>
      <c r="BH453" s="2">
        <f t="shared" si="266"/>
        <v>0</v>
      </c>
      <c r="BI453" s="2">
        <f t="shared" si="267"/>
        <v>0</v>
      </c>
      <c r="BJ453" s="2">
        <f t="shared" si="268"/>
        <v>0</v>
      </c>
      <c r="BK453" s="2">
        <f t="shared" si="269"/>
        <v>0</v>
      </c>
      <c r="BL453" s="2">
        <f t="shared" si="270"/>
        <v>0</v>
      </c>
      <c r="BM453" s="2">
        <f t="shared" si="271"/>
        <v>0</v>
      </c>
      <c r="BN453" s="2">
        <f t="shared" si="272"/>
        <v>0</v>
      </c>
    </row>
    <row r="454" spans="1:66">
      <c r="A454" s="2" t="s">
        <v>3278</v>
      </c>
      <c r="B454" s="2" t="s">
        <v>3279</v>
      </c>
      <c r="D454" s="2" t="s">
        <v>5798</v>
      </c>
      <c r="X454" s="2" t="s">
        <v>121</v>
      </c>
      <c r="AH454" s="2" t="s">
        <v>5740</v>
      </c>
      <c r="AN454" s="2" t="s">
        <v>121</v>
      </c>
      <c r="AP454" s="2" t="s">
        <v>121</v>
      </c>
      <c r="AU454" s="2" t="s">
        <v>5794</v>
      </c>
      <c r="BB454" s="2">
        <f t="shared" si="260"/>
        <v>0</v>
      </c>
      <c r="BC454" s="2">
        <f t="shared" si="261"/>
        <v>5</v>
      </c>
      <c r="BD454" s="2">
        <f t="shared" si="262"/>
        <v>0</v>
      </c>
      <c r="BE454" s="2">
        <f t="shared" si="263"/>
        <v>3</v>
      </c>
      <c r="BF454" s="2">
        <f t="shared" si="264"/>
        <v>0</v>
      </c>
      <c r="BG454" s="2">
        <f t="shared" si="265"/>
        <v>0</v>
      </c>
      <c r="BH454" s="2">
        <f t="shared" si="266"/>
        <v>1</v>
      </c>
      <c r="BI454" s="2">
        <f t="shared" si="267"/>
        <v>0</v>
      </c>
      <c r="BJ454" s="2">
        <f t="shared" si="268"/>
        <v>0</v>
      </c>
      <c r="BK454" s="2">
        <f t="shared" si="269"/>
        <v>0</v>
      </c>
      <c r="BL454" s="2">
        <f t="shared" si="270"/>
        <v>0</v>
      </c>
      <c r="BM454" s="2">
        <f t="shared" si="271"/>
        <v>0</v>
      </c>
      <c r="BN454" s="2">
        <f t="shared" si="272"/>
        <v>1</v>
      </c>
    </row>
    <row r="455" spans="1:66">
      <c r="A455" s="2" t="s">
        <v>4583</v>
      </c>
      <c r="B455" s="2" t="s">
        <v>4584</v>
      </c>
      <c r="AN455" s="2" t="s">
        <v>121</v>
      </c>
      <c r="BB455" s="2">
        <f t="shared" si="260"/>
        <v>0</v>
      </c>
      <c r="BC455" s="2">
        <f t="shared" si="261"/>
        <v>1</v>
      </c>
      <c r="BD455" s="2">
        <f t="shared" si="262"/>
        <v>0</v>
      </c>
      <c r="BE455" s="2">
        <f t="shared" si="263"/>
        <v>1</v>
      </c>
      <c r="BF455" s="2">
        <f t="shared" si="264"/>
        <v>0</v>
      </c>
      <c r="BG455" s="2">
        <f t="shared" si="265"/>
        <v>0</v>
      </c>
      <c r="BH455" s="2">
        <f t="shared" si="266"/>
        <v>0</v>
      </c>
      <c r="BI455" s="2">
        <f t="shared" si="267"/>
        <v>0</v>
      </c>
      <c r="BJ455" s="2">
        <f t="shared" si="268"/>
        <v>0</v>
      </c>
      <c r="BK455" s="2">
        <f t="shared" si="269"/>
        <v>0</v>
      </c>
      <c r="BL455" s="2">
        <f t="shared" si="270"/>
        <v>0</v>
      </c>
      <c r="BM455" s="2">
        <f t="shared" si="271"/>
        <v>0</v>
      </c>
      <c r="BN455" s="2">
        <f t="shared" si="272"/>
        <v>0</v>
      </c>
    </row>
    <row r="456" spans="1:66">
      <c r="A456" s="2" t="s">
        <v>1776</v>
      </c>
      <c r="B456" s="2" t="s">
        <v>1777</v>
      </c>
      <c r="I456" s="2" t="s">
        <v>105</v>
      </c>
      <c r="BB456" s="2">
        <f t="shared" si="260"/>
        <v>1</v>
      </c>
      <c r="BC456" s="2">
        <f t="shared" si="261"/>
        <v>0</v>
      </c>
      <c r="BD456" s="2">
        <f t="shared" si="262"/>
        <v>1</v>
      </c>
      <c r="BE456" s="2">
        <f t="shared" si="263"/>
        <v>0</v>
      </c>
      <c r="BF456" s="2">
        <f t="shared" si="264"/>
        <v>0</v>
      </c>
      <c r="BG456" s="2">
        <f t="shared" si="265"/>
        <v>0</v>
      </c>
      <c r="BH456" s="2">
        <f t="shared" si="266"/>
        <v>0</v>
      </c>
      <c r="BI456" s="2">
        <f t="shared" si="267"/>
        <v>0</v>
      </c>
      <c r="BJ456" s="2">
        <f t="shared" si="268"/>
        <v>0</v>
      </c>
      <c r="BK456" s="2">
        <f t="shared" si="269"/>
        <v>0</v>
      </c>
      <c r="BL456" s="2">
        <f t="shared" si="270"/>
        <v>0</v>
      </c>
      <c r="BM456" s="2">
        <f t="shared" si="271"/>
        <v>0</v>
      </c>
      <c r="BN456" s="2">
        <f t="shared" si="272"/>
        <v>0</v>
      </c>
    </row>
    <row r="457" spans="1:66">
      <c r="A457" s="2" t="s">
        <v>2295</v>
      </c>
      <c r="B457" s="2" t="s">
        <v>2296</v>
      </c>
      <c r="L457" s="2" t="s">
        <v>1533</v>
      </c>
      <c r="P457" s="2" t="s">
        <v>105</v>
      </c>
      <c r="AB457" s="2" t="s">
        <v>105</v>
      </c>
      <c r="AE457" s="2" t="s">
        <v>105</v>
      </c>
      <c r="BB457" s="2">
        <f t="shared" si="260"/>
        <v>4</v>
      </c>
      <c r="BC457" s="2">
        <f t="shared" si="261"/>
        <v>0</v>
      </c>
      <c r="BD457" s="2">
        <f t="shared" si="262"/>
        <v>4</v>
      </c>
      <c r="BE457" s="2">
        <f t="shared" si="263"/>
        <v>0</v>
      </c>
      <c r="BF457" s="2">
        <f t="shared" si="264"/>
        <v>0</v>
      </c>
      <c r="BG457" s="2">
        <f t="shared" si="265"/>
        <v>0</v>
      </c>
      <c r="BH457" s="2">
        <f t="shared" si="266"/>
        <v>0</v>
      </c>
      <c r="BI457" s="2">
        <f t="shared" si="267"/>
        <v>0</v>
      </c>
      <c r="BJ457" s="2">
        <f t="shared" si="268"/>
        <v>0</v>
      </c>
      <c r="BK457" s="2">
        <f t="shared" si="269"/>
        <v>0</v>
      </c>
      <c r="BL457" s="2">
        <f t="shared" si="270"/>
        <v>0</v>
      </c>
      <c r="BM457" s="2">
        <f t="shared" si="271"/>
        <v>0</v>
      </c>
      <c r="BN457" s="2">
        <f t="shared" si="272"/>
        <v>0</v>
      </c>
    </row>
    <row r="458" spans="1:66">
      <c r="A458" s="2" t="s">
        <v>583</v>
      </c>
      <c r="B458" s="2" t="s">
        <v>584</v>
      </c>
      <c r="F458" s="2" t="s">
        <v>105</v>
      </c>
      <c r="H458" s="2" t="s">
        <v>105</v>
      </c>
      <c r="I458" s="2" t="s">
        <v>105</v>
      </c>
      <c r="K458" s="2" t="s">
        <v>105</v>
      </c>
      <c r="L458" s="2" t="s">
        <v>105</v>
      </c>
      <c r="M458" s="2" t="s">
        <v>105</v>
      </c>
      <c r="R458" s="2" t="s">
        <v>105</v>
      </c>
      <c r="S458" s="2" t="s">
        <v>105</v>
      </c>
      <c r="U458" s="2" t="s">
        <v>105</v>
      </c>
      <c r="W458" s="2" t="s">
        <v>105</v>
      </c>
      <c r="Y458" s="2" t="s">
        <v>105</v>
      </c>
      <c r="Z458" s="2" t="s">
        <v>105</v>
      </c>
      <c r="AA458" s="2" t="s">
        <v>105</v>
      </c>
      <c r="AD458" s="2" t="s">
        <v>105</v>
      </c>
      <c r="AG458" s="2" t="s">
        <v>105</v>
      </c>
      <c r="AI458" s="2" t="s">
        <v>105</v>
      </c>
      <c r="AJ458" s="2" t="s">
        <v>105</v>
      </c>
      <c r="AL458" s="2" t="s">
        <v>105</v>
      </c>
      <c r="AQ458" s="2" t="s">
        <v>105</v>
      </c>
      <c r="AR458" s="2" t="s">
        <v>105</v>
      </c>
      <c r="AT458" s="2" t="s">
        <v>105</v>
      </c>
      <c r="AZ458" s="2" t="s">
        <v>105</v>
      </c>
      <c r="BB458" s="2">
        <f t="shared" si="260"/>
        <v>22</v>
      </c>
      <c r="BC458" s="2">
        <f t="shared" si="261"/>
        <v>0</v>
      </c>
      <c r="BD458" s="2">
        <f t="shared" si="262"/>
        <v>22</v>
      </c>
      <c r="BE458" s="2">
        <f t="shared" si="263"/>
        <v>0</v>
      </c>
      <c r="BF458" s="2">
        <f t="shared" si="264"/>
        <v>0</v>
      </c>
      <c r="BG458" s="2">
        <f t="shared" si="265"/>
        <v>0</v>
      </c>
      <c r="BH458" s="2">
        <f t="shared" si="266"/>
        <v>0</v>
      </c>
      <c r="BI458" s="2">
        <f t="shared" si="267"/>
        <v>0</v>
      </c>
      <c r="BJ458" s="2">
        <f t="shared" si="268"/>
        <v>0</v>
      </c>
      <c r="BK458" s="2">
        <f t="shared" si="269"/>
        <v>0</v>
      </c>
      <c r="BL458" s="2">
        <f t="shared" si="270"/>
        <v>0</v>
      </c>
      <c r="BM458" s="2">
        <f t="shared" si="271"/>
        <v>0</v>
      </c>
      <c r="BN458" s="2">
        <f t="shared" si="272"/>
        <v>0</v>
      </c>
    </row>
    <row r="459" spans="1:66">
      <c r="A459" s="2" t="s">
        <v>1470</v>
      </c>
      <c r="H459" s="2" t="s">
        <v>105</v>
      </c>
      <c r="BB459" s="2">
        <f t="shared" si="260"/>
        <v>1</v>
      </c>
      <c r="BC459" s="2">
        <f t="shared" si="261"/>
        <v>0</v>
      </c>
      <c r="BD459" s="2">
        <f t="shared" si="262"/>
        <v>1</v>
      </c>
      <c r="BE459" s="2">
        <f t="shared" si="263"/>
        <v>0</v>
      </c>
      <c r="BF459" s="2">
        <f t="shared" si="264"/>
        <v>0</v>
      </c>
      <c r="BG459" s="2">
        <f t="shared" si="265"/>
        <v>0</v>
      </c>
      <c r="BH459" s="2">
        <f t="shared" si="266"/>
        <v>0</v>
      </c>
      <c r="BI459" s="2">
        <f t="shared" si="267"/>
        <v>0</v>
      </c>
      <c r="BJ459" s="2">
        <f t="shared" si="268"/>
        <v>0</v>
      </c>
      <c r="BK459" s="2">
        <f t="shared" si="269"/>
        <v>0</v>
      </c>
      <c r="BL459" s="2">
        <f t="shared" si="270"/>
        <v>0</v>
      </c>
      <c r="BM459" s="2">
        <f t="shared" si="271"/>
        <v>0</v>
      </c>
      <c r="BN459" s="2">
        <f t="shared" si="272"/>
        <v>0</v>
      </c>
    </row>
    <row r="460" spans="1:66">
      <c r="A460" s="2" t="s">
        <v>3949</v>
      </c>
      <c r="B460" s="2" t="s">
        <v>5611</v>
      </c>
      <c r="AH460" s="2" t="s">
        <v>5740</v>
      </c>
      <c r="BB460" s="2">
        <f t="shared" si="260"/>
        <v>0</v>
      </c>
      <c r="BC460" s="2">
        <f t="shared" si="261"/>
        <v>1</v>
      </c>
      <c r="BD460" s="2">
        <f t="shared" si="262"/>
        <v>0</v>
      </c>
      <c r="BE460" s="2">
        <f t="shared" si="263"/>
        <v>0</v>
      </c>
      <c r="BF460" s="2">
        <f t="shared" si="264"/>
        <v>0</v>
      </c>
      <c r="BG460" s="2">
        <f t="shared" si="265"/>
        <v>0</v>
      </c>
      <c r="BH460" s="2">
        <f t="shared" si="266"/>
        <v>1</v>
      </c>
      <c r="BI460" s="2">
        <f t="shared" si="267"/>
        <v>0</v>
      </c>
      <c r="BJ460" s="2">
        <f t="shared" si="268"/>
        <v>0</v>
      </c>
      <c r="BK460" s="2">
        <f t="shared" si="269"/>
        <v>0</v>
      </c>
      <c r="BL460" s="2">
        <f t="shared" si="270"/>
        <v>0</v>
      </c>
      <c r="BM460" s="2">
        <f t="shared" si="271"/>
        <v>0</v>
      </c>
      <c r="BN460" s="2">
        <f t="shared" si="272"/>
        <v>0</v>
      </c>
    </row>
    <row r="461" spans="1:66">
      <c r="A461" s="2" t="s">
        <v>4192</v>
      </c>
      <c r="B461" s="2" t="s">
        <v>4193</v>
      </c>
      <c r="AM461" s="2" t="s">
        <v>105</v>
      </c>
      <c r="AT461" s="2" t="s">
        <v>105</v>
      </c>
      <c r="BB461" s="2">
        <f t="shared" si="260"/>
        <v>2</v>
      </c>
      <c r="BC461" s="2">
        <f t="shared" si="261"/>
        <v>0</v>
      </c>
      <c r="BD461" s="2">
        <f t="shared" si="262"/>
        <v>2</v>
      </c>
      <c r="BE461" s="2">
        <f t="shared" si="263"/>
        <v>0</v>
      </c>
      <c r="BF461" s="2">
        <f t="shared" si="264"/>
        <v>0</v>
      </c>
      <c r="BG461" s="2">
        <f t="shared" si="265"/>
        <v>0</v>
      </c>
      <c r="BH461" s="2">
        <f t="shared" si="266"/>
        <v>0</v>
      </c>
      <c r="BI461" s="2">
        <f t="shared" si="267"/>
        <v>0</v>
      </c>
      <c r="BJ461" s="2">
        <f t="shared" si="268"/>
        <v>0</v>
      </c>
      <c r="BK461" s="2">
        <f t="shared" si="269"/>
        <v>0</v>
      </c>
      <c r="BL461" s="2">
        <f t="shared" si="270"/>
        <v>0</v>
      </c>
      <c r="BM461" s="2">
        <f t="shared" si="271"/>
        <v>0</v>
      </c>
      <c r="BN461" s="2">
        <f t="shared" si="272"/>
        <v>0</v>
      </c>
    </row>
    <row r="462" spans="1:66">
      <c r="A462" s="2" t="s">
        <v>1714</v>
      </c>
      <c r="B462" s="2" t="s">
        <v>1715</v>
      </c>
      <c r="I462" s="2" t="s">
        <v>105</v>
      </c>
      <c r="Y462" s="2" t="s">
        <v>105</v>
      </c>
      <c r="BB462" s="2">
        <f t="shared" si="260"/>
        <v>2</v>
      </c>
      <c r="BC462" s="2">
        <f t="shared" si="261"/>
        <v>0</v>
      </c>
      <c r="BD462" s="2">
        <f t="shared" si="262"/>
        <v>2</v>
      </c>
      <c r="BE462" s="2">
        <f t="shared" si="263"/>
        <v>0</v>
      </c>
      <c r="BF462" s="2">
        <f t="shared" si="264"/>
        <v>0</v>
      </c>
      <c r="BG462" s="2">
        <f t="shared" si="265"/>
        <v>0</v>
      </c>
      <c r="BH462" s="2">
        <f t="shared" si="266"/>
        <v>0</v>
      </c>
      <c r="BI462" s="2">
        <f t="shared" si="267"/>
        <v>0</v>
      </c>
      <c r="BJ462" s="2">
        <f t="shared" si="268"/>
        <v>0</v>
      </c>
      <c r="BK462" s="2">
        <f t="shared" si="269"/>
        <v>0</v>
      </c>
      <c r="BL462" s="2">
        <f t="shared" si="270"/>
        <v>0</v>
      </c>
      <c r="BM462" s="2">
        <f t="shared" si="271"/>
        <v>0</v>
      </c>
      <c r="BN462" s="2">
        <f t="shared" si="272"/>
        <v>0</v>
      </c>
    </row>
    <row r="463" spans="1:66">
      <c r="A463" s="2" t="s">
        <v>1674</v>
      </c>
      <c r="B463" s="2" t="s">
        <v>1675</v>
      </c>
      <c r="I463" s="2" t="s">
        <v>105</v>
      </c>
      <c r="BB463" s="2">
        <f t="shared" si="260"/>
        <v>1</v>
      </c>
      <c r="BC463" s="2">
        <f t="shared" si="261"/>
        <v>0</v>
      </c>
      <c r="BD463" s="2">
        <f t="shared" si="262"/>
        <v>1</v>
      </c>
      <c r="BE463" s="2">
        <f t="shared" si="263"/>
        <v>0</v>
      </c>
      <c r="BF463" s="2">
        <f t="shared" si="264"/>
        <v>0</v>
      </c>
      <c r="BG463" s="2">
        <f t="shared" si="265"/>
        <v>0</v>
      </c>
      <c r="BH463" s="2">
        <f t="shared" si="266"/>
        <v>0</v>
      </c>
      <c r="BI463" s="2">
        <f t="shared" si="267"/>
        <v>0</v>
      </c>
      <c r="BJ463" s="2">
        <f t="shared" si="268"/>
        <v>0</v>
      </c>
      <c r="BK463" s="2">
        <f t="shared" si="269"/>
        <v>0</v>
      </c>
      <c r="BL463" s="2">
        <f t="shared" si="270"/>
        <v>0</v>
      </c>
      <c r="BM463" s="2">
        <f t="shared" si="271"/>
        <v>0</v>
      </c>
      <c r="BN463" s="2">
        <f t="shared" si="272"/>
        <v>0</v>
      </c>
    </row>
    <row r="464" spans="1:66">
      <c r="A464" s="2" t="s">
        <v>4739</v>
      </c>
      <c r="B464" s="2" t="s">
        <v>4740</v>
      </c>
      <c r="AN464" s="2" t="s">
        <v>121</v>
      </c>
      <c r="BB464" s="2">
        <f t="shared" si="260"/>
        <v>0</v>
      </c>
      <c r="BC464" s="2">
        <f t="shared" si="261"/>
        <v>1</v>
      </c>
      <c r="BD464" s="2">
        <f t="shared" si="262"/>
        <v>0</v>
      </c>
      <c r="BE464" s="2">
        <f t="shared" si="263"/>
        <v>1</v>
      </c>
      <c r="BF464" s="2">
        <f t="shared" si="264"/>
        <v>0</v>
      </c>
      <c r="BG464" s="2">
        <f t="shared" si="265"/>
        <v>0</v>
      </c>
      <c r="BH464" s="2">
        <f t="shared" si="266"/>
        <v>0</v>
      </c>
      <c r="BI464" s="2">
        <f t="shared" si="267"/>
        <v>0</v>
      </c>
      <c r="BJ464" s="2">
        <f t="shared" si="268"/>
        <v>0</v>
      </c>
      <c r="BK464" s="2">
        <f t="shared" si="269"/>
        <v>0</v>
      </c>
      <c r="BL464" s="2">
        <f t="shared" si="270"/>
        <v>0</v>
      </c>
      <c r="BM464" s="2">
        <f t="shared" si="271"/>
        <v>0</v>
      </c>
      <c r="BN464" s="2">
        <f t="shared" si="272"/>
        <v>0</v>
      </c>
    </row>
    <row r="465" spans="1:66">
      <c r="A465" s="2" t="s">
        <v>3412</v>
      </c>
      <c r="B465" s="2" t="s">
        <v>3413</v>
      </c>
      <c r="Z465" s="2" t="s">
        <v>105</v>
      </c>
      <c r="BB465" s="2">
        <f t="shared" si="260"/>
        <v>1</v>
      </c>
      <c r="BC465" s="2">
        <f t="shared" si="261"/>
        <v>0</v>
      </c>
      <c r="BD465" s="2">
        <f t="shared" si="262"/>
        <v>1</v>
      </c>
      <c r="BE465" s="2">
        <f t="shared" si="263"/>
        <v>0</v>
      </c>
      <c r="BF465" s="2">
        <f t="shared" si="264"/>
        <v>0</v>
      </c>
      <c r="BG465" s="2">
        <f t="shared" si="265"/>
        <v>0</v>
      </c>
      <c r="BH465" s="2">
        <f t="shared" si="266"/>
        <v>0</v>
      </c>
      <c r="BI465" s="2">
        <f t="shared" si="267"/>
        <v>0</v>
      </c>
      <c r="BJ465" s="2">
        <f t="shared" si="268"/>
        <v>0</v>
      </c>
      <c r="BK465" s="2">
        <f t="shared" si="269"/>
        <v>0</v>
      </c>
      <c r="BL465" s="2">
        <f t="shared" si="270"/>
        <v>0</v>
      </c>
      <c r="BM465" s="2">
        <f t="shared" si="271"/>
        <v>0</v>
      </c>
      <c r="BN465" s="2">
        <f t="shared" si="272"/>
        <v>0</v>
      </c>
    </row>
    <row r="466" spans="1:66">
      <c r="A466" s="2" t="s">
        <v>4737</v>
      </c>
      <c r="B466" s="2" t="s">
        <v>4738</v>
      </c>
      <c r="AN466" s="2" t="s">
        <v>121</v>
      </c>
      <c r="BB466" s="2">
        <f t="shared" si="260"/>
        <v>0</v>
      </c>
      <c r="BC466" s="2">
        <f t="shared" si="261"/>
        <v>1</v>
      </c>
      <c r="BD466" s="2">
        <f t="shared" si="262"/>
        <v>0</v>
      </c>
      <c r="BE466" s="2">
        <f t="shared" si="263"/>
        <v>1</v>
      </c>
      <c r="BF466" s="2">
        <f t="shared" si="264"/>
        <v>0</v>
      </c>
      <c r="BG466" s="2">
        <f t="shared" si="265"/>
        <v>0</v>
      </c>
      <c r="BH466" s="2">
        <f t="shared" si="266"/>
        <v>0</v>
      </c>
      <c r="BI466" s="2">
        <f t="shared" si="267"/>
        <v>0</v>
      </c>
      <c r="BJ466" s="2">
        <f t="shared" si="268"/>
        <v>0</v>
      </c>
      <c r="BK466" s="2">
        <f t="shared" si="269"/>
        <v>0</v>
      </c>
      <c r="BL466" s="2">
        <f t="shared" si="270"/>
        <v>0</v>
      </c>
      <c r="BM466" s="2">
        <f t="shared" si="271"/>
        <v>0</v>
      </c>
      <c r="BN466" s="2">
        <f t="shared" si="272"/>
        <v>0</v>
      </c>
    </row>
    <row r="467" spans="1:66">
      <c r="A467" s="2" t="s">
        <v>3944</v>
      </c>
      <c r="B467" s="2" t="s">
        <v>5619</v>
      </c>
      <c r="AH467" s="2" t="s">
        <v>5740</v>
      </c>
      <c r="AK467" s="2" t="s">
        <v>121</v>
      </c>
      <c r="AN467" s="2" t="s">
        <v>121</v>
      </c>
      <c r="BB467" s="2">
        <f t="shared" si="260"/>
        <v>0</v>
      </c>
      <c r="BC467" s="2">
        <f t="shared" si="261"/>
        <v>3</v>
      </c>
      <c r="BD467" s="2">
        <f t="shared" si="262"/>
        <v>0</v>
      </c>
      <c r="BE467" s="2">
        <f t="shared" si="263"/>
        <v>2</v>
      </c>
      <c r="BF467" s="2">
        <f t="shared" si="264"/>
        <v>0</v>
      </c>
      <c r="BG467" s="2">
        <f t="shared" si="265"/>
        <v>0</v>
      </c>
      <c r="BH467" s="2">
        <f t="shared" si="266"/>
        <v>1</v>
      </c>
      <c r="BI467" s="2">
        <f t="shared" si="267"/>
        <v>0</v>
      </c>
      <c r="BJ467" s="2">
        <f t="shared" si="268"/>
        <v>0</v>
      </c>
      <c r="BK467" s="2">
        <f t="shared" si="269"/>
        <v>0</v>
      </c>
      <c r="BL467" s="2">
        <f t="shared" si="270"/>
        <v>0</v>
      </c>
      <c r="BM467" s="2">
        <f t="shared" si="271"/>
        <v>0</v>
      </c>
      <c r="BN467" s="2">
        <f t="shared" si="272"/>
        <v>0</v>
      </c>
    </row>
    <row r="468" spans="1:66">
      <c r="A468" s="2" t="s">
        <v>923</v>
      </c>
      <c r="B468" s="2" t="s">
        <v>922</v>
      </c>
      <c r="G468" s="2" t="s">
        <v>105</v>
      </c>
      <c r="M468" s="2" t="s">
        <v>5781</v>
      </c>
      <c r="BB468" s="2">
        <f t="shared" si="260"/>
        <v>1</v>
      </c>
      <c r="BC468" s="2">
        <f t="shared" si="261"/>
        <v>0</v>
      </c>
      <c r="BD468" s="2">
        <f t="shared" si="262"/>
        <v>1</v>
      </c>
      <c r="BE468" s="2">
        <f t="shared" si="263"/>
        <v>0</v>
      </c>
      <c r="BF468" s="2">
        <f t="shared" si="264"/>
        <v>0</v>
      </c>
      <c r="BG468" s="2">
        <f t="shared" si="265"/>
        <v>0</v>
      </c>
      <c r="BH468" s="2">
        <f t="shared" si="266"/>
        <v>0</v>
      </c>
      <c r="BI468" s="2">
        <f t="shared" si="267"/>
        <v>0</v>
      </c>
      <c r="BJ468" s="2">
        <f t="shared" si="268"/>
        <v>0</v>
      </c>
      <c r="BK468" s="2">
        <f t="shared" si="269"/>
        <v>0</v>
      </c>
      <c r="BL468" s="2">
        <f t="shared" si="270"/>
        <v>0</v>
      </c>
      <c r="BM468" s="2">
        <f t="shared" si="271"/>
        <v>0</v>
      </c>
      <c r="BN468" s="2">
        <f t="shared" si="272"/>
        <v>0</v>
      </c>
    </row>
    <row r="469" spans="1:66">
      <c r="A469" s="2" t="s">
        <v>1965</v>
      </c>
      <c r="I469" s="2" t="s">
        <v>121</v>
      </c>
      <c r="BB469" s="2">
        <f t="shared" si="260"/>
        <v>0</v>
      </c>
      <c r="BC469" s="2">
        <f t="shared" si="261"/>
        <v>1</v>
      </c>
      <c r="BD469" s="2">
        <f t="shared" si="262"/>
        <v>0</v>
      </c>
      <c r="BE469" s="2">
        <f t="shared" si="263"/>
        <v>1</v>
      </c>
      <c r="BF469" s="2">
        <f t="shared" si="264"/>
        <v>0</v>
      </c>
      <c r="BG469" s="2">
        <f t="shared" si="265"/>
        <v>0</v>
      </c>
      <c r="BH469" s="2">
        <f t="shared" si="266"/>
        <v>0</v>
      </c>
      <c r="BI469" s="2">
        <f t="shared" si="267"/>
        <v>0</v>
      </c>
      <c r="BJ469" s="2">
        <f t="shared" si="268"/>
        <v>0</v>
      </c>
      <c r="BK469" s="2">
        <f t="shared" si="269"/>
        <v>0</v>
      </c>
      <c r="BL469" s="2">
        <f t="shared" si="270"/>
        <v>0</v>
      </c>
      <c r="BM469" s="2">
        <f t="shared" si="271"/>
        <v>0</v>
      </c>
      <c r="BN469" s="2">
        <f t="shared" si="272"/>
        <v>0</v>
      </c>
    </row>
    <row r="470" spans="1:66">
      <c r="A470" s="2" t="s">
        <v>3948</v>
      </c>
      <c r="B470" s="2" t="s">
        <v>5623</v>
      </c>
      <c r="AH470" s="2" t="s">
        <v>5740</v>
      </c>
      <c r="AN470" s="2" t="s">
        <v>121</v>
      </c>
      <c r="BB470" s="2">
        <f t="shared" si="260"/>
        <v>0</v>
      </c>
      <c r="BC470" s="2">
        <f t="shared" si="261"/>
        <v>2</v>
      </c>
      <c r="BD470" s="2">
        <f t="shared" si="262"/>
        <v>0</v>
      </c>
      <c r="BE470" s="2">
        <f t="shared" si="263"/>
        <v>1</v>
      </c>
      <c r="BF470" s="2">
        <f t="shared" si="264"/>
        <v>0</v>
      </c>
      <c r="BG470" s="2">
        <f t="shared" si="265"/>
        <v>0</v>
      </c>
      <c r="BH470" s="2">
        <f t="shared" si="266"/>
        <v>1</v>
      </c>
      <c r="BI470" s="2">
        <f t="shared" si="267"/>
        <v>0</v>
      </c>
      <c r="BJ470" s="2">
        <f t="shared" si="268"/>
        <v>0</v>
      </c>
      <c r="BK470" s="2">
        <f t="shared" si="269"/>
        <v>0</v>
      </c>
      <c r="BL470" s="2">
        <f t="shared" si="270"/>
        <v>0</v>
      </c>
      <c r="BM470" s="2">
        <f t="shared" si="271"/>
        <v>0</v>
      </c>
      <c r="BN470" s="2">
        <f t="shared" si="272"/>
        <v>0</v>
      </c>
    </row>
    <row r="471" spans="1:66">
      <c r="A471" s="2" t="s">
        <v>2942</v>
      </c>
      <c r="T471" s="2" t="s">
        <v>121</v>
      </c>
      <c r="AD471" s="2" t="s">
        <v>5784</v>
      </c>
      <c r="AK471" s="2" t="s">
        <v>121</v>
      </c>
      <c r="AM471" s="2" t="s">
        <v>121</v>
      </c>
      <c r="BB471" s="2">
        <f t="shared" si="260"/>
        <v>0</v>
      </c>
      <c r="BC471" s="2">
        <f t="shared" si="261"/>
        <v>3</v>
      </c>
      <c r="BD471" s="2">
        <f t="shared" si="262"/>
        <v>0</v>
      </c>
      <c r="BE471" s="2">
        <f t="shared" si="263"/>
        <v>3</v>
      </c>
      <c r="BF471" s="2">
        <f t="shared" si="264"/>
        <v>0</v>
      </c>
      <c r="BG471" s="2">
        <f t="shared" si="265"/>
        <v>0</v>
      </c>
      <c r="BH471" s="2">
        <f t="shared" si="266"/>
        <v>0</v>
      </c>
      <c r="BI471" s="2">
        <f t="shared" si="267"/>
        <v>0</v>
      </c>
      <c r="BJ471" s="2">
        <f t="shared" si="268"/>
        <v>0</v>
      </c>
      <c r="BK471" s="2">
        <f t="shared" si="269"/>
        <v>0</v>
      </c>
      <c r="BL471" s="2">
        <f t="shared" si="270"/>
        <v>0</v>
      </c>
      <c r="BM471" s="2">
        <f t="shared" si="271"/>
        <v>0</v>
      </c>
      <c r="BN471" s="2">
        <f t="shared" si="272"/>
        <v>0</v>
      </c>
    </row>
    <row r="472" spans="1:66">
      <c r="A472" s="2" t="s">
        <v>2303</v>
      </c>
      <c r="B472" s="2" t="s">
        <v>2304</v>
      </c>
      <c r="M472" s="2" t="s">
        <v>105</v>
      </c>
      <c r="BB472" s="2">
        <f t="shared" si="260"/>
        <v>1</v>
      </c>
      <c r="BC472" s="2">
        <f t="shared" si="261"/>
        <v>0</v>
      </c>
      <c r="BD472" s="2">
        <f t="shared" si="262"/>
        <v>1</v>
      </c>
      <c r="BE472" s="2">
        <f t="shared" si="263"/>
        <v>0</v>
      </c>
      <c r="BF472" s="2">
        <f t="shared" si="264"/>
        <v>0</v>
      </c>
      <c r="BG472" s="2">
        <f t="shared" si="265"/>
        <v>0</v>
      </c>
      <c r="BH472" s="2">
        <f t="shared" si="266"/>
        <v>0</v>
      </c>
      <c r="BI472" s="2">
        <f t="shared" si="267"/>
        <v>0</v>
      </c>
      <c r="BJ472" s="2">
        <f t="shared" si="268"/>
        <v>0</v>
      </c>
      <c r="BK472" s="2">
        <f t="shared" si="269"/>
        <v>0</v>
      </c>
      <c r="BL472" s="2">
        <f t="shared" si="270"/>
        <v>0</v>
      </c>
      <c r="BM472" s="2">
        <f t="shared" si="271"/>
        <v>0</v>
      </c>
      <c r="BN472" s="2">
        <f t="shared" si="272"/>
        <v>0</v>
      </c>
    </row>
    <row r="473" spans="1:66">
      <c r="A473" s="2" t="s">
        <v>820</v>
      </c>
      <c r="B473" s="2" t="s">
        <v>824</v>
      </c>
      <c r="F473" s="2" t="s">
        <v>121</v>
      </c>
      <c r="BB473" s="2">
        <f t="shared" ref="BB473:BB503" si="273">SUM(BD473+BF473+BI473+BL473)</f>
        <v>0</v>
      </c>
      <c r="BC473" s="2">
        <f t="shared" ref="BC473:BC503" si="274">SUM(BE473+BG473+BH473+BJ473+BK473+BM473+BN473)</f>
        <v>1</v>
      </c>
      <c r="BD473" s="2">
        <f t="shared" ref="BD473:BD503" si="275">COUNTIF(C473:BA473,"BL")</f>
        <v>0</v>
      </c>
      <c r="BE473" s="2">
        <f t="shared" ref="BE473:BE503" si="276">COUNTIF(C473:BA473,"WL")</f>
        <v>1</v>
      </c>
      <c r="BF473" s="2">
        <f t="shared" ref="BF473:BF503" si="277">COUNTIF(C473:BA473, "BL(Except with permit)")</f>
        <v>0</v>
      </c>
      <c r="BG473" s="2">
        <f t="shared" ref="BG473:BG503" si="278">COUNTIF(C473:BA473, "WL(Permit required)")</f>
        <v>0</v>
      </c>
      <c r="BH473" s="2">
        <f t="shared" ref="BH473:BH503" si="279">COUNTIF(C473:BA473, "WL(For game purposes)")</f>
        <v>0</v>
      </c>
      <c r="BI473" s="2">
        <f t="shared" ref="BI473:BI503" si="280">COUNTIF(C473:BA473, "BL(except game birds)")</f>
        <v>0</v>
      </c>
      <c r="BJ473" s="2">
        <f t="shared" ref="BJ473:BJ503" si="281">COUNTIF(C473:BA473, "WL(non-Holarctic origin)")</f>
        <v>0</v>
      </c>
      <c r="BK473" s="2">
        <f t="shared" ref="BK473:BK503" si="282">COUNTIF(C473:BA473, "WL(No permit needed)")</f>
        <v>0</v>
      </c>
      <c r="BL473" s="2">
        <f t="shared" ref="BL473:BL503" si="283">COUNTIF(C473:BA473, "BL(except native species)")</f>
        <v>0</v>
      </c>
      <c r="BM473" s="2">
        <f t="shared" ref="BM473:BM503" si="284">COUNTIF(C473:BA473,"WL(may be taken for personal use on a noncommercial basis)")</f>
        <v>0</v>
      </c>
      <c r="BN473" s="2">
        <f t="shared" ref="BN473:BN503" si="285">COUNTIF(C473:BA473, "WL(Non-native spp)")</f>
        <v>0</v>
      </c>
    </row>
    <row r="474" spans="1:66">
      <c r="A474" s="2" t="s">
        <v>4695</v>
      </c>
      <c r="B474" s="2" t="s">
        <v>4696</v>
      </c>
      <c r="AN474" s="2" t="s">
        <v>121</v>
      </c>
      <c r="BB474" s="2">
        <f t="shared" si="273"/>
        <v>0</v>
      </c>
      <c r="BC474" s="2">
        <f t="shared" si="274"/>
        <v>1</v>
      </c>
      <c r="BD474" s="2">
        <f t="shared" si="275"/>
        <v>0</v>
      </c>
      <c r="BE474" s="2">
        <f t="shared" si="276"/>
        <v>1</v>
      </c>
      <c r="BF474" s="2">
        <f t="shared" si="277"/>
        <v>0</v>
      </c>
      <c r="BG474" s="2">
        <f t="shared" si="278"/>
        <v>0</v>
      </c>
      <c r="BH474" s="2">
        <f t="shared" si="279"/>
        <v>0</v>
      </c>
      <c r="BI474" s="2">
        <f t="shared" si="280"/>
        <v>0</v>
      </c>
      <c r="BJ474" s="2">
        <f t="shared" si="281"/>
        <v>0</v>
      </c>
      <c r="BK474" s="2">
        <f t="shared" si="282"/>
        <v>0</v>
      </c>
      <c r="BL474" s="2">
        <f t="shared" si="283"/>
        <v>0</v>
      </c>
      <c r="BM474" s="2">
        <f t="shared" si="284"/>
        <v>0</v>
      </c>
      <c r="BN474" s="2">
        <f t="shared" si="285"/>
        <v>0</v>
      </c>
    </row>
    <row r="475" spans="1:66">
      <c r="A475" s="2" t="s">
        <v>4086</v>
      </c>
      <c r="B475" s="2" t="s">
        <v>4087</v>
      </c>
      <c r="AJ475" s="2" t="s">
        <v>105</v>
      </c>
      <c r="BB475" s="2">
        <f t="shared" si="273"/>
        <v>1</v>
      </c>
      <c r="BC475" s="2">
        <f t="shared" si="274"/>
        <v>0</v>
      </c>
      <c r="BD475" s="2">
        <f t="shared" si="275"/>
        <v>1</v>
      </c>
      <c r="BE475" s="2">
        <f t="shared" si="276"/>
        <v>0</v>
      </c>
      <c r="BF475" s="2">
        <f t="shared" si="277"/>
        <v>0</v>
      </c>
      <c r="BG475" s="2">
        <f t="shared" si="278"/>
        <v>0</v>
      </c>
      <c r="BH475" s="2">
        <f t="shared" si="279"/>
        <v>0</v>
      </c>
      <c r="BI475" s="2">
        <f t="shared" si="280"/>
        <v>0</v>
      </c>
      <c r="BJ475" s="2">
        <f t="shared" si="281"/>
        <v>0</v>
      </c>
      <c r="BK475" s="2">
        <f t="shared" si="282"/>
        <v>0</v>
      </c>
      <c r="BL475" s="2">
        <f t="shared" si="283"/>
        <v>0</v>
      </c>
      <c r="BM475" s="2">
        <f t="shared" si="284"/>
        <v>0</v>
      </c>
      <c r="BN475" s="2">
        <f t="shared" si="285"/>
        <v>0</v>
      </c>
    </row>
    <row r="476" spans="1:66">
      <c r="A476" s="2" t="s">
        <v>2016</v>
      </c>
      <c r="B476" s="2" t="s">
        <v>2017</v>
      </c>
      <c r="K476" s="2" t="s">
        <v>105</v>
      </c>
      <c r="M476" s="2" t="s">
        <v>105</v>
      </c>
      <c r="U476" s="2" t="s">
        <v>105</v>
      </c>
      <c r="W476" s="2" t="s">
        <v>105</v>
      </c>
      <c r="AD476" s="2" t="s">
        <v>105</v>
      </c>
      <c r="AG476" s="2" t="s">
        <v>105</v>
      </c>
      <c r="AJ476" s="2" t="s">
        <v>105</v>
      </c>
      <c r="BB476" s="2">
        <f t="shared" si="273"/>
        <v>7</v>
      </c>
      <c r="BC476" s="2">
        <f t="shared" si="274"/>
        <v>0</v>
      </c>
      <c r="BD476" s="2">
        <f t="shared" si="275"/>
        <v>7</v>
      </c>
      <c r="BE476" s="2">
        <f t="shared" si="276"/>
        <v>0</v>
      </c>
      <c r="BF476" s="2">
        <f t="shared" si="277"/>
        <v>0</v>
      </c>
      <c r="BG476" s="2">
        <f t="shared" si="278"/>
        <v>0</v>
      </c>
      <c r="BH476" s="2">
        <f t="shared" si="279"/>
        <v>0</v>
      </c>
      <c r="BI476" s="2">
        <f t="shared" si="280"/>
        <v>0</v>
      </c>
      <c r="BJ476" s="2">
        <f t="shared" si="281"/>
        <v>0</v>
      </c>
      <c r="BK476" s="2">
        <f t="shared" si="282"/>
        <v>0</v>
      </c>
      <c r="BL476" s="2">
        <f t="shared" si="283"/>
        <v>0</v>
      </c>
      <c r="BM476" s="2">
        <f t="shared" si="284"/>
        <v>0</v>
      </c>
      <c r="BN476" s="2">
        <f t="shared" si="285"/>
        <v>0</v>
      </c>
    </row>
    <row r="477" spans="1:66">
      <c r="A477" s="2" t="s">
        <v>4636</v>
      </c>
      <c r="B477" s="2" t="s">
        <v>4637</v>
      </c>
      <c r="AN477" s="2" t="s">
        <v>121</v>
      </c>
      <c r="BB477" s="2">
        <f t="shared" si="273"/>
        <v>0</v>
      </c>
      <c r="BC477" s="2">
        <f t="shared" si="274"/>
        <v>1</v>
      </c>
      <c r="BD477" s="2">
        <f t="shared" si="275"/>
        <v>0</v>
      </c>
      <c r="BE477" s="2">
        <f t="shared" si="276"/>
        <v>1</v>
      </c>
      <c r="BF477" s="2">
        <f t="shared" si="277"/>
        <v>0</v>
      </c>
      <c r="BG477" s="2">
        <f t="shared" si="278"/>
        <v>0</v>
      </c>
      <c r="BH477" s="2">
        <f t="shared" si="279"/>
        <v>0</v>
      </c>
      <c r="BI477" s="2">
        <f t="shared" si="280"/>
        <v>0</v>
      </c>
      <c r="BJ477" s="2">
        <f t="shared" si="281"/>
        <v>0</v>
      </c>
      <c r="BK477" s="2">
        <f t="shared" si="282"/>
        <v>0</v>
      </c>
      <c r="BL477" s="2">
        <f t="shared" si="283"/>
        <v>0</v>
      </c>
      <c r="BM477" s="2">
        <f t="shared" si="284"/>
        <v>0</v>
      </c>
      <c r="BN477" s="2">
        <f t="shared" si="285"/>
        <v>0</v>
      </c>
    </row>
    <row r="478" spans="1:66">
      <c r="A478" s="2" t="s">
        <v>788</v>
      </c>
      <c r="B478" s="2" t="s">
        <v>792</v>
      </c>
      <c r="F478" s="2" t="s">
        <v>121</v>
      </c>
      <c r="BB478" s="2">
        <f t="shared" si="273"/>
        <v>0</v>
      </c>
      <c r="BC478" s="2">
        <f t="shared" si="274"/>
        <v>1</v>
      </c>
      <c r="BD478" s="2">
        <f t="shared" si="275"/>
        <v>0</v>
      </c>
      <c r="BE478" s="2">
        <f t="shared" si="276"/>
        <v>1</v>
      </c>
      <c r="BF478" s="2">
        <f t="shared" si="277"/>
        <v>0</v>
      </c>
      <c r="BG478" s="2">
        <f t="shared" si="278"/>
        <v>0</v>
      </c>
      <c r="BH478" s="2">
        <f t="shared" si="279"/>
        <v>0</v>
      </c>
      <c r="BI478" s="2">
        <f t="shared" si="280"/>
        <v>0</v>
      </c>
      <c r="BJ478" s="2">
        <f t="shared" si="281"/>
        <v>0</v>
      </c>
      <c r="BK478" s="2">
        <f t="shared" si="282"/>
        <v>0</v>
      </c>
      <c r="BL478" s="2">
        <f t="shared" si="283"/>
        <v>0</v>
      </c>
      <c r="BM478" s="2">
        <f t="shared" si="284"/>
        <v>0</v>
      </c>
      <c r="BN478" s="2">
        <f t="shared" si="285"/>
        <v>0</v>
      </c>
    </row>
    <row r="479" spans="1:66">
      <c r="A479" s="2" t="s">
        <v>1680</v>
      </c>
      <c r="B479" s="2" t="s">
        <v>1681</v>
      </c>
      <c r="I479" s="2" t="s">
        <v>105</v>
      </c>
      <c r="BB479" s="2">
        <f t="shared" si="273"/>
        <v>1</v>
      </c>
      <c r="BC479" s="2">
        <f t="shared" si="274"/>
        <v>0</v>
      </c>
      <c r="BD479" s="2">
        <f t="shared" si="275"/>
        <v>1</v>
      </c>
      <c r="BE479" s="2">
        <f t="shared" si="276"/>
        <v>0</v>
      </c>
      <c r="BF479" s="2">
        <f t="shared" si="277"/>
        <v>0</v>
      </c>
      <c r="BG479" s="2">
        <f t="shared" si="278"/>
        <v>0</v>
      </c>
      <c r="BH479" s="2">
        <f t="shared" si="279"/>
        <v>0</v>
      </c>
      <c r="BI479" s="2">
        <f t="shared" si="280"/>
        <v>0</v>
      </c>
      <c r="BJ479" s="2">
        <f t="shared" si="281"/>
        <v>0</v>
      </c>
      <c r="BK479" s="2">
        <f t="shared" si="282"/>
        <v>0</v>
      </c>
      <c r="BL479" s="2">
        <f t="shared" si="283"/>
        <v>0</v>
      </c>
      <c r="BM479" s="2">
        <f t="shared" si="284"/>
        <v>0</v>
      </c>
      <c r="BN479" s="2">
        <f t="shared" si="285"/>
        <v>0</v>
      </c>
    </row>
    <row r="480" spans="1:66">
      <c r="A480" s="2" t="s">
        <v>589</v>
      </c>
      <c r="B480" s="2" t="s">
        <v>588</v>
      </c>
      <c r="L480" s="2" t="s">
        <v>105</v>
      </c>
      <c r="M480" s="2" t="s">
        <v>105</v>
      </c>
      <c r="U480" s="2" t="s">
        <v>105</v>
      </c>
      <c r="AA480" s="2" t="s">
        <v>105</v>
      </c>
      <c r="AJ480" s="2" t="s">
        <v>105</v>
      </c>
      <c r="AQ480" s="2" t="s">
        <v>105</v>
      </c>
      <c r="AW480" s="2" t="s">
        <v>105</v>
      </c>
      <c r="BB480" s="2">
        <f t="shared" si="273"/>
        <v>7</v>
      </c>
      <c r="BC480" s="2">
        <f t="shared" si="274"/>
        <v>0</v>
      </c>
      <c r="BD480" s="2">
        <f t="shared" si="275"/>
        <v>7</v>
      </c>
      <c r="BE480" s="2">
        <f t="shared" si="276"/>
        <v>0</v>
      </c>
      <c r="BF480" s="2">
        <f t="shared" si="277"/>
        <v>0</v>
      </c>
      <c r="BG480" s="2">
        <f t="shared" si="278"/>
        <v>0</v>
      </c>
      <c r="BH480" s="2">
        <f t="shared" si="279"/>
        <v>0</v>
      </c>
      <c r="BI480" s="2">
        <f t="shared" si="280"/>
        <v>0</v>
      </c>
      <c r="BJ480" s="2">
        <f t="shared" si="281"/>
        <v>0</v>
      </c>
      <c r="BK480" s="2">
        <f t="shared" si="282"/>
        <v>0</v>
      </c>
      <c r="BL480" s="2">
        <f t="shared" si="283"/>
        <v>0</v>
      </c>
      <c r="BM480" s="2">
        <f t="shared" si="284"/>
        <v>0</v>
      </c>
      <c r="BN480" s="2">
        <f t="shared" si="285"/>
        <v>0</v>
      </c>
    </row>
    <row r="481" spans="1:66">
      <c r="A481" s="2" t="s">
        <v>4687</v>
      </c>
      <c r="B481" s="2" t="s">
        <v>4688</v>
      </c>
      <c r="AN481" s="2" t="s">
        <v>121</v>
      </c>
      <c r="BB481" s="2">
        <f t="shared" si="273"/>
        <v>0</v>
      </c>
      <c r="BC481" s="2">
        <f t="shared" si="274"/>
        <v>1</v>
      </c>
      <c r="BD481" s="2">
        <f t="shared" si="275"/>
        <v>0</v>
      </c>
      <c r="BE481" s="2">
        <f t="shared" si="276"/>
        <v>1</v>
      </c>
      <c r="BF481" s="2">
        <f t="shared" si="277"/>
        <v>0</v>
      </c>
      <c r="BG481" s="2">
        <f t="shared" si="278"/>
        <v>0</v>
      </c>
      <c r="BH481" s="2">
        <f t="shared" si="279"/>
        <v>0</v>
      </c>
      <c r="BI481" s="2">
        <f t="shared" si="280"/>
        <v>0</v>
      </c>
      <c r="BJ481" s="2">
        <f t="shared" si="281"/>
        <v>0</v>
      </c>
      <c r="BK481" s="2">
        <f t="shared" si="282"/>
        <v>0</v>
      </c>
      <c r="BL481" s="2">
        <f t="shared" si="283"/>
        <v>0</v>
      </c>
      <c r="BM481" s="2">
        <f t="shared" si="284"/>
        <v>0</v>
      </c>
      <c r="BN481" s="2">
        <f t="shared" si="285"/>
        <v>0</v>
      </c>
    </row>
    <row r="482" spans="1:66">
      <c r="A482" s="2" t="s">
        <v>4599</v>
      </c>
      <c r="B482" s="2" t="s">
        <v>4600</v>
      </c>
      <c r="AN482" s="2" t="s">
        <v>121</v>
      </c>
      <c r="BB482" s="2">
        <f t="shared" si="273"/>
        <v>0</v>
      </c>
      <c r="BC482" s="2">
        <f t="shared" si="274"/>
        <v>1</v>
      </c>
      <c r="BD482" s="2">
        <f t="shared" si="275"/>
        <v>0</v>
      </c>
      <c r="BE482" s="2">
        <f t="shared" si="276"/>
        <v>1</v>
      </c>
      <c r="BF482" s="2">
        <f t="shared" si="277"/>
        <v>0</v>
      </c>
      <c r="BG482" s="2">
        <f t="shared" si="278"/>
        <v>0</v>
      </c>
      <c r="BH482" s="2">
        <f t="shared" si="279"/>
        <v>0</v>
      </c>
      <c r="BI482" s="2">
        <f t="shared" si="280"/>
        <v>0</v>
      </c>
      <c r="BJ482" s="2">
        <f t="shared" si="281"/>
        <v>0</v>
      </c>
      <c r="BK482" s="2">
        <f t="shared" si="282"/>
        <v>0</v>
      </c>
      <c r="BL482" s="2">
        <f t="shared" si="283"/>
        <v>0</v>
      </c>
      <c r="BM482" s="2">
        <f t="shared" si="284"/>
        <v>0</v>
      </c>
      <c r="BN482" s="2">
        <f t="shared" si="285"/>
        <v>0</v>
      </c>
    </row>
    <row r="483" spans="1:66">
      <c r="A483" s="2" t="s">
        <v>4581</v>
      </c>
      <c r="B483" s="2" t="s">
        <v>4582</v>
      </c>
      <c r="AN483" s="2" t="s">
        <v>121</v>
      </c>
      <c r="BB483" s="2">
        <f t="shared" si="273"/>
        <v>0</v>
      </c>
      <c r="BC483" s="2">
        <f t="shared" si="274"/>
        <v>1</v>
      </c>
      <c r="BD483" s="2">
        <f t="shared" si="275"/>
        <v>0</v>
      </c>
      <c r="BE483" s="2">
        <f t="shared" si="276"/>
        <v>1</v>
      </c>
      <c r="BF483" s="2">
        <f t="shared" si="277"/>
        <v>0</v>
      </c>
      <c r="BG483" s="2">
        <f t="shared" si="278"/>
        <v>0</v>
      </c>
      <c r="BH483" s="2">
        <f t="shared" si="279"/>
        <v>0</v>
      </c>
      <c r="BI483" s="2">
        <f t="shared" si="280"/>
        <v>0</v>
      </c>
      <c r="BJ483" s="2">
        <f t="shared" si="281"/>
        <v>0</v>
      </c>
      <c r="BK483" s="2">
        <f t="shared" si="282"/>
        <v>0</v>
      </c>
      <c r="BL483" s="2">
        <f t="shared" si="283"/>
        <v>0</v>
      </c>
      <c r="BM483" s="2">
        <f t="shared" si="284"/>
        <v>0</v>
      </c>
      <c r="BN483" s="2">
        <f t="shared" si="285"/>
        <v>0</v>
      </c>
    </row>
    <row r="484" spans="1:66">
      <c r="A484" s="2" t="s">
        <v>802</v>
      </c>
      <c r="B484" s="2" t="s">
        <v>810</v>
      </c>
      <c r="F484" s="2" t="s">
        <v>121</v>
      </c>
      <c r="BB484" s="2">
        <f t="shared" si="273"/>
        <v>0</v>
      </c>
      <c r="BC484" s="2">
        <f t="shared" si="274"/>
        <v>1</v>
      </c>
      <c r="BD484" s="2">
        <f t="shared" si="275"/>
        <v>0</v>
      </c>
      <c r="BE484" s="2">
        <f t="shared" si="276"/>
        <v>1</v>
      </c>
      <c r="BF484" s="2">
        <f t="shared" si="277"/>
        <v>0</v>
      </c>
      <c r="BG484" s="2">
        <f t="shared" si="278"/>
        <v>0</v>
      </c>
      <c r="BH484" s="2">
        <f t="shared" si="279"/>
        <v>0</v>
      </c>
      <c r="BI484" s="2">
        <f t="shared" si="280"/>
        <v>0</v>
      </c>
      <c r="BJ484" s="2">
        <f t="shared" si="281"/>
        <v>0</v>
      </c>
      <c r="BK484" s="2">
        <f t="shared" si="282"/>
        <v>0</v>
      </c>
      <c r="BL484" s="2">
        <f t="shared" si="283"/>
        <v>0</v>
      </c>
      <c r="BM484" s="2">
        <f t="shared" si="284"/>
        <v>0</v>
      </c>
      <c r="BN484" s="2">
        <f t="shared" si="285"/>
        <v>0</v>
      </c>
    </row>
    <row r="485" spans="1:66">
      <c r="A485" s="2" t="s">
        <v>3560</v>
      </c>
      <c r="B485" s="2" t="s">
        <v>3561</v>
      </c>
      <c r="AC485" s="2" t="s">
        <v>105</v>
      </c>
      <c r="BB485" s="2">
        <f t="shared" si="273"/>
        <v>1</v>
      </c>
      <c r="BC485" s="2">
        <f t="shared" si="274"/>
        <v>0</v>
      </c>
      <c r="BD485" s="2">
        <f t="shared" si="275"/>
        <v>1</v>
      </c>
      <c r="BE485" s="2">
        <f t="shared" si="276"/>
        <v>0</v>
      </c>
      <c r="BF485" s="2">
        <f t="shared" si="277"/>
        <v>0</v>
      </c>
      <c r="BG485" s="2">
        <f t="shared" si="278"/>
        <v>0</v>
      </c>
      <c r="BH485" s="2">
        <f t="shared" si="279"/>
        <v>0</v>
      </c>
      <c r="BI485" s="2">
        <f t="shared" si="280"/>
        <v>0</v>
      </c>
      <c r="BJ485" s="2">
        <f t="shared" si="281"/>
        <v>0</v>
      </c>
      <c r="BK485" s="2">
        <f t="shared" si="282"/>
        <v>0</v>
      </c>
      <c r="BL485" s="2">
        <f t="shared" si="283"/>
        <v>0</v>
      </c>
      <c r="BM485" s="2">
        <f t="shared" si="284"/>
        <v>0</v>
      </c>
      <c r="BN485" s="2">
        <f t="shared" si="285"/>
        <v>0</v>
      </c>
    </row>
    <row r="486" spans="1:66">
      <c r="A486" s="2" t="s">
        <v>3895</v>
      </c>
      <c r="B486" s="2" t="s">
        <v>3896</v>
      </c>
      <c r="AG486" s="2" t="s">
        <v>5781</v>
      </c>
      <c r="AT486" s="2" t="s">
        <v>105</v>
      </c>
      <c r="BB486" s="2">
        <f t="shared" si="273"/>
        <v>1</v>
      </c>
      <c r="BC486" s="2">
        <f t="shared" si="274"/>
        <v>0</v>
      </c>
      <c r="BD486" s="2">
        <f t="shared" si="275"/>
        <v>1</v>
      </c>
      <c r="BE486" s="2">
        <f t="shared" si="276"/>
        <v>0</v>
      </c>
      <c r="BF486" s="2">
        <f t="shared" si="277"/>
        <v>0</v>
      </c>
      <c r="BG486" s="2">
        <f t="shared" si="278"/>
        <v>0</v>
      </c>
      <c r="BH486" s="2">
        <f t="shared" si="279"/>
        <v>0</v>
      </c>
      <c r="BI486" s="2">
        <f t="shared" si="280"/>
        <v>0</v>
      </c>
      <c r="BJ486" s="2">
        <f t="shared" si="281"/>
        <v>0</v>
      </c>
      <c r="BK486" s="2">
        <f t="shared" si="282"/>
        <v>0</v>
      </c>
      <c r="BL486" s="2">
        <f t="shared" si="283"/>
        <v>0</v>
      </c>
      <c r="BM486" s="2">
        <f t="shared" si="284"/>
        <v>0</v>
      </c>
      <c r="BN486" s="2">
        <f t="shared" si="285"/>
        <v>0</v>
      </c>
    </row>
    <row r="487" spans="1:66">
      <c r="A487" s="2" t="s">
        <v>4683</v>
      </c>
      <c r="B487" s="2" t="s">
        <v>4684</v>
      </c>
      <c r="AN487" s="2" t="s">
        <v>121</v>
      </c>
      <c r="BB487" s="2">
        <f t="shared" si="273"/>
        <v>0</v>
      </c>
      <c r="BC487" s="2">
        <f t="shared" si="274"/>
        <v>1</v>
      </c>
      <c r="BD487" s="2">
        <f t="shared" si="275"/>
        <v>0</v>
      </c>
      <c r="BE487" s="2">
        <f t="shared" si="276"/>
        <v>1</v>
      </c>
      <c r="BF487" s="2">
        <f t="shared" si="277"/>
        <v>0</v>
      </c>
      <c r="BG487" s="2">
        <f t="shared" si="278"/>
        <v>0</v>
      </c>
      <c r="BH487" s="2">
        <f t="shared" si="279"/>
        <v>0</v>
      </c>
      <c r="BI487" s="2">
        <f t="shared" si="280"/>
        <v>0</v>
      </c>
      <c r="BJ487" s="2">
        <f t="shared" si="281"/>
        <v>0</v>
      </c>
      <c r="BK487" s="2">
        <f t="shared" si="282"/>
        <v>0</v>
      </c>
      <c r="BL487" s="2">
        <f t="shared" si="283"/>
        <v>0</v>
      </c>
      <c r="BM487" s="2">
        <f t="shared" si="284"/>
        <v>0</v>
      </c>
      <c r="BN487" s="2">
        <f t="shared" si="285"/>
        <v>0</v>
      </c>
    </row>
    <row r="488" spans="1:66">
      <c r="A488" s="2" t="s">
        <v>1856</v>
      </c>
      <c r="B488" s="2" t="s">
        <v>1857</v>
      </c>
      <c r="I488" s="2" t="s">
        <v>105</v>
      </c>
      <c r="AI488" s="2" t="s">
        <v>105</v>
      </c>
      <c r="BB488" s="2">
        <f t="shared" si="273"/>
        <v>2</v>
      </c>
      <c r="BC488" s="2">
        <f t="shared" si="274"/>
        <v>0</v>
      </c>
      <c r="BD488" s="2">
        <f t="shared" si="275"/>
        <v>2</v>
      </c>
      <c r="BE488" s="2">
        <f t="shared" si="276"/>
        <v>0</v>
      </c>
      <c r="BF488" s="2">
        <f t="shared" si="277"/>
        <v>0</v>
      </c>
      <c r="BG488" s="2">
        <f t="shared" si="278"/>
        <v>0</v>
      </c>
      <c r="BH488" s="2">
        <f t="shared" si="279"/>
        <v>0</v>
      </c>
      <c r="BI488" s="2">
        <f t="shared" si="280"/>
        <v>0</v>
      </c>
      <c r="BJ488" s="2">
        <f t="shared" si="281"/>
        <v>0</v>
      </c>
      <c r="BK488" s="2">
        <f t="shared" si="282"/>
        <v>0</v>
      </c>
      <c r="BL488" s="2">
        <f t="shared" si="283"/>
        <v>0</v>
      </c>
      <c r="BM488" s="2">
        <f t="shared" si="284"/>
        <v>0</v>
      </c>
      <c r="BN488" s="2">
        <f t="shared" si="285"/>
        <v>0</v>
      </c>
    </row>
    <row r="489" spans="1:66">
      <c r="A489" s="2" t="s">
        <v>1463</v>
      </c>
      <c r="H489" s="2" t="s">
        <v>105</v>
      </c>
      <c r="AF489" s="2" t="s">
        <v>121</v>
      </c>
      <c r="BB489" s="2">
        <f t="shared" si="273"/>
        <v>1</v>
      </c>
      <c r="BC489" s="2">
        <f t="shared" si="274"/>
        <v>1</v>
      </c>
      <c r="BD489" s="2">
        <f t="shared" si="275"/>
        <v>1</v>
      </c>
      <c r="BE489" s="2">
        <f t="shared" si="276"/>
        <v>1</v>
      </c>
      <c r="BF489" s="2">
        <f t="shared" si="277"/>
        <v>0</v>
      </c>
      <c r="BG489" s="2">
        <f t="shared" si="278"/>
        <v>0</v>
      </c>
      <c r="BH489" s="2">
        <f t="shared" si="279"/>
        <v>0</v>
      </c>
      <c r="BI489" s="2">
        <f t="shared" si="280"/>
        <v>0</v>
      </c>
      <c r="BJ489" s="2">
        <f t="shared" si="281"/>
        <v>0</v>
      </c>
      <c r="BK489" s="2">
        <f t="shared" si="282"/>
        <v>0</v>
      </c>
      <c r="BL489" s="2">
        <f t="shared" si="283"/>
        <v>0</v>
      </c>
      <c r="BM489" s="2">
        <f t="shared" si="284"/>
        <v>0</v>
      </c>
      <c r="BN489" s="2">
        <f t="shared" si="285"/>
        <v>0</v>
      </c>
    </row>
    <row r="490" spans="1:66">
      <c r="A490" s="2" t="s">
        <v>805</v>
      </c>
      <c r="B490" s="2" t="s">
        <v>813</v>
      </c>
      <c r="F490" s="2" t="s">
        <v>121</v>
      </c>
      <c r="BB490" s="2">
        <f t="shared" si="273"/>
        <v>0</v>
      </c>
      <c r="BC490" s="2">
        <f t="shared" si="274"/>
        <v>1</v>
      </c>
      <c r="BD490" s="2">
        <f t="shared" si="275"/>
        <v>0</v>
      </c>
      <c r="BE490" s="2">
        <f t="shared" si="276"/>
        <v>1</v>
      </c>
      <c r="BF490" s="2">
        <f t="shared" si="277"/>
        <v>0</v>
      </c>
      <c r="BG490" s="2">
        <f t="shared" si="278"/>
        <v>0</v>
      </c>
      <c r="BH490" s="2">
        <f t="shared" si="279"/>
        <v>0</v>
      </c>
      <c r="BI490" s="2">
        <f t="shared" si="280"/>
        <v>0</v>
      </c>
      <c r="BJ490" s="2">
        <f t="shared" si="281"/>
        <v>0</v>
      </c>
      <c r="BK490" s="2">
        <f t="shared" si="282"/>
        <v>0</v>
      </c>
      <c r="BL490" s="2">
        <f t="shared" si="283"/>
        <v>0</v>
      </c>
      <c r="BM490" s="2">
        <f t="shared" si="284"/>
        <v>0</v>
      </c>
      <c r="BN490" s="2">
        <f t="shared" si="285"/>
        <v>0</v>
      </c>
    </row>
    <row r="491" spans="1:66">
      <c r="A491" s="2" t="s">
        <v>1780</v>
      </c>
      <c r="B491" s="2" t="s">
        <v>1781</v>
      </c>
      <c r="I491" s="2" t="s">
        <v>105</v>
      </c>
      <c r="AZ491" s="2" t="s">
        <v>105</v>
      </c>
      <c r="BB491" s="2">
        <f t="shared" si="273"/>
        <v>2</v>
      </c>
      <c r="BC491" s="2">
        <f t="shared" si="274"/>
        <v>0</v>
      </c>
      <c r="BD491" s="2">
        <f t="shared" si="275"/>
        <v>2</v>
      </c>
      <c r="BE491" s="2">
        <f t="shared" si="276"/>
        <v>0</v>
      </c>
      <c r="BF491" s="2">
        <f t="shared" si="277"/>
        <v>0</v>
      </c>
      <c r="BG491" s="2">
        <f t="shared" si="278"/>
        <v>0</v>
      </c>
      <c r="BH491" s="2">
        <f t="shared" si="279"/>
        <v>0</v>
      </c>
      <c r="BI491" s="2">
        <f t="shared" si="280"/>
        <v>0</v>
      </c>
      <c r="BJ491" s="2">
        <f t="shared" si="281"/>
        <v>0</v>
      </c>
      <c r="BK491" s="2">
        <f t="shared" si="282"/>
        <v>0</v>
      </c>
      <c r="BL491" s="2">
        <f t="shared" si="283"/>
        <v>0</v>
      </c>
      <c r="BM491" s="2">
        <f t="shared" si="284"/>
        <v>0</v>
      </c>
      <c r="BN491" s="2">
        <f t="shared" si="285"/>
        <v>0</v>
      </c>
    </row>
    <row r="492" spans="1:66">
      <c r="A492" s="2" t="s">
        <v>723</v>
      </c>
      <c r="B492" s="2" t="s">
        <v>724</v>
      </c>
      <c r="F492" s="2" t="s">
        <v>121</v>
      </c>
      <c r="BB492" s="2">
        <f t="shared" si="273"/>
        <v>0</v>
      </c>
      <c r="BC492" s="2">
        <f t="shared" si="274"/>
        <v>1</v>
      </c>
      <c r="BD492" s="2">
        <f t="shared" si="275"/>
        <v>0</v>
      </c>
      <c r="BE492" s="2">
        <f t="shared" si="276"/>
        <v>1</v>
      </c>
      <c r="BF492" s="2">
        <f t="shared" si="277"/>
        <v>0</v>
      </c>
      <c r="BG492" s="2">
        <f t="shared" si="278"/>
        <v>0</v>
      </c>
      <c r="BH492" s="2">
        <f t="shared" si="279"/>
        <v>0</v>
      </c>
      <c r="BI492" s="2">
        <f t="shared" si="280"/>
        <v>0</v>
      </c>
      <c r="BJ492" s="2">
        <f t="shared" si="281"/>
        <v>0</v>
      </c>
      <c r="BK492" s="2">
        <f t="shared" si="282"/>
        <v>0</v>
      </c>
      <c r="BL492" s="2">
        <f t="shared" si="283"/>
        <v>0</v>
      </c>
      <c r="BM492" s="2">
        <f t="shared" si="284"/>
        <v>0</v>
      </c>
      <c r="BN492" s="2">
        <f t="shared" si="285"/>
        <v>0</v>
      </c>
    </row>
    <row r="493" spans="1:66">
      <c r="A493" s="2" t="s">
        <v>1654</v>
      </c>
      <c r="B493" s="2" t="s">
        <v>1655</v>
      </c>
      <c r="I493" s="2" t="s">
        <v>105</v>
      </c>
      <c r="R493" s="2" t="s">
        <v>105</v>
      </c>
      <c r="Y493" s="2" t="s">
        <v>105</v>
      </c>
      <c r="Z493" s="2" t="s">
        <v>105</v>
      </c>
      <c r="AG493" s="2" t="s">
        <v>105</v>
      </c>
      <c r="AI493" s="2" t="s">
        <v>105</v>
      </c>
      <c r="AZ493" s="2" t="s">
        <v>105</v>
      </c>
      <c r="BB493" s="2">
        <f t="shared" si="273"/>
        <v>7</v>
      </c>
      <c r="BC493" s="2">
        <f t="shared" si="274"/>
        <v>0</v>
      </c>
      <c r="BD493" s="2">
        <f t="shared" si="275"/>
        <v>7</v>
      </c>
      <c r="BE493" s="2">
        <f t="shared" si="276"/>
        <v>0</v>
      </c>
      <c r="BF493" s="2">
        <f t="shared" si="277"/>
        <v>0</v>
      </c>
      <c r="BG493" s="2">
        <f t="shared" si="278"/>
        <v>0</v>
      </c>
      <c r="BH493" s="2">
        <f t="shared" si="279"/>
        <v>0</v>
      </c>
      <c r="BI493" s="2">
        <f t="shared" si="280"/>
        <v>0</v>
      </c>
      <c r="BJ493" s="2">
        <f t="shared" si="281"/>
        <v>0</v>
      </c>
      <c r="BK493" s="2">
        <f t="shared" si="282"/>
        <v>0</v>
      </c>
      <c r="BL493" s="2">
        <f t="shared" si="283"/>
        <v>0</v>
      </c>
      <c r="BM493" s="2">
        <f t="shared" si="284"/>
        <v>0</v>
      </c>
      <c r="BN493" s="2">
        <f t="shared" si="285"/>
        <v>0</v>
      </c>
    </row>
    <row r="494" spans="1:66">
      <c r="A494" s="2" t="s">
        <v>1660</v>
      </c>
      <c r="B494" s="2" t="s">
        <v>1661</v>
      </c>
      <c r="I494" s="2" t="s">
        <v>105</v>
      </c>
      <c r="BB494" s="2">
        <f t="shared" si="273"/>
        <v>1</v>
      </c>
      <c r="BC494" s="2">
        <f t="shared" si="274"/>
        <v>0</v>
      </c>
      <c r="BD494" s="2">
        <f t="shared" si="275"/>
        <v>1</v>
      </c>
      <c r="BE494" s="2">
        <f t="shared" si="276"/>
        <v>0</v>
      </c>
      <c r="BF494" s="2">
        <f t="shared" si="277"/>
        <v>0</v>
      </c>
      <c r="BG494" s="2">
        <f t="shared" si="278"/>
        <v>0</v>
      </c>
      <c r="BH494" s="2">
        <f t="shared" si="279"/>
        <v>0</v>
      </c>
      <c r="BI494" s="2">
        <f t="shared" si="280"/>
        <v>0</v>
      </c>
      <c r="BJ494" s="2">
        <f t="shared" si="281"/>
        <v>0</v>
      </c>
      <c r="BK494" s="2">
        <f t="shared" si="282"/>
        <v>0</v>
      </c>
      <c r="BL494" s="2">
        <f t="shared" si="283"/>
        <v>0</v>
      </c>
      <c r="BM494" s="2">
        <f t="shared" si="284"/>
        <v>0</v>
      </c>
      <c r="BN494" s="2">
        <f t="shared" si="285"/>
        <v>0</v>
      </c>
    </row>
    <row r="495" spans="1:66">
      <c r="A495" s="2" t="s">
        <v>932</v>
      </c>
      <c r="B495" s="2" t="s">
        <v>933</v>
      </c>
      <c r="G495" s="2" t="s">
        <v>105</v>
      </c>
      <c r="L495" s="2" t="s">
        <v>105</v>
      </c>
      <c r="P495" s="2" t="s">
        <v>105</v>
      </c>
      <c r="AB495" s="2" t="s">
        <v>105</v>
      </c>
      <c r="AE495" s="2" t="s">
        <v>105</v>
      </c>
      <c r="BB495" s="2">
        <f t="shared" si="273"/>
        <v>5</v>
      </c>
      <c r="BC495" s="2">
        <f t="shared" si="274"/>
        <v>0</v>
      </c>
      <c r="BD495" s="2">
        <f t="shared" si="275"/>
        <v>5</v>
      </c>
      <c r="BE495" s="2">
        <f t="shared" si="276"/>
        <v>0</v>
      </c>
      <c r="BF495" s="2">
        <f t="shared" si="277"/>
        <v>0</v>
      </c>
      <c r="BG495" s="2">
        <f t="shared" si="278"/>
        <v>0</v>
      </c>
      <c r="BH495" s="2">
        <f t="shared" si="279"/>
        <v>0</v>
      </c>
      <c r="BI495" s="2">
        <f t="shared" si="280"/>
        <v>0</v>
      </c>
      <c r="BJ495" s="2">
        <f t="shared" si="281"/>
        <v>0</v>
      </c>
      <c r="BK495" s="2">
        <f t="shared" si="282"/>
        <v>0</v>
      </c>
      <c r="BL495" s="2">
        <f t="shared" si="283"/>
        <v>0</v>
      </c>
      <c r="BM495" s="2">
        <f t="shared" si="284"/>
        <v>0</v>
      </c>
      <c r="BN495" s="2">
        <f t="shared" si="285"/>
        <v>0</v>
      </c>
    </row>
    <row r="496" spans="1:66">
      <c r="A496" s="2" t="s">
        <v>2229</v>
      </c>
      <c r="B496" s="2" t="s">
        <v>2230</v>
      </c>
      <c r="L496" s="2" t="s">
        <v>105</v>
      </c>
      <c r="AT496" s="2" t="s">
        <v>105</v>
      </c>
      <c r="BB496" s="2">
        <f t="shared" si="273"/>
        <v>2</v>
      </c>
      <c r="BC496" s="2">
        <f t="shared" si="274"/>
        <v>0</v>
      </c>
      <c r="BD496" s="2">
        <f t="shared" si="275"/>
        <v>2</v>
      </c>
      <c r="BE496" s="2">
        <f t="shared" si="276"/>
        <v>0</v>
      </c>
      <c r="BF496" s="2">
        <f t="shared" si="277"/>
        <v>0</v>
      </c>
      <c r="BG496" s="2">
        <f t="shared" si="278"/>
        <v>0</v>
      </c>
      <c r="BH496" s="2">
        <f t="shared" si="279"/>
        <v>0</v>
      </c>
      <c r="BI496" s="2">
        <f t="shared" si="280"/>
        <v>0</v>
      </c>
      <c r="BJ496" s="2">
        <f t="shared" si="281"/>
        <v>0</v>
      </c>
      <c r="BK496" s="2">
        <f t="shared" si="282"/>
        <v>0</v>
      </c>
      <c r="BL496" s="2">
        <f t="shared" si="283"/>
        <v>0</v>
      </c>
      <c r="BM496" s="2">
        <f t="shared" si="284"/>
        <v>0</v>
      </c>
      <c r="BN496" s="2">
        <f t="shared" si="285"/>
        <v>0</v>
      </c>
    </row>
    <row r="497" spans="1:66">
      <c r="A497" s="2" t="s">
        <v>721</v>
      </c>
      <c r="B497" s="2" t="s">
        <v>722</v>
      </c>
      <c r="F497" s="2" t="s">
        <v>121</v>
      </c>
      <c r="BB497" s="2">
        <f t="shared" si="273"/>
        <v>0</v>
      </c>
      <c r="BC497" s="2">
        <f t="shared" si="274"/>
        <v>1</v>
      </c>
      <c r="BD497" s="2">
        <f t="shared" si="275"/>
        <v>0</v>
      </c>
      <c r="BE497" s="2">
        <f t="shared" si="276"/>
        <v>1</v>
      </c>
      <c r="BF497" s="2">
        <f t="shared" si="277"/>
        <v>0</v>
      </c>
      <c r="BG497" s="2">
        <f t="shared" si="278"/>
        <v>0</v>
      </c>
      <c r="BH497" s="2">
        <f t="shared" si="279"/>
        <v>0</v>
      </c>
      <c r="BI497" s="2">
        <f t="shared" si="280"/>
        <v>0</v>
      </c>
      <c r="BJ497" s="2">
        <f t="shared" si="281"/>
        <v>0</v>
      </c>
      <c r="BK497" s="2">
        <f t="shared" si="282"/>
        <v>0</v>
      </c>
      <c r="BL497" s="2">
        <f t="shared" si="283"/>
        <v>0</v>
      </c>
      <c r="BM497" s="2">
        <f t="shared" si="284"/>
        <v>0</v>
      </c>
      <c r="BN497" s="2">
        <f t="shared" si="285"/>
        <v>0</v>
      </c>
    </row>
    <row r="498" spans="1:66">
      <c r="A498" s="2" t="s">
        <v>1348</v>
      </c>
      <c r="B498" s="2" t="s">
        <v>1349</v>
      </c>
      <c r="H498" s="2" t="s">
        <v>121</v>
      </c>
      <c r="X498" s="2" t="s">
        <v>121</v>
      </c>
      <c r="AF498" s="2" t="s">
        <v>121</v>
      </c>
      <c r="AN498" s="2" t="s">
        <v>121</v>
      </c>
      <c r="BA498" s="2" t="s">
        <v>121</v>
      </c>
      <c r="BB498" s="2">
        <f t="shared" si="273"/>
        <v>0</v>
      </c>
      <c r="BC498" s="2">
        <f t="shared" si="274"/>
        <v>5</v>
      </c>
      <c r="BD498" s="2">
        <f t="shared" si="275"/>
        <v>0</v>
      </c>
      <c r="BE498" s="2">
        <f t="shared" si="276"/>
        <v>5</v>
      </c>
      <c r="BF498" s="2">
        <f t="shared" si="277"/>
        <v>0</v>
      </c>
      <c r="BG498" s="2">
        <f t="shared" si="278"/>
        <v>0</v>
      </c>
      <c r="BH498" s="2">
        <f t="shared" si="279"/>
        <v>0</v>
      </c>
      <c r="BI498" s="2">
        <f t="shared" si="280"/>
        <v>0</v>
      </c>
      <c r="BJ498" s="2">
        <f t="shared" si="281"/>
        <v>0</v>
      </c>
      <c r="BK498" s="2">
        <f t="shared" si="282"/>
        <v>0</v>
      </c>
      <c r="BL498" s="2">
        <f t="shared" si="283"/>
        <v>0</v>
      </c>
      <c r="BM498" s="2">
        <f t="shared" si="284"/>
        <v>0</v>
      </c>
      <c r="BN498" s="2">
        <f t="shared" si="285"/>
        <v>0</v>
      </c>
    </row>
    <row r="499" spans="1:66">
      <c r="A499" s="2" t="s">
        <v>1464</v>
      </c>
      <c r="B499" s="2" t="s">
        <v>2247</v>
      </c>
      <c r="H499" s="2" t="s">
        <v>105</v>
      </c>
      <c r="L499" s="2" t="s">
        <v>105</v>
      </c>
      <c r="AB499" s="2" t="s">
        <v>5781</v>
      </c>
      <c r="AD499" s="2" t="s">
        <v>5697</v>
      </c>
      <c r="AE499" s="2" t="s">
        <v>121</v>
      </c>
      <c r="AF499" s="2" t="s">
        <v>5697</v>
      </c>
      <c r="BB499" s="2">
        <f t="shared" si="273"/>
        <v>4</v>
      </c>
      <c r="BC499" s="2">
        <f t="shared" si="274"/>
        <v>1</v>
      </c>
      <c r="BD499" s="2">
        <f t="shared" si="275"/>
        <v>2</v>
      </c>
      <c r="BE499" s="2">
        <f t="shared" si="276"/>
        <v>1</v>
      </c>
      <c r="BF499" s="2">
        <f t="shared" si="277"/>
        <v>2</v>
      </c>
      <c r="BG499" s="2">
        <f t="shared" si="278"/>
        <v>0</v>
      </c>
      <c r="BH499" s="2">
        <f t="shared" si="279"/>
        <v>0</v>
      </c>
      <c r="BI499" s="2">
        <f t="shared" si="280"/>
        <v>0</v>
      </c>
      <c r="BJ499" s="2">
        <f t="shared" si="281"/>
        <v>0</v>
      </c>
      <c r="BK499" s="2">
        <f t="shared" si="282"/>
        <v>0</v>
      </c>
      <c r="BL499" s="2">
        <f t="shared" si="283"/>
        <v>0</v>
      </c>
      <c r="BM499" s="2">
        <f t="shared" si="284"/>
        <v>0</v>
      </c>
      <c r="BN499" s="2">
        <f t="shared" si="285"/>
        <v>0</v>
      </c>
    </row>
    <row r="500" spans="1:66">
      <c r="A500" s="2" t="s">
        <v>673</v>
      </c>
      <c r="B500" s="2" t="s">
        <v>674</v>
      </c>
      <c r="F500" s="2" t="s">
        <v>121</v>
      </c>
      <c r="BB500" s="2">
        <f t="shared" si="273"/>
        <v>0</v>
      </c>
      <c r="BC500" s="2">
        <f t="shared" si="274"/>
        <v>1</v>
      </c>
      <c r="BD500" s="2">
        <f t="shared" si="275"/>
        <v>0</v>
      </c>
      <c r="BE500" s="2">
        <f t="shared" si="276"/>
        <v>1</v>
      </c>
      <c r="BF500" s="2">
        <f t="shared" si="277"/>
        <v>0</v>
      </c>
      <c r="BG500" s="2">
        <f t="shared" si="278"/>
        <v>0</v>
      </c>
      <c r="BH500" s="2">
        <f t="shared" si="279"/>
        <v>0</v>
      </c>
      <c r="BI500" s="2">
        <f t="shared" si="280"/>
        <v>0</v>
      </c>
      <c r="BJ500" s="2">
        <f t="shared" si="281"/>
        <v>0</v>
      </c>
      <c r="BK500" s="2">
        <f t="shared" si="282"/>
        <v>0</v>
      </c>
      <c r="BL500" s="2">
        <f t="shared" si="283"/>
        <v>0</v>
      </c>
      <c r="BM500" s="2">
        <f t="shared" si="284"/>
        <v>0</v>
      </c>
      <c r="BN500" s="2">
        <f t="shared" si="285"/>
        <v>0</v>
      </c>
    </row>
    <row r="501" spans="1:66">
      <c r="A501" s="2" t="s">
        <v>3919</v>
      </c>
      <c r="B501" s="2" t="s">
        <v>3920</v>
      </c>
      <c r="AG501" s="2" t="s">
        <v>121</v>
      </c>
      <c r="BA501" s="2" t="s">
        <v>121</v>
      </c>
      <c r="BB501" s="2">
        <f t="shared" si="273"/>
        <v>0</v>
      </c>
      <c r="BC501" s="2">
        <f t="shared" si="274"/>
        <v>2</v>
      </c>
      <c r="BD501" s="2">
        <f t="shared" si="275"/>
        <v>0</v>
      </c>
      <c r="BE501" s="2">
        <f t="shared" si="276"/>
        <v>2</v>
      </c>
      <c r="BF501" s="2">
        <f t="shared" si="277"/>
        <v>0</v>
      </c>
      <c r="BG501" s="2">
        <f t="shared" si="278"/>
        <v>0</v>
      </c>
      <c r="BH501" s="2">
        <f t="shared" si="279"/>
        <v>0</v>
      </c>
      <c r="BI501" s="2">
        <f t="shared" si="280"/>
        <v>0</v>
      </c>
      <c r="BJ501" s="2">
        <f t="shared" si="281"/>
        <v>0</v>
      </c>
      <c r="BK501" s="2">
        <f t="shared" si="282"/>
        <v>0</v>
      </c>
      <c r="BL501" s="2">
        <f t="shared" si="283"/>
        <v>0</v>
      </c>
      <c r="BM501" s="2">
        <f t="shared" si="284"/>
        <v>0</v>
      </c>
      <c r="BN501" s="2">
        <f t="shared" si="285"/>
        <v>0</v>
      </c>
    </row>
    <row r="502" spans="1:66">
      <c r="A502" s="2" t="s">
        <v>3481</v>
      </c>
      <c r="B502" s="2" t="s">
        <v>3482</v>
      </c>
      <c r="AB502" s="2" t="s">
        <v>5781</v>
      </c>
      <c r="BB502" s="2">
        <f t="shared" si="273"/>
        <v>0</v>
      </c>
      <c r="BC502" s="2">
        <f t="shared" si="274"/>
        <v>0</v>
      </c>
      <c r="BD502" s="2">
        <f t="shared" si="275"/>
        <v>0</v>
      </c>
      <c r="BE502" s="2">
        <f t="shared" si="276"/>
        <v>0</v>
      </c>
      <c r="BF502" s="2">
        <f t="shared" si="277"/>
        <v>0</v>
      </c>
      <c r="BG502" s="2">
        <f t="shared" si="278"/>
        <v>0</v>
      </c>
      <c r="BH502" s="2">
        <f t="shared" si="279"/>
        <v>0</v>
      </c>
      <c r="BI502" s="2">
        <f t="shared" si="280"/>
        <v>0</v>
      </c>
      <c r="BJ502" s="2">
        <f t="shared" si="281"/>
        <v>0</v>
      </c>
      <c r="BK502" s="2">
        <f t="shared" si="282"/>
        <v>0</v>
      </c>
      <c r="BL502" s="2">
        <f t="shared" si="283"/>
        <v>0</v>
      </c>
      <c r="BM502" s="2">
        <f t="shared" si="284"/>
        <v>0</v>
      </c>
      <c r="BN502" s="2">
        <f t="shared" si="285"/>
        <v>0</v>
      </c>
    </row>
    <row r="503" spans="1:66">
      <c r="A503" s="2" t="s">
        <v>4562</v>
      </c>
      <c r="B503" s="2" t="s">
        <v>4627</v>
      </c>
      <c r="AN503" s="2" t="s">
        <v>121</v>
      </c>
      <c r="AU503" s="2" t="s">
        <v>121</v>
      </c>
      <c r="BB503" s="2">
        <f t="shared" si="273"/>
        <v>0</v>
      </c>
      <c r="BC503" s="2">
        <f t="shared" si="274"/>
        <v>2</v>
      </c>
      <c r="BD503" s="2">
        <f t="shared" si="275"/>
        <v>0</v>
      </c>
      <c r="BE503" s="2">
        <f t="shared" si="276"/>
        <v>2</v>
      </c>
      <c r="BF503" s="2">
        <f t="shared" si="277"/>
        <v>0</v>
      </c>
      <c r="BG503" s="2">
        <f t="shared" si="278"/>
        <v>0</v>
      </c>
      <c r="BH503" s="2">
        <f t="shared" si="279"/>
        <v>0</v>
      </c>
      <c r="BI503" s="2">
        <f t="shared" si="280"/>
        <v>0</v>
      </c>
      <c r="BJ503" s="2">
        <f t="shared" si="281"/>
        <v>0</v>
      </c>
      <c r="BK503" s="2">
        <f t="shared" si="282"/>
        <v>0</v>
      </c>
      <c r="BL503" s="2">
        <f t="shared" si="283"/>
        <v>0</v>
      </c>
      <c r="BM503" s="2">
        <f t="shared" si="284"/>
        <v>0</v>
      </c>
      <c r="BN503" s="2">
        <f t="shared" si="285"/>
        <v>0</v>
      </c>
    </row>
    <row r="504" spans="1:66">
      <c r="A504" s="2" t="s">
        <v>5963</v>
      </c>
      <c r="B504" s="2" t="s">
        <v>5964</v>
      </c>
      <c r="N504" s="2" t="s">
        <v>105</v>
      </c>
    </row>
    <row r="505" spans="1:66">
      <c r="A505" s="2" t="s">
        <v>1676</v>
      </c>
      <c r="B505" s="2" t="s">
        <v>1677</v>
      </c>
      <c r="I505" s="2" t="s">
        <v>105</v>
      </c>
      <c r="BB505" s="2">
        <f t="shared" ref="BB505:BB533" si="286">SUM(BD505+BF505+BI505+BL505)</f>
        <v>1</v>
      </c>
      <c r="BC505" s="2">
        <f t="shared" ref="BC505:BC533" si="287">SUM(BE505+BG505+BH505+BJ505+BK505+BM505+BN505)</f>
        <v>0</v>
      </c>
      <c r="BD505" s="2">
        <f t="shared" ref="BD505:BD533" si="288">COUNTIF(C505:BA505,"BL")</f>
        <v>1</v>
      </c>
      <c r="BE505" s="2">
        <f t="shared" ref="BE505:BE533" si="289">COUNTIF(C505:BA505,"WL")</f>
        <v>0</v>
      </c>
      <c r="BF505" s="2">
        <f t="shared" ref="BF505:BF533" si="290">COUNTIF(C505:BA505, "BL(Except with permit)")</f>
        <v>0</v>
      </c>
      <c r="BG505" s="2">
        <f t="shared" ref="BG505:BG533" si="291">COUNTIF(C505:BA505, "WL(Permit required)")</f>
        <v>0</v>
      </c>
      <c r="BH505" s="2">
        <f t="shared" ref="BH505:BH533" si="292">COUNTIF(C505:BA505, "WL(For game purposes)")</f>
        <v>0</v>
      </c>
      <c r="BI505" s="2">
        <f t="shared" ref="BI505:BI533" si="293">COUNTIF(C505:BA505, "BL(except game birds)")</f>
        <v>0</v>
      </c>
      <c r="BJ505" s="2">
        <f t="shared" ref="BJ505:BJ533" si="294">COUNTIF(C505:BA505, "WL(non-Holarctic origin)")</f>
        <v>0</v>
      </c>
      <c r="BK505" s="2">
        <f t="shared" ref="BK505:BK533" si="295">COUNTIF(C505:BA505, "WL(No permit needed)")</f>
        <v>0</v>
      </c>
      <c r="BL505" s="2">
        <f t="shared" ref="BL505:BL533" si="296">COUNTIF(C505:BA505, "BL(except native species)")</f>
        <v>0</v>
      </c>
      <c r="BM505" s="2">
        <f t="shared" ref="BM505:BM533" si="297">COUNTIF(C505:BA505,"WL(may be taken for personal use on a noncommercial basis)")</f>
        <v>0</v>
      </c>
      <c r="BN505" s="2">
        <f t="shared" ref="BN505:BN533" si="298">COUNTIF(C505:BA505, "WL(Non-native spp)")</f>
        <v>0</v>
      </c>
    </row>
    <row r="506" spans="1:66">
      <c r="A506" s="2" t="s">
        <v>3284</v>
      </c>
      <c r="B506" s="2" t="s">
        <v>3285</v>
      </c>
      <c r="X506" s="2" t="s">
        <v>105</v>
      </c>
      <c r="AP506" s="2" t="s">
        <v>105</v>
      </c>
      <c r="BB506" s="2">
        <f t="shared" si="286"/>
        <v>2</v>
      </c>
      <c r="BC506" s="2">
        <f t="shared" si="287"/>
        <v>0</v>
      </c>
      <c r="BD506" s="2">
        <f t="shared" si="288"/>
        <v>2</v>
      </c>
      <c r="BE506" s="2">
        <f t="shared" si="289"/>
        <v>0</v>
      </c>
      <c r="BF506" s="2">
        <f t="shared" si="290"/>
        <v>0</v>
      </c>
      <c r="BG506" s="2">
        <f t="shared" si="291"/>
        <v>0</v>
      </c>
      <c r="BH506" s="2">
        <f t="shared" si="292"/>
        <v>0</v>
      </c>
      <c r="BI506" s="2">
        <f t="shared" si="293"/>
        <v>0</v>
      </c>
      <c r="BJ506" s="2">
        <f t="shared" si="294"/>
        <v>0</v>
      </c>
      <c r="BK506" s="2">
        <f t="shared" si="295"/>
        <v>0</v>
      </c>
      <c r="BL506" s="2">
        <f t="shared" si="296"/>
        <v>0</v>
      </c>
      <c r="BM506" s="2">
        <f t="shared" si="297"/>
        <v>0</v>
      </c>
      <c r="BN506" s="2">
        <f t="shared" si="298"/>
        <v>0</v>
      </c>
    </row>
    <row r="507" spans="1:66">
      <c r="A507" s="2" t="s">
        <v>5373</v>
      </c>
      <c r="B507" s="2" t="s">
        <v>5374</v>
      </c>
      <c r="AT507" s="2" t="s">
        <v>105</v>
      </c>
      <c r="BB507" s="2">
        <f t="shared" si="286"/>
        <v>1</v>
      </c>
      <c r="BC507" s="2">
        <f t="shared" si="287"/>
        <v>0</v>
      </c>
      <c r="BD507" s="2">
        <f t="shared" si="288"/>
        <v>1</v>
      </c>
      <c r="BE507" s="2">
        <f t="shared" si="289"/>
        <v>0</v>
      </c>
      <c r="BF507" s="2">
        <f t="shared" si="290"/>
        <v>0</v>
      </c>
      <c r="BG507" s="2">
        <f t="shared" si="291"/>
        <v>0</v>
      </c>
      <c r="BH507" s="2">
        <f t="shared" si="292"/>
        <v>0</v>
      </c>
      <c r="BI507" s="2">
        <f t="shared" si="293"/>
        <v>0</v>
      </c>
      <c r="BJ507" s="2">
        <f t="shared" si="294"/>
        <v>0</v>
      </c>
      <c r="BK507" s="2">
        <f t="shared" si="295"/>
        <v>0</v>
      </c>
      <c r="BL507" s="2">
        <f t="shared" si="296"/>
        <v>0</v>
      </c>
      <c r="BM507" s="2">
        <f t="shared" si="297"/>
        <v>0</v>
      </c>
      <c r="BN507" s="2">
        <f t="shared" si="298"/>
        <v>0</v>
      </c>
    </row>
    <row r="508" spans="1:66">
      <c r="A508" s="2" t="s">
        <v>2231</v>
      </c>
      <c r="B508" s="2" t="s">
        <v>2232</v>
      </c>
      <c r="L508" s="2" t="s">
        <v>105</v>
      </c>
      <c r="BB508" s="2">
        <f t="shared" si="286"/>
        <v>1</v>
      </c>
      <c r="BC508" s="2">
        <f t="shared" si="287"/>
        <v>0</v>
      </c>
      <c r="BD508" s="2">
        <f t="shared" si="288"/>
        <v>1</v>
      </c>
      <c r="BE508" s="2">
        <f t="shared" si="289"/>
        <v>0</v>
      </c>
      <c r="BF508" s="2">
        <f t="shared" si="290"/>
        <v>0</v>
      </c>
      <c r="BG508" s="2">
        <f t="shared" si="291"/>
        <v>0</v>
      </c>
      <c r="BH508" s="2">
        <f t="shared" si="292"/>
        <v>0</v>
      </c>
      <c r="BI508" s="2">
        <f t="shared" si="293"/>
        <v>0</v>
      </c>
      <c r="BJ508" s="2">
        <f t="shared" si="294"/>
        <v>0</v>
      </c>
      <c r="BK508" s="2">
        <f t="shared" si="295"/>
        <v>0</v>
      </c>
      <c r="BL508" s="2">
        <f t="shared" si="296"/>
        <v>0</v>
      </c>
      <c r="BM508" s="2">
        <f t="shared" si="297"/>
        <v>0</v>
      </c>
      <c r="BN508" s="2">
        <f t="shared" si="298"/>
        <v>0</v>
      </c>
    </row>
    <row r="509" spans="1:66">
      <c r="A509" s="2" t="s">
        <v>1866</v>
      </c>
      <c r="B509" s="2" t="s">
        <v>1867</v>
      </c>
      <c r="I509" s="2" t="s">
        <v>105</v>
      </c>
      <c r="L509" s="2" t="s">
        <v>105</v>
      </c>
      <c r="AG509" s="2" t="s">
        <v>105</v>
      </c>
      <c r="AI509" s="2" t="s">
        <v>105</v>
      </c>
      <c r="AJ509" s="2" t="s">
        <v>105</v>
      </c>
      <c r="BB509" s="2">
        <f t="shared" si="286"/>
        <v>5</v>
      </c>
      <c r="BC509" s="2">
        <f t="shared" si="287"/>
        <v>0</v>
      </c>
      <c r="BD509" s="2">
        <f t="shared" si="288"/>
        <v>5</v>
      </c>
      <c r="BE509" s="2">
        <f t="shared" si="289"/>
        <v>0</v>
      </c>
      <c r="BF509" s="2">
        <f t="shared" si="290"/>
        <v>0</v>
      </c>
      <c r="BG509" s="2">
        <f t="shared" si="291"/>
        <v>0</v>
      </c>
      <c r="BH509" s="2">
        <f t="shared" si="292"/>
        <v>0</v>
      </c>
      <c r="BI509" s="2">
        <f t="shared" si="293"/>
        <v>0</v>
      </c>
      <c r="BJ509" s="2">
        <f t="shared" si="294"/>
        <v>0</v>
      </c>
      <c r="BK509" s="2">
        <f t="shared" si="295"/>
        <v>0</v>
      </c>
      <c r="BL509" s="2">
        <f t="shared" si="296"/>
        <v>0</v>
      </c>
      <c r="BM509" s="2">
        <f t="shared" si="297"/>
        <v>0</v>
      </c>
      <c r="BN509" s="2">
        <f t="shared" si="298"/>
        <v>0</v>
      </c>
    </row>
    <row r="510" spans="1:66">
      <c r="A510" s="2" t="s">
        <v>912</v>
      </c>
      <c r="B510" s="2" t="s">
        <v>913</v>
      </c>
      <c r="G510" s="2" t="s">
        <v>121</v>
      </c>
      <c r="AN510" s="2" t="s">
        <v>121</v>
      </c>
      <c r="BB510" s="2">
        <f t="shared" si="286"/>
        <v>0</v>
      </c>
      <c r="BC510" s="2">
        <f t="shared" si="287"/>
        <v>2</v>
      </c>
      <c r="BD510" s="2">
        <f t="shared" si="288"/>
        <v>0</v>
      </c>
      <c r="BE510" s="2">
        <f t="shared" si="289"/>
        <v>2</v>
      </c>
      <c r="BF510" s="2">
        <f t="shared" si="290"/>
        <v>0</v>
      </c>
      <c r="BG510" s="2">
        <f t="shared" si="291"/>
        <v>0</v>
      </c>
      <c r="BH510" s="2">
        <f t="shared" si="292"/>
        <v>0</v>
      </c>
      <c r="BI510" s="2">
        <f t="shared" si="293"/>
        <v>0</v>
      </c>
      <c r="BJ510" s="2">
        <f t="shared" si="294"/>
        <v>0</v>
      </c>
      <c r="BK510" s="2">
        <f t="shared" si="295"/>
        <v>0</v>
      </c>
      <c r="BL510" s="2">
        <f t="shared" si="296"/>
        <v>0</v>
      </c>
      <c r="BM510" s="2">
        <f t="shared" si="297"/>
        <v>0</v>
      </c>
      <c r="BN510" s="2">
        <f t="shared" si="298"/>
        <v>0</v>
      </c>
    </row>
    <row r="511" spans="1:66">
      <c r="A511" s="2" t="s">
        <v>1658</v>
      </c>
      <c r="B511" s="2" t="s">
        <v>1659</v>
      </c>
      <c r="I511" s="2" t="s">
        <v>105</v>
      </c>
      <c r="BB511" s="2">
        <f t="shared" si="286"/>
        <v>1</v>
      </c>
      <c r="BC511" s="2">
        <f t="shared" si="287"/>
        <v>0</v>
      </c>
      <c r="BD511" s="2">
        <f t="shared" si="288"/>
        <v>1</v>
      </c>
      <c r="BE511" s="2">
        <f t="shared" si="289"/>
        <v>0</v>
      </c>
      <c r="BF511" s="2">
        <f t="shared" si="290"/>
        <v>0</v>
      </c>
      <c r="BG511" s="2">
        <f t="shared" si="291"/>
        <v>0</v>
      </c>
      <c r="BH511" s="2">
        <f t="shared" si="292"/>
        <v>0</v>
      </c>
      <c r="BI511" s="2">
        <f t="shared" si="293"/>
        <v>0</v>
      </c>
      <c r="BJ511" s="2">
        <f t="shared" si="294"/>
        <v>0</v>
      </c>
      <c r="BK511" s="2">
        <f t="shared" si="295"/>
        <v>0</v>
      </c>
      <c r="BL511" s="2">
        <f t="shared" si="296"/>
        <v>0</v>
      </c>
      <c r="BM511" s="2">
        <f t="shared" si="297"/>
        <v>0</v>
      </c>
      <c r="BN511" s="2">
        <f t="shared" si="298"/>
        <v>0</v>
      </c>
    </row>
    <row r="512" spans="1:66">
      <c r="A512" s="2" t="s">
        <v>3134</v>
      </c>
      <c r="B512" s="2" t="s">
        <v>3135</v>
      </c>
      <c r="W512" s="2" t="s">
        <v>105</v>
      </c>
      <c r="BB512" s="2">
        <f t="shared" si="286"/>
        <v>1</v>
      </c>
      <c r="BC512" s="2">
        <f t="shared" si="287"/>
        <v>0</v>
      </c>
      <c r="BD512" s="2">
        <f t="shared" si="288"/>
        <v>1</v>
      </c>
      <c r="BE512" s="2">
        <f t="shared" si="289"/>
        <v>0</v>
      </c>
      <c r="BF512" s="2">
        <f t="shared" si="290"/>
        <v>0</v>
      </c>
      <c r="BG512" s="2">
        <f t="shared" si="291"/>
        <v>0</v>
      </c>
      <c r="BH512" s="2">
        <f t="shared" si="292"/>
        <v>0</v>
      </c>
      <c r="BI512" s="2">
        <f t="shared" si="293"/>
        <v>0</v>
      </c>
      <c r="BJ512" s="2">
        <f t="shared" si="294"/>
        <v>0</v>
      </c>
      <c r="BK512" s="2">
        <f t="shared" si="295"/>
        <v>0</v>
      </c>
      <c r="BL512" s="2">
        <f t="shared" si="296"/>
        <v>0</v>
      </c>
      <c r="BM512" s="2">
        <f t="shared" si="297"/>
        <v>0</v>
      </c>
      <c r="BN512" s="2">
        <f t="shared" si="298"/>
        <v>0</v>
      </c>
    </row>
    <row r="513" spans="1:66">
      <c r="A513" s="2" t="s">
        <v>1622</v>
      </c>
      <c r="B513" s="2" t="s">
        <v>1623</v>
      </c>
      <c r="I513" s="2" t="s">
        <v>105</v>
      </c>
      <c r="BB513" s="2">
        <f t="shared" si="286"/>
        <v>1</v>
      </c>
      <c r="BC513" s="2">
        <f t="shared" si="287"/>
        <v>0</v>
      </c>
      <c r="BD513" s="2">
        <f t="shared" si="288"/>
        <v>1</v>
      </c>
      <c r="BE513" s="2">
        <f t="shared" si="289"/>
        <v>0</v>
      </c>
      <c r="BF513" s="2">
        <f t="shared" si="290"/>
        <v>0</v>
      </c>
      <c r="BG513" s="2">
        <f t="shared" si="291"/>
        <v>0</v>
      </c>
      <c r="BH513" s="2">
        <f t="shared" si="292"/>
        <v>0</v>
      </c>
      <c r="BI513" s="2">
        <f t="shared" si="293"/>
        <v>0</v>
      </c>
      <c r="BJ513" s="2">
        <f t="shared" si="294"/>
        <v>0</v>
      </c>
      <c r="BK513" s="2">
        <f t="shared" si="295"/>
        <v>0</v>
      </c>
      <c r="BL513" s="2">
        <f t="shared" si="296"/>
        <v>0</v>
      </c>
      <c r="BM513" s="2">
        <f t="shared" si="297"/>
        <v>0</v>
      </c>
      <c r="BN513" s="2">
        <f t="shared" si="298"/>
        <v>0</v>
      </c>
    </row>
    <row r="514" spans="1:66">
      <c r="A514" s="2" t="s">
        <v>1634</v>
      </c>
      <c r="B514" s="2" t="s">
        <v>1635</v>
      </c>
      <c r="I514" s="2" t="s">
        <v>105</v>
      </c>
      <c r="N514" s="2" t="s">
        <v>105</v>
      </c>
      <c r="BB514" s="2">
        <f t="shared" si="286"/>
        <v>2</v>
      </c>
      <c r="BC514" s="2">
        <f t="shared" si="287"/>
        <v>0</v>
      </c>
      <c r="BD514" s="2">
        <f t="shared" si="288"/>
        <v>2</v>
      </c>
      <c r="BE514" s="2">
        <f t="shared" si="289"/>
        <v>0</v>
      </c>
      <c r="BF514" s="2">
        <f t="shared" si="290"/>
        <v>0</v>
      </c>
      <c r="BG514" s="2">
        <f t="shared" si="291"/>
        <v>0</v>
      </c>
      <c r="BH514" s="2">
        <f t="shared" si="292"/>
        <v>0</v>
      </c>
      <c r="BI514" s="2">
        <f t="shared" si="293"/>
        <v>0</v>
      </c>
      <c r="BJ514" s="2">
        <f t="shared" si="294"/>
        <v>0</v>
      </c>
      <c r="BK514" s="2">
        <f t="shared" si="295"/>
        <v>0</v>
      </c>
      <c r="BL514" s="2">
        <f t="shared" si="296"/>
        <v>0</v>
      </c>
      <c r="BM514" s="2">
        <f t="shared" si="297"/>
        <v>0</v>
      </c>
      <c r="BN514" s="2">
        <f t="shared" si="298"/>
        <v>0</v>
      </c>
    </row>
    <row r="515" spans="1:66">
      <c r="A515" s="2" t="s">
        <v>4741</v>
      </c>
      <c r="B515" s="2" t="s">
        <v>4742</v>
      </c>
      <c r="AN515" s="2" t="s">
        <v>121</v>
      </c>
      <c r="BB515" s="2">
        <f t="shared" si="286"/>
        <v>0</v>
      </c>
      <c r="BC515" s="2">
        <f t="shared" si="287"/>
        <v>1</v>
      </c>
      <c r="BD515" s="2">
        <f t="shared" si="288"/>
        <v>0</v>
      </c>
      <c r="BE515" s="2">
        <f t="shared" si="289"/>
        <v>1</v>
      </c>
      <c r="BF515" s="2">
        <f t="shared" si="290"/>
        <v>0</v>
      </c>
      <c r="BG515" s="2">
        <f t="shared" si="291"/>
        <v>0</v>
      </c>
      <c r="BH515" s="2">
        <f t="shared" si="292"/>
        <v>0</v>
      </c>
      <c r="BI515" s="2">
        <f t="shared" si="293"/>
        <v>0</v>
      </c>
      <c r="BJ515" s="2">
        <f t="shared" si="294"/>
        <v>0</v>
      </c>
      <c r="BK515" s="2">
        <f t="shared" si="295"/>
        <v>0</v>
      </c>
      <c r="BL515" s="2">
        <f t="shared" si="296"/>
        <v>0</v>
      </c>
      <c r="BM515" s="2">
        <f t="shared" si="297"/>
        <v>0</v>
      </c>
      <c r="BN515" s="2">
        <f t="shared" si="298"/>
        <v>0</v>
      </c>
    </row>
    <row r="516" spans="1:66">
      <c r="A516" s="2" t="s">
        <v>2156</v>
      </c>
      <c r="B516" s="2" t="s">
        <v>2157</v>
      </c>
      <c r="L516" s="2" t="s">
        <v>105</v>
      </c>
      <c r="P516" s="2" t="s">
        <v>105</v>
      </c>
      <c r="AL516" s="2" t="s">
        <v>105</v>
      </c>
      <c r="AT516" s="2" t="s">
        <v>105</v>
      </c>
      <c r="BB516" s="2">
        <f t="shared" si="286"/>
        <v>4</v>
      </c>
      <c r="BC516" s="2">
        <f t="shared" si="287"/>
        <v>0</v>
      </c>
      <c r="BD516" s="2">
        <f t="shared" si="288"/>
        <v>4</v>
      </c>
      <c r="BE516" s="2">
        <f t="shared" si="289"/>
        <v>0</v>
      </c>
      <c r="BF516" s="2">
        <f t="shared" si="290"/>
        <v>0</v>
      </c>
      <c r="BG516" s="2">
        <f t="shared" si="291"/>
        <v>0</v>
      </c>
      <c r="BH516" s="2">
        <f t="shared" si="292"/>
        <v>0</v>
      </c>
      <c r="BI516" s="2">
        <f t="shared" si="293"/>
        <v>0</v>
      </c>
      <c r="BJ516" s="2">
        <f t="shared" si="294"/>
        <v>0</v>
      </c>
      <c r="BK516" s="2">
        <f t="shared" si="295"/>
        <v>0</v>
      </c>
      <c r="BL516" s="2">
        <f t="shared" si="296"/>
        <v>0</v>
      </c>
      <c r="BM516" s="2">
        <f t="shared" si="297"/>
        <v>0</v>
      </c>
      <c r="BN516" s="2">
        <f t="shared" si="298"/>
        <v>0</v>
      </c>
    </row>
    <row r="517" spans="1:66">
      <c r="A517" s="2" t="s">
        <v>1618</v>
      </c>
      <c r="B517" s="2" t="s">
        <v>1619</v>
      </c>
      <c r="I517" s="2" t="s">
        <v>105</v>
      </c>
      <c r="N517" s="2" t="s">
        <v>105</v>
      </c>
      <c r="AB517" s="2" t="s">
        <v>5781</v>
      </c>
      <c r="AF517" s="2" t="s">
        <v>5697</v>
      </c>
      <c r="BB517" s="2">
        <f t="shared" si="286"/>
        <v>3</v>
      </c>
      <c r="BC517" s="2">
        <f t="shared" si="287"/>
        <v>0</v>
      </c>
      <c r="BD517" s="2">
        <f t="shared" si="288"/>
        <v>2</v>
      </c>
      <c r="BE517" s="2">
        <f t="shared" si="289"/>
        <v>0</v>
      </c>
      <c r="BF517" s="2">
        <f t="shared" si="290"/>
        <v>1</v>
      </c>
      <c r="BG517" s="2">
        <f t="shared" si="291"/>
        <v>0</v>
      </c>
      <c r="BH517" s="2">
        <f t="shared" si="292"/>
        <v>0</v>
      </c>
      <c r="BI517" s="2">
        <f t="shared" si="293"/>
        <v>0</v>
      </c>
      <c r="BJ517" s="2">
        <f t="shared" si="294"/>
        <v>0</v>
      </c>
      <c r="BK517" s="2">
        <f t="shared" si="295"/>
        <v>0</v>
      </c>
      <c r="BL517" s="2">
        <f t="shared" si="296"/>
        <v>0</v>
      </c>
      <c r="BM517" s="2">
        <f t="shared" si="297"/>
        <v>0</v>
      </c>
      <c r="BN517" s="2">
        <f t="shared" si="298"/>
        <v>0</v>
      </c>
    </row>
    <row r="518" spans="1:66">
      <c r="A518" s="2" t="s">
        <v>5457</v>
      </c>
      <c r="B518" s="2" t="s">
        <v>5458</v>
      </c>
      <c r="AV518" s="2" t="s">
        <v>105</v>
      </c>
      <c r="BB518" s="2">
        <f t="shared" si="286"/>
        <v>1</v>
      </c>
      <c r="BC518" s="2">
        <f t="shared" si="287"/>
        <v>0</v>
      </c>
      <c r="BD518" s="2">
        <f t="shared" si="288"/>
        <v>1</v>
      </c>
      <c r="BE518" s="2">
        <f t="shared" si="289"/>
        <v>0</v>
      </c>
      <c r="BF518" s="2">
        <f t="shared" si="290"/>
        <v>0</v>
      </c>
      <c r="BG518" s="2">
        <f t="shared" si="291"/>
        <v>0</v>
      </c>
      <c r="BH518" s="2">
        <f t="shared" si="292"/>
        <v>0</v>
      </c>
      <c r="BI518" s="2">
        <f t="shared" si="293"/>
        <v>0</v>
      </c>
      <c r="BJ518" s="2">
        <f t="shared" si="294"/>
        <v>0</v>
      </c>
      <c r="BK518" s="2">
        <f t="shared" si="295"/>
        <v>0</v>
      </c>
      <c r="BL518" s="2">
        <f t="shared" si="296"/>
        <v>0</v>
      </c>
      <c r="BM518" s="2">
        <f t="shared" si="297"/>
        <v>0</v>
      </c>
      <c r="BN518" s="2">
        <f t="shared" si="298"/>
        <v>0</v>
      </c>
    </row>
    <row r="519" spans="1:66">
      <c r="A519" s="2" t="s">
        <v>4607</v>
      </c>
      <c r="B519" s="2" t="s">
        <v>4608</v>
      </c>
      <c r="AN519" s="2" t="s">
        <v>121</v>
      </c>
      <c r="BB519" s="2">
        <f t="shared" si="286"/>
        <v>0</v>
      </c>
      <c r="BC519" s="2">
        <f t="shared" si="287"/>
        <v>1</v>
      </c>
      <c r="BD519" s="2">
        <f t="shared" si="288"/>
        <v>0</v>
      </c>
      <c r="BE519" s="2">
        <f t="shared" si="289"/>
        <v>1</v>
      </c>
      <c r="BF519" s="2">
        <f t="shared" si="290"/>
        <v>0</v>
      </c>
      <c r="BG519" s="2">
        <f t="shared" si="291"/>
        <v>0</v>
      </c>
      <c r="BH519" s="2">
        <f t="shared" si="292"/>
        <v>0</v>
      </c>
      <c r="BI519" s="2">
        <f t="shared" si="293"/>
        <v>0</v>
      </c>
      <c r="BJ519" s="2">
        <f t="shared" si="294"/>
        <v>0</v>
      </c>
      <c r="BK519" s="2">
        <f t="shared" si="295"/>
        <v>0</v>
      </c>
      <c r="BL519" s="2">
        <f t="shared" si="296"/>
        <v>0</v>
      </c>
      <c r="BM519" s="2">
        <f t="shared" si="297"/>
        <v>0</v>
      </c>
      <c r="BN519" s="2">
        <f t="shared" si="298"/>
        <v>0</v>
      </c>
    </row>
    <row r="520" spans="1:66">
      <c r="A520" s="2" t="s">
        <v>4603</v>
      </c>
      <c r="B520" s="2" t="s">
        <v>4604</v>
      </c>
      <c r="AN520" s="2" t="s">
        <v>121</v>
      </c>
      <c r="BB520" s="2">
        <f t="shared" si="286"/>
        <v>0</v>
      </c>
      <c r="BC520" s="2">
        <f t="shared" si="287"/>
        <v>1</v>
      </c>
      <c r="BD520" s="2">
        <f t="shared" si="288"/>
        <v>0</v>
      </c>
      <c r="BE520" s="2">
        <f t="shared" si="289"/>
        <v>1</v>
      </c>
      <c r="BF520" s="2">
        <f t="shared" si="290"/>
        <v>0</v>
      </c>
      <c r="BG520" s="2">
        <f t="shared" si="291"/>
        <v>0</v>
      </c>
      <c r="BH520" s="2">
        <f t="shared" si="292"/>
        <v>0</v>
      </c>
      <c r="BI520" s="2">
        <f t="shared" si="293"/>
        <v>0</v>
      </c>
      <c r="BJ520" s="2">
        <f t="shared" si="294"/>
        <v>0</v>
      </c>
      <c r="BK520" s="2">
        <f t="shared" si="295"/>
        <v>0</v>
      </c>
      <c r="BL520" s="2">
        <f t="shared" si="296"/>
        <v>0</v>
      </c>
      <c r="BM520" s="2">
        <f t="shared" si="297"/>
        <v>0</v>
      </c>
      <c r="BN520" s="2">
        <f t="shared" si="298"/>
        <v>0</v>
      </c>
    </row>
    <row r="521" spans="1:66">
      <c r="A521" s="2" t="s">
        <v>758</v>
      </c>
      <c r="B521" s="2" t="s">
        <v>753</v>
      </c>
      <c r="F521" s="2" t="s">
        <v>121</v>
      </c>
      <c r="BB521" s="2">
        <f t="shared" si="286"/>
        <v>0</v>
      </c>
      <c r="BC521" s="2">
        <f t="shared" si="287"/>
        <v>1</v>
      </c>
      <c r="BD521" s="2">
        <f t="shared" si="288"/>
        <v>0</v>
      </c>
      <c r="BE521" s="2">
        <f t="shared" si="289"/>
        <v>1</v>
      </c>
      <c r="BF521" s="2">
        <f t="shared" si="290"/>
        <v>0</v>
      </c>
      <c r="BG521" s="2">
        <f t="shared" si="291"/>
        <v>0</v>
      </c>
      <c r="BH521" s="2">
        <f t="shared" si="292"/>
        <v>0</v>
      </c>
      <c r="BI521" s="2">
        <f t="shared" si="293"/>
        <v>0</v>
      </c>
      <c r="BJ521" s="2">
        <f t="shared" si="294"/>
        <v>0</v>
      </c>
      <c r="BK521" s="2">
        <f t="shared" si="295"/>
        <v>0</v>
      </c>
      <c r="BL521" s="2">
        <f t="shared" si="296"/>
        <v>0</v>
      </c>
      <c r="BM521" s="2">
        <f t="shared" si="297"/>
        <v>0</v>
      </c>
      <c r="BN521" s="2">
        <f t="shared" si="298"/>
        <v>0</v>
      </c>
    </row>
    <row r="522" spans="1:66">
      <c r="A522" s="2" t="s">
        <v>1906</v>
      </c>
      <c r="B522" s="2" t="s">
        <v>1907</v>
      </c>
      <c r="I522" s="2" t="s">
        <v>105</v>
      </c>
      <c r="BB522" s="2">
        <f t="shared" si="286"/>
        <v>1</v>
      </c>
      <c r="BC522" s="2">
        <f t="shared" si="287"/>
        <v>0</v>
      </c>
      <c r="BD522" s="2">
        <f t="shared" si="288"/>
        <v>1</v>
      </c>
      <c r="BE522" s="2">
        <f t="shared" si="289"/>
        <v>0</v>
      </c>
      <c r="BF522" s="2">
        <f t="shared" si="290"/>
        <v>0</v>
      </c>
      <c r="BG522" s="2">
        <f t="shared" si="291"/>
        <v>0</v>
      </c>
      <c r="BH522" s="2">
        <f t="shared" si="292"/>
        <v>0</v>
      </c>
      <c r="BI522" s="2">
        <f t="shared" si="293"/>
        <v>0</v>
      </c>
      <c r="BJ522" s="2">
        <f t="shared" si="294"/>
        <v>0</v>
      </c>
      <c r="BK522" s="2">
        <f t="shared" si="295"/>
        <v>0</v>
      </c>
      <c r="BL522" s="2">
        <f t="shared" si="296"/>
        <v>0</v>
      </c>
      <c r="BM522" s="2">
        <f t="shared" si="297"/>
        <v>0</v>
      </c>
      <c r="BN522" s="2">
        <f t="shared" si="298"/>
        <v>0</v>
      </c>
    </row>
    <row r="523" spans="1:66">
      <c r="A523" s="2" t="s">
        <v>3149</v>
      </c>
      <c r="B523" s="2" t="s">
        <v>3150</v>
      </c>
      <c r="W523" s="2" t="s">
        <v>105</v>
      </c>
      <c r="BB523" s="2">
        <f t="shared" si="286"/>
        <v>1</v>
      </c>
      <c r="BC523" s="2">
        <f t="shared" si="287"/>
        <v>0</v>
      </c>
      <c r="BD523" s="2">
        <f t="shared" si="288"/>
        <v>1</v>
      </c>
      <c r="BE523" s="2">
        <f t="shared" si="289"/>
        <v>0</v>
      </c>
      <c r="BF523" s="2">
        <f t="shared" si="290"/>
        <v>0</v>
      </c>
      <c r="BG523" s="2">
        <f t="shared" si="291"/>
        <v>0</v>
      </c>
      <c r="BH523" s="2">
        <f t="shared" si="292"/>
        <v>0</v>
      </c>
      <c r="BI523" s="2">
        <f t="shared" si="293"/>
        <v>0</v>
      </c>
      <c r="BJ523" s="2">
        <f t="shared" si="294"/>
        <v>0</v>
      </c>
      <c r="BK523" s="2">
        <f t="shared" si="295"/>
        <v>0</v>
      </c>
      <c r="BL523" s="2">
        <f t="shared" si="296"/>
        <v>0</v>
      </c>
      <c r="BM523" s="2">
        <f t="shared" si="297"/>
        <v>0</v>
      </c>
      <c r="BN523" s="2">
        <f t="shared" si="298"/>
        <v>0</v>
      </c>
    </row>
    <row r="524" spans="1:66">
      <c r="A524" s="2" t="s">
        <v>1626</v>
      </c>
      <c r="B524" s="2" t="s">
        <v>1627</v>
      </c>
      <c r="I524" s="2" t="s">
        <v>105</v>
      </c>
      <c r="N524" s="2" t="s">
        <v>105</v>
      </c>
      <c r="BB524" s="2">
        <f t="shared" si="286"/>
        <v>2</v>
      </c>
      <c r="BC524" s="2">
        <f t="shared" si="287"/>
        <v>0</v>
      </c>
      <c r="BD524" s="2">
        <f t="shared" si="288"/>
        <v>2</v>
      </c>
      <c r="BE524" s="2">
        <f t="shared" si="289"/>
        <v>0</v>
      </c>
      <c r="BF524" s="2">
        <f t="shared" si="290"/>
        <v>0</v>
      </c>
      <c r="BG524" s="2">
        <f t="shared" si="291"/>
        <v>0</v>
      </c>
      <c r="BH524" s="2">
        <f t="shared" si="292"/>
        <v>0</v>
      </c>
      <c r="BI524" s="2">
        <f t="shared" si="293"/>
        <v>0</v>
      </c>
      <c r="BJ524" s="2">
        <f t="shared" si="294"/>
        <v>0</v>
      </c>
      <c r="BK524" s="2">
        <f t="shared" si="295"/>
        <v>0</v>
      </c>
      <c r="BL524" s="2">
        <f t="shared" si="296"/>
        <v>0</v>
      </c>
      <c r="BM524" s="2">
        <f t="shared" si="297"/>
        <v>0</v>
      </c>
      <c r="BN524" s="2">
        <f t="shared" si="298"/>
        <v>0</v>
      </c>
    </row>
    <row r="525" spans="1:66">
      <c r="A525" s="2" t="s">
        <v>4159</v>
      </c>
      <c r="B525" s="2" t="s">
        <v>4160</v>
      </c>
      <c r="AL525" s="2" t="s">
        <v>105</v>
      </c>
      <c r="AX525" s="2" t="s">
        <v>105</v>
      </c>
      <c r="BB525" s="2">
        <f t="shared" si="286"/>
        <v>2</v>
      </c>
      <c r="BC525" s="2">
        <f t="shared" si="287"/>
        <v>0</v>
      </c>
      <c r="BD525" s="2">
        <f t="shared" si="288"/>
        <v>2</v>
      </c>
      <c r="BE525" s="2">
        <f t="shared" si="289"/>
        <v>0</v>
      </c>
      <c r="BF525" s="2">
        <f t="shared" si="290"/>
        <v>0</v>
      </c>
      <c r="BG525" s="2">
        <f t="shared" si="291"/>
        <v>0</v>
      </c>
      <c r="BH525" s="2">
        <f t="shared" si="292"/>
        <v>0</v>
      </c>
      <c r="BI525" s="2">
        <f t="shared" si="293"/>
        <v>0</v>
      </c>
      <c r="BJ525" s="2">
        <f t="shared" si="294"/>
        <v>0</v>
      </c>
      <c r="BK525" s="2">
        <f t="shared" si="295"/>
        <v>0</v>
      </c>
      <c r="BL525" s="2">
        <f t="shared" si="296"/>
        <v>0</v>
      </c>
      <c r="BM525" s="2">
        <f t="shared" si="297"/>
        <v>0</v>
      </c>
      <c r="BN525" s="2">
        <f t="shared" si="298"/>
        <v>0</v>
      </c>
    </row>
    <row r="526" spans="1:66">
      <c r="A526" s="2" t="s">
        <v>3562</v>
      </c>
      <c r="B526" s="2" t="s">
        <v>3563</v>
      </c>
      <c r="AC526" s="2" t="s">
        <v>105</v>
      </c>
      <c r="BB526" s="2">
        <f t="shared" si="286"/>
        <v>1</v>
      </c>
      <c r="BC526" s="2">
        <f t="shared" si="287"/>
        <v>0</v>
      </c>
      <c r="BD526" s="2">
        <f t="shared" si="288"/>
        <v>1</v>
      </c>
      <c r="BE526" s="2">
        <f t="shared" si="289"/>
        <v>0</v>
      </c>
      <c r="BF526" s="2">
        <f t="shared" si="290"/>
        <v>0</v>
      </c>
      <c r="BG526" s="2">
        <f t="shared" si="291"/>
        <v>0</v>
      </c>
      <c r="BH526" s="2">
        <f t="shared" si="292"/>
        <v>0</v>
      </c>
      <c r="BI526" s="2">
        <f t="shared" si="293"/>
        <v>0</v>
      </c>
      <c r="BJ526" s="2">
        <f t="shared" si="294"/>
        <v>0</v>
      </c>
      <c r="BK526" s="2">
        <f t="shared" si="295"/>
        <v>0</v>
      </c>
      <c r="BL526" s="2">
        <f t="shared" si="296"/>
        <v>0</v>
      </c>
      <c r="BM526" s="2">
        <f t="shared" si="297"/>
        <v>0</v>
      </c>
      <c r="BN526" s="2">
        <f t="shared" si="298"/>
        <v>0</v>
      </c>
    </row>
    <row r="527" spans="1:66">
      <c r="A527" s="2" t="s">
        <v>465</v>
      </c>
      <c r="B527" s="2" t="s">
        <v>463</v>
      </c>
      <c r="E527" s="2" t="s">
        <v>105</v>
      </c>
      <c r="AB527" s="2" t="s">
        <v>5781</v>
      </c>
      <c r="AE527" s="2" t="s">
        <v>121</v>
      </c>
      <c r="BB527" s="2">
        <f t="shared" si="286"/>
        <v>1</v>
      </c>
      <c r="BC527" s="2">
        <f t="shared" si="287"/>
        <v>1</v>
      </c>
      <c r="BD527" s="2">
        <f t="shared" si="288"/>
        <v>1</v>
      </c>
      <c r="BE527" s="2">
        <f t="shared" si="289"/>
        <v>1</v>
      </c>
      <c r="BF527" s="2">
        <f t="shared" si="290"/>
        <v>0</v>
      </c>
      <c r="BG527" s="2">
        <f t="shared" si="291"/>
        <v>0</v>
      </c>
      <c r="BH527" s="2">
        <f t="shared" si="292"/>
        <v>0</v>
      </c>
      <c r="BI527" s="2">
        <f t="shared" si="293"/>
        <v>0</v>
      </c>
      <c r="BJ527" s="2">
        <f t="shared" si="294"/>
        <v>0</v>
      </c>
      <c r="BK527" s="2">
        <f t="shared" si="295"/>
        <v>0</v>
      </c>
      <c r="BL527" s="2">
        <f t="shared" si="296"/>
        <v>0</v>
      </c>
      <c r="BM527" s="2">
        <f t="shared" si="297"/>
        <v>0</v>
      </c>
      <c r="BN527" s="2">
        <f t="shared" si="298"/>
        <v>0</v>
      </c>
    </row>
    <row r="528" spans="1:66">
      <c r="A528" s="2" t="s">
        <v>4713</v>
      </c>
      <c r="B528" s="2" t="s">
        <v>4714</v>
      </c>
      <c r="AN528" s="2" t="s">
        <v>121</v>
      </c>
      <c r="BB528" s="2">
        <f t="shared" si="286"/>
        <v>0</v>
      </c>
      <c r="BC528" s="2">
        <f t="shared" si="287"/>
        <v>1</v>
      </c>
      <c r="BD528" s="2">
        <f t="shared" si="288"/>
        <v>0</v>
      </c>
      <c r="BE528" s="2">
        <f t="shared" si="289"/>
        <v>1</v>
      </c>
      <c r="BF528" s="2">
        <f t="shared" si="290"/>
        <v>0</v>
      </c>
      <c r="BG528" s="2">
        <f t="shared" si="291"/>
        <v>0</v>
      </c>
      <c r="BH528" s="2">
        <f t="shared" si="292"/>
        <v>0</v>
      </c>
      <c r="BI528" s="2">
        <f t="shared" si="293"/>
        <v>0</v>
      </c>
      <c r="BJ528" s="2">
        <f t="shared" si="294"/>
        <v>0</v>
      </c>
      <c r="BK528" s="2">
        <f t="shared" si="295"/>
        <v>0</v>
      </c>
      <c r="BL528" s="2">
        <f t="shared" si="296"/>
        <v>0</v>
      </c>
      <c r="BM528" s="2">
        <f t="shared" si="297"/>
        <v>0</v>
      </c>
      <c r="BN528" s="2">
        <f t="shared" si="298"/>
        <v>0</v>
      </c>
    </row>
    <row r="529" spans="1:66">
      <c r="A529" s="2" t="s">
        <v>821</v>
      </c>
      <c r="B529" s="2" t="s">
        <v>825</v>
      </c>
      <c r="F529" s="2" t="s">
        <v>121</v>
      </c>
      <c r="BB529" s="2">
        <f t="shared" si="286"/>
        <v>0</v>
      </c>
      <c r="BC529" s="2">
        <f t="shared" si="287"/>
        <v>1</v>
      </c>
      <c r="BD529" s="2">
        <f t="shared" si="288"/>
        <v>0</v>
      </c>
      <c r="BE529" s="2">
        <f t="shared" si="289"/>
        <v>1</v>
      </c>
      <c r="BF529" s="2">
        <f t="shared" si="290"/>
        <v>0</v>
      </c>
      <c r="BG529" s="2">
        <f t="shared" si="291"/>
        <v>0</v>
      </c>
      <c r="BH529" s="2">
        <f t="shared" si="292"/>
        <v>0</v>
      </c>
      <c r="BI529" s="2">
        <f t="shared" si="293"/>
        <v>0</v>
      </c>
      <c r="BJ529" s="2">
        <f t="shared" si="294"/>
        <v>0</v>
      </c>
      <c r="BK529" s="2">
        <f t="shared" si="295"/>
        <v>0</v>
      </c>
      <c r="BL529" s="2">
        <f t="shared" si="296"/>
        <v>0</v>
      </c>
      <c r="BM529" s="2">
        <f t="shared" si="297"/>
        <v>0</v>
      </c>
      <c r="BN529" s="2">
        <f t="shared" si="298"/>
        <v>0</v>
      </c>
    </row>
    <row r="530" spans="1:66">
      <c r="A530" s="2" t="s">
        <v>1686</v>
      </c>
      <c r="B530" s="2" t="s">
        <v>1687</v>
      </c>
      <c r="I530" s="2" t="s">
        <v>105</v>
      </c>
      <c r="BB530" s="2">
        <f t="shared" si="286"/>
        <v>1</v>
      </c>
      <c r="BC530" s="2">
        <f t="shared" si="287"/>
        <v>0</v>
      </c>
      <c r="BD530" s="2">
        <f t="shared" si="288"/>
        <v>1</v>
      </c>
      <c r="BE530" s="2">
        <f t="shared" si="289"/>
        <v>0</v>
      </c>
      <c r="BF530" s="2">
        <f t="shared" si="290"/>
        <v>0</v>
      </c>
      <c r="BG530" s="2">
        <f t="shared" si="291"/>
        <v>0</v>
      </c>
      <c r="BH530" s="2">
        <f t="shared" si="292"/>
        <v>0</v>
      </c>
      <c r="BI530" s="2">
        <f t="shared" si="293"/>
        <v>0</v>
      </c>
      <c r="BJ530" s="2">
        <f t="shared" si="294"/>
        <v>0</v>
      </c>
      <c r="BK530" s="2">
        <f t="shared" si="295"/>
        <v>0</v>
      </c>
      <c r="BL530" s="2">
        <f t="shared" si="296"/>
        <v>0</v>
      </c>
      <c r="BM530" s="2">
        <f t="shared" si="297"/>
        <v>0</v>
      </c>
      <c r="BN530" s="2">
        <f t="shared" si="298"/>
        <v>0</v>
      </c>
    </row>
    <row r="531" spans="1:66">
      <c r="A531" s="2" t="s">
        <v>2233</v>
      </c>
      <c r="B531" s="2" t="s">
        <v>2234</v>
      </c>
      <c r="L531" s="2" t="s">
        <v>105</v>
      </c>
      <c r="BB531" s="2">
        <f t="shared" si="286"/>
        <v>1</v>
      </c>
      <c r="BC531" s="2">
        <f t="shared" si="287"/>
        <v>0</v>
      </c>
      <c r="BD531" s="2">
        <f t="shared" si="288"/>
        <v>1</v>
      </c>
      <c r="BE531" s="2">
        <f t="shared" si="289"/>
        <v>0</v>
      </c>
      <c r="BF531" s="2">
        <f t="shared" si="290"/>
        <v>0</v>
      </c>
      <c r="BG531" s="2">
        <f t="shared" si="291"/>
        <v>0</v>
      </c>
      <c r="BH531" s="2">
        <f t="shared" si="292"/>
        <v>0</v>
      </c>
      <c r="BI531" s="2">
        <f t="shared" si="293"/>
        <v>0</v>
      </c>
      <c r="BJ531" s="2">
        <f t="shared" si="294"/>
        <v>0</v>
      </c>
      <c r="BK531" s="2">
        <f t="shared" si="295"/>
        <v>0</v>
      </c>
      <c r="BL531" s="2">
        <f t="shared" si="296"/>
        <v>0</v>
      </c>
      <c r="BM531" s="2">
        <f t="shared" si="297"/>
        <v>0</v>
      </c>
      <c r="BN531" s="2">
        <f t="shared" si="298"/>
        <v>0</v>
      </c>
    </row>
    <row r="532" spans="1:66">
      <c r="A532" s="2" t="s">
        <v>1812</v>
      </c>
      <c r="B532" s="2" t="s">
        <v>1813</v>
      </c>
      <c r="I532" s="2" t="s">
        <v>105</v>
      </c>
      <c r="AI532" s="2" t="s">
        <v>105</v>
      </c>
      <c r="BB532" s="2">
        <f t="shared" si="286"/>
        <v>2</v>
      </c>
      <c r="BC532" s="2">
        <f t="shared" si="287"/>
        <v>0</v>
      </c>
      <c r="BD532" s="2">
        <f t="shared" si="288"/>
        <v>2</v>
      </c>
      <c r="BE532" s="2">
        <f t="shared" si="289"/>
        <v>0</v>
      </c>
      <c r="BF532" s="2">
        <f t="shared" si="290"/>
        <v>0</v>
      </c>
      <c r="BG532" s="2">
        <f t="shared" si="291"/>
        <v>0</v>
      </c>
      <c r="BH532" s="2">
        <f t="shared" si="292"/>
        <v>0</v>
      </c>
      <c r="BI532" s="2">
        <f t="shared" si="293"/>
        <v>0</v>
      </c>
      <c r="BJ532" s="2">
        <f t="shared" si="294"/>
        <v>0</v>
      </c>
      <c r="BK532" s="2">
        <f t="shared" si="295"/>
        <v>0</v>
      </c>
      <c r="BL532" s="2">
        <f t="shared" si="296"/>
        <v>0</v>
      </c>
      <c r="BM532" s="2">
        <f t="shared" si="297"/>
        <v>0</v>
      </c>
      <c r="BN532" s="2">
        <f t="shared" si="298"/>
        <v>0</v>
      </c>
    </row>
    <row r="533" spans="1:66">
      <c r="A533" s="2" t="s">
        <v>1848</v>
      </c>
      <c r="B533" s="2" t="s">
        <v>1849</v>
      </c>
      <c r="I533" s="2" t="s">
        <v>105</v>
      </c>
      <c r="K533" s="2" t="s">
        <v>105</v>
      </c>
      <c r="W533" s="2" t="s">
        <v>105</v>
      </c>
      <c r="AG533" s="2" t="s">
        <v>105</v>
      </c>
      <c r="AI533" s="2" t="s">
        <v>105</v>
      </c>
      <c r="AV533" s="2" t="s">
        <v>105</v>
      </c>
      <c r="BB533" s="2">
        <f t="shared" si="286"/>
        <v>6</v>
      </c>
      <c r="BC533" s="2">
        <f t="shared" si="287"/>
        <v>0</v>
      </c>
      <c r="BD533" s="2">
        <f t="shared" si="288"/>
        <v>6</v>
      </c>
      <c r="BE533" s="2">
        <f t="shared" si="289"/>
        <v>0</v>
      </c>
      <c r="BF533" s="2">
        <f t="shared" si="290"/>
        <v>0</v>
      </c>
      <c r="BG533" s="2">
        <f t="shared" si="291"/>
        <v>0</v>
      </c>
      <c r="BH533" s="2">
        <f t="shared" si="292"/>
        <v>0</v>
      </c>
      <c r="BI533" s="2">
        <f t="shared" si="293"/>
        <v>0</v>
      </c>
      <c r="BJ533" s="2">
        <f t="shared" si="294"/>
        <v>0</v>
      </c>
      <c r="BK533" s="2">
        <f t="shared" si="295"/>
        <v>0</v>
      </c>
      <c r="BL533" s="2">
        <f t="shared" si="296"/>
        <v>0</v>
      </c>
      <c r="BM533" s="2">
        <f t="shared" si="297"/>
        <v>0</v>
      </c>
      <c r="BN533" s="2">
        <f t="shared" si="298"/>
        <v>0</v>
      </c>
    </row>
    <row r="534" spans="1:66">
      <c r="A534" s="2" t="s">
        <v>5991</v>
      </c>
      <c r="B534" s="2" t="s">
        <v>5992</v>
      </c>
      <c r="N534" s="2" t="s">
        <v>105</v>
      </c>
    </row>
    <row r="535" spans="1:66">
      <c r="A535" s="2" t="s">
        <v>1628</v>
      </c>
      <c r="B535" s="2" t="s">
        <v>1629</v>
      </c>
      <c r="I535" s="2" t="s">
        <v>105</v>
      </c>
      <c r="BB535" s="2">
        <f t="shared" ref="BB535:BB569" si="299">SUM(BD535+BF535+BI535+BL535)</f>
        <v>1</v>
      </c>
      <c r="BC535" s="2">
        <f t="shared" ref="BC535:BC569" si="300">SUM(BE535+BG535+BH535+BJ535+BK535+BM535+BN535)</f>
        <v>0</v>
      </c>
      <c r="BD535" s="2">
        <f t="shared" ref="BD535:BD569" si="301">COUNTIF(C535:BA535,"BL")</f>
        <v>1</v>
      </c>
      <c r="BE535" s="2">
        <f t="shared" ref="BE535:BE569" si="302">COUNTIF(C535:BA535,"WL")</f>
        <v>0</v>
      </c>
      <c r="BF535" s="2">
        <f t="shared" ref="BF535:BF569" si="303">COUNTIF(C535:BA535, "BL(Except with permit)")</f>
        <v>0</v>
      </c>
      <c r="BG535" s="2">
        <f t="shared" ref="BG535:BG569" si="304">COUNTIF(C535:BA535, "WL(Permit required)")</f>
        <v>0</v>
      </c>
      <c r="BH535" s="2">
        <f t="shared" ref="BH535:BH569" si="305">COUNTIF(C535:BA535, "WL(For game purposes)")</f>
        <v>0</v>
      </c>
      <c r="BI535" s="2">
        <f t="shared" ref="BI535:BI569" si="306">COUNTIF(C535:BA535, "BL(except game birds)")</f>
        <v>0</v>
      </c>
      <c r="BJ535" s="2">
        <f t="shared" ref="BJ535:BJ569" si="307">COUNTIF(C535:BA535, "WL(non-Holarctic origin)")</f>
        <v>0</v>
      </c>
      <c r="BK535" s="2">
        <f t="shared" ref="BK535:BK569" si="308">COUNTIF(C535:BA535, "WL(No permit needed)")</f>
        <v>0</v>
      </c>
      <c r="BL535" s="2">
        <f t="shared" ref="BL535:BL569" si="309">COUNTIF(C535:BA535, "BL(except native species)")</f>
        <v>0</v>
      </c>
      <c r="BM535" s="2">
        <f t="shared" ref="BM535:BM569" si="310">COUNTIF(C535:BA535,"WL(may be taken for personal use on a noncommercial basis)")</f>
        <v>0</v>
      </c>
      <c r="BN535" s="2">
        <f t="shared" ref="BN535:BN569" si="311">COUNTIF(C535:BA535, "WL(Non-native spp)")</f>
        <v>0</v>
      </c>
    </row>
    <row r="536" spans="1:66">
      <c r="A536" s="2" t="s">
        <v>4569</v>
      </c>
      <c r="B536" s="2" t="s">
        <v>4570</v>
      </c>
      <c r="AN536" s="2" t="s">
        <v>121</v>
      </c>
      <c r="BB536" s="2">
        <f t="shared" si="299"/>
        <v>0</v>
      </c>
      <c r="BC536" s="2">
        <f t="shared" si="300"/>
        <v>1</v>
      </c>
      <c r="BD536" s="2">
        <f t="shared" si="301"/>
        <v>0</v>
      </c>
      <c r="BE536" s="2">
        <f t="shared" si="302"/>
        <v>1</v>
      </c>
      <c r="BF536" s="2">
        <f t="shared" si="303"/>
        <v>0</v>
      </c>
      <c r="BG536" s="2">
        <f t="shared" si="304"/>
        <v>0</v>
      </c>
      <c r="BH536" s="2">
        <f t="shared" si="305"/>
        <v>0</v>
      </c>
      <c r="BI536" s="2">
        <f t="shared" si="306"/>
        <v>0</v>
      </c>
      <c r="BJ536" s="2">
        <f t="shared" si="307"/>
        <v>0</v>
      </c>
      <c r="BK536" s="2">
        <f t="shared" si="308"/>
        <v>0</v>
      </c>
      <c r="BL536" s="2">
        <f t="shared" si="309"/>
        <v>0</v>
      </c>
      <c r="BM536" s="2">
        <f t="shared" si="310"/>
        <v>0</v>
      </c>
      <c r="BN536" s="2">
        <f t="shared" si="311"/>
        <v>0</v>
      </c>
    </row>
    <row r="537" spans="1:66">
      <c r="A537" s="2" t="s">
        <v>786</v>
      </c>
      <c r="B537" s="2" t="s">
        <v>790</v>
      </c>
      <c r="F537" s="2" t="s">
        <v>121</v>
      </c>
      <c r="BB537" s="2">
        <f t="shared" si="299"/>
        <v>0</v>
      </c>
      <c r="BC537" s="2">
        <f t="shared" si="300"/>
        <v>1</v>
      </c>
      <c r="BD537" s="2">
        <f t="shared" si="301"/>
        <v>0</v>
      </c>
      <c r="BE537" s="2">
        <f t="shared" si="302"/>
        <v>1</v>
      </c>
      <c r="BF537" s="2">
        <f t="shared" si="303"/>
        <v>0</v>
      </c>
      <c r="BG537" s="2">
        <f t="shared" si="304"/>
        <v>0</v>
      </c>
      <c r="BH537" s="2">
        <f t="shared" si="305"/>
        <v>0</v>
      </c>
      <c r="BI537" s="2">
        <f t="shared" si="306"/>
        <v>0</v>
      </c>
      <c r="BJ537" s="2">
        <f t="shared" si="307"/>
        <v>0</v>
      </c>
      <c r="BK537" s="2">
        <f t="shared" si="308"/>
        <v>0</v>
      </c>
      <c r="BL537" s="2">
        <f t="shared" si="309"/>
        <v>0</v>
      </c>
      <c r="BM537" s="2">
        <f t="shared" si="310"/>
        <v>0</v>
      </c>
      <c r="BN537" s="2">
        <f t="shared" si="311"/>
        <v>0</v>
      </c>
    </row>
    <row r="538" spans="1:66">
      <c r="A538" s="2" t="s">
        <v>4550</v>
      </c>
      <c r="B538" s="2" t="s">
        <v>4551</v>
      </c>
      <c r="AN538" s="2" t="s">
        <v>121</v>
      </c>
      <c r="BB538" s="2">
        <f t="shared" si="299"/>
        <v>0</v>
      </c>
      <c r="BC538" s="2">
        <f t="shared" si="300"/>
        <v>1</v>
      </c>
      <c r="BD538" s="2">
        <f t="shared" si="301"/>
        <v>0</v>
      </c>
      <c r="BE538" s="2">
        <f t="shared" si="302"/>
        <v>1</v>
      </c>
      <c r="BF538" s="2">
        <f t="shared" si="303"/>
        <v>0</v>
      </c>
      <c r="BG538" s="2">
        <f t="shared" si="304"/>
        <v>0</v>
      </c>
      <c r="BH538" s="2">
        <f t="shared" si="305"/>
        <v>0</v>
      </c>
      <c r="BI538" s="2">
        <f t="shared" si="306"/>
        <v>0</v>
      </c>
      <c r="BJ538" s="2">
        <f t="shared" si="307"/>
        <v>0</v>
      </c>
      <c r="BK538" s="2">
        <f t="shared" si="308"/>
        <v>0</v>
      </c>
      <c r="BL538" s="2">
        <f t="shared" si="309"/>
        <v>0</v>
      </c>
      <c r="BM538" s="2">
        <f t="shared" si="310"/>
        <v>0</v>
      </c>
      <c r="BN538" s="2">
        <f t="shared" si="311"/>
        <v>0</v>
      </c>
    </row>
    <row r="539" spans="1:66">
      <c r="A539" s="2" t="s">
        <v>1834</v>
      </c>
      <c r="B539" s="2" t="s">
        <v>1835</v>
      </c>
      <c r="I539" s="2" t="s">
        <v>105</v>
      </c>
      <c r="AI539" s="2" t="s">
        <v>105</v>
      </c>
      <c r="BB539" s="2">
        <f t="shared" si="299"/>
        <v>2</v>
      </c>
      <c r="BC539" s="2">
        <f t="shared" si="300"/>
        <v>0</v>
      </c>
      <c r="BD539" s="2">
        <f t="shared" si="301"/>
        <v>2</v>
      </c>
      <c r="BE539" s="2">
        <f t="shared" si="302"/>
        <v>0</v>
      </c>
      <c r="BF539" s="2">
        <f t="shared" si="303"/>
        <v>0</v>
      </c>
      <c r="BG539" s="2">
        <f t="shared" si="304"/>
        <v>0</v>
      </c>
      <c r="BH539" s="2">
        <f t="shared" si="305"/>
        <v>0</v>
      </c>
      <c r="BI539" s="2">
        <f t="shared" si="306"/>
        <v>0</v>
      </c>
      <c r="BJ539" s="2">
        <f t="shared" si="307"/>
        <v>0</v>
      </c>
      <c r="BK539" s="2">
        <f t="shared" si="308"/>
        <v>0</v>
      </c>
      <c r="BL539" s="2">
        <f t="shared" si="309"/>
        <v>0</v>
      </c>
      <c r="BM539" s="2">
        <f t="shared" si="310"/>
        <v>0</v>
      </c>
      <c r="BN539" s="2">
        <f t="shared" si="311"/>
        <v>0</v>
      </c>
    </row>
    <row r="540" spans="1:66">
      <c r="A540" s="2" t="s">
        <v>3476</v>
      </c>
      <c r="B540" s="2" t="s">
        <v>3477</v>
      </c>
      <c r="AB540" s="2" t="s">
        <v>5781</v>
      </c>
      <c r="BB540" s="2">
        <f t="shared" si="299"/>
        <v>0</v>
      </c>
      <c r="BC540" s="2">
        <f t="shared" si="300"/>
        <v>0</v>
      </c>
      <c r="BD540" s="2">
        <f t="shared" si="301"/>
        <v>0</v>
      </c>
      <c r="BE540" s="2">
        <f t="shared" si="302"/>
        <v>0</v>
      </c>
      <c r="BF540" s="2">
        <f t="shared" si="303"/>
        <v>0</v>
      </c>
      <c r="BG540" s="2">
        <f t="shared" si="304"/>
        <v>0</v>
      </c>
      <c r="BH540" s="2">
        <f t="shared" si="305"/>
        <v>0</v>
      </c>
      <c r="BI540" s="2">
        <f t="shared" si="306"/>
        <v>0</v>
      </c>
      <c r="BJ540" s="2">
        <f t="shared" si="307"/>
        <v>0</v>
      </c>
      <c r="BK540" s="2">
        <f t="shared" si="308"/>
        <v>0</v>
      </c>
      <c r="BL540" s="2">
        <f t="shared" si="309"/>
        <v>0</v>
      </c>
      <c r="BM540" s="2">
        <f t="shared" si="310"/>
        <v>0</v>
      </c>
      <c r="BN540" s="2">
        <f t="shared" si="311"/>
        <v>0</v>
      </c>
    </row>
    <row r="541" spans="1:66">
      <c r="A541" s="2" t="s">
        <v>2058</v>
      </c>
      <c r="L541" s="2" t="s">
        <v>5783</v>
      </c>
      <c r="AQ541" s="2" t="s">
        <v>121</v>
      </c>
      <c r="BB541" s="2">
        <f t="shared" si="299"/>
        <v>0</v>
      </c>
      <c r="BC541" s="2">
        <f t="shared" si="300"/>
        <v>2</v>
      </c>
      <c r="BD541" s="2">
        <f t="shared" si="301"/>
        <v>0</v>
      </c>
      <c r="BE541" s="2">
        <f t="shared" si="302"/>
        <v>1</v>
      </c>
      <c r="BF541" s="2">
        <f t="shared" si="303"/>
        <v>0</v>
      </c>
      <c r="BG541" s="2">
        <f t="shared" si="304"/>
        <v>0</v>
      </c>
      <c r="BH541" s="2">
        <f t="shared" si="305"/>
        <v>0</v>
      </c>
      <c r="BI541" s="2">
        <f t="shared" si="306"/>
        <v>0</v>
      </c>
      <c r="BJ541" s="2">
        <f t="shared" si="307"/>
        <v>0</v>
      </c>
      <c r="BK541" s="2">
        <f t="shared" si="308"/>
        <v>1</v>
      </c>
      <c r="BL541" s="2">
        <f t="shared" si="309"/>
        <v>0</v>
      </c>
      <c r="BM541" s="2">
        <f t="shared" si="310"/>
        <v>0</v>
      </c>
      <c r="BN541" s="2">
        <f t="shared" si="311"/>
        <v>0</v>
      </c>
    </row>
    <row r="542" spans="1:66">
      <c r="A542" s="2" t="s">
        <v>3950</v>
      </c>
      <c r="B542" s="2" t="s">
        <v>5625</v>
      </c>
      <c r="AH542" s="2" t="s">
        <v>5740</v>
      </c>
      <c r="AN542" s="2" t="s">
        <v>121</v>
      </c>
      <c r="BB542" s="2">
        <f t="shared" si="299"/>
        <v>0</v>
      </c>
      <c r="BC542" s="2">
        <f t="shared" si="300"/>
        <v>2</v>
      </c>
      <c r="BD542" s="2">
        <f t="shared" si="301"/>
        <v>0</v>
      </c>
      <c r="BE542" s="2">
        <f t="shared" si="302"/>
        <v>1</v>
      </c>
      <c r="BF542" s="2">
        <f t="shared" si="303"/>
        <v>0</v>
      </c>
      <c r="BG542" s="2">
        <f t="shared" si="304"/>
        <v>0</v>
      </c>
      <c r="BH542" s="2">
        <f t="shared" si="305"/>
        <v>1</v>
      </c>
      <c r="BI542" s="2">
        <f t="shared" si="306"/>
        <v>0</v>
      </c>
      <c r="BJ542" s="2">
        <f t="shared" si="307"/>
        <v>0</v>
      </c>
      <c r="BK542" s="2">
        <f t="shared" si="308"/>
        <v>0</v>
      </c>
      <c r="BL542" s="2">
        <f t="shared" si="309"/>
        <v>0</v>
      </c>
      <c r="BM542" s="2">
        <f t="shared" si="310"/>
        <v>0</v>
      </c>
      <c r="BN542" s="2">
        <f t="shared" si="311"/>
        <v>0</v>
      </c>
    </row>
    <row r="543" spans="1:66">
      <c r="A543" s="2" t="s">
        <v>2467</v>
      </c>
      <c r="B543" s="2" t="s">
        <v>2468</v>
      </c>
      <c r="N543" s="2" t="s">
        <v>105</v>
      </c>
      <c r="BB543" s="2">
        <f t="shared" si="299"/>
        <v>1</v>
      </c>
      <c r="BC543" s="2">
        <f t="shared" si="300"/>
        <v>0</v>
      </c>
      <c r="BD543" s="2">
        <f t="shared" si="301"/>
        <v>1</v>
      </c>
      <c r="BE543" s="2">
        <f t="shared" si="302"/>
        <v>0</v>
      </c>
      <c r="BF543" s="2">
        <f t="shared" si="303"/>
        <v>0</v>
      </c>
      <c r="BG543" s="2">
        <f t="shared" si="304"/>
        <v>0</v>
      </c>
      <c r="BH543" s="2">
        <f t="shared" si="305"/>
        <v>0</v>
      </c>
      <c r="BI543" s="2">
        <f t="shared" si="306"/>
        <v>0</v>
      </c>
      <c r="BJ543" s="2">
        <f t="shared" si="307"/>
        <v>0</v>
      </c>
      <c r="BK543" s="2">
        <f t="shared" si="308"/>
        <v>0</v>
      </c>
      <c r="BL543" s="2">
        <f t="shared" si="309"/>
        <v>0</v>
      </c>
      <c r="BM543" s="2">
        <f t="shared" si="310"/>
        <v>0</v>
      </c>
      <c r="BN543" s="2">
        <f t="shared" si="311"/>
        <v>0</v>
      </c>
    </row>
    <row r="544" spans="1:66">
      <c r="A544" s="2" t="s">
        <v>2799</v>
      </c>
      <c r="B544" s="2" t="s">
        <v>1816</v>
      </c>
      <c r="I544" s="2" t="s">
        <v>5775</v>
      </c>
      <c r="K544" s="2" t="s">
        <v>105</v>
      </c>
      <c r="R544" s="2" t="s">
        <v>105</v>
      </c>
      <c r="W544" s="2" t="s">
        <v>105</v>
      </c>
      <c r="Y544" s="2" t="s">
        <v>105</v>
      </c>
      <c r="Z544" s="2" t="s">
        <v>105</v>
      </c>
      <c r="AG544" s="2" t="s">
        <v>105</v>
      </c>
      <c r="AI544" s="2" t="s">
        <v>105</v>
      </c>
      <c r="BB544" s="2">
        <f t="shared" si="299"/>
        <v>7</v>
      </c>
      <c r="BC544" s="2">
        <f t="shared" si="300"/>
        <v>0</v>
      </c>
      <c r="BD544" s="2">
        <f t="shared" si="301"/>
        <v>7</v>
      </c>
      <c r="BE544" s="2">
        <f t="shared" si="302"/>
        <v>0</v>
      </c>
      <c r="BF544" s="2">
        <f t="shared" si="303"/>
        <v>0</v>
      </c>
      <c r="BG544" s="2">
        <f t="shared" si="304"/>
        <v>0</v>
      </c>
      <c r="BH544" s="2">
        <f t="shared" si="305"/>
        <v>0</v>
      </c>
      <c r="BI544" s="2">
        <f t="shared" si="306"/>
        <v>0</v>
      </c>
      <c r="BJ544" s="2">
        <f t="shared" si="307"/>
        <v>0</v>
      </c>
      <c r="BK544" s="2">
        <f t="shared" si="308"/>
        <v>0</v>
      </c>
      <c r="BL544" s="2">
        <f t="shared" si="309"/>
        <v>0</v>
      </c>
      <c r="BM544" s="2">
        <f t="shared" si="310"/>
        <v>0</v>
      </c>
      <c r="BN544" s="2">
        <f t="shared" si="311"/>
        <v>0</v>
      </c>
    </row>
    <row r="545" spans="1:66">
      <c r="A545" s="2" t="s">
        <v>5103</v>
      </c>
      <c r="B545" s="2" t="s">
        <v>5104</v>
      </c>
      <c r="AN545" s="2" t="s">
        <v>105</v>
      </c>
      <c r="BB545" s="2">
        <f t="shared" si="299"/>
        <v>1</v>
      </c>
      <c r="BC545" s="2">
        <f t="shared" si="300"/>
        <v>0</v>
      </c>
      <c r="BD545" s="2">
        <f t="shared" si="301"/>
        <v>1</v>
      </c>
      <c r="BE545" s="2">
        <f t="shared" si="302"/>
        <v>0</v>
      </c>
      <c r="BF545" s="2">
        <f t="shared" si="303"/>
        <v>0</v>
      </c>
      <c r="BG545" s="2">
        <f t="shared" si="304"/>
        <v>0</v>
      </c>
      <c r="BH545" s="2">
        <f t="shared" si="305"/>
        <v>0</v>
      </c>
      <c r="BI545" s="2">
        <f t="shared" si="306"/>
        <v>0</v>
      </c>
      <c r="BJ545" s="2">
        <f t="shared" si="307"/>
        <v>0</v>
      </c>
      <c r="BK545" s="2">
        <f t="shared" si="308"/>
        <v>0</v>
      </c>
      <c r="BL545" s="2">
        <f t="shared" si="309"/>
        <v>0</v>
      </c>
      <c r="BM545" s="2">
        <f t="shared" si="310"/>
        <v>0</v>
      </c>
      <c r="BN545" s="2">
        <f t="shared" si="311"/>
        <v>0</v>
      </c>
    </row>
    <row r="546" spans="1:66">
      <c r="A546" s="2" t="s">
        <v>3564</v>
      </c>
      <c r="B546" s="2" t="s">
        <v>3565</v>
      </c>
      <c r="AC546" s="2" t="s">
        <v>105</v>
      </c>
      <c r="BB546" s="2">
        <f t="shared" si="299"/>
        <v>1</v>
      </c>
      <c r="BC546" s="2">
        <f t="shared" si="300"/>
        <v>0</v>
      </c>
      <c r="BD546" s="2">
        <f t="shared" si="301"/>
        <v>1</v>
      </c>
      <c r="BE546" s="2">
        <f t="shared" si="302"/>
        <v>0</v>
      </c>
      <c r="BF546" s="2">
        <f t="shared" si="303"/>
        <v>0</v>
      </c>
      <c r="BG546" s="2">
        <f t="shared" si="304"/>
        <v>0</v>
      </c>
      <c r="BH546" s="2">
        <f t="shared" si="305"/>
        <v>0</v>
      </c>
      <c r="BI546" s="2">
        <f t="shared" si="306"/>
        <v>0</v>
      </c>
      <c r="BJ546" s="2">
        <f t="shared" si="307"/>
        <v>0</v>
      </c>
      <c r="BK546" s="2">
        <f t="shared" si="308"/>
        <v>0</v>
      </c>
      <c r="BL546" s="2">
        <f t="shared" si="309"/>
        <v>0</v>
      </c>
      <c r="BM546" s="2">
        <f t="shared" si="310"/>
        <v>0</v>
      </c>
      <c r="BN546" s="2">
        <f t="shared" si="311"/>
        <v>0</v>
      </c>
    </row>
    <row r="547" spans="1:66">
      <c r="A547" s="2" t="s">
        <v>3375</v>
      </c>
      <c r="B547" s="2" t="s">
        <v>3376</v>
      </c>
      <c r="Z547" s="2" t="s">
        <v>105</v>
      </c>
      <c r="BB547" s="2">
        <f t="shared" si="299"/>
        <v>1</v>
      </c>
      <c r="BC547" s="2">
        <f t="shared" si="300"/>
        <v>0</v>
      </c>
      <c r="BD547" s="2">
        <f t="shared" si="301"/>
        <v>1</v>
      </c>
      <c r="BE547" s="2">
        <f t="shared" si="302"/>
        <v>0</v>
      </c>
      <c r="BF547" s="2">
        <f t="shared" si="303"/>
        <v>0</v>
      </c>
      <c r="BG547" s="2">
        <f t="shared" si="304"/>
        <v>0</v>
      </c>
      <c r="BH547" s="2">
        <f t="shared" si="305"/>
        <v>0</v>
      </c>
      <c r="BI547" s="2">
        <f t="shared" si="306"/>
        <v>0</v>
      </c>
      <c r="BJ547" s="2">
        <f t="shared" si="307"/>
        <v>0</v>
      </c>
      <c r="BK547" s="2">
        <f t="shared" si="308"/>
        <v>0</v>
      </c>
      <c r="BL547" s="2">
        <f t="shared" si="309"/>
        <v>0</v>
      </c>
      <c r="BM547" s="2">
        <f t="shared" si="310"/>
        <v>0</v>
      </c>
      <c r="BN547" s="2">
        <f t="shared" si="311"/>
        <v>0</v>
      </c>
    </row>
    <row r="548" spans="1:66">
      <c r="A548" s="2" t="s">
        <v>896</v>
      </c>
      <c r="B548" s="2" t="s">
        <v>897</v>
      </c>
      <c r="G548" s="2" t="s">
        <v>105</v>
      </c>
      <c r="M548" s="2" t="s">
        <v>5781</v>
      </c>
      <c r="T548" s="2" t="s">
        <v>105</v>
      </c>
      <c r="BB548" s="2">
        <f t="shared" si="299"/>
        <v>2</v>
      </c>
      <c r="BC548" s="2">
        <f t="shared" si="300"/>
        <v>0</v>
      </c>
      <c r="BD548" s="2">
        <f t="shared" si="301"/>
        <v>2</v>
      </c>
      <c r="BE548" s="2">
        <f t="shared" si="302"/>
        <v>0</v>
      </c>
      <c r="BF548" s="2">
        <f t="shared" si="303"/>
        <v>0</v>
      </c>
      <c r="BG548" s="2">
        <f t="shared" si="304"/>
        <v>0</v>
      </c>
      <c r="BH548" s="2">
        <f t="shared" si="305"/>
        <v>0</v>
      </c>
      <c r="BI548" s="2">
        <f t="shared" si="306"/>
        <v>0</v>
      </c>
      <c r="BJ548" s="2">
        <f t="shared" si="307"/>
        <v>0</v>
      </c>
      <c r="BK548" s="2">
        <f t="shared" si="308"/>
        <v>0</v>
      </c>
      <c r="BL548" s="2">
        <f t="shared" si="309"/>
        <v>0</v>
      </c>
      <c r="BM548" s="2">
        <f t="shared" si="310"/>
        <v>0</v>
      </c>
      <c r="BN548" s="2">
        <f t="shared" si="311"/>
        <v>0</v>
      </c>
    </row>
    <row r="549" spans="1:66">
      <c r="A549" s="2" t="s">
        <v>4611</v>
      </c>
      <c r="B549" s="2" t="s">
        <v>4612</v>
      </c>
      <c r="AN549" s="2" t="s">
        <v>121</v>
      </c>
      <c r="BB549" s="2">
        <f t="shared" si="299"/>
        <v>0</v>
      </c>
      <c r="BC549" s="2">
        <f t="shared" si="300"/>
        <v>1</v>
      </c>
      <c r="BD549" s="2">
        <f t="shared" si="301"/>
        <v>0</v>
      </c>
      <c r="BE549" s="2">
        <f t="shared" si="302"/>
        <v>1</v>
      </c>
      <c r="BF549" s="2">
        <f t="shared" si="303"/>
        <v>0</v>
      </c>
      <c r="BG549" s="2">
        <f t="shared" si="304"/>
        <v>0</v>
      </c>
      <c r="BH549" s="2">
        <f t="shared" si="305"/>
        <v>0</v>
      </c>
      <c r="BI549" s="2">
        <f t="shared" si="306"/>
        <v>0</v>
      </c>
      <c r="BJ549" s="2">
        <f t="shared" si="307"/>
        <v>0</v>
      </c>
      <c r="BK549" s="2">
        <f t="shared" si="308"/>
        <v>0</v>
      </c>
      <c r="BL549" s="2">
        <f t="shared" si="309"/>
        <v>0</v>
      </c>
      <c r="BM549" s="2">
        <f t="shared" si="310"/>
        <v>0</v>
      </c>
      <c r="BN549" s="2">
        <f t="shared" si="311"/>
        <v>0</v>
      </c>
    </row>
    <row r="550" spans="1:66">
      <c r="A550" s="2" t="s">
        <v>2982</v>
      </c>
      <c r="B550" s="2" t="s">
        <v>2983</v>
      </c>
      <c r="V550" s="2" t="s">
        <v>105</v>
      </c>
      <c r="BB550" s="2">
        <f t="shared" si="299"/>
        <v>1</v>
      </c>
      <c r="BC550" s="2">
        <f t="shared" si="300"/>
        <v>0</v>
      </c>
      <c r="BD550" s="2">
        <f t="shared" si="301"/>
        <v>1</v>
      </c>
      <c r="BE550" s="2">
        <f t="shared" si="302"/>
        <v>0</v>
      </c>
      <c r="BF550" s="2">
        <f t="shared" si="303"/>
        <v>0</v>
      </c>
      <c r="BG550" s="2">
        <f t="shared" si="304"/>
        <v>0</v>
      </c>
      <c r="BH550" s="2">
        <f t="shared" si="305"/>
        <v>0</v>
      </c>
      <c r="BI550" s="2">
        <f t="shared" si="306"/>
        <v>0</v>
      </c>
      <c r="BJ550" s="2">
        <f t="shared" si="307"/>
        <v>0</v>
      </c>
      <c r="BK550" s="2">
        <f t="shared" si="308"/>
        <v>0</v>
      </c>
      <c r="BL550" s="2">
        <f t="shared" si="309"/>
        <v>0</v>
      </c>
      <c r="BM550" s="2">
        <f t="shared" si="310"/>
        <v>0</v>
      </c>
      <c r="BN550" s="2">
        <f t="shared" si="311"/>
        <v>0</v>
      </c>
    </row>
    <row r="551" spans="1:66">
      <c r="A551" s="2" t="s">
        <v>1817</v>
      </c>
      <c r="B551" s="2" t="s">
        <v>1818</v>
      </c>
      <c r="I551" s="2" t="s">
        <v>105</v>
      </c>
      <c r="AB551" s="2" t="s">
        <v>105</v>
      </c>
      <c r="AJ551" s="2" t="s">
        <v>105</v>
      </c>
      <c r="AL551" s="2" t="s">
        <v>105</v>
      </c>
      <c r="BB551" s="2">
        <f t="shared" si="299"/>
        <v>4</v>
      </c>
      <c r="BC551" s="2">
        <f t="shared" si="300"/>
        <v>0</v>
      </c>
      <c r="BD551" s="2">
        <f t="shared" si="301"/>
        <v>4</v>
      </c>
      <c r="BE551" s="2">
        <f t="shared" si="302"/>
        <v>0</v>
      </c>
      <c r="BF551" s="2">
        <f t="shared" si="303"/>
        <v>0</v>
      </c>
      <c r="BG551" s="2">
        <f t="shared" si="304"/>
        <v>0</v>
      </c>
      <c r="BH551" s="2">
        <f t="shared" si="305"/>
        <v>0</v>
      </c>
      <c r="BI551" s="2">
        <f t="shared" si="306"/>
        <v>0</v>
      </c>
      <c r="BJ551" s="2">
        <f t="shared" si="307"/>
        <v>0</v>
      </c>
      <c r="BK551" s="2">
        <f t="shared" si="308"/>
        <v>0</v>
      </c>
      <c r="BL551" s="2">
        <f t="shared" si="309"/>
        <v>0</v>
      </c>
      <c r="BM551" s="2">
        <f t="shared" si="310"/>
        <v>0</v>
      </c>
      <c r="BN551" s="2">
        <f t="shared" si="311"/>
        <v>0</v>
      </c>
    </row>
    <row r="552" spans="1:66">
      <c r="A552" s="2" t="s">
        <v>1784</v>
      </c>
      <c r="B552" s="2" t="s">
        <v>1785</v>
      </c>
      <c r="I552" s="2" t="s">
        <v>105</v>
      </c>
      <c r="AX552" s="2" t="s">
        <v>105</v>
      </c>
      <c r="BB552" s="2">
        <f t="shared" si="299"/>
        <v>2</v>
      </c>
      <c r="BC552" s="2">
        <f t="shared" si="300"/>
        <v>0</v>
      </c>
      <c r="BD552" s="2">
        <f t="shared" si="301"/>
        <v>2</v>
      </c>
      <c r="BE552" s="2">
        <f t="shared" si="302"/>
        <v>0</v>
      </c>
      <c r="BF552" s="2">
        <f t="shared" si="303"/>
        <v>0</v>
      </c>
      <c r="BG552" s="2">
        <f t="shared" si="304"/>
        <v>0</v>
      </c>
      <c r="BH552" s="2">
        <f t="shared" si="305"/>
        <v>0</v>
      </c>
      <c r="BI552" s="2">
        <f t="shared" si="306"/>
        <v>0</v>
      </c>
      <c r="BJ552" s="2">
        <f t="shared" si="307"/>
        <v>0</v>
      </c>
      <c r="BK552" s="2">
        <f t="shared" si="308"/>
        <v>0</v>
      </c>
      <c r="BL552" s="2">
        <f t="shared" si="309"/>
        <v>0</v>
      </c>
      <c r="BM552" s="2">
        <f t="shared" si="310"/>
        <v>0</v>
      </c>
      <c r="BN552" s="2">
        <f t="shared" si="311"/>
        <v>0</v>
      </c>
    </row>
    <row r="553" spans="1:66">
      <c r="A553" s="2" t="s">
        <v>2235</v>
      </c>
      <c r="B553" s="2" t="s">
        <v>2236</v>
      </c>
      <c r="L553" s="2" t="s">
        <v>105</v>
      </c>
      <c r="S553" s="2" t="s">
        <v>105</v>
      </c>
      <c r="AA553" s="2" t="s">
        <v>105</v>
      </c>
      <c r="AM553" s="2" t="s">
        <v>105</v>
      </c>
      <c r="BB553" s="2">
        <f t="shared" si="299"/>
        <v>4</v>
      </c>
      <c r="BC553" s="2">
        <f t="shared" si="300"/>
        <v>0</v>
      </c>
      <c r="BD553" s="2">
        <f t="shared" si="301"/>
        <v>4</v>
      </c>
      <c r="BE553" s="2">
        <f t="shared" si="302"/>
        <v>0</v>
      </c>
      <c r="BF553" s="2">
        <f t="shared" si="303"/>
        <v>0</v>
      </c>
      <c r="BG553" s="2">
        <f t="shared" si="304"/>
        <v>0</v>
      </c>
      <c r="BH553" s="2">
        <f t="shared" si="305"/>
        <v>0</v>
      </c>
      <c r="BI553" s="2">
        <f t="shared" si="306"/>
        <v>0</v>
      </c>
      <c r="BJ553" s="2">
        <f t="shared" si="307"/>
        <v>0</v>
      </c>
      <c r="BK553" s="2">
        <f t="shared" si="308"/>
        <v>0</v>
      </c>
      <c r="BL553" s="2">
        <f t="shared" si="309"/>
        <v>0</v>
      </c>
      <c r="BM553" s="2">
        <f t="shared" si="310"/>
        <v>0</v>
      </c>
      <c r="BN553" s="2">
        <f t="shared" si="311"/>
        <v>0</v>
      </c>
    </row>
    <row r="554" spans="1:66">
      <c r="A554" s="2" t="s">
        <v>698</v>
      </c>
      <c r="B554" s="2" t="s">
        <v>699</v>
      </c>
      <c r="F554" s="2" t="s">
        <v>121</v>
      </c>
      <c r="AG554" s="2" t="s">
        <v>121</v>
      </c>
      <c r="BB554" s="2">
        <f t="shared" si="299"/>
        <v>0</v>
      </c>
      <c r="BC554" s="2">
        <f t="shared" si="300"/>
        <v>2</v>
      </c>
      <c r="BD554" s="2">
        <f t="shared" si="301"/>
        <v>0</v>
      </c>
      <c r="BE554" s="2">
        <f t="shared" si="302"/>
        <v>2</v>
      </c>
      <c r="BF554" s="2">
        <f t="shared" si="303"/>
        <v>0</v>
      </c>
      <c r="BG554" s="2">
        <f t="shared" si="304"/>
        <v>0</v>
      </c>
      <c r="BH554" s="2">
        <f t="shared" si="305"/>
        <v>0</v>
      </c>
      <c r="BI554" s="2">
        <f t="shared" si="306"/>
        <v>0</v>
      </c>
      <c r="BJ554" s="2">
        <f t="shared" si="307"/>
        <v>0</v>
      </c>
      <c r="BK554" s="2">
        <f t="shared" si="308"/>
        <v>0</v>
      </c>
      <c r="BL554" s="2">
        <f t="shared" si="309"/>
        <v>0</v>
      </c>
      <c r="BM554" s="2">
        <f t="shared" si="310"/>
        <v>0</v>
      </c>
      <c r="BN554" s="2">
        <f t="shared" si="311"/>
        <v>0</v>
      </c>
    </row>
    <row r="555" spans="1:66">
      <c r="A555" s="2" t="s">
        <v>903</v>
      </c>
      <c r="B555" s="2" t="s">
        <v>907</v>
      </c>
      <c r="G555" s="2" t="s">
        <v>105</v>
      </c>
      <c r="T555" s="2" t="s">
        <v>105</v>
      </c>
      <c r="BB555" s="2">
        <f t="shared" si="299"/>
        <v>2</v>
      </c>
      <c r="BC555" s="2">
        <f t="shared" si="300"/>
        <v>0</v>
      </c>
      <c r="BD555" s="2">
        <f t="shared" si="301"/>
        <v>2</v>
      </c>
      <c r="BE555" s="2">
        <f t="shared" si="302"/>
        <v>0</v>
      </c>
      <c r="BF555" s="2">
        <f t="shared" si="303"/>
        <v>0</v>
      </c>
      <c r="BG555" s="2">
        <f t="shared" si="304"/>
        <v>0</v>
      </c>
      <c r="BH555" s="2">
        <f t="shared" si="305"/>
        <v>0</v>
      </c>
      <c r="BI555" s="2">
        <f t="shared" si="306"/>
        <v>0</v>
      </c>
      <c r="BJ555" s="2">
        <f t="shared" si="307"/>
        <v>0</v>
      </c>
      <c r="BK555" s="2">
        <f t="shared" si="308"/>
        <v>0</v>
      </c>
      <c r="BL555" s="2">
        <f t="shared" si="309"/>
        <v>0</v>
      </c>
      <c r="BM555" s="2">
        <f t="shared" si="310"/>
        <v>0</v>
      </c>
      <c r="BN555" s="2">
        <f t="shared" si="311"/>
        <v>0</v>
      </c>
    </row>
    <row r="556" spans="1:66">
      <c r="A556" s="2" t="s">
        <v>5369</v>
      </c>
      <c r="B556" s="2" t="s">
        <v>5370</v>
      </c>
      <c r="AT556" s="2" t="s">
        <v>105</v>
      </c>
      <c r="BB556" s="2">
        <f t="shared" si="299"/>
        <v>1</v>
      </c>
      <c r="BC556" s="2">
        <f t="shared" si="300"/>
        <v>0</v>
      </c>
      <c r="BD556" s="2">
        <f t="shared" si="301"/>
        <v>1</v>
      </c>
      <c r="BE556" s="2">
        <f t="shared" si="302"/>
        <v>0</v>
      </c>
      <c r="BF556" s="2">
        <f t="shared" si="303"/>
        <v>0</v>
      </c>
      <c r="BG556" s="2">
        <f t="shared" si="304"/>
        <v>0</v>
      </c>
      <c r="BH556" s="2">
        <f t="shared" si="305"/>
        <v>0</v>
      </c>
      <c r="BI556" s="2">
        <f t="shared" si="306"/>
        <v>0</v>
      </c>
      <c r="BJ556" s="2">
        <f t="shared" si="307"/>
        <v>0</v>
      </c>
      <c r="BK556" s="2">
        <f t="shared" si="308"/>
        <v>0</v>
      </c>
      <c r="BL556" s="2">
        <f t="shared" si="309"/>
        <v>0</v>
      </c>
      <c r="BM556" s="2">
        <f t="shared" si="310"/>
        <v>0</v>
      </c>
      <c r="BN556" s="2">
        <f t="shared" si="311"/>
        <v>0</v>
      </c>
    </row>
    <row r="557" spans="1:66">
      <c r="A557" s="2" t="s">
        <v>1666</v>
      </c>
      <c r="B557" s="2" t="s">
        <v>1667</v>
      </c>
      <c r="I557" s="2" t="s">
        <v>105</v>
      </c>
      <c r="BB557" s="2">
        <f t="shared" si="299"/>
        <v>1</v>
      </c>
      <c r="BC557" s="2">
        <f t="shared" si="300"/>
        <v>0</v>
      </c>
      <c r="BD557" s="2">
        <f t="shared" si="301"/>
        <v>1</v>
      </c>
      <c r="BE557" s="2">
        <f t="shared" si="302"/>
        <v>0</v>
      </c>
      <c r="BF557" s="2">
        <f t="shared" si="303"/>
        <v>0</v>
      </c>
      <c r="BG557" s="2">
        <f t="shared" si="304"/>
        <v>0</v>
      </c>
      <c r="BH557" s="2">
        <f t="shared" si="305"/>
        <v>0</v>
      </c>
      <c r="BI557" s="2">
        <f t="shared" si="306"/>
        <v>0</v>
      </c>
      <c r="BJ557" s="2">
        <f t="shared" si="307"/>
        <v>0</v>
      </c>
      <c r="BK557" s="2">
        <f t="shared" si="308"/>
        <v>0</v>
      </c>
      <c r="BL557" s="2">
        <f t="shared" si="309"/>
        <v>0</v>
      </c>
      <c r="BM557" s="2">
        <f t="shared" si="310"/>
        <v>0</v>
      </c>
      <c r="BN557" s="2">
        <f t="shared" si="311"/>
        <v>0</v>
      </c>
    </row>
    <row r="558" spans="1:66">
      <c r="A558" s="2" t="s">
        <v>2216</v>
      </c>
      <c r="B558" s="2" t="s">
        <v>2217</v>
      </c>
      <c r="L558" s="2" t="s">
        <v>105</v>
      </c>
      <c r="M558" s="2" t="s">
        <v>105</v>
      </c>
      <c r="BB558" s="2">
        <f t="shared" si="299"/>
        <v>2</v>
      </c>
      <c r="BC558" s="2">
        <f t="shared" si="300"/>
        <v>0</v>
      </c>
      <c r="BD558" s="2">
        <f t="shared" si="301"/>
        <v>2</v>
      </c>
      <c r="BE558" s="2">
        <f t="shared" si="302"/>
        <v>0</v>
      </c>
      <c r="BF558" s="2">
        <f t="shared" si="303"/>
        <v>0</v>
      </c>
      <c r="BG558" s="2">
        <f t="shared" si="304"/>
        <v>0</v>
      </c>
      <c r="BH558" s="2">
        <f t="shared" si="305"/>
        <v>0</v>
      </c>
      <c r="BI558" s="2">
        <f t="shared" si="306"/>
        <v>0</v>
      </c>
      <c r="BJ558" s="2">
        <f t="shared" si="307"/>
        <v>0</v>
      </c>
      <c r="BK558" s="2">
        <f t="shared" si="308"/>
        <v>0</v>
      </c>
      <c r="BL558" s="2">
        <f t="shared" si="309"/>
        <v>0</v>
      </c>
      <c r="BM558" s="2">
        <f t="shared" si="310"/>
        <v>0</v>
      </c>
      <c r="BN558" s="2">
        <f t="shared" si="311"/>
        <v>0</v>
      </c>
    </row>
    <row r="559" spans="1:66">
      <c r="A559" s="2" t="s">
        <v>1472</v>
      </c>
      <c r="B559" s="2" t="s">
        <v>3734</v>
      </c>
      <c r="H559" s="2" t="s">
        <v>105</v>
      </c>
      <c r="AE559" s="2" t="s">
        <v>105</v>
      </c>
      <c r="BB559" s="2">
        <f t="shared" si="299"/>
        <v>2</v>
      </c>
      <c r="BC559" s="2">
        <f t="shared" si="300"/>
        <v>0</v>
      </c>
      <c r="BD559" s="2">
        <f t="shared" si="301"/>
        <v>2</v>
      </c>
      <c r="BE559" s="2">
        <f t="shared" si="302"/>
        <v>0</v>
      </c>
      <c r="BF559" s="2">
        <f t="shared" si="303"/>
        <v>0</v>
      </c>
      <c r="BG559" s="2">
        <f t="shared" si="304"/>
        <v>0</v>
      </c>
      <c r="BH559" s="2">
        <f t="shared" si="305"/>
        <v>0</v>
      </c>
      <c r="BI559" s="2">
        <f t="shared" si="306"/>
        <v>0</v>
      </c>
      <c r="BJ559" s="2">
        <f t="shared" si="307"/>
        <v>0</v>
      </c>
      <c r="BK559" s="2">
        <f t="shared" si="308"/>
        <v>0</v>
      </c>
      <c r="BL559" s="2">
        <f t="shared" si="309"/>
        <v>0</v>
      </c>
      <c r="BM559" s="2">
        <f t="shared" si="310"/>
        <v>0</v>
      </c>
      <c r="BN559" s="2">
        <f t="shared" si="311"/>
        <v>0</v>
      </c>
    </row>
    <row r="560" spans="1:66">
      <c r="A560" s="2" t="s">
        <v>914</v>
      </c>
      <c r="B560" s="2" t="s">
        <v>915</v>
      </c>
      <c r="G560" s="2" t="s">
        <v>5776</v>
      </c>
      <c r="M560" s="2" t="s">
        <v>5781</v>
      </c>
      <c r="T560" s="2" t="s">
        <v>5777</v>
      </c>
      <c r="BB560" s="2">
        <f t="shared" si="299"/>
        <v>0</v>
      </c>
      <c r="BC560" s="2">
        <f t="shared" si="300"/>
        <v>0</v>
      </c>
      <c r="BD560" s="2">
        <f t="shared" si="301"/>
        <v>0</v>
      </c>
      <c r="BE560" s="2">
        <f t="shared" si="302"/>
        <v>0</v>
      </c>
      <c r="BF560" s="2">
        <f t="shared" si="303"/>
        <v>0</v>
      </c>
      <c r="BG560" s="2">
        <f t="shared" si="304"/>
        <v>0</v>
      </c>
      <c r="BH560" s="2">
        <f t="shared" si="305"/>
        <v>0</v>
      </c>
      <c r="BI560" s="2">
        <f t="shared" si="306"/>
        <v>0</v>
      </c>
      <c r="BJ560" s="2">
        <f t="shared" si="307"/>
        <v>0</v>
      </c>
      <c r="BK560" s="2">
        <f t="shared" si="308"/>
        <v>0</v>
      </c>
      <c r="BL560" s="2">
        <f t="shared" si="309"/>
        <v>0</v>
      </c>
      <c r="BM560" s="2">
        <f t="shared" si="310"/>
        <v>0</v>
      </c>
      <c r="BN560" s="2">
        <f t="shared" si="311"/>
        <v>0</v>
      </c>
    </row>
    <row r="561" spans="1:66">
      <c r="A561" s="2" t="s">
        <v>942</v>
      </c>
      <c r="B561" s="2" t="s">
        <v>5620</v>
      </c>
      <c r="D561" s="2" t="s">
        <v>5782</v>
      </c>
      <c r="BB561" s="2">
        <f t="shared" si="299"/>
        <v>0</v>
      </c>
      <c r="BC561" s="2">
        <f t="shared" si="300"/>
        <v>1</v>
      </c>
      <c r="BD561" s="2">
        <f t="shared" si="301"/>
        <v>0</v>
      </c>
      <c r="BE561" s="2">
        <f t="shared" si="302"/>
        <v>0</v>
      </c>
      <c r="BF561" s="2">
        <f t="shared" si="303"/>
        <v>0</v>
      </c>
      <c r="BG561" s="2">
        <f t="shared" si="304"/>
        <v>0</v>
      </c>
      <c r="BH561" s="2">
        <f t="shared" si="305"/>
        <v>0</v>
      </c>
      <c r="BI561" s="2">
        <f t="shared" si="306"/>
        <v>0</v>
      </c>
      <c r="BJ561" s="2">
        <f t="shared" si="307"/>
        <v>1</v>
      </c>
      <c r="BK561" s="2">
        <f t="shared" si="308"/>
        <v>0</v>
      </c>
      <c r="BL561" s="2">
        <f t="shared" si="309"/>
        <v>0</v>
      </c>
      <c r="BM561" s="2">
        <f t="shared" si="310"/>
        <v>0</v>
      </c>
      <c r="BN561" s="2">
        <f t="shared" si="311"/>
        <v>0</v>
      </c>
    </row>
    <row r="562" spans="1:66">
      <c r="A562" s="2" t="s">
        <v>4711</v>
      </c>
      <c r="B562" s="2" t="s">
        <v>4712</v>
      </c>
      <c r="AN562" s="2" t="s">
        <v>121</v>
      </c>
      <c r="BB562" s="2">
        <f t="shared" si="299"/>
        <v>0</v>
      </c>
      <c r="BC562" s="2">
        <f t="shared" si="300"/>
        <v>1</v>
      </c>
      <c r="BD562" s="2">
        <f t="shared" si="301"/>
        <v>0</v>
      </c>
      <c r="BE562" s="2">
        <f t="shared" si="302"/>
        <v>1</v>
      </c>
      <c r="BF562" s="2">
        <f t="shared" si="303"/>
        <v>0</v>
      </c>
      <c r="BG562" s="2">
        <f t="shared" si="304"/>
        <v>0</v>
      </c>
      <c r="BH562" s="2">
        <f t="shared" si="305"/>
        <v>0</v>
      </c>
      <c r="BI562" s="2">
        <f t="shared" si="306"/>
        <v>0</v>
      </c>
      <c r="BJ562" s="2">
        <f t="shared" si="307"/>
        <v>0</v>
      </c>
      <c r="BK562" s="2">
        <f t="shared" si="308"/>
        <v>0</v>
      </c>
      <c r="BL562" s="2">
        <f t="shared" si="309"/>
        <v>0</v>
      </c>
      <c r="BM562" s="2">
        <f t="shared" si="310"/>
        <v>0</v>
      </c>
      <c r="BN562" s="2">
        <f t="shared" si="311"/>
        <v>0</v>
      </c>
    </row>
    <row r="563" spans="1:66">
      <c r="A563" s="2" t="s">
        <v>4743</v>
      </c>
      <c r="B563" s="2" t="s">
        <v>4744</v>
      </c>
      <c r="AN563" s="2" t="s">
        <v>121</v>
      </c>
      <c r="BB563" s="2">
        <f t="shared" si="299"/>
        <v>0</v>
      </c>
      <c r="BC563" s="2">
        <f t="shared" si="300"/>
        <v>1</v>
      </c>
      <c r="BD563" s="2">
        <f t="shared" si="301"/>
        <v>0</v>
      </c>
      <c r="BE563" s="2">
        <f t="shared" si="302"/>
        <v>1</v>
      </c>
      <c r="BF563" s="2">
        <f t="shared" si="303"/>
        <v>0</v>
      </c>
      <c r="BG563" s="2">
        <f t="shared" si="304"/>
        <v>0</v>
      </c>
      <c r="BH563" s="2">
        <f t="shared" si="305"/>
        <v>0</v>
      </c>
      <c r="BI563" s="2">
        <f t="shared" si="306"/>
        <v>0</v>
      </c>
      <c r="BJ563" s="2">
        <f t="shared" si="307"/>
        <v>0</v>
      </c>
      <c r="BK563" s="2">
        <f t="shared" si="308"/>
        <v>0</v>
      </c>
      <c r="BL563" s="2">
        <f t="shared" si="309"/>
        <v>0</v>
      </c>
      <c r="BM563" s="2">
        <f t="shared" si="310"/>
        <v>0</v>
      </c>
      <c r="BN563" s="2">
        <f t="shared" si="311"/>
        <v>0</v>
      </c>
    </row>
    <row r="564" spans="1:66">
      <c r="A564" s="2" t="s">
        <v>685</v>
      </c>
      <c r="B564" s="2" t="s">
        <v>687</v>
      </c>
      <c r="F564" s="2" t="s">
        <v>121</v>
      </c>
      <c r="BB564" s="2">
        <f t="shared" si="299"/>
        <v>0</v>
      </c>
      <c r="BC564" s="2">
        <f t="shared" si="300"/>
        <v>1</v>
      </c>
      <c r="BD564" s="2">
        <f t="shared" si="301"/>
        <v>0</v>
      </c>
      <c r="BE564" s="2">
        <f t="shared" si="302"/>
        <v>1</v>
      </c>
      <c r="BF564" s="2">
        <f t="shared" si="303"/>
        <v>0</v>
      </c>
      <c r="BG564" s="2">
        <f t="shared" si="304"/>
        <v>0</v>
      </c>
      <c r="BH564" s="2">
        <f t="shared" si="305"/>
        <v>0</v>
      </c>
      <c r="BI564" s="2">
        <f t="shared" si="306"/>
        <v>0</v>
      </c>
      <c r="BJ564" s="2">
        <f t="shared" si="307"/>
        <v>0</v>
      </c>
      <c r="BK564" s="2">
        <f t="shared" si="308"/>
        <v>0</v>
      </c>
      <c r="BL564" s="2">
        <f t="shared" si="309"/>
        <v>0</v>
      </c>
      <c r="BM564" s="2">
        <f t="shared" si="310"/>
        <v>0</v>
      </c>
      <c r="BN564" s="2">
        <f t="shared" si="311"/>
        <v>0</v>
      </c>
    </row>
    <row r="565" spans="1:66">
      <c r="A565" s="2" t="s">
        <v>5539</v>
      </c>
      <c r="B565" s="2" t="s">
        <v>5540</v>
      </c>
      <c r="AX565" s="2" t="s">
        <v>105</v>
      </c>
      <c r="BB565" s="2">
        <f t="shared" si="299"/>
        <v>1</v>
      </c>
      <c r="BC565" s="2">
        <f t="shared" si="300"/>
        <v>0</v>
      </c>
      <c r="BD565" s="2">
        <f t="shared" si="301"/>
        <v>1</v>
      </c>
      <c r="BE565" s="2">
        <f t="shared" si="302"/>
        <v>0</v>
      </c>
      <c r="BF565" s="2">
        <f t="shared" si="303"/>
        <v>0</v>
      </c>
      <c r="BG565" s="2">
        <f t="shared" si="304"/>
        <v>0</v>
      </c>
      <c r="BH565" s="2">
        <f t="shared" si="305"/>
        <v>0</v>
      </c>
      <c r="BI565" s="2">
        <f t="shared" si="306"/>
        <v>0</v>
      </c>
      <c r="BJ565" s="2">
        <f t="shared" si="307"/>
        <v>0</v>
      </c>
      <c r="BK565" s="2">
        <f t="shared" si="308"/>
        <v>0</v>
      </c>
      <c r="BL565" s="2">
        <f t="shared" si="309"/>
        <v>0</v>
      </c>
      <c r="BM565" s="2">
        <f t="shared" si="310"/>
        <v>0</v>
      </c>
      <c r="BN565" s="2">
        <f t="shared" si="311"/>
        <v>0</v>
      </c>
    </row>
    <row r="566" spans="1:66">
      <c r="A566" s="2" t="s">
        <v>1624</v>
      </c>
      <c r="B566" s="2" t="s">
        <v>1625</v>
      </c>
      <c r="I566" s="2" t="s">
        <v>105</v>
      </c>
      <c r="BB566" s="2">
        <f t="shared" si="299"/>
        <v>1</v>
      </c>
      <c r="BC566" s="2">
        <f t="shared" si="300"/>
        <v>0</v>
      </c>
      <c r="BD566" s="2">
        <f t="shared" si="301"/>
        <v>1</v>
      </c>
      <c r="BE566" s="2">
        <f t="shared" si="302"/>
        <v>0</v>
      </c>
      <c r="BF566" s="2">
        <f t="shared" si="303"/>
        <v>0</v>
      </c>
      <c r="BG566" s="2">
        <f t="shared" si="304"/>
        <v>0</v>
      </c>
      <c r="BH566" s="2">
        <f t="shared" si="305"/>
        <v>0</v>
      </c>
      <c r="BI566" s="2">
        <f t="shared" si="306"/>
        <v>0</v>
      </c>
      <c r="BJ566" s="2">
        <f t="shared" si="307"/>
        <v>0</v>
      </c>
      <c r="BK566" s="2">
        <f t="shared" si="308"/>
        <v>0</v>
      </c>
      <c r="BL566" s="2">
        <f t="shared" si="309"/>
        <v>0</v>
      </c>
      <c r="BM566" s="2">
        <f t="shared" si="310"/>
        <v>0</v>
      </c>
      <c r="BN566" s="2">
        <f t="shared" si="311"/>
        <v>0</v>
      </c>
    </row>
    <row r="567" spans="1:66">
      <c r="A567" s="2" t="s">
        <v>4314</v>
      </c>
      <c r="B567" s="2" t="s">
        <v>4315</v>
      </c>
      <c r="AN567" s="2" t="s">
        <v>105</v>
      </c>
      <c r="BB567" s="2">
        <f t="shared" si="299"/>
        <v>1</v>
      </c>
      <c r="BC567" s="2">
        <f t="shared" si="300"/>
        <v>0</v>
      </c>
      <c r="BD567" s="2">
        <f t="shared" si="301"/>
        <v>1</v>
      </c>
      <c r="BE567" s="2">
        <f t="shared" si="302"/>
        <v>0</v>
      </c>
      <c r="BF567" s="2">
        <f t="shared" si="303"/>
        <v>0</v>
      </c>
      <c r="BG567" s="2">
        <f t="shared" si="304"/>
        <v>0</v>
      </c>
      <c r="BH567" s="2">
        <f t="shared" si="305"/>
        <v>0</v>
      </c>
      <c r="BI567" s="2">
        <f t="shared" si="306"/>
        <v>0</v>
      </c>
      <c r="BJ567" s="2">
        <f t="shared" si="307"/>
        <v>0</v>
      </c>
      <c r="BK567" s="2">
        <f t="shared" si="308"/>
        <v>0</v>
      </c>
      <c r="BL567" s="2">
        <f t="shared" si="309"/>
        <v>0</v>
      </c>
      <c r="BM567" s="2">
        <f t="shared" si="310"/>
        <v>0</v>
      </c>
      <c r="BN567" s="2">
        <f t="shared" si="311"/>
        <v>0</v>
      </c>
    </row>
    <row r="568" spans="1:66">
      <c r="A568" s="2" t="s">
        <v>581</v>
      </c>
      <c r="B568" s="2" t="s">
        <v>582</v>
      </c>
      <c r="F568" s="2" t="s">
        <v>105</v>
      </c>
      <c r="Z568" s="2" t="s">
        <v>105</v>
      </c>
      <c r="BB568" s="2">
        <f t="shared" si="299"/>
        <v>2</v>
      </c>
      <c r="BC568" s="2">
        <f t="shared" si="300"/>
        <v>0</v>
      </c>
      <c r="BD568" s="2">
        <f t="shared" si="301"/>
        <v>2</v>
      </c>
      <c r="BE568" s="2">
        <f t="shared" si="302"/>
        <v>0</v>
      </c>
      <c r="BF568" s="2">
        <f t="shared" si="303"/>
        <v>0</v>
      </c>
      <c r="BG568" s="2">
        <f t="shared" si="304"/>
        <v>0</v>
      </c>
      <c r="BH568" s="2">
        <f t="shared" si="305"/>
        <v>0</v>
      </c>
      <c r="BI568" s="2">
        <f t="shared" si="306"/>
        <v>0</v>
      </c>
      <c r="BJ568" s="2">
        <f t="shared" si="307"/>
        <v>0</v>
      </c>
      <c r="BK568" s="2">
        <f t="shared" si="308"/>
        <v>0</v>
      </c>
      <c r="BL568" s="2">
        <f t="shared" si="309"/>
        <v>0</v>
      </c>
      <c r="BM568" s="2">
        <f t="shared" si="310"/>
        <v>0</v>
      </c>
      <c r="BN568" s="2">
        <f t="shared" si="311"/>
        <v>0</v>
      </c>
    </row>
    <row r="569" spans="1:66">
      <c r="A569" s="2" t="s">
        <v>3478</v>
      </c>
      <c r="B569" s="2" t="s">
        <v>3479</v>
      </c>
      <c r="AB569" s="2" t="s">
        <v>5781</v>
      </c>
      <c r="AF569" s="2" t="s">
        <v>5697</v>
      </c>
      <c r="AI569" s="2" t="s">
        <v>105</v>
      </c>
      <c r="AV569" s="2" t="s">
        <v>105</v>
      </c>
      <c r="AZ569" s="2" t="s">
        <v>105</v>
      </c>
      <c r="BB569" s="2">
        <f t="shared" si="299"/>
        <v>4</v>
      </c>
      <c r="BC569" s="2">
        <f t="shared" si="300"/>
        <v>0</v>
      </c>
      <c r="BD569" s="2">
        <f t="shared" si="301"/>
        <v>3</v>
      </c>
      <c r="BE569" s="2">
        <f t="shared" si="302"/>
        <v>0</v>
      </c>
      <c r="BF569" s="2">
        <f t="shared" si="303"/>
        <v>1</v>
      </c>
      <c r="BG569" s="2">
        <f t="shared" si="304"/>
        <v>0</v>
      </c>
      <c r="BH569" s="2">
        <f t="shared" si="305"/>
        <v>0</v>
      </c>
      <c r="BI569" s="2">
        <f t="shared" si="306"/>
        <v>0</v>
      </c>
      <c r="BJ569" s="2">
        <f t="shared" si="307"/>
        <v>0</v>
      </c>
      <c r="BK569" s="2">
        <f t="shared" si="308"/>
        <v>0</v>
      </c>
      <c r="BL569" s="2">
        <f t="shared" si="309"/>
        <v>0</v>
      </c>
      <c r="BM569" s="2">
        <f t="shared" si="310"/>
        <v>0</v>
      </c>
      <c r="BN569" s="2">
        <f t="shared" si="311"/>
        <v>0</v>
      </c>
    </row>
    <row r="570" spans="1:66">
      <c r="A570" s="2" t="s">
        <v>20</v>
      </c>
      <c r="B570" s="2" t="s">
        <v>6006</v>
      </c>
      <c r="N570" s="2" t="s">
        <v>105</v>
      </c>
    </row>
    <row r="571" spans="1:66">
      <c r="A571" s="2" t="s">
        <v>20</v>
      </c>
      <c r="B571" s="2" t="s">
        <v>909</v>
      </c>
      <c r="C571" s="2" t="s">
        <v>121</v>
      </c>
      <c r="F571" s="2" t="s">
        <v>121</v>
      </c>
      <c r="M571" s="2" t="s">
        <v>5783</v>
      </c>
      <c r="AZ571" s="2" t="s">
        <v>121</v>
      </c>
      <c r="BB571" s="2">
        <f>SUM(BD571+BF571+BI571+BL571)</f>
        <v>0</v>
      </c>
      <c r="BC571" s="2">
        <f>SUM(BE571+BG571+BH571+BJ571+BK571+BM571+BN571)</f>
        <v>4</v>
      </c>
      <c r="BD571" s="2">
        <f>COUNTIF(C571:BA571,"BL")</f>
        <v>0</v>
      </c>
      <c r="BE571" s="2">
        <f>COUNTIF(C571:BA571,"WL")</f>
        <v>3</v>
      </c>
      <c r="BF571" s="2">
        <f>COUNTIF(C571:BA571, "BL(Except with permit)")</f>
        <v>0</v>
      </c>
      <c r="BG571" s="2">
        <f>COUNTIF(C571:BA571, "WL(Permit required)")</f>
        <v>0</v>
      </c>
      <c r="BH571" s="2">
        <f>COUNTIF(C571:BA571, "WL(For game purposes)")</f>
        <v>0</v>
      </c>
      <c r="BI571" s="2">
        <f>COUNTIF(C571:BA571, "BL(except game birds)")</f>
        <v>0</v>
      </c>
      <c r="BJ571" s="2">
        <f>COUNTIF(C571:BA571, "WL(non-Holarctic origin)")</f>
        <v>0</v>
      </c>
      <c r="BK571" s="2">
        <f>COUNTIF(C571:BA571, "WL(No permit needed)")</f>
        <v>1</v>
      </c>
      <c r="BL571" s="2">
        <f>COUNTIF(C571:BA571, "BL(except native species)")</f>
        <v>0</v>
      </c>
      <c r="BM571" s="2">
        <f>COUNTIF(C571:BA571,"WL(may be taken for personal use on a noncommercial basis)")</f>
        <v>0</v>
      </c>
      <c r="BN571" s="2">
        <f>COUNTIF(C571:BA571, "WL(Non-native spp)")</f>
        <v>0</v>
      </c>
    </row>
    <row r="572" spans="1:66">
      <c r="A572" s="2" t="s">
        <v>908</v>
      </c>
      <c r="B572" s="2" t="s">
        <v>5626</v>
      </c>
      <c r="G572" s="2" t="s">
        <v>5778</v>
      </c>
      <c r="M572" s="2" t="s">
        <v>5781</v>
      </c>
      <c r="T572" s="2" t="s">
        <v>5779</v>
      </c>
      <c r="X572" s="2" t="s">
        <v>121</v>
      </c>
      <c r="AP572" s="2" t="s">
        <v>121</v>
      </c>
      <c r="BB572" s="2">
        <f>SUM(BD572+BF572+BI572+BL572)</f>
        <v>0</v>
      </c>
      <c r="BC572" s="2">
        <f>SUM(BE572+BG572+BH572+BJ572+BK572+BM572+BN572)</f>
        <v>2</v>
      </c>
      <c r="BD572" s="2">
        <f>COUNTIF(C572:BA572,"BL")</f>
        <v>0</v>
      </c>
      <c r="BE572" s="2">
        <f>COUNTIF(C572:BA572,"WL")</f>
        <v>2</v>
      </c>
      <c r="BF572" s="2">
        <f>COUNTIF(C572:BA572, "BL(Except with permit)")</f>
        <v>0</v>
      </c>
      <c r="BG572" s="2">
        <f>COUNTIF(C572:BA572, "WL(Permit required)")</f>
        <v>0</v>
      </c>
      <c r="BH572" s="2">
        <f>COUNTIF(C572:BA572, "WL(For game purposes)")</f>
        <v>0</v>
      </c>
      <c r="BI572" s="2">
        <f>COUNTIF(C572:BA572, "BL(except game birds)")</f>
        <v>0</v>
      </c>
      <c r="BJ572" s="2">
        <f>COUNTIF(C572:BA572, "WL(non-Holarctic origin)")</f>
        <v>0</v>
      </c>
      <c r="BK572" s="2">
        <f>COUNTIF(C572:BA572, "WL(No permit needed)")</f>
        <v>0</v>
      </c>
      <c r="BL572" s="2">
        <f>COUNTIF(C572:BA572, "BL(except native species)")</f>
        <v>0</v>
      </c>
      <c r="BM572" s="2">
        <f>COUNTIF(C572:BA572,"WL(may be taken for personal use on a noncommercial basis)")</f>
        <v>0</v>
      </c>
      <c r="BN572" s="2">
        <f>COUNTIF(C572:BA572, "WL(Non-native spp)")</f>
        <v>0</v>
      </c>
    </row>
    <row r="573" spans="1:66">
      <c r="A573" s="2" t="s">
        <v>2987</v>
      </c>
      <c r="B573" s="2" t="s">
        <v>5612</v>
      </c>
      <c r="V573" s="2" t="s">
        <v>105</v>
      </c>
      <c r="BB573" s="2">
        <f>SUM(BD573+BF573+BI573+BL573)</f>
        <v>1</v>
      </c>
      <c r="BC573" s="2">
        <f>SUM(BE573+BG573+BH573+BJ573+BK573+BM573+BN573)</f>
        <v>0</v>
      </c>
      <c r="BD573" s="2">
        <f>COUNTIF(C573:BA573,"BL")</f>
        <v>1</v>
      </c>
      <c r="BE573" s="2">
        <f>COUNTIF(C573:BA573,"WL")</f>
        <v>0</v>
      </c>
      <c r="BF573" s="2">
        <f>COUNTIF(C573:BA573, "BL(Except with permit)")</f>
        <v>0</v>
      </c>
      <c r="BG573" s="2">
        <f>COUNTIF(C573:BA573, "WL(Permit required)")</f>
        <v>0</v>
      </c>
      <c r="BH573" s="2">
        <f>COUNTIF(C573:BA573, "WL(For game purposes)")</f>
        <v>0</v>
      </c>
      <c r="BI573" s="2">
        <f>COUNTIF(C573:BA573, "BL(except game birds)")</f>
        <v>0</v>
      </c>
      <c r="BJ573" s="2">
        <f>COUNTIF(C573:BA573, "WL(non-Holarctic origin)")</f>
        <v>0</v>
      </c>
      <c r="BK573" s="2">
        <f>COUNTIF(C573:BA573, "WL(No permit needed)")</f>
        <v>0</v>
      </c>
      <c r="BL573" s="2">
        <f>COUNTIF(C573:BA573, "BL(except native species)")</f>
        <v>0</v>
      </c>
      <c r="BM573" s="2">
        <f>COUNTIF(C573:BA573,"WL(may be taken for personal use on a noncommercial basis)")</f>
        <v>0</v>
      </c>
      <c r="BN573" s="2">
        <f>COUNTIF(C573:BA573, "WL(Non-native spp)")</f>
        <v>0</v>
      </c>
    </row>
    <row r="574" spans="1:66">
      <c r="A574" s="2" t="s">
        <v>5543</v>
      </c>
      <c r="B574" s="2" t="s">
        <v>5544</v>
      </c>
      <c r="AX574" s="2" t="s">
        <v>105</v>
      </c>
      <c r="BB574" s="2">
        <f>SUM(BD574+BF574+BI574+BL574)</f>
        <v>1</v>
      </c>
      <c r="BC574" s="2">
        <f>SUM(BE574+BG574+BH574+BJ574+BK574+BM574+BN574)</f>
        <v>0</v>
      </c>
      <c r="BD574" s="2">
        <f>COUNTIF(C574:BA574,"BL")</f>
        <v>1</v>
      </c>
      <c r="BE574" s="2">
        <f>COUNTIF(C574:BA574,"WL")</f>
        <v>0</v>
      </c>
      <c r="BF574" s="2">
        <f>COUNTIF(C574:BA574, "BL(Except with permit)")</f>
        <v>0</v>
      </c>
      <c r="BG574" s="2">
        <f>COUNTIF(C574:BA574, "WL(Permit required)")</f>
        <v>0</v>
      </c>
      <c r="BH574" s="2">
        <f>COUNTIF(C574:BA574, "WL(For game purposes)")</f>
        <v>0</v>
      </c>
      <c r="BI574" s="2">
        <f>COUNTIF(C574:BA574, "BL(except game birds)")</f>
        <v>0</v>
      </c>
      <c r="BJ574" s="2">
        <f>COUNTIF(C574:BA574, "WL(non-Holarctic origin)")</f>
        <v>0</v>
      </c>
      <c r="BK574" s="2">
        <f>COUNTIF(C574:BA574, "WL(No permit needed)")</f>
        <v>0</v>
      </c>
      <c r="BL574" s="2">
        <f>COUNTIF(C574:BA574, "BL(except native species)")</f>
        <v>0</v>
      </c>
      <c r="BM574" s="2">
        <f>COUNTIF(C574:BA574,"WL(may be taken for personal use on a noncommercial basis)")</f>
        <v>0</v>
      </c>
      <c r="BN574" s="2">
        <f>COUNTIF(C574:BA574, "WL(Non-native spp)")</f>
        <v>0</v>
      </c>
    </row>
    <row r="575" spans="1:66">
      <c r="A575" s="2" t="s">
        <v>5979</v>
      </c>
      <c r="B575" s="2" t="s">
        <v>5980</v>
      </c>
      <c r="N575" s="2" t="s">
        <v>105</v>
      </c>
    </row>
    <row r="576" spans="1:66">
      <c r="A576" s="2" t="s">
        <v>4681</v>
      </c>
      <c r="B576" s="2" t="s">
        <v>4682</v>
      </c>
      <c r="AN576" s="2" t="s">
        <v>121</v>
      </c>
      <c r="BB576" s="2">
        <f t="shared" ref="BB576:BB588" si="312">SUM(BD576+BF576+BI576+BL576)</f>
        <v>0</v>
      </c>
      <c r="BC576" s="2">
        <f t="shared" ref="BC576:BC588" si="313">SUM(BE576+BG576+BH576+BJ576+BK576+BM576+BN576)</f>
        <v>1</v>
      </c>
      <c r="BD576" s="2">
        <f t="shared" ref="BD576:BD588" si="314">COUNTIF(C576:BA576,"BL")</f>
        <v>0</v>
      </c>
      <c r="BE576" s="2">
        <f t="shared" ref="BE576:BE588" si="315">COUNTIF(C576:BA576,"WL")</f>
        <v>1</v>
      </c>
      <c r="BF576" s="2">
        <f t="shared" ref="BF576:BF588" si="316">COUNTIF(C576:BA576, "BL(Except with permit)")</f>
        <v>0</v>
      </c>
      <c r="BG576" s="2">
        <f t="shared" ref="BG576:BG588" si="317">COUNTIF(C576:BA576, "WL(Permit required)")</f>
        <v>0</v>
      </c>
      <c r="BH576" s="2">
        <f t="shared" ref="BH576:BH588" si="318">COUNTIF(C576:BA576, "WL(For game purposes)")</f>
        <v>0</v>
      </c>
      <c r="BI576" s="2">
        <f t="shared" ref="BI576:BI588" si="319">COUNTIF(C576:BA576, "BL(except game birds)")</f>
        <v>0</v>
      </c>
      <c r="BJ576" s="2">
        <f t="shared" ref="BJ576:BJ588" si="320">COUNTIF(C576:BA576, "WL(non-Holarctic origin)")</f>
        <v>0</v>
      </c>
      <c r="BK576" s="2">
        <f t="shared" ref="BK576:BK588" si="321">COUNTIF(C576:BA576, "WL(No permit needed)")</f>
        <v>0</v>
      </c>
      <c r="BL576" s="2">
        <f t="shared" ref="BL576:BL588" si="322">COUNTIF(C576:BA576, "BL(except native species)")</f>
        <v>0</v>
      </c>
      <c r="BM576" s="2">
        <f t="shared" ref="BM576:BM588" si="323">COUNTIF(C576:BA576,"WL(may be taken for personal use on a noncommercial basis)")</f>
        <v>0</v>
      </c>
      <c r="BN576" s="2">
        <f t="shared" ref="BN576:BN588" si="324">COUNTIF(C576:BA576, "WL(Non-native spp)")</f>
        <v>0</v>
      </c>
    </row>
    <row r="577" spans="1:66">
      <c r="A577" s="2" t="s">
        <v>4715</v>
      </c>
      <c r="B577" s="2" t="s">
        <v>4716</v>
      </c>
      <c r="N577" s="2" t="s">
        <v>105</v>
      </c>
      <c r="AN577" s="2" t="s">
        <v>121</v>
      </c>
      <c r="AU577" s="2" t="s">
        <v>121</v>
      </c>
      <c r="BB577" s="2">
        <f t="shared" si="312"/>
        <v>1</v>
      </c>
      <c r="BC577" s="2">
        <f t="shared" si="313"/>
        <v>2</v>
      </c>
      <c r="BD577" s="2">
        <f t="shared" si="314"/>
        <v>1</v>
      </c>
      <c r="BE577" s="2">
        <f t="shared" si="315"/>
        <v>2</v>
      </c>
      <c r="BF577" s="2">
        <f t="shared" si="316"/>
        <v>0</v>
      </c>
      <c r="BG577" s="2">
        <f t="shared" si="317"/>
        <v>0</v>
      </c>
      <c r="BH577" s="2">
        <f t="shared" si="318"/>
        <v>0</v>
      </c>
      <c r="BI577" s="2">
        <f t="shared" si="319"/>
        <v>0</v>
      </c>
      <c r="BJ577" s="2">
        <f t="shared" si="320"/>
        <v>0</v>
      </c>
      <c r="BK577" s="2">
        <f t="shared" si="321"/>
        <v>0</v>
      </c>
      <c r="BL577" s="2">
        <f t="shared" si="322"/>
        <v>0</v>
      </c>
      <c r="BM577" s="2">
        <f t="shared" si="323"/>
        <v>0</v>
      </c>
      <c r="BN577" s="2">
        <f t="shared" si="324"/>
        <v>0</v>
      </c>
    </row>
    <row r="578" spans="1:66">
      <c r="A578" s="2" t="s">
        <v>756</v>
      </c>
      <c r="B578" s="2" t="s">
        <v>751</v>
      </c>
      <c r="F578" s="2" t="s">
        <v>121</v>
      </c>
      <c r="BB578" s="2">
        <f t="shared" si="312"/>
        <v>0</v>
      </c>
      <c r="BC578" s="2">
        <f t="shared" si="313"/>
        <v>1</v>
      </c>
      <c r="BD578" s="2">
        <f t="shared" si="314"/>
        <v>0</v>
      </c>
      <c r="BE578" s="2">
        <f t="shared" si="315"/>
        <v>1</v>
      </c>
      <c r="BF578" s="2">
        <f t="shared" si="316"/>
        <v>0</v>
      </c>
      <c r="BG578" s="2">
        <f t="shared" si="317"/>
        <v>0</v>
      </c>
      <c r="BH578" s="2">
        <f t="shared" si="318"/>
        <v>0</v>
      </c>
      <c r="BI578" s="2">
        <f t="shared" si="319"/>
        <v>0</v>
      </c>
      <c r="BJ578" s="2">
        <f t="shared" si="320"/>
        <v>0</v>
      </c>
      <c r="BK578" s="2">
        <f t="shared" si="321"/>
        <v>0</v>
      </c>
      <c r="BL578" s="2">
        <f t="shared" si="322"/>
        <v>0</v>
      </c>
      <c r="BM578" s="2">
        <f t="shared" si="323"/>
        <v>0</v>
      </c>
      <c r="BN578" s="2">
        <f t="shared" si="324"/>
        <v>0</v>
      </c>
    </row>
    <row r="579" spans="1:66">
      <c r="A579" s="2" t="s">
        <v>715</v>
      </c>
      <c r="B579" s="2" t="s">
        <v>716</v>
      </c>
      <c r="F579" s="2" t="s">
        <v>121</v>
      </c>
      <c r="BB579" s="2">
        <f t="shared" si="312"/>
        <v>0</v>
      </c>
      <c r="BC579" s="2">
        <f t="shared" si="313"/>
        <v>1</v>
      </c>
      <c r="BD579" s="2">
        <f t="shared" si="314"/>
        <v>0</v>
      </c>
      <c r="BE579" s="2">
        <f t="shared" si="315"/>
        <v>1</v>
      </c>
      <c r="BF579" s="2">
        <f t="shared" si="316"/>
        <v>0</v>
      </c>
      <c r="BG579" s="2">
        <f t="shared" si="317"/>
        <v>0</v>
      </c>
      <c r="BH579" s="2">
        <f t="shared" si="318"/>
        <v>0</v>
      </c>
      <c r="BI579" s="2">
        <f t="shared" si="319"/>
        <v>0</v>
      </c>
      <c r="BJ579" s="2">
        <f t="shared" si="320"/>
        <v>0</v>
      </c>
      <c r="BK579" s="2">
        <f t="shared" si="321"/>
        <v>0</v>
      </c>
      <c r="BL579" s="2">
        <f t="shared" si="322"/>
        <v>0</v>
      </c>
      <c r="BM579" s="2">
        <f t="shared" si="323"/>
        <v>0</v>
      </c>
      <c r="BN579" s="2">
        <f t="shared" si="324"/>
        <v>0</v>
      </c>
    </row>
    <row r="580" spans="1:66">
      <c r="A580" s="2" t="s">
        <v>4679</v>
      </c>
      <c r="B580" s="2" t="s">
        <v>4680</v>
      </c>
      <c r="N580" s="2" t="s">
        <v>105</v>
      </c>
      <c r="AN580" s="2" t="s">
        <v>121</v>
      </c>
      <c r="AU580" s="2" t="s">
        <v>121</v>
      </c>
      <c r="BB580" s="2">
        <f t="shared" si="312"/>
        <v>1</v>
      </c>
      <c r="BC580" s="2">
        <f t="shared" si="313"/>
        <v>2</v>
      </c>
      <c r="BD580" s="2">
        <f t="shared" si="314"/>
        <v>1</v>
      </c>
      <c r="BE580" s="2">
        <f t="shared" si="315"/>
        <v>2</v>
      </c>
      <c r="BF580" s="2">
        <f t="shared" si="316"/>
        <v>0</v>
      </c>
      <c r="BG580" s="2">
        <f t="shared" si="317"/>
        <v>0</v>
      </c>
      <c r="BH580" s="2">
        <f t="shared" si="318"/>
        <v>0</v>
      </c>
      <c r="BI580" s="2">
        <f t="shared" si="319"/>
        <v>0</v>
      </c>
      <c r="BJ580" s="2">
        <f t="shared" si="320"/>
        <v>0</v>
      </c>
      <c r="BK580" s="2">
        <f t="shared" si="321"/>
        <v>0</v>
      </c>
      <c r="BL580" s="2">
        <f t="shared" si="322"/>
        <v>0</v>
      </c>
      <c r="BM580" s="2">
        <f t="shared" si="323"/>
        <v>0</v>
      </c>
      <c r="BN580" s="2">
        <f t="shared" si="324"/>
        <v>0</v>
      </c>
    </row>
    <row r="581" spans="1:66">
      <c r="A581" s="2" t="s">
        <v>4745</v>
      </c>
      <c r="B581" s="2" t="s">
        <v>4746</v>
      </c>
      <c r="AN581" s="2" t="s">
        <v>121</v>
      </c>
      <c r="BB581" s="2">
        <f t="shared" si="312"/>
        <v>0</v>
      </c>
      <c r="BC581" s="2">
        <f t="shared" si="313"/>
        <v>1</v>
      </c>
      <c r="BD581" s="2">
        <f t="shared" si="314"/>
        <v>0</v>
      </c>
      <c r="BE581" s="2">
        <f t="shared" si="315"/>
        <v>1</v>
      </c>
      <c r="BF581" s="2">
        <f t="shared" si="316"/>
        <v>0</v>
      </c>
      <c r="BG581" s="2">
        <f t="shared" si="317"/>
        <v>0</v>
      </c>
      <c r="BH581" s="2">
        <f t="shared" si="318"/>
        <v>0</v>
      </c>
      <c r="BI581" s="2">
        <f t="shared" si="319"/>
        <v>0</v>
      </c>
      <c r="BJ581" s="2">
        <f t="shared" si="320"/>
        <v>0</v>
      </c>
      <c r="BK581" s="2">
        <f t="shared" si="321"/>
        <v>0</v>
      </c>
      <c r="BL581" s="2">
        <f t="shared" si="322"/>
        <v>0</v>
      </c>
      <c r="BM581" s="2">
        <f t="shared" si="323"/>
        <v>0</v>
      </c>
      <c r="BN581" s="2">
        <f t="shared" si="324"/>
        <v>0</v>
      </c>
    </row>
    <row r="582" spans="1:66">
      <c r="A582" s="2" t="s">
        <v>1614</v>
      </c>
      <c r="B582" s="2" t="s">
        <v>1615</v>
      </c>
      <c r="I582" s="2" t="s">
        <v>105</v>
      </c>
      <c r="BB582" s="2">
        <f t="shared" si="312"/>
        <v>1</v>
      </c>
      <c r="BC582" s="2">
        <f t="shared" si="313"/>
        <v>0</v>
      </c>
      <c r="BD582" s="2">
        <f t="shared" si="314"/>
        <v>1</v>
      </c>
      <c r="BE582" s="2">
        <f t="shared" si="315"/>
        <v>0</v>
      </c>
      <c r="BF582" s="2">
        <f t="shared" si="316"/>
        <v>0</v>
      </c>
      <c r="BG582" s="2">
        <f t="shared" si="317"/>
        <v>0</v>
      </c>
      <c r="BH582" s="2">
        <f t="shared" si="318"/>
        <v>0</v>
      </c>
      <c r="BI582" s="2">
        <f t="shared" si="319"/>
        <v>0</v>
      </c>
      <c r="BJ582" s="2">
        <f t="shared" si="320"/>
        <v>0</v>
      </c>
      <c r="BK582" s="2">
        <f t="shared" si="321"/>
        <v>0</v>
      </c>
      <c r="BL582" s="2">
        <f t="shared" si="322"/>
        <v>0</v>
      </c>
      <c r="BM582" s="2">
        <f t="shared" si="323"/>
        <v>0</v>
      </c>
      <c r="BN582" s="2">
        <f t="shared" si="324"/>
        <v>0</v>
      </c>
    </row>
    <row r="583" spans="1:66">
      <c r="A583" s="2" t="s">
        <v>1295</v>
      </c>
      <c r="B583" s="2" t="s">
        <v>1296</v>
      </c>
      <c r="G583" s="2" t="s">
        <v>105</v>
      </c>
      <c r="AM583" s="2" t="s">
        <v>105</v>
      </c>
      <c r="BB583" s="2">
        <f t="shared" si="312"/>
        <v>2</v>
      </c>
      <c r="BC583" s="2">
        <f t="shared" si="313"/>
        <v>0</v>
      </c>
      <c r="BD583" s="2">
        <f t="shared" si="314"/>
        <v>2</v>
      </c>
      <c r="BE583" s="2">
        <f t="shared" si="315"/>
        <v>0</v>
      </c>
      <c r="BF583" s="2">
        <f t="shared" si="316"/>
        <v>0</v>
      </c>
      <c r="BG583" s="2">
        <f t="shared" si="317"/>
        <v>0</v>
      </c>
      <c r="BH583" s="2">
        <f t="shared" si="318"/>
        <v>0</v>
      </c>
      <c r="BI583" s="2">
        <f t="shared" si="319"/>
        <v>0</v>
      </c>
      <c r="BJ583" s="2">
        <f t="shared" si="320"/>
        <v>0</v>
      </c>
      <c r="BK583" s="2">
        <f t="shared" si="321"/>
        <v>0</v>
      </c>
      <c r="BL583" s="2">
        <f t="shared" si="322"/>
        <v>0</v>
      </c>
      <c r="BM583" s="2">
        <f t="shared" si="323"/>
        <v>0</v>
      </c>
      <c r="BN583" s="2">
        <f t="shared" si="324"/>
        <v>0</v>
      </c>
    </row>
    <row r="584" spans="1:66">
      <c r="A584" s="2" t="s">
        <v>1694</v>
      </c>
      <c r="B584" s="2" t="s">
        <v>1695</v>
      </c>
      <c r="I584" s="2" t="s">
        <v>105</v>
      </c>
      <c r="BB584" s="2">
        <f t="shared" si="312"/>
        <v>1</v>
      </c>
      <c r="BC584" s="2">
        <f t="shared" si="313"/>
        <v>0</v>
      </c>
      <c r="BD584" s="2">
        <f t="shared" si="314"/>
        <v>1</v>
      </c>
      <c r="BE584" s="2">
        <f t="shared" si="315"/>
        <v>0</v>
      </c>
      <c r="BF584" s="2">
        <f t="shared" si="316"/>
        <v>0</v>
      </c>
      <c r="BG584" s="2">
        <f t="shared" si="317"/>
        <v>0</v>
      </c>
      <c r="BH584" s="2">
        <f t="shared" si="318"/>
        <v>0</v>
      </c>
      <c r="BI584" s="2">
        <f t="shared" si="319"/>
        <v>0</v>
      </c>
      <c r="BJ584" s="2">
        <f t="shared" si="320"/>
        <v>0</v>
      </c>
      <c r="BK584" s="2">
        <f t="shared" si="321"/>
        <v>0</v>
      </c>
      <c r="BL584" s="2">
        <f t="shared" si="322"/>
        <v>0</v>
      </c>
      <c r="BM584" s="2">
        <f t="shared" si="323"/>
        <v>0</v>
      </c>
      <c r="BN584" s="2">
        <f t="shared" si="324"/>
        <v>0</v>
      </c>
    </row>
    <row r="585" spans="1:66">
      <c r="A585" s="2" t="s">
        <v>2024</v>
      </c>
      <c r="B585" s="2" t="s">
        <v>2025</v>
      </c>
      <c r="K585" s="2" t="s">
        <v>105</v>
      </c>
      <c r="W585" s="2" t="s">
        <v>105</v>
      </c>
      <c r="AB585" s="2" t="s">
        <v>105</v>
      </c>
      <c r="AS585" s="2" t="s">
        <v>105</v>
      </c>
      <c r="BB585" s="2">
        <f t="shared" si="312"/>
        <v>4</v>
      </c>
      <c r="BC585" s="2">
        <f t="shared" si="313"/>
        <v>0</v>
      </c>
      <c r="BD585" s="2">
        <f t="shared" si="314"/>
        <v>4</v>
      </c>
      <c r="BE585" s="2">
        <f t="shared" si="315"/>
        <v>0</v>
      </c>
      <c r="BF585" s="2">
        <f t="shared" si="316"/>
        <v>0</v>
      </c>
      <c r="BG585" s="2">
        <f t="shared" si="317"/>
        <v>0</v>
      </c>
      <c r="BH585" s="2">
        <f t="shared" si="318"/>
        <v>0</v>
      </c>
      <c r="BI585" s="2">
        <f t="shared" si="319"/>
        <v>0</v>
      </c>
      <c r="BJ585" s="2">
        <f t="shared" si="320"/>
        <v>0</v>
      </c>
      <c r="BK585" s="2">
        <f t="shared" si="321"/>
        <v>0</v>
      </c>
      <c r="BL585" s="2">
        <f t="shared" si="322"/>
        <v>0</v>
      </c>
      <c r="BM585" s="2">
        <f t="shared" si="323"/>
        <v>0</v>
      </c>
      <c r="BN585" s="2">
        <f t="shared" si="324"/>
        <v>0</v>
      </c>
    </row>
    <row r="586" spans="1:66">
      <c r="A586" s="2" t="s">
        <v>4613</v>
      </c>
      <c r="B586" s="2" t="s">
        <v>4614</v>
      </c>
      <c r="AN586" s="2" t="s">
        <v>121</v>
      </c>
      <c r="BB586" s="2">
        <f t="shared" si="312"/>
        <v>0</v>
      </c>
      <c r="BC586" s="2">
        <f t="shared" si="313"/>
        <v>1</v>
      </c>
      <c r="BD586" s="2">
        <f t="shared" si="314"/>
        <v>0</v>
      </c>
      <c r="BE586" s="2">
        <f t="shared" si="315"/>
        <v>1</v>
      </c>
      <c r="BF586" s="2">
        <f t="shared" si="316"/>
        <v>0</v>
      </c>
      <c r="BG586" s="2">
        <f t="shared" si="317"/>
        <v>0</v>
      </c>
      <c r="BH586" s="2">
        <f t="shared" si="318"/>
        <v>0</v>
      </c>
      <c r="BI586" s="2">
        <f t="shared" si="319"/>
        <v>0</v>
      </c>
      <c r="BJ586" s="2">
        <f t="shared" si="320"/>
        <v>0</v>
      </c>
      <c r="BK586" s="2">
        <f t="shared" si="321"/>
        <v>0</v>
      </c>
      <c r="BL586" s="2">
        <f t="shared" si="322"/>
        <v>0</v>
      </c>
      <c r="BM586" s="2">
        <f t="shared" si="323"/>
        <v>0</v>
      </c>
      <c r="BN586" s="2">
        <f t="shared" si="324"/>
        <v>0</v>
      </c>
    </row>
    <row r="587" spans="1:66">
      <c r="A587" s="2" t="s">
        <v>2305</v>
      </c>
      <c r="B587" s="2" t="s">
        <v>2306</v>
      </c>
      <c r="M587" s="2" t="s">
        <v>105</v>
      </c>
      <c r="AQ587" s="2" t="s">
        <v>105</v>
      </c>
      <c r="AT587" s="2" t="s">
        <v>105</v>
      </c>
      <c r="BB587" s="2">
        <f t="shared" si="312"/>
        <v>3</v>
      </c>
      <c r="BC587" s="2">
        <f t="shared" si="313"/>
        <v>0</v>
      </c>
      <c r="BD587" s="2">
        <f t="shared" si="314"/>
        <v>3</v>
      </c>
      <c r="BE587" s="2">
        <f t="shared" si="315"/>
        <v>0</v>
      </c>
      <c r="BF587" s="2">
        <f t="shared" si="316"/>
        <v>0</v>
      </c>
      <c r="BG587" s="2">
        <f t="shared" si="317"/>
        <v>0</v>
      </c>
      <c r="BH587" s="2">
        <f t="shared" si="318"/>
        <v>0</v>
      </c>
      <c r="BI587" s="2">
        <f t="shared" si="319"/>
        <v>0</v>
      </c>
      <c r="BJ587" s="2">
        <f t="shared" si="320"/>
        <v>0</v>
      </c>
      <c r="BK587" s="2">
        <f t="shared" si="321"/>
        <v>0</v>
      </c>
      <c r="BL587" s="2">
        <f t="shared" si="322"/>
        <v>0</v>
      </c>
      <c r="BM587" s="2">
        <f t="shared" si="323"/>
        <v>0</v>
      </c>
      <c r="BN587" s="2">
        <f t="shared" si="324"/>
        <v>0</v>
      </c>
    </row>
    <row r="588" spans="1:66">
      <c r="A588" s="2" t="s">
        <v>5566</v>
      </c>
      <c r="B588" s="2" t="s">
        <v>5565</v>
      </c>
      <c r="BA588" s="2" t="s">
        <v>121</v>
      </c>
      <c r="BB588" s="2">
        <f t="shared" si="312"/>
        <v>0</v>
      </c>
      <c r="BC588" s="2">
        <f t="shared" si="313"/>
        <v>1</v>
      </c>
      <c r="BD588" s="2">
        <f t="shared" si="314"/>
        <v>0</v>
      </c>
      <c r="BE588" s="2">
        <f t="shared" si="315"/>
        <v>1</v>
      </c>
      <c r="BF588" s="2">
        <f t="shared" si="316"/>
        <v>0</v>
      </c>
      <c r="BG588" s="2">
        <f t="shared" si="317"/>
        <v>0</v>
      </c>
      <c r="BH588" s="2">
        <f t="shared" si="318"/>
        <v>0</v>
      </c>
      <c r="BI588" s="2">
        <f t="shared" si="319"/>
        <v>0</v>
      </c>
      <c r="BJ588" s="2">
        <f t="shared" si="320"/>
        <v>0</v>
      </c>
      <c r="BK588" s="2">
        <f t="shared" si="321"/>
        <v>0</v>
      </c>
      <c r="BL588" s="2">
        <f t="shared" si="322"/>
        <v>0</v>
      </c>
      <c r="BM588" s="2">
        <f t="shared" si="323"/>
        <v>0</v>
      </c>
      <c r="BN588" s="2">
        <f t="shared" si="324"/>
        <v>0</v>
      </c>
    </row>
    <row r="589" spans="1:66">
      <c r="A589" s="2" t="s">
        <v>5969</v>
      </c>
      <c r="B589" s="2" t="s">
        <v>5970</v>
      </c>
      <c r="N589" s="2" t="s">
        <v>105</v>
      </c>
    </row>
    <row r="590" spans="1:66">
      <c r="A590" s="2" t="s">
        <v>3566</v>
      </c>
      <c r="B590" s="2" t="s">
        <v>3567</v>
      </c>
      <c r="AC590" s="2" t="s">
        <v>105</v>
      </c>
      <c r="BB590" s="2">
        <f t="shared" ref="BB590:BB614" si="325">SUM(BD590+BF590+BI590+BL590)</f>
        <v>1</v>
      </c>
      <c r="BC590" s="2">
        <f t="shared" ref="BC590:BC614" si="326">SUM(BE590+BG590+BH590+BJ590+BK590+BM590+BN590)</f>
        <v>0</v>
      </c>
      <c r="BD590" s="2">
        <f t="shared" ref="BD590:BD614" si="327">COUNTIF(C590:BA590,"BL")</f>
        <v>1</v>
      </c>
      <c r="BE590" s="2">
        <f t="shared" ref="BE590:BE614" si="328">COUNTIF(C590:BA590,"WL")</f>
        <v>0</v>
      </c>
      <c r="BF590" s="2">
        <f t="shared" ref="BF590:BF614" si="329">COUNTIF(C590:BA590, "BL(Except with permit)")</f>
        <v>0</v>
      </c>
      <c r="BG590" s="2">
        <f t="shared" ref="BG590:BG614" si="330">COUNTIF(C590:BA590, "WL(Permit required)")</f>
        <v>0</v>
      </c>
      <c r="BH590" s="2">
        <f t="shared" ref="BH590:BH614" si="331">COUNTIF(C590:BA590, "WL(For game purposes)")</f>
        <v>0</v>
      </c>
      <c r="BI590" s="2">
        <f t="shared" ref="BI590:BI614" si="332">COUNTIF(C590:BA590, "BL(except game birds)")</f>
        <v>0</v>
      </c>
      <c r="BJ590" s="2">
        <f t="shared" ref="BJ590:BJ614" si="333">COUNTIF(C590:BA590, "WL(non-Holarctic origin)")</f>
        <v>0</v>
      </c>
      <c r="BK590" s="2">
        <f t="shared" ref="BK590:BK614" si="334">COUNTIF(C590:BA590, "WL(No permit needed)")</f>
        <v>0</v>
      </c>
      <c r="BL590" s="2">
        <f t="shared" ref="BL590:BL614" si="335">COUNTIF(C590:BA590, "BL(except native species)")</f>
        <v>0</v>
      </c>
      <c r="BM590" s="2">
        <f t="shared" ref="BM590:BM614" si="336">COUNTIF(C590:BA590,"WL(may be taken for personal use on a noncommercial basis)")</f>
        <v>0</v>
      </c>
      <c r="BN590" s="2">
        <f t="shared" ref="BN590:BN614" si="337">COUNTIF(C590:BA590, "WL(Non-native spp)")</f>
        <v>0</v>
      </c>
    </row>
    <row r="591" spans="1:66">
      <c r="A591" s="2" t="s">
        <v>4752</v>
      </c>
      <c r="B591" s="2" t="s">
        <v>4753</v>
      </c>
      <c r="N591" s="2" t="s">
        <v>105</v>
      </c>
      <c r="AN591" s="2" t="s">
        <v>5800</v>
      </c>
      <c r="AU591" s="2" t="s">
        <v>121</v>
      </c>
      <c r="BB591" s="2">
        <f t="shared" si="325"/>
        <v>1</v>
      </c>
      <c r="BC591" s="2">
        <f t="shared" si="326"/>
        <v>1</v>
      </c>
      <c r="BD591" s="2">
        <f t="shared" si="327"/>
        <v>1</v>
      </c>
      <c r="BE591" s="2">
        <f t="shared" si="328"/>
        <v>1</v>
      </c>
      <c r="BF591" s="2">
        <f t="shared" si="329"/>
        <v>0</v>
      </c>
      <c r="BG591" s="2">
        <f t="shared" si="330"/>
        <v>0</v>
      </c>
      <c r="BH591" s="2">
        <f t="shared" si="331"/>
        <v>0</v>
      </c>
      <c r="BI591" s="2">
        <f t="shared" si="332"/>
        <v>0</v>
      </c>
      <c r="BJ591" s="2">
        <f t="shared" si="333"/>
        <v>0</v>
      </c>
      <c r="BK591" s="2">
        <f t="shared" si="334"/>
        <v>0</v>
      </c>
      <c r="BL591" s="2">
        <f t="shared" si="335"/>
        <v>0</v>
      </c>
      <c r="BM591" s="2">
        <f t="shared" si="336"/>
        <v>0</v>
      </c>
      <c r="BN591" s="2">
        <f t="shared" si="337"/>
        <v>0</v>
      </c>
    </row>
    <row r="592" spans="1:66">
      <c r="A592" s="2" t="s">
        <v>5545</v>
      </c>
      <c r="B592" s="2" t="s">
        <v>5546</v>
      </c>
      <c r="AX592" s="2" t="s">
        <v>105</v>
      </c>
      <c r="BB592" s="2">
        <f t="shared" si="325"/>
        <v>1</v>
      </c>
      <c r="BC592" s="2">
        <f t="shared" si="326"/>
        <v>0</v>
      </c>
      <c r="BD592" s="2">
        <f t="shared" si="327"/>
        <v>1</v>
      </c>
      <c r="BE592" s="2">
        <f t="shared" si="328"/>
        <v>0</v>
      </c>
      <c r="BF592" s="2">
        <f t="shared" si="329"/>
        <v>0</v>
      </c>
      <c r="BG592" s="2">
        <f t="shared" si="330"/>
        <v>0</v>
      </c>
      <c r="BH592" s="2">
        <f t="shared" si="331"/>
        <v>0</v>
      </c>
      <c r="BI592" s="2">
        <f t="shared" si="332"/>
        <v>0</v>
      </c>
      <c r="BJ592" s="2">
        <f t="shared" si="333"/>
        <v>0</v>
      </c>
      <c r="BK592" s="2">
        <f t="shared" si="334"/>
        <v>0</v>
      </c>
      <c r="BL592" s="2">
        <f t="shared" si="335"/>
        <v>0</v>
      </c>
      <c r="BM592" s="2">
        <f t="shared" si="336"/>
        <v>0</v>
      </c>
      <c r="BN592" s="2">
        <f t="shared" si="337"/>
        <v>0</v>
      </c>
    </row>
    <row r="593" spans="1:66">
      <c r="A593" s="2" t="s">
        <v>585</v>
      </c>
      <c r="B593" s="2" t="s">
        <v>586</v>
      </c>
      <c r="F593" s="2" t="s">
        <v>105</v>
      </c>
      <c r="BB593" s="2">
        <f t="shared" si="325"/>
        <v>1</v>
      </c>
      <c r="BC593" s="2">
        <f t="shared" si="326"/>
        <v>0</v>
      </c>
      <c r="BD593" s="2">
        <f t="shared" si="327"/>
        <v>1</v>
      </c>
      <c r="BE593" s="2">
        <f t="shared" si="328"/>
        <v>0</v>
      </c>
      <c r="BF593" s="2">
        <f t="shared" si="329"/>
        <v>0</v>
      </c>
      <c r="BG593" s="2">
        <f t="shared" si="330"/>
        <v>0</v>
      </c>
      <c r="BH593" s="2">
        <f t="shared" si="331"/>
        <v>0</v>
      </c>
      <c r="BI593" s="2">
        <f t="shared" si="332"/>
        <v>0</v>
      </c>
      <c r="BJ593" s="2">
        <f t="shared" si="333"/>
        <v>0</v>
      </c>
      <c r="BK593" s="2">
        <f t="shared" si="334"/>
        <v>0</v>
      </c>
      <c r="BL593" s="2">
        <f t="shared" si="335"/>
        <v>0</v>
      </c>
      <c r="BM593" s="2">
        <f t="shared" si="336"/>
        <v>0</v>
      </c>
      <c r="BN593" s="2">
        <f t="shared" si="337"/>
        <v>0</v>
      </c>
    </row>
    <row r="594" spans="1:66">
      <c r="A594" s="2" t="s">
        <v>5377</v>
      </c>
      <c r="B594" s="2" t="s">
        <v>5378</v>
      </c>
      <c r="AT594" s="2" t="s">
        <v>105</v>
      </c>
      <c r="BB594" s="2">
        <f t="shared" si="325"/>
        <v>1</v>
      </c>
      <c r="BC594" s="2">
        <f t="shared" si="326"/>
        <v>0</v>
      </c>
      <c r="BD594" s="2">
        <f t="shared" si="327"/>
        <v>1</v>
      </c>
      <c r="BE594" s="2">
        <f t="shared" si="328"/>
        <v>0</v>
      </c>
      <c r="BF594" s="2">
        <f t="shared" si="329"/>
        <v>0</v>
      </c>
      <c r="BG594" s="2">
        <f t="shared" si="330"/>
        <v>0</v>
      </c>
      <c r="BH594" s="2">
        <f t="shared" si="331"/>
        <v>0</v>
      </c>
      <c r="BI594" s="2">
        <f t="shared" si="332"/>
        <v>0</v>
      </c>
      <c r="BJ594" s="2">
        <f t="shared" si="333"/>
        <v>0</v>
      </c>
      <c r="BK594" s="2">
        <f t="shared" si="334"/>
        <v>0</v>
      </c>
      <c r="BL594" s="2">
        <f t="shared" si="335"/>
        <v>0</v>
      </c>
      <c r="BM594" s="2">
        <f t="shared" si="336"/>
        <v>0</v>
      </c>
      <c r="BN594" s="2">
        <f t="shared" si="337"/>
        <v>0</v>
      </c>
    </row>
    <row r="595" spans="1:66">
      <c r="A595" s="2" t="s">
        <v>3687</v>
      </c>
      <c r="B595" s="2" t="s">
        <v>3688</v>
      </c>
      <c r="AD595" s="2" t="s">
        <v>105</v>
      </c>
      <c r="BB595" s="2">
        <f t="shared" si="325"/>
        <v>1</v>
      </c>
      <c r="BC595" s="2">
        <f t="shared" si="326"/>
        <v>0</v>
      </c>
      <c r="BD595" s="2">
        <f t="shared" si="327"/>
        <v>1</v>
      </c>
      <c r="BE595" s="2">
        <f t="shared" si="328"/>
        <v>0</v>
      </c>
      <c r="BF595" s="2">
        <f t="shared" si="329"/>
        <v>0</v>
      </c>
      <c r="BG595" s="2">
        <f t="shared" si="330"/>
        <v>0</v>
      </c>
      <c r="BH595" s="2">
        <f t="shared" si="331"/>
        <v>0</v>
      </c>
      <c r="BI595" s="2">
        <f t="shared" si="332"/>
        <v>0</v>
      </c>
      <c r="BJ595" s="2">
        <f t="shared" si="333"/>
        <v>0</v>
      </c>
      <c r="BK595" s="2">
        <f t="shared" si="334"/>
        <v>0</v>
      </c>
      <c r="BL595" s="2">
        <f t="shared" si="335"/>
        <v>0</v>
      </c>
      <c r="BM595" s="2">
        <f t="shared" si="336"/>
        <v>0</v>
      </c>
      <c r="BN595" s="2">
        <f t="shared" si="337"/>
        <v>0</v>
      </c>
    </row>
    <row r="596" spans="1:66">
      <c r="A596" s="2" t="s">
        <v>2218</v>
      </c>
      <c r="B596" s="2" t="s">
        <v>2219</v>
      </c>
      <c r="L596" s="2" t="s">
        <v>105</v>
      </c>
      <c r="BB596" s="2">
        <f t="shared" si="325"/>
        <v>1</v>
      </c>
      <c r="BC596" s="2">
        <f t="shared" si="326"/>
        <v>0</v>
      </c>
      <c r="BD596" s="2">
        <f t="shared" si="327"/>
        <v>1</v>
      </c>
      <c r="BE596" s="2">
        <f t="shared" si="328"/>
        <v>0</v>
      </c>
      <c r="BF596" s="2">
        <f t="shared" si="329"/>
        <v>0</v>
      </c>
      <c r="BG596" s="2">
        <f t="shared" si="330"/>
        <v>0</v>
      </c>
      <c r="BH596" s="2">
        <f t="shared" si="331"/>
        <v>0</v>
      </c>
      <c r="BI596" s="2">
        <f t="shared" si="332"/>
        <v>0</v>
      </c>
      <c r="BJ596" s="2">
        <f t="shared" si="333"/>
        <v>0</v>
      </c>
      <c r="BK596" s="2">
        <f t="shared" si="334"/>
        <v>0</v>
      </c>
      <c r="BL596" s="2">
        <f t="shared" si="335"/>
        <v>0</v>
      </c>
      <c r="BM596" s="2">
        <f t="shared" si="336"/>
        <v>0</v>
      </c>
      <c r="BN596" s="2">
        <f t="shared" si="337"/>
        <v>0</v>
      </c>
    </row>
    <row r="597" spans="1:66">
      <c r="A597" s="2" t="s">
        <v>941</v>
      </c>
      <c r="B597" s="2" t="s">
        <v>5628</v>
      </c>
      <c r="D597" s="2" t="s">
        <v>5782</v>
      </c>
      <c r="M597" s="2" t="s">
        <v>5781</v>
      </c>
      <c r="BB597" s="2">
        <f t="shared" si="325"/>
        <v>0</v>
      </c>
      <c r="BC597" s="2">
        <f t="shared" si="326"/>
        <v>1</v>
      </c>
      <c r="BD597" s="2">
        <f t="shared" si="327"/>
        <v>0</v>
      </c>
      <c r="BE597" s="2">
        <f t="shared" si="328"/>
        <v>0</v>
      </c>
      <c r="BF597" s="2">
        <f t="shared" si="329"/>
        <v>0</v>
      </c>
      <c r="BG597" s="2">
        <f t="shared" si="330"/>
        <v>0</v>
      </c>
      <c r="BH597" s="2">
        <f t="shared" si="331"/>
        <v>0</v>
      </c>
      <c r="BI597" s="2">
        <f t="shared" si="332"/>
        <v>0</v>
      </c>
      <c r="BJ597" s="2">
        <f t="shared" si="333"/>
        <v>1</v>
      </c>
      <c r="BK597" s="2">
        <f t="shared" si="334"/>
        <v>0</v>
      </c>
      <c r="BL597" s="2">
        <f t="shared" si="335"/>
        <v>0</v>
      </c>
      <c r="BM597" s="2">
        <f t="shared" si="336"/>
        <v>0</v>
      </c>
      <c r="BN597" s="2">
        <f t="shared" si="337"/>
        <v>0</v>
      </c>
    </row>
    <row r="598" spans="1:66">
      <c r="A598" s="2" t="s">
        <v>4762</v>
      </c>
      <c r="B598" s="2" t="s">
        <v>4763</v>
      </c>
      <c r="AN598" s="2" t="s">
        <v>121</v>
      </c>
      <c r="BB598" s="2">
        <f t="shared" si="325"/>
        <v>0</v>
      </c>
      <c r="BC598" s="2">
        <f t="shared" si="326"/>
        <v>1</v>
      </c>
      <c r="BD598" s="2">
        <f t="shared" si="327"/>
        <v>0</v>
      </c>
      <c r="BE598" s="2">
        <f t="shared" si="328"/>
        <v>1</v>
      </c>
      <c r="BF598" s="2">
        <f t="shared" si="329"/>
        <v>0</v>
      </c>
      <c r="BG598" s="2">
        <f t="shared" si="330"/>
        <v>0</v>
      </c>
      <c r="BH598" s="2">
        <f t="shared" si="331"/>
        <v>0</v>
      </c>
      <c r="BI598" s="2">
        <f t="shared" si="332"/>
        <v>0</v>
      </c>
      <c r="BJ598" s="2">
        <f t="shared" si="333"/>
        <v>0</v>
      </c>
      <c r="BK598" s="2">
        <f t="shared" si="334"/>
        <v>0</v>
      </c>
      <c r="BL598" s="2">
        <f t="shared" si="335"/>
        <v>0</v>
      </c>
      <c r="BM598" s="2">
        <f t="shared" si="336"/>
        <v>0</v>
      </c>
      <c r="BN598" s="2">
        <f t="shared" si="337"/>
        <v>0</v>
      </c>
    </row>
    <row r="599" spans="1:66">
      <c r="A599" s="2" t="s">
        <v>3282</v>
      </c>
      <c r="B599" s="2" t="s">
        <v>3283</v>
      </c>
      <c r="D599" s="2" t="s">
        <v>121</v>
      </c>
      <c r="L599" s="2" t="s">
        <v>5783</v>
      </c>
      <c r="N599" s="2" t="s">
        <v>105</v>
      </c>
      <c r="T599" s="2" t="s">
        <v>121</v>
      </c>
      <c r="X599" s="2" t="s">
        <v>121</v>
      </c>
      <c r="AF599" s="2" t="s">
        <v>121</v>
      </c>
      <c r="AN599" s="2" t="s">
        <v>121</v>
      </c>
      <c r="AP599" s="2" t="s">
        <v>121</v>
      </c>
      <c r="AQ599" s="2" t="s">
        <v>121</v>
      </c>
      <c r="AU599" s="2" t="s">
        <v>121</v>
      </c>
      <c r="BB599" s="2">
        <f t="shared" si="325"/>
        <v>1</v>
      </c>
      <c r="BC599" s="2">
        <f t="shared" si="326"/>
        <v>9</v>
      </c>
      <c r="BD599" s="2">
        <f t="shared" si="327"/>
        <v>1</v>
      </c>
      <c r="BE599" s="2">
        <f t="shared" si="328"/>
        <v>8</v>
      </c>
      <c r="BF599" s="2">
        <f t="shared" si="329"/>
        <v>0</v>
      </c>
      <c r="BG599" s="2">
        <f t="shared" si="330"/>
        <v>0</v>
      </c>
      <c r="BH599" s="2">
        <f t="shared" si="331"/>
        <v>0</v>
      </c>
      <c r="BI599" s="2">
        <f t="shared" si="332"/>
        <v>0</v>
      </c>
      <c r="BJ599" s="2">
        <f t="shared" si="333"/>
        <v>0</v>
      </c>
      <c r="BK599" s="2">
        <f t="shared" si="334"/>
        <v>1</v>
      </c>
      <c r="BL599" s="2">
        <f t="shared" si="335"/>
        <v>0</v>
      </c>
      <c r="BM599" s="2">
        <f t="shared" si="336"/>
        <v>0</v>
      </c>
      <c r="BN599" s="2">
        <f t="shared" si="337"/>
        <v>0</v>
      </c>
    </row>
    <row r="600" spans="1:66">
      <c r="A600" s="2" t="s">
        <v>1308</v>
      </c>
      <c r="B600" s="2" t="s">
        <v>1309</v>
      </c>
      <c r="G600" s="2" t="s">
        <v>105</v>
      </c>
      <c r="BB600" s="2">
        <f t="shared" si="325"/>
        <v>1</v>
      </c>
      <c r="BC600" s="2">
        <f t="shared" si="326"/>
        <v>0</v>
      </c>
      <c r="BD600" s="2">
        <f t="shared" si="327"/>
        <v>1</v>
      </c>
      <c r="BE600" s="2">
        <f t="shared" si="328"/>
        <v>0</v>
      </c>
      <c r="BF600" s="2">
        <f t="shared" si="329"/>
        <v>0</v>
      </c>
      <c r="BG600" s="2">
        <f t="shared" si="330"/>
        <v>0</v>
      </c>
      <c r="BH600" s="2">
        <f t="shared" si="331"/>
        <v>0</v>
      </c>
      <c r="BI600" s="2">
        <f t="shared" si="332"/>
        <v>0</v>
      </c>
      <c r="BJ600" s="2">
        <f t="shared" si="333"/>
        <v>0</v>
      </c>
      <c r="BK600" s="2">
        <f t="shared" si="334"/>
        <v>0</v>
      </c>
      <c r="BL600" s="2">
        <f t="shared" si="335"/>
        <v>0</v>
      </c>
      <c r="BM600" s="2">
        <f t="shared" si="336"/>
        <v>0</v>
      </c>
      <c r="BN600" s="2">
        <f t="shared" si="337"/>
        <v>0</v>
      </c>
    </row>
    <row r="601" spans="1:66">
      <c r="A601" s="2" t="s">
        <v>2237</v>
      </c>
      <c r="B601" s="2" t="s">
        <v>2238</v>
      </c>
      <c r="L601" s="2" t="s">
        <v>105</v>
      </c>
      <c r="AJ601" s="2" t="s">
        <v>105</v>
      </c>
      <c r="BB601" s="2">
        <f t="shared" si="325"/>
        <v>2</v>
      </c>
      <c r="BC601" s="2">
        <f t="shared" si="326"/>
        <v>0</v>
      </c>
      <c r="BD601" s="2">
        <f t="shared" si="327"/>
        <v>2</v>
      </c>
      <c r="BE601" s="2">
        <f t="shared" si="328"/>
        <v>0</v>
      </c>
      <c r="BF601" s="2">
        <f t="shared" si="329"/>
        <v>0</v>
      </c>
      <c r="BG601" s="2">
        <f t="shared" si="330"/>
        <v>0</v>
      </c>
      <c r="BH601" s="2">
        <f t="shared" si="331"/>
        <v>0</v>
      </c>
      <c r="BI601" s="2">
        <f t="shared" si="332"/>
        <v>0</v>
      </c>
      <c r="BJ601" s="2">
        <f t="shared" si="333"/>
        <v>0</v>
      </c>
      <c r="BK601" s="2">
        <f t="shared" si="334"/>
        <v>0</v>
      </c>
      <c r="BL601" s="2">
        <f t="shared" si="335"/>
        <v>0</v>
      </c>
      <c r="BM601" s="2">
        <f t="shared" si="336"/>
        <v>0</v>
      </c>
      <c r="BN601" s="2">
        <f t="shared" si="337"/>
        <v>0</v>
      </c>
    </row>
    <row r="602" spans="1:66">
      <c r="A602" s="2" t="s">
        <v>4764</v>
      </c>
      <c r="B602" s="2" t="s">
        <v>4765</v>
      </c>
      <c r="D602" s="2" t="s">
        <v>5798</v>
      </c>
      <c r="AN602" s="2" t="s">
        <v>121</v>
      </c>
      <c r="BB602" s="2">
        <f t="shared" si="325"/>
        <v>0</v>
      </c>
      <c r="BC602" s="2">
        <f t="shared" si="326"/>
        <v>1</v>
      </c>
      <c r="BD602" s="2">
        <f t="shared" si="327"/>
        <v>0</v>
      </c>
      <c r="BE602" s="2">
        <f t="shared" si="328"/>
        <v>1</v>
      </c>
      <c r="BF602" s="2">
        <f t="shared" si="329"/>
        <v>0</v>
      </c>
      <c r="BG602" s="2">
        <f t="shared" si="330"/>
        <v>0</v>
      </c>
      <c r="BH602" s="2">
        <f t="shared" si="331"/>
        <v>0</v>
      </c>
      <c r="BI602" s="2">
        <f t="shared" si="332"/>
        <v>0</v>
      </c>
      <c r="BJ602" s="2">
        <f t="shared" si="333"/>
        <v>0</v>
      </c>
      <c r="BK602" s="2">
        <f t="shared" si="334"/>
        <v>0</v>
      </c>
      <c r="BL602" s="2">
        <f t="shared" si="335"/>
        <v>0</v>
      </c>
      <c r="BM602" s="2">
        <f t="shared" si="336"/>
        <v>0</v>
      </c>
      <c r="BN602" s="2">
        <f t="shared" si="337"/>
        <v>0</v>
      </c>
    </row>
    <row r="603" spans="1:66">
      <c r="A603" s="2" t="s">
        <v>1366</v>
      </c>
      <c r="B603" s="2" t="s">
        <v>1367</v>
      </c>
      <c r="H603" s="2" t="s">
        <v>121</v>
      </c>
      <c r="BB603" s="2">
        <f t="shared" si="325"/>
        <v>0</v>
      </c>
      <c r="BC603" s="2">
        <f t="shared" si="326"/>
        <v>1</v>
      </c>
      <c r="BD603" s="2">
        <f t="shared" si="327"/>
        <v>0</v>
      </c>
      <c r="BE603" s="2">
        <f t="shared" si="328"/>
        <v>1</v>
      </c>
      <c r="BF603" s="2">
        <f t="shared" si="329"/>
        <v>0</v>
      </c>
      <c r="BG603" s="2">
        <f t="shared" si="330"/>
        <v>0</v>
      </c>
      <c r="BH603" s="2">
        <f t="shared" si="331"/>
        <v>0</v>
      </c>
      <c r="BI603" s="2">
        <f t="shared" si="332"/>
        <v>0</v>
      </c>
      <c r="BJ603" s="2">
        <f t="shared" si="333"/>
        <v>0</v>
      </c>
      <c r="BK603" s="2">
        <f t="shared" si="334"/>
        <v>0</v>
      </c>
      <c r="BL603" s="2">
        <f t="shared" si="335"/>
        <v>0</v>
      </c>
      <c r="BM603" s="2">
        <f t="shared" si="336"/>
        <v>0</v>
      </c>
      <c r="BN603" s="2">
        <f t="shared" si="337"/>
        <v>0</v>
      </c>
    </row>
    <row r="604" spans="1:66">
      <c r="A604" s="2" t="s">
        <v>5375</v>
      </c>
      <c r="B604" s="2" t="s">
        <v>5376</v>
      </c>
      <c r="AT604" s="2" t="s">
        <v>105</v>
      </c>
      <c r="BB604" s="2">
        <f t="shared" si="325"/>
        <v>1</v>
      </c>
      <c r="BC604" s="2">
        <f t="shared" si="326"/>
        <v>0</v>
      </c>
      <c r="BD604" s="2">
        <f t="shared" si="327"/>
        <v>1</v>
      </c>
      <c r="BE604" s="2">
        <f t="shared" si="328"/>
        <v>0</v>
      </c>
      <c r="BF604" s="2">
        <f t="shared" si="329"/>
        <v>0</v>
      </c>
      <c r="BG604" s="2">
        <f t="shared" si="330"/>
        <v>0</v>
      </c>
      <c r="BH604" s="2">
        <f t="shared" si="331"/>
        <v>0</v>
      </c>
      <c r="BI604" s="2">
        <f t="shared" si="332"/>
        <v>0</v>
      </c>
      <c r="BJ604" s="2">
        <f t="shared" si="333"/>
        <v>0</v>
      </c>
      <c r="BK604" s="2">
        <f t="shared" si="334"/>
        <v>0</v>
      </c>
      <c r="BL604" s="2">
        <f t="shared" si="335"/>
        <v>0</v>
      </c>
      <c r="BM604" s="2">
        <f t="shared" si="336"/>
        <v>0</v>
      </c>
      <c r="BN604" s="2">
        <f t="shared" si="337"/>
        <v>0</v>
      </c>
    </row>
    <row r="605" spans="1:66">
      <c r="A605" s="2" t="s">
        <v>4751</v>
      </c>
      <c r="B605" s="2" t="s">
        <v>4672</v>
      </c>
      <c r="AN605" s="2" t="s">
        <v>5794</v>
      </c>
      <c r="AU605" s="2" t="s">
        <v>121</v>
      </c>
      <c r="BB605" s="2">
        <f t="shared" si="325"/>
        <v>0</v>
      </c>
      <c r="BC605" s="2">
        <f t="shared" si="326"/>
        <v>2</v>
      </c>
      <c r="BD605" s="2">
        <f t="shared" si="327"/>
        <v>0</v>
      </c>
      <c r="BE605" s="2">
        <f t="shared" si="328"/>
        <v>1</v>
      </c>
      <c r="BF605" s="2">
        <f t="shared" si="329"/>
        <v>0</v>
      </c>
      <c r="BG605" s="2">
        <f t="shared" si="330"/>
        <v>0</v>
      </c>
      <c r="BH605" s="2">
        <f t="shared" si="331"/>
        <v>0</v>
      </c>
      <c r="BI605" s="2">
        <f t="shared" si="332"/>
        <v>0</v>
      </c>
      <c r="BJ605" s="2">
        <f t="shared" si="333"/>
        <v>0</v>
      </c>
      <c r="BK605" s="2">
        <f t="shared" si="334"/>
        <v>0</v>
      </c>
      <c r="BL605" s="2">
        <f t="shared" si="335"/>
        <v>0</v>
      </c>
      <c r="BM605" s="2">
        <f t="shared" si="336"/>
        <v>0</v>
      </c>
      <c r="BN605" s="2">
        <f t="shared" si="337"/>
        <v>1</v>
      </c>
    </row>
    <row r="606" spans="1:66">
      <c r="A606" s="2" t="s">
        <v>3356</v>
      </c>
      <c r="B606" s="2" t="s">
        <v>3357</v>
      </c>
      <c r="Y606" s="2" t="s">
        <v>105</v>
      </c>
      <c r="Z606" s="2" t="s">
        <v>105</v>
      </c>
      <c r="AD606" s="2" t="s">
        <v>5697</v>
      </c>
      <c r="AL606" s="2" t="s">
        <v>105</v>
      </c>
      <c r="BB606" s="2">
        <f t="shared" si="325"/>
        <v>4</v>
      </c>
      <c r="BC606" s="2">
        <f t="shared" si="326"/>
        <v>0</v>
      </c>
      <c r="BD606" s="2">
        <f t="shared" si="327"/>
        <v>3</v>
      </c>
      <c r="BE606" s="2">
        <f t="shared" si="328"/>
        <v>0</v>
      </c>
      <c r="BF606" s="2">
        <f t="shared" si="329"/>
        <v>1</v>
      </c>
      <c r="BG606" s="2">
        <f t="shared" si="330"/>
        <v>0</v>
      </c>
      <c r="BH606" s="2">
        <f t="shared" si="331"/>
        <v>0</v>
      </c>
      <c r="BI606" s="2">
        <f t="shared" si="332"/>
        <v>0</v>
      </c>
      <c r="BJ606" s="2">
        <f t="shared" si="333"/>
        <v>0</v>
      </c>
      <c r="BK606" s="2">
        <f t="shared" si="334"/>
        <v>0</v>
      </c>
      <c r="BL606" s="2">
        <f t="shared" si="335"/>
        <v>0</v>
      </c>
      <c r="BM606" s="2">
        <f t="shared" si="336"/>
        <v>0</v>
      </c>
      <c r="BN606" s="2">
        <f t="shared" si="337"/>
        <v>0</v>
      </c>
    </row>
    <row r="607" spans="1:66">
      <c r="A607" s="2" t="s">
        <v>4576</v>
      </c>
      <c r="B607" s="2" t="s">
        <v>4625</v>
      </c>
      <c r="AN607" s="2" t="s">
        <v>121</v>
      </c>
      <c r="BB607" s="2">
        <f t="shared" si="325"/>
        <v>0</v>
      </c>
      <c r="BC607" s="2">
        <f t="shared" si="326"/>
        <v>1</v>
      </c>
      <c r="BD607" s="2">
        <f t="shared" si="327"/>
        <v>0</v>
      </c>
      <c r="BE607" s="2">
        <f t="shared" si="328"/>
        <v>1</v>
      </c>
      <c r="BF607" s="2">
        <f t="shared" si="329"/>
        <v>0</v>
      </c>
      <c r="BG607" s="2">
        <f t="shared" si="330"/>
        <v>0</v>
      </c>
      <c r="BH607" s="2">
        <f t="shared" si="331"/>
        <v>0</v>
      </c>
      <c r="BI607" s="2">
        <f t="shared" si="332"/>
        <v>0</v>
      </c>
      <c r="BJ607" s="2">
        <f t="shared" si="333"/>
        <v>0</v>
      </c>
      <c r="BK607" s="2">
        <f t="shared" si="334"/>
        <v>0</v>
      </c>
      <c r="BL607" s="2">
        <f t="shared" si="335"/>
        <v>0</v>
      </c>
      <c r="BM607" s="2">
        <f t="shared" si="336"/>
        <v>0</v>
      </c>
      <c r="BN607" s="2">
        <f t="shared" si="337"/>
        <v>0</v>
      </c>
    </row>
    <row r="608" spans="1:66">
      <c r="A608" s="2" t="s">
        <v>5541</v>
      </c>
      <c r="B608" s="2" t="s">
        <v>5542</v>
      </c>
      <c r="AX608" s="2" t="s">
        <v>105</v>
      </c>
      <c r="BB608" s="2">
        <f t="shared" si="325"/>
        <v>1</v>
      </c>
      <c r="BC608" s="2">
        <f t="shared" si="326"/>
        <v>0</v>
      </c>
      <c r="BD608" s="2">
        <f t="shared" si="327"/>
        <v>1</v>
      </c>
      <c r="BE608" s="2">
        <f t="shared" si="328"/>
        <v>0</v>
      </c>
      <c r="BF608" s="2">
        <f t="shared" si="329"/>
        <v>0</v>
      </c>
      <c r="BG608" s="2">
        <f t="shared" si="330"/>
        <v>0</v>
      </c>
      <c r="BH608" s="2">
        <f t="shared" si="331"/>
        <v>0</v>
      </c>
      <c r="BI608" s="2">
        <f t="shared" si="332"/>
        <v>0</v>
      </c>
      <c r="BJ608" s="2">
        <f t="shared" si="333"/>
        <v>0</v>
      </c>
      <c r="BK608" s="2">
        <f t="shared" si="334"/>
        <v>0</v>
      </c>
      <c r="BL608" s="2">
        <f t="shared" si="335"/>
        <v>0</v>
      </c>
      <c r="BM608" s="2">
        <f t="shared" si="336"/>
        <v>0</v>
      </c>
      <c r="BN608" s="2">
        <f t="shared" si="337"/>
        <v>0</v>
      </c>
    </row>
    <row r="609" spans="1:66">
      <c r="A609" s="2" t="s">
        <v>4573</v>
      </c>
      <c r="B609" s="2" t="s">
        <v>4574</v>
      </c>
      <c r="AN609" s="2" t="s">
        <v>121</v>
      </c>
      <c r="AU609" s="2" t="s">
        <v>121</v>
      </c>
      <c r="BB609" s="2">
        <f t="shared" si="325"/>
        <v>0</v>
      </c>
      <c r="BC609" s="2">
        <f t="shared" si="326"/>
        <v>2</v>
      </c>
      <c r="BD609" s="2">
        <f t="shared" si="327"/>
        <v>0</v>
      </c>
      <c r="BE609" s="2">
        <f t="shared" si="328"/>
        <v>2</v>
      </c>
      <c r="BF609" s="2">
        <f t="shared" si="329"/>
        <v>0</v>
      </c>
      <c r="BG609" s="2">
        <f t="shared" si="330"/>
        <v>0</v>
      </c>
      <c r="BH609" s="2">
        <f t="shared" si="331"/>
        <v>0</v>
      </c>
      <c r="BI609" s="2">
        <f t="shared" si="332"/>
        <v>0</v>
      </c>
      <c r="BJ609" s="2">
        <f t="shared" si="333"/>
        <v>0</v>
      </c>
      <c r="BK609" s="2">
        <f t="shared" si="334"/>
        <v>0</v>
      </c>
      <c r="BL609" s="2">
        <f t="shared" si="335"/>
        <v>0</v>
      </c>
      <c r="BM609" s="2">
        <f t="shared" si="336"/>
        <v>0</v>
      </c>
      <c r="BN609" s="2">
        <f t="shared" si="337"/>
        <v>0</v>
      </c>
    </row>
    <row r="610" spans="1:66">
      <c r="A610" s="2" t="s">
        <v>402</v>
      </c>
      <c r="B610" s="2" t="s">
        <v>403</v>
      </c>
      <c r="D610" s="2" t="s">
        <v>121</v>
      </c>
      <c r="M610" s="2" t="s">
        <v>5781</v>
      </c>
      <c r="BB610" s="2">
        <f t="shared" si="325"/>
        <v>0</v>
      </c>
      <c r="BC610" s="2">
        <f t="shared" si="326"/>
        <v>1</v>
      </c>
      <c r="BD610" s="2">
        <f t="shared" si="327"/>
        <v>0</v>
      </c>
      <c r="BE610" s="2">
        <f t="shared" si="328"/>
        <v>1</v>
      </c>
      <c r="BF610" s="2">
        <f t="shared" si="329"/>
        <v>0</v>
      </c>
      <c r="BG610" s="2">
        <f t="shared" si="330"/>
        <v>0</v>
      </c>
      <c r="BH610" s="2">
        <f t="shared" si="331"/>
        <v>0</v>
      </c>
      <c r="BI610" s="2">
        <f t="shared" si="332"/>
        <v>0</v>
      </c>
      <c r="BJ610" s="2">
        <f t="shared" si="333"/>
        <v>0</v>
      </c>
      <c r="BK610" s="2">
        <f t="shared" si="334"/>
        <v>0</v>
      </c>
      <c r="BL610" s="2">
        <f t="shared" si="335"/>
        <v>0</v>
      </c>
      <c r="BM610" s="2">
        <f t="shared" si="336"/>
        <v>0</v>
      </c>
      <c r="BN610" s="2">
        <f t="shared" si="337"/>
        <v>0</v>
      </c>
    </row>
    <row r="611" spans="1:66">
      <c r="A611" s="2" t="s">
        <v>800</v>
      </c>
      <c r="B611" s="2" t="s">
        <v>808</v>
      </c>
      <c r="F611" s="2" t="s">
        <v>121</v>
      </c>
      <c r="AG611" s="2" t="s">
        <v>5781</v>
      </c>
      <c r="BB611" s="2">
        <f t="shared" si="325"/>
        <v>0</v>
      </c>
      <c r="BC611" s="2">
        <f t="shared" si="326"/>
        <v>1</v>
      </c>
      <c r="BD611" s="2">
        <f t="shared" si="327"/>
        <v>0</v>
      </c>
      <c r="BE611" s="2">
        <f t="shared" si="328"/>
        <v>1</v>
      </c>
      <c r="BF611" s="2">
        <f t="shared" si="329"/>
        <v>0</v>
      </c>
      <c r="BG611" s="2">
        <f t="shared" si="330"/>
        <v>0</v>
      </c>
      <c r="BH611" s="2">
        <f t="shared" si="331"/>
        <v>0</v>
      </c>
      <c r="BI611" s="2">
        <f t="shared" si="332"/>
        <v>0</v>
      </c>
      <c r="BJ611" s="2">
        <f t="shared" si="333"/>
        <v>0</v>
      </c>
      <c r="BK611" s="2">
        <f t="shared" si="334"/>
        <v>0</v>
      </c>
      <c r="BL611" s="2">
        <f t="shared" si="335"/>
        <v>0</v>
      </c>
      <c r="BM611" s="2">
        <f t="shared" si="336"/>
        <v>0</v>
      </c>
      <c r="BN611" s="2">
        <f t="shared" si="337"/>
        <v>0</v>
      </c>
    </row>
    <row r="612" spans="1:66">
      <c r="A612" s="2" t="s">
        <v>757</v>
      </c>
      <c r="B612" s="2" t="s">
        <v>752</v>
      </c>
      <c r="F612" s="2" t="s">
        <v>121</v>
      </c>
      <c r="BB612" s="2">
        <f t="shared" si="325"/>
        <v>0</v>
      </c>
      <c r="BC612" s="2">
        <f t="shared" si="326"/>
        <v>1</v>
      </c>
      <c r="BD612" s="2">
        <f t="shared" si="327"/>
        <v>0</v>
      </c>
      <c r="BE612" s="2">
        <f t="shared" si="328"/>
        <v>1</v>
      </c>
      <c r="BF612" s="2">
        <f t="shared" si="329"/>
        <v>0</v>
      </c>
      <c r="BG612" s="2">
        <f t="shared" si="330"/>
        <v>0</v>
      </c>
      <c r="BH612" s="2">
        <f t="shared" si="331"/>
        <v>0</v>
      </c>
      <c r="BI612" s="2">
        <f t="shared" si="332"/>
        <v>0</v>
      </c>
      <c r="BJ612" s="2">
        <f t="shared" si="333"/>
        <v>0</v>
      </c>
      <c r="BK612" s="2">
        <f t="shared" si="334"/>
        <v>0</v>
      </c>
      <c r="BL612" s="2">
        <f t="shared" si="335"/>
        <v>0</v>
      </c>
      <c r="BM612" s="2">
        <f t="shared" si="336"/>
        <v>0</v>
      </c>
      <c r="BN612" s="2">
        <f t="shared" si="337"/>
        <v>0</v>
      </c>
    </row>
    <row r="613" spans="1:66">
      <c r="A613" s="2" t="s">
        <v>1840</v>
      </c>
      <c r="B613" s="2" t="s">
        <v>1841</v>
      </c>
      <c r="I613" s="2" t="s">
        <v>105</v>
      </c>
      <c r="K613" s="2" t="s">
        <v>105</v>
      </c>
      <c r="W613" s="2" t="s">
        <v>105</v>
      </c>
      <c r="AG613" s="2" t="s">
        <v>105</v>
      </c>
      <c r="AI613" s="2" t="s">
        <v>105</v>
      </c>
      <c r="AL613" s="2" t="s">
        <v>105</v>
      </c>
      <c r="AV613" s="2" t="s">
        <v>105</v>
      </c>
      <c r="AX613" s="2" t="s">
        <v>105</v>
      </c>
      <c r="AZ613" s="2" t="s">
        <v>105</v>
      </c>
      <c r="BB613" s="2">
        <f t="shared" si="325"/>
        <v>9</v>
      </c>
      <c r="BC613" s="2">
        <f t="shared" si="326"/>
        <v>0</v>
      </c>
      <c r="BD613" s="2">
        <f t="shared" si="327"/>
        <v>9</v>
      </c>
      <c r="BE613" s="2">
        <f t="shared" si="328"/>
        <v>0</v>
      </c>
      <c r="BF613" s="2">
        <f t="shared" si="329"/>
        <v>0</v>
      </c>
      <c r="BG613" s="2">
        <f t="shared" si="330"/>
        <v>0</v>
      </c>
      <c r="BH613" s="2">
        <f t="shared" si="331"/>
        <v>0</v>
      </c>
      <c r="BI613" s="2">
        <f t="shared" si="332"/>
        <v>0</v>
      </c>
      <c r="BJ613" s="2">
        <f t="shared" si="333"/>
        <v>0</v>
      </c>
      <c r="BK613" s="2">
        <f t="shared" si="334"/>
        <v>0</v>
      </c>
      <c r="BL613" s="2">
        <f t="shared" si="335"/>
        <v>0</v>
      </c>
      <c r="BM613" s="2">
        <f t="shared" si="336"/>
        <v>0</v>
      </c>
      <c r="BN613" s="2">
        <f t="shared" si="337"/>
        <v>0</v>
      </c>
    </row>
    <row r="614" spans="1:66">
      <c r="A614" s="2" t="s">
        <v>1688</v>
      </c>
      <c r="B614" s="2" t="s">
        <v>1689</v>
      </c>
      <c r="I614" s="2" t="s">
        <v>105</v>
      </c>
      <c r="BB614" s="2">
        <f t="shared" si="325"/>
        <v>1</v>
      </c>
      <c r="BC614" s="2">
        <f t="shared" si="326"/>
        <v>0</v>
      </c>
      <c r="BD614" s="2">
        <f t="shared" si="327"/>
        <v>1</v>
      </c>
      <c r="BE614" s="2">
        <f t="shared" si="328"/>
        <v>0</v>
      </c>
      <c r="BF614" s="2">
        <f t="shared" si="329"/>
        <v>0</v>
      </c>
      <c r="BG614" s="2">
        <f t="shared" si="330"/>
        <v>0</v>
      </c>
      <c r="BH614" s="2">
        <f t="shared" si="331"/>
        <v>0</v>
      </c>
      <c r="BI614" s="2">
        <f t="shared" si="332"/>
        <v>0</v>
      </c>
      <c r="BJ614" s="2">
        <f t="shared" si="333"/>
        <v>0</v>
      </c>
      <c r="BK614" s="2">
        <f t="shared" si="334"/>
        <v>0</v>
      </c>
      <c r="BL614" s="2">
        <f t="shared" si="335"/>
        <v>0</v>
      </c>
      <c r="BM614" s="2">
        <f t="shared" si="336"/>
        <v>0</v>
      </c>
      <c r="BN614" s="2">
        <f t="shared" si="337"/>
        <v>0</v>
      </c>
    </row>
    <row r="615" spans="1:66">
      <c r="A615" s="2" t="s">
        <v>5989</v>
      </c>
      <c r="B615" s="2" t="s">
        <v>5990</v>
      </c>
      <c r="N615" s="2" t="s">
        <v>105</v>
      </c>
    </row>
    <row r="616" spans="1:66">
      <c r="A616" s="2" t="s">
        <v>1860</v>
      </c>
      <c r="B616" s="2" t="s">
        <v>1861</v>
      </c>
      <c r="I616" s="2" t="s">
        <v>105</v>
      </c>
      <c r="AG616" s="2" t="s">
        <v>105</v>
      </c>
      <c r="AI616" s="2" t="s">
        <v>105</v>
      </c>
      <c r="AJ616" s="2" t="s">
        <v>105</v>
      </c>
      <c r="BB616" s="2">
        <f t="shared" ref="BB616:BB645" si="338">SUM(BD616+BF616+BI616+BL616)</f>
        <v>4</v>
      </c>
      <c r="BC616" s="2">
        <f t="shared" ref="BC616:BC645" si="339">SUM(BE616+BG616+BH616+BJ616+BK616+BM616+BN616)</f>
        <v>0</v>
      </c>
      <c r="BD616" s="2">
        <f t="shared" ref="BD616:BD645" si="340">COUNTIF(C616:BA616,"BL")</f>
        <v>4</v>
      </c>
      <c r="BE616" s="2">
        <f t="shared" ref="BE616:BE645" si="341">COUNTIF(C616:BA616,"WL")</f>
        <v>0</v>
      </c>
      <c r="BF616" s="2">
        <f t="shared" ref="BF616:BF645" si="342">COUNTIF(C616:BA616, "BL(Except with permit)")</f>
        <v>0</v>
      </c>
      <c r="BG616" s="2">
        <f t="shared" ref="BG616:BG645" si="343">COUNTIF(C616:BA616, "WL(Permit required)")</f>
        <v>0</v>
      </c>
      <c r="BH616" s="2">
        <f t="shared" ref="BH616:BH645" si="344">COUNTIF(C616:BA616, "WL(For game purposes)")</f>
        <v>0</v>
      </c>
      <c r="BI616" s="2">
        <f t="shared" ref="BI616:BI645" si="345">COUNTIF(C616:BA616, "BL(except game birds)")</f>
        <v>0</v>
      </c>
      <c r="BJ616" s="2">
        <f t="shared" ref="BJ616:BJ645" si="346">COUNTIF(C616:BA616, "WL(non-Holarctic origin)")</f>
        <v>0</v>
      </c>
      <c r="BK616" s="2">
        <f t="shared" ref="BK616:BK645" si="347">COUNTIF(C616:BA616, "WL(No permit needed)")</f>
        <v>0</v>
      </c>
      <c r="BL616" s="2">
        <f t="shared" ref="BL616:BL645" si="348">COUNTIF(C616:BA616, "BL(except native species)")</f>
        <v>0</v>
      </c>
      <c r="BM616" s="2">
        <f t="shared" ref="BM616:BM645" si="349">COUNTIF(C616:BA616,"WL(may be taken for personal use on a noncommercial basis)")</f>
        <v>0</v>
      </c>
      <c r="BN616" s="2">
        <f t="shared" ref="BN616:BN645" si="350">COUNTIF(C616:BA616, "WL(Non-native spp)")</f>
        <v>0</v>
      </c>
    </row>
    <row r="617" spans="1:66">
      <c r="A617" s="2" t="s">
        <v>4701</v>
      </c>
      <c r="B617" s="2" t="s">
        <v>4702</v>
      </c>
      <c r="AN617" s="2" t="s">
        <v>121</v>
      </c>
      <c r="BB617" s="2">
        <f t="shared" si="338"/>
        <v>0</v>
      </c>
      <c r="BC617" s="2">
        <f t="shared" si="339"/>
        <v>1</v>
      </c>
      <c r="BD617" s="2">
        <f t="shared" si="340"/>
        <v>0</v>
      </c>
      <c r="BE617" s="2">
        <f t="shared" si="341"/>
        <v>1</v>
      </c>
      <c r="BF617" s="2">
        <f t="shared" si="342"/>
        <v>0</v>
      </c>
      <c r="BG617" s="2">
        <f t="shared" si="343"/>
        <v>0</v>
      </c>
      <c r="BH617" s="2">
        <f t="shared" si="344"/>
        <v>0</v>
      </c>
      <c r="BI617" s="2">
        <f t="shared" si="345"/>
        <v>0</v>
      </c>
      <c r="BJ617" s="2">
        <f t="shared" si="346"/>
        <v>0</v>
      </c>
      <c r="BK617" s="2">
        <f t="shared" si="347"/>
        <v>0</v>
      </c>
      <c r="BL617" s="2">
        <f t="shared" si="348"/>
        <v>0</v>
      </c>
      <c r="BM617" s="2">
        <f t="shared" si="349"/>
        <v>0</v>
      </c>
      <c r="BN617" s="2">
        <f t="shared" si="350"/>
        <v>0</v>
      </c>
    </row>
    <row r="618" spans="1:66">
      <c r="A618" s="2" t="s">
        <v>4719</v>
      </c>
      <c r="B618" s="2" t="s">
        <v>4720</v>
      </c>
      <c r="AN618" s="2" t="s">
        <v>121</v>
      </c>
      <c r="BB618" s="2">
        <f t="shared" si="338"/>
        <v>0</v>
      </c>
      <c r="BC618" s="2">
        <f t="shared" si="339"/>
        <v>1</v>
      </c>
      <c r="BD618" s="2">
        <f t="shared" si="340"/>
        <v>0</v>
      </c>
      <c r="BE618" s="2">
        <f t="shared" si="341"/>
        <v>1</v>
      </c>
      <c r="BF618" s="2">
        <f t="shared" si="342"/>
        <v>0</v>
      </c>
      <c r="BG618" s="2">
        <f t="shared" si="343"/>
        <v>0</v>
      </c>
      <c r="BH618" s="2">
        <f t="shared" si="344"/>
        <v>0</v>
      </c>
      <c r="BI618" s="2">
        <f t="shared" si="345"/>
        <v>0</v>
      </c>
      <c r="BJ618" s="2">
        <f t="shared" si="346"/>
        <v>0</v>
      </c>
      <c r="BK618" s="2">
        <f t="shared" si="347"/>
        <v>0</v>
      </c>
      <c r="BL618" s="2">
        <f t="shared" si="348"/>
        <v>0</v>
      </c>
      <c r="BM618" s="2">
        <f t="shared" si="349"/>
        <v>0</v>
      </c>
      <c r="BN618" s="2">
        <f t="shared" si="350"/>
        <v>0</v>
      </c>
    </row>
    <row r="619" spans="1:66">
      <c r="A619" s="2" t="s">
        <v>1662</v>
      </c>
      <c r="B619" s="2" t="s">
        <v>1663</v>
      </c>
      <c r="I619" s="2" t="s">
        <v>105</v>
      </c>
      <c r="BB619" s="2">
        <f t="shared" si="338"/>
        <v>1</v>
      </c>
      <c r="BC619" s="2">
        <f t="shared" si="339"/>
        <v>0</v>
      </c>
      <c r="BD619" s="2">
        <f t="shared" si="340"/>
        <v>1</v>
      </c>
      <c r="BE619" s="2">
        <f t="shared" si="341"/>
        <v>0</v>
      </c>
      <c r="BF619" s="2">
        <f t="shared" si="342"/>
        <v>0</v>
      </c>
      <c r="BG619" s="2">
        <f t="shared" si="343"/>
        <v>0</v>
      </c>
      <c r="BH619" s="2">
        <f t="shared" si="344"/>
        <v>0</v>
      </c>
      <c r="BI619" s="2">
        <f t="shared" si="345"/>
        <v>0</v>
      </c>
      <c r="BJ619" s="2">
        <f t="shared" si="346"/>
        <v>0</v>
      </c>
      <c r="BK619" s="2">
        <f t="shared" si="347"/>
        <v>0</v>
      </c>
      <c r="BL619" s="2">
        <f t="shared" si="348"/>
        <v>0</v>
      </c>
      <c r="BM619" s="2">
        <f t="shared" si="349"/>
        <v>0</v>
      </c>
      <c r="BN619" s="2">
        <f t="shared" si="350"/>
        <v>0</v>
      </c>
    </row>
    <row r="620" spans="1:66">
      <c r="A620" s="2" t="s">
        <v>4709</v>
      </c>
      <c r="B620" s="2" t="s">
        <v>4710</v>
      </c>
      <c r="AN620" s="2" t="s">
        <v>121</v>
      </c>
      <c r="BB620" s="2">
        <f t="shared" si="338"/>
        <v>0</v>
      </c>
      <c r="BC620" s="2">
        <f t="shared" si="339"/>
        <v>1</v>
      </c>
      <c r="BD620" s="2">
        <f t="shared" si="340"/>
        <v>0</v>
      </c>
      <c r="BE620" s="2">
        <f t="shared" si="341"/>
        <v>1</v>
      </c>
      <c r="BF620" s="2">
        <f t="shared" si="342"/>
        <v>0</v>
      </c>
      <c r="BG620" s="2">
        <f t="shared" si="343"/>
        <v>0</v>
      </c>
      <c r="BH620" s="2">
        <f t="shared" si="344"/>
        <v>0</v>
      </c>
      <c r="BI620" s="2">
        <f t="shared" si="345"/>
        <v>0</v>
      </c>
      <c r="BJ620" s="2">
        <f t="shared" si="346"/>
        <v>0</v>
      </c>
      <c r="BK620" s="2">
        <f t="shared" si="347"/>
        <v>0</v>
      </c>
      <c r="BL620" s="2">
        <f t="shared" si="348"/>
        <v>0</v>
      </c>
      <c r="BM620" s="2">
        <f t="shared" si="349"/>
        <v>0</v>
      </c>
      <c r="BN620" s="2">
        <f t="shared" si="350"/>
        <v>0</v>
      </c>
    </row>
    <row r="621" spans="1:66">
      <c r="A621" s="2" t="s">
        <v>2239</v>
      </c>
      <c r="B621" s="2" t="s">
        <v>2240</v>
      </c>
      <c r="L621" s="2" t="s">
        <v>105</v>
      </c>
      <c r="BB621" s="2">
        <f t="shared" si="338"/>
        <v>1</v>
      </c>
      <c r="BC621" s="2">
        <f t="shared" si="339"/>
        <v>0</v>
      </c>
      <c r="BD621" s="2">
        <f t="shared" si="340"/>
        <v>1</v>
      </c>
      <c r="BE621" s="2">
        <f t="shared" si="341"/>
        <v>0</v>
      </c>
      <c r="BF621" s="2">
        <f t="shared" si="342"/>
        <v>0</v>
      </c>
      <c r="BG621" s="2">
        <f t="shared" si="343"/>
        <v>0</v>
      </c>
      <c r="BH621" s="2">
        <f t="shared" si="344"/>
        <v>0</v>
      </c>
      <c r="BI621" s="2">
        <f t="shared" si="345"/>
        <v>0</v>
      </c>
      <c r="BJ621" s="2">
        <f t="shared" si="346"/>
        <v>0</v>
      </c>
      <c r="BK621" s="2">
        <f t="shared" si="347"/>
        <v>0</v>
      </c>
      <c r="BL621" s="2">
        <f t="shared" si="348"/>
        <v>0</v>
      </c>
      <c r="BM621" s="2">
        <f t="shared" si="349"/>
        <v>0</v>
      </c>
      <c r="BN621" s="2">
        <f t="shared" si="350"/>
        <v>0</v>
      </c>
    </row>
    <row r="622" spans="1:66">
      <c r="A622" s="2" t="s">
        <v>1762</v>
      </c>
      <c r="B622" s="2" t="s">
        <v>1763</v>
      </c>
      <c r="I622" s="2" t="s">
        <v>105</v>
      </c>
      <c r="BB622" s="2">
        <f t="shared" si="338"/>
        <v>1</v>
      </c>
      <c r="BC622" s="2">
        <f t="shared" si="339"/>
        <v>0</v>
      </c>
      <c r="BD622" s="2">
        <f t="shared" si="340"/>
        <v>1</v>
      </c>
      <c r="BE622" s="2">
        <f t="shared" si="341"/>
        <v>0</v>
      </c>
      <c r="BF622" s="2">
        <f t="shared" si="342"/>
        <v>0</v>
      </c>
      <c r="BG622" s="2">
        <f t="shared" si="343"/>
        <v>0</v>
      </c>
      <c r="BH622" s="2">
        <f t="shared" si="344"/>
        <v>0</v>
      </c>
      <c r="BI622" s="2">
        <f t="shared" si="345"/>
        <v>0</v>
      </c>
      <c r="BJ622" s="2">
        <f t="shared" si="346"/>
        <v>0</v>
      </c>
      <c r="BK622" s="2">
        <f t="shared" si="347"/>
        <v>0</v>
      </c>
      <c r="BL622" s="2">
        <f t="shared" si="348"/>
        <v>0</v>
      </c>
      <c r="BM622" s="2">
        <f t="shared" si="349"/>
        <v>0</v>
      </c>
      <c r="BN622" s="2">
        <f t="shared" si="350"/>
        <v>0</v>
      </c>
    </row>
    <row r="623" spans="1:66">
      <c r="A623" s="2" t="s">
        <v>4552</v>
      </c>
      <c r="B623" s="2" t="s">
        <v>4553</v>
      </c>
      <c r="AN623" s="2" t="s">
        <v>121</v>
      </c>
      <c r="BB623" s="2">
        <f t="shared" si="338"/>
        <v>0</v>
      </c>
      <c r="BC623" s="2">
        <f t="shared" si="339"/>
        <v>1</v>
      </c>
      <c r="BD623" s="2">
        <f t="shared" si="340"/>
        <v>0</v>
      </c>
      <c r="BE623" s="2">
        <f t="shared" si="341"/>
        <v>1</v>
      </c>
      <c r="BF623" s="2">
        <f t="shared" si="342"/>
        <v>0</v>
      </c>
      <c r="BG623" s="2">
        <f t="shared" si="343"/>
        <v>0</v>
      </c>
      <c r="BH623" s="2">
        <f t="shared" si="344"/>
        <v>0</v>
      </c>
      <c r="BI623" s="2">
        <f t="shared" si="345"/>
        <v>0</v>
      </c>
      <c r="BJ623" s="2">
        <f t="shared" si="346"/>
        <v>0</v>
      </c>
      <c r="BK623" s="2">
        <f t="shared" si="347"/>
        <v>0</v>
      </c>
      <c r="BL623" s="2">
        <f t="shared" si="348"/>
        <v>0</v>
      </c>
      <c r="BM623" s="2">
        <f t="shared" si="349"/>
        <v>0</v>
      </c>
      <c r="BN623" s="2">
        <f t="shared" si="350"/>
        <v>0</v>
      </c>
    </row>
    <row r="624" spans="1:66">
      <c r="A624" s="2" t="s">
        <v>643</v>
      </c>
      <c r="F624" s="2" t="s">
        <v>105</v>
      </c>
      <c r="AD624" s="2" t="s">
        <v>5784</v>
      </c>
      <c r="AF624" s="2" t="s">
        <v>5697</v>
      </c>
      <c r="AS624" s="2" t="s">
        <v>121</v>
      </c>
      <c r="BB624" s="2">
        <f t="shared" si="338"/>
        <v>2</v>
      </c>
      <c r="BC624" s="2">
        <f t="shared" si="339"/>
        <v>1</v>
      </c>
      <c r="BD624" s="2">
        <f t="shared" si="340"/>
        <v>1</v>
      </c>
      <c r="BE624" s="2">
        <f t="shared" si="341"/>
        <v>1</v>
      </c>
      <c r="BF624" s="2">
        <f t="shared" si="342"/>
        <v>1</v>
      </c>
      <c r="BG624" s="2">
        <f t="shared" si="343"/>
        <v>0</v>
      </c>
      <c r="BH624" s="2">
        <f t="shared" si="344"/>
        <v>0</v>
      </c>
      <c r="BI624" s="2">
        <f t="shared" si="345"/>
        <v>0</v>
      </c>
      <c r="BJ624" s="2">
        <f t="shared" si="346"/>
        <v>0</v>
      </c>
      <c r="BK624" s="2">
        <f t="shared" si="347"/>
        <v>0</v>
      </c>
      <c r="BL624" s="2">
        <f t="shared" si="348"/>
        <v>0</v>
      </c>
      <c r="BM624" s="2">
        <f t="shared" si="349"/>
        <v>0</v>
      </c>
      <c r="BN624" s="2">
        <f t="shared" si="350"/>
        <v>0</v>
      </c>
    </row>
    <row r="625" spans="1:66">
      <c r="A625" s="2" t="s">
        <v>3568</v>
      </c>
      <c r="B625" s="2" t="s">
        <v>3569</v>
      </c>
      <c r="AC625" s="2" t="s">
        <v>105</v>
      </c>
      <c r="BB625" s="2">
        <f t="shared" si="338"/>
        <v>1</v>
      </c>
      <c r="BC625" s="2">
        <f t="shared" si="339"/>
        <v>0</v>
      </c>
      <c r="BD625" s="2">
        <f t="shared" si="340"/>
        <v>1</v>
      </c>
      <c r="BE625" s="2">
        <f t="shared" si="341"/>
        <v>0</v>
      </c>
      <c r="BF625" s="2">
        <f t="shared" si="342"/>
        <v>0</v>
      </c>
      <c r="BG625" s="2">
        <f t="shared" si="343"/>
        <v>0</v>
      </c>
      <c r="BH625" s="2">
        <f t="shared" si="344"/>
        <v>0</v>
      </c>
      <c r="BI625" s="2">
        <f t="shared" si="345"/>
        <v>0</v>
      </c>
      <c r="BJ625" s="2">
        <f t="shared" si="346"/>
        <v>0</v>
      </c>
      <c r="BK625" s="2">
        <f t="shared" si="347"/>
        <v>0</v>
      </c>
      <c r="BL625" s="2">
        <f t="shared" si="348"/>
        <v>0</v>
      </c>
      <c r="BM625" s="2">
        <f t="shared" si="349"/>
        <v>0</v>
      </c>
      <c r="BN625" s="2">
        <f t="shared" si="350"/>
        <v>0</v>
      </c>
    </row>
    <row r="626" spans="1:66">
      <c r="A626" s="2" t="s">
        <v>4619</v>
      </c>
      <c r="B626" s="2" t="s">
        <v>4622</v>
      </c>
      <c r="X626" s="2" t="s">
        <v>121</v>
      </c>
      <c r="AN626" s="2" t="s">
        <v>121</v>
      </c>
      <c r="AP626" s="2" t="s">
        <v>121</v>
      </c>
      <c r="AU626" s="2" t="s">
        <v>121</v>
      </c>
      <c r="BB626" s="2">
        <f t="shared" si="338"/>
        <v>0</v>
      </c>
      <c r="BC626" s="2">
        <f t="shared" si="339"/>
        <v>4</v>
      </c>
      <c r="BD626" s="2">
        <f t="shared" si="340"/>
        <v>0</v>
      </c>
      <c r="BE626" s="2">
        <f t="shared" si="341"/>
        <v>4</v>
      </c>
      <c r="BF626" s="2">
        <f t="shared" si="342"/>
        <v>0</v>
      </c>
      <c r="BG626" s="2">
        <f t="shared" si="343"/>
        <v>0</v>
      </c>
      <c r="BH626" s="2">
        <f t="shared" si="344"/>
        <v>0</v>
      </c>
      <c r="BI626" s="2">
        <f t="shared" si="345"/>
        <v>0</v>
      </c>
      <c r="BJ626" s="2">
        <f t="shared" si="346"/>
        <v>0</v>
      </c>
      <c r="BK626" s="2">
        <f t="shared" si="347"/>
        <v>0</v>
      </c>
      <c r="BL626" s="2">
        <f t="shared" si="348"/>
        <v>0</v>
      </c>
      <c r="BM626" s="2">
        <f t="shared" si="349"/>
        <v>0</v>
      </c>
      <c r="BN626" s="2">
        <f t="shared" si="350"/>
        <v>0</v>
      </c>
    </row>
    <row r="627" spans="1:66">
      <c r="A627" s="2" t="s">
        <v>4029</v>
      </c>
      <c r="B627" s="2" t="s">
        <v>4030</v>
      </c>
      <c r="AJ627" s="2" t="s">
        <v>105</v>
      </c>
      <c r="BB627" s="2">
        <f t="shared" si="338"/>
        <v>1</v>
      </c>
      <c r="BC627" s="2">
        <f t="shared" si="339"/>
        <v>0</v>
      </c>
      <c r="BD627" s="2">
        <f t="shared" si="340"/>
        <v>1</v>
      </c>
      <c r="BE627" s="2">
        <f t="shared" si="341"/>
        <v>0</v>
      </c>
      <c r="BF627" s="2">
        <f t="shared" si="342"/>
        <v>0</v>
      </c>
      <c r="BG627" s="2">
        <f t="shared" si="343"/>
        <v>0</v>
      </c>
      <c r="BH627" s="2">
        <f t="shared" si="344"/>
        <v>0</v>
      </c>
      <c r="BI627" s="2">
        <f t="shared" si="345"/>
        <v>0</v>
      </c>
      <c r="BJ627" s="2">
        <f t="shared" si="346"/>
        <v>0</v>
      </c>
      <c r="BK627" s="2">
        <f t="shared" si="347"/>
        <v>0</v>
      </c>
      <c r="BL627" s="2">
        <f t="shared" si="348"/>
        <v>0</v>
      </c>
      <c r="BM627" s="2">
        <f t="shared" si="349"/>
        <v>0</v>
      </c>
      <c r="BN627" s="2">
        <f t="shared" si="350"/>
        <v>0</v>
      </c>
    </row>
    <row r="628" spans="1:66">
      <c r="A628" s="2" t="s">
        <v>3280</v>
      </c>
      <c r="B628" s="2" t="s">
        <v>3281</v>
      </c>
      <c r="X628" s="2" t="s">
        <v>121</v>
      </c>
      <c r="AF628" s="2" t="s">
        <v>121</v>
      </c>
      <c r="AP628" s="2" t="s">
        <v>121</v>
      </c>
      <c r="AU628" s="2" t="s">
        <v>121</v>
      </c>
      <c r="BB628" s="2">
        <f t="shared" si="338"/>
        <v>0</v>
      </c>
      <c r="BC628" s="2">
        <f t="shared" si="339"/>
        <v>4</v>
      </c>
      <c r="BD628" s="2">
        <f t="shared" si="340"/>
        <v>0</v>
      </c>
      <c r="BE628" s="2">
        <f t="shared" si="341"/>
        <v>4</v>
      </c>
      <c r="BF628" s="2">
        <f t="shared" si="342"/>
        <v>0</v>
      </c>
      <c r="BG628" s="2">
        <f t="shared" si="343"/>
        <v>0</v>
      </c>
      <c r="BH628" s="2">
        <f t="shared" si="344"/>
        <v>0</v>
      </c>
      <c r="BI628" s="2">
        <f t="shared" si="345"/>
        <v>0</v>
      </c>
      <c r="BJ628" s="2">
        <f t="shared" si="346"/>
        <v>0</v>
      </c>
      <c r="BK628" s="2">
        <f t="shared" si="347"/>
        <v>0</v>
      </c>
      <c r="BL628" s="2">
        <f t="shared" si="348"/>
        <v>0</v>
      </c>
      <c r="BM628" s="2">
        <f t="shared" si="349"/>
        <v>0</v>
      </c>
      <c r="BN628" s="2">
        <f t="shared" si="350"/>
        <v>0</v>
      </c>
    </row>
    <row r="629" spans="1:66">
      <c r="A629" s="2" t="s">
        <v>5107</v>
      </c>
      <c r="B629" s="2" t="s">
        <v>5108</v>
      </c>
      <c r="AN629" s="2" t="s">
        <v>105</v>
      </c>
      <c r="BB629" s="2">
        <f t="shared" si="338"/>
        <v>1</v>
      </c>
      <c r="BC629" s="2">
        <f t="shared" si="339"/>
        <v>0</v>
      </c>
      <c r="BD629" s="2">
        <f t="shared" si="340"/>
        <v>1</v>
      </c>
      <c r="BE629" s="2">
        <f t="shared" si="341"/>
        <v>0</v>
      </c>
      <c r="BF629" s="2">
        <f t="shared" si="342"/>
        <v>0</v>
      </c>
      <c r="BG629" s="2">
        <f t="shared" si="343"/>
        <v>0</v>
      </c>
      <c r="BH629" s="2">
        <f t="shared" si="344"/>
        <v>0</v>
      </c>
      <c r="BI629" s="2">
        <f t="shared" si="345"/>
        <v>0</v>
      </c>
      <c r="BJ629" s="2">
        <f t="shared" si="346"/>
        <v>0</v>
      </c>
      <c r="BK629" s="2">
        <f t="shared" si="347"/>
        <v>0</v>
      </c>
      <c r="BL629" s="2">
        <f t="shared" si="348"/>
        <v>0</v>
      </c>
      <c r="BM629" s="2">
        <f t="shared" si="349"/>
        <v>0</v>
      </c>
      <c r="BN629" s="2">
        <f t="shared" si="350"/>
        <v>0</v>
      </c>
    </row>
    <row r="630" spans="1:66">
      <c r="A630" s="2" t="s">
        <v>1221</v>
      </c>
      <c r="B630" s="2" t="s">
        <v>1222</v>
      </c>
      <c r="G630" s="2" t="s">
        <v>105</v>
      </c>
      <c r="BB630" s="2">
        <f t="shared" si="338"/>
        <v>1</v>
      </c>
      <c r="BC630" s="2">
        <f t="shared" si="339"/>
        <v>0</v>
      </c>
      <c r="BD630" s="2">
        <f t="shared" si="340"/>
        <v>1</v>
      </c>
      <c r="BE630" s="2">
        <f t="shared" si="341"/>
        <v>0</v>
      </c>
      <c r="BF630" s="2">
        <f t="shared" si="342"/>
        <v>0</v>
      </c>
      <c r="BG630" s="2">
        <f t="shared" si="343"/>
        <v>0</v>
      </c>
      <c r="BH630" s="2">
        <f t="shared" si="344"/>
        <v>0</v>
      </c>
      <c r="BI630" s="2">
        <f t="shared" si="345"/>
        <v>0</v>
      </c>
      <c r="BJ630" s="2">
        <f t="shared" si="346"/>
        <v>0</v>
      </c>
      <c r="BK630" s="2">
        <f t="shared" si="347"/>
        <v>0</v>
      </c>
      <c r="BL630" s="2">
        <f t="shared" si="348"/>
        <v>0</v>
      </c>
      <c r="BM630" s="2">
        <f t="shared" si="349"/>
        <v>0</v>
      </c>
      <c r="BN630" s="2">
        <f t="shared" si="350"/>
        <v>0</v>
      </c>
    </row>
    <row r="631" spans="1:66">
      <c r="A631" s="2" t="s">
        <v>1912</v>
      </c>
      <c r="B631" s="2" t="s">
        <v>1913</v>
      </c>
      <c r="I631" s="2" t="s">
        <v>105</v>
      </c>
      <c r="AI631" s="2" t="s">
        <v>105</v>
      </c>
      <c r="BB631" s="2">
        <f t="shared" si="338"/>
        <v>2</v>
      </c>
      <c r="BC631" s="2">
        <f t="shared" si="339"/>
        <v>0</v>
      </c>
      <c r="BD631" s="2">
        <f t="shared" si="340"/>
        <v>2</v>
      </c>
      <c r="BE631" s="2">
        <f t="shared" si="341"/>
        <v>0</v>
      </c>
      <c r="BF631" s="2">
        <f t="shared" si="342"/>
        <v>0</v>
      </c>
      <c r="BG631" s="2">
        <f t="shared" si="343"/>
        <v>0</v>
      </c>
      <c r="BH631" s="2">
        <f t="shared" si="344"/>
        <v>0</v>
      </c>
      <c r="BI631" s="2">
        <f t="shared" si="345"/>
        <v>0</v>
      </c>
      <c r="BJ631" s="2">
        <f t="shared" si="346"/>
        <v>0</v>
      </c>
      <c r="BK631" s="2">
        <f t="shared" si="347"/>
        <v>0</v>
      </c>
      <c r="BL631" s="2">
        <f t="shared" si="348"/>
        <v>0</v>
      </c>
      <c r="BM631" s="2">
        <f t="shared" si="349"/>
        <v>0</v>
      </c>
      <c r="BN631" s="2">
        <f t="shared" si="350"/>
        <v>0</v>
      </c>
    </row>
    <row r="632" spans="1:66">
      <c r="A632" s="2" t="s">
        <v>4565</v>
      </c>
      <c r="B632" s="2" t="s">
        <v>4566</v>
      </c>
      <c r="AN632" s="2" t="s">
        <v>121</v>
      </c>
      <c r="BB632" s="2">
        <f t="shared" si="338"/>
        <v>0</v>
      </c>
      <c r="BC632" s="2">
        <f t="shared" si="339"/>
        <v>1</v>
      </c>
      <c r="BD632" s="2">
        <f t="shared" si="340"/>
        <v>0</v>
      </c>
      <c r="BE632" s="2">
        <f t="shared" si="341"/>
        <v>1</v>
      </c>
      <c r="BF632" s="2">
        <f t="shared" si="342"/>
        <v>0</v>
      </c>
      <c r="BG632" s="2">
        <f t="shared" si="343"/>
        <v>0</v>
      </c>
      <c r="BH632" s="2">
        <f t="shared" si="344"/>
        <v>0</v>
      </c>
      <c r="BI632" s="2">
        <f t="shared" si="345"/>
        <v>0</v>
      </c>
      <c r="BJ632" s="2">
        <f t="shared" si="346"/>
        <v>0</v>
      </c>
      <c r="BK632" s="2">
        <f t="shared" si="347"/>
        <v>0</v>
      </c>
      <c r="BL632" s="2">
        <f t="shared" si="348"/>
        <v>0</v>
      </c>
      <c r="BM632" s="2">
        <f t="shared" si="349"/>
        <v>0</v>
      </c>
      <c r="BN632" s="2">
        <f t="shared" si="350"/>
        <v>0</v>
      </c>
    </row>
    <row r="633" spans="1:66">
      <c r="A633" s="2" t="s">
        <v>2433</v>
      </c>
      <c r="B633" s="2" t="s">
        <v>2434</v>
      </c>
      <c r="N633" s="2" t="s">
        <v>105</v>
      </c>
      <c r="BB633" s="2">
        <f t="shared" si="338"/>
        <v>1</v>
      </c>
      <c r="BC633" s="2">
        <f t="shared" si="339"/>
        <v>0</v>
      </c>
      <c r="BD633" s="2">
        <f t="shared" si="340"/>
        <v>1</v>
      </c>
      <c r="BE633" s="2">
        <f t="shared" si="341"/>
        <v>0</v>
      </c>
      <c r="BF633" s="2">
        <f t="shared" si="342"/>
        <v>0</v>
      </c>
      <c r="BG633" s="2">
        <f t="shared" si="343"/>
        <v>0</v>
      </c>
      <c r="BH633" s="2">
        <f t="shared" si="344"/>
        <v>0</v>
      </c>
      <c r="BI633" s="2">
        <f t="shared" si="345"/>
        <v>0</v>
      </c>
      <c r="BJ633" s="2">
        <f t="shared" si="346"/>
        <v>0</v>
      </c>
      <c r="BK633" s="2">
        <f t="shared" si="347"/>
        <v>0</v>
      </c>
      <c r="BL633" s="2">
        <f t="shared" si="348"/>
        <v>0</v>
      </c>
      <c r="BM633" s="2">
        <f t="shared" si="349"/>
        <v>0</v>
      </c>
      <c r="BN633" s="2">
        <f t="shared" si="350"/>
        <v>0</v>
      </c>
    </row>
    <row r="634" spans="1:66">
      <c r="A634" s="2" t="s">
        <v>796</v>
      </c>
      <c r="B634" s="2" t="s">
        <v>799</v>
      </c>
      <c r="F634" s="2" t="s">
        <v>121</v>
      </c>
      <c r="BB634" s="2">
        <f t="shared" si="338"/>
        <v>0</v>
      </c>
      <c r="BC634" s="2">
        <f t="shared" si="339"/>
        <v>1</v>
      </c>
      <c r="BD634" s="2">
        <f t="shared" si="340"/>
        <v>0</v>
      </c>
      <c r="BE634" s="2">
        <f t="shared" si="341"/>
        <v>1</v>
      </c>
      <c r="BF634" s="2">
        <f t="shared" si="342"/>
        <v>0</v>
      </c>
      <c r="BG634" s="2">
        <f t="shared" si="343"/>
        <v>0</v>
      </c>
      <c r="BH634" s="2">
        <f t="shared" si="344"/>
        <v>0</v>
      </c>
      <c r="BI634" s="2">
        <f t="shared" si="345"/>
        <v>0</v>
      </c>
      <c r="BJ634" s="2">
        <f t="shared" si="346"/>
        <v>0</v>
      </c>
      <c r="BK634" s="2">
        <f t="shared" si="347"/>
        <v>0</v>
      </c>
      <c r="BL634" s="2">
        <f t="shared" si="348"/>
        <v>0</v>
      </c>
      <c r="BM634" s="2">
        <f t="shared" si="349"/>
        <v>0</v>
      </c>
      <c r="BN634" s="2">
        <f t="shared" si="350"/>
        <v>0</v>
      </c>
    </row>
    <row r="635" spans="1:66">
      <c r="A635" s="2" t="s">
        <v>3570</v>
      </c>
      <c r="B635" s="2" t="s">
        <v>3571</v>
      </c>
      <c r="AC635" s="2" t="s">
        <v>105</v>
      </c>
      <c r="BB635" s="2">
        <f t="shared" si="338"/>
        <v>1</v>
      </c>
      <c r="BC635" s="2">
        <f t="shared" si="339"/>
        <v>0</v>
      </c>
      <c r="BD635" s="2">
        <f t="shared" si="340"/>
        <v>1</v>
      </c>
      <c r="BE635" s="2">
        <f t="shared" si="341"/>
        <v>0</v>
      </c>
      <c r="BF635" s="2">
        <f t="shared" si="342"/>
        <v>0</v>
      </c>
      <c r="BG635" s="2">
        <f t="shared" si="343"/>
        <v>0</v>
      </c>
      <c r="BH635" s="2">
        <f t="shared" si="344"/>
        <v>0</v>
      </c>
      <c r="BI635" s="2">
        <f t="shared" si="345"/>
        <v>0</v>
      </c>
      <c r="BJ635" s="2">
        <f t="shared" si="346"/>
        <v>0</v>
      </c>
      <c r="BK635" s="2">
        <f t="shared" si="347"/>
        <v>0</v>
      </c>
      <c r="BL635" s="2">
        <f t="shared" si="348"/>
        <v>0</v>
      </c>
      <c r="BM635" s="2">
        <f t="shared" si="349"/>
        <v>0</v>
      </c>
      <c r="BN635" s="2">
        <f t="shared" si="350"/>
        <v>0</v>
      </c>
    </row>
    <row r="636" spans="1:66">
      <c r="A636" s="2" t="s">
        <v>2220</v>
      </c>
      <c r="B636" s="2" t="s">
        <v>2221</v>
      </c>
      <c r="L636" s="2" t="s">
        <v>105</v>
      </c>
      <c r="BB636" s="2">
        <f t="shared" si="338"/>
        <v>1</v>
      </c>
      <c r="BC636" s="2">
        <f t="shared" si="339"/>
        <v>0</v>
      </c>
      <c r="BD636" s="2">
        <f t="shared" si="340"/>
        <v>1</v>
      </c>
      <c r="BE636" s="2">
        <f t="shared" si="341"/>
        <v>0</v>
      </c>
      <c r="BF636" s="2">
        <f t="shared" si="342"/>
        <v>0</v>
      </c>
      <c r="BG636" s="2">
        <f t="shared" si="343"/>
        <v>0</v>
      </c>
      <c r="BH636" s="2">
        <f t="shared" si="344"/>
        <v>0</v>
      </c>
      <c r="BI636" s="2">
        <f t="shared" si="345"/>
        <v>0</v>
      </c>
      <c r="BJ636" s="2">
        <f t="shared" si="346"/>
        <v>0</v>
      </c>
      <c r="BK636" s="2">
        <f t="shared" si="347"/>
        <v>0</v>
      </c>
      <c r="BL636" s="2">
        <f t="shared" si="348"/>
        <v>0</v>
      </c>
      <c r="BM636" s="2">
        <f t="shared" si="349"/>
        <v>0</v>
      </c>
      <c r="BN636" s="2">
        <f t="shared" si="350"/>
        <v>0</v>
      </c>
    </row>
    <row r="637" spans="1:66">
      <c r="A637" s="2" t="s">
        <v>1764</v>
      </c>
      <c r="B637" s="2" t="s">
        <v>1765</v>
      </c>
      <c r="I637" s="2" t="s">
        <v>105</v>
      </c>
      <c r="BB637" s="2">
        <f t="shared" si="338"/>
        <v>1</v>
      </c>
      <c r="BC637" s="2">
        <f t="shared" si="339"/>
        <v>0</v>
      </c>
      <c r="BD637" s="2">
        <f t="shared" si="340"/>
        <v>1</v>
      </c>
      <c r="BE637" s="2">
        <f t="shared" si="341"/>
        <v>0</v>
      </c>
      <c r="BF637" s="2">
        <f t="shared" si="342"/>
        <v>0</v>
      </c>
      <c r="BG637" s="2">
        <f t="shared" si="343"/>
        <v>0</v>
      </c>
      <c r="BH637" s="2">
        <f t="shared" si="344"/>
        <v>0</v>
      </c>
      <c r="BI637" s="2">
        <f t="shared" si="345"/>
        <v>0</v>
      </c>
      <c r="BJ637" s="2">
        <f t="shared" si="346"/>
        <v>0</v>
      </c>
      <c r="BK637" s="2">
        <f t="shared" si="347"/>
        <v>0</v>
      </c>
      <c r="BL637" s="2">
        <f t="shared" si="348"/>
        <v>0</v>
      </c>
      <c r="BM637" s="2">
        <f t="shared" si="349"/>
        <v>0</v>
      </c>
      <c r="BN637" s="2">
        <f t="shared" si="350"/>
        <v>0</v>
      </c>
    </row>
    <row r="638" spans="1:66">
      <c r="A638" s="2" t="s">
        <v>4756</v>
      </c>
      <c r="B638" s="2" t="s">
        <v>4757</v>
      </c>
      <c r="D638" s="2" t="s">
        <v>5782</v>
      </c>
      <c r="M638" s="2" t="s">
        <v>5781</v>
      </c>
      <c r="N638" s="2" t="s">
        <v>105</v>
      </c>
      <c r="AN638" s="2" t="s">
        <v>121</v>
      </c>
      <c r="AU638" s="2" t="s">
        <v>121</v>
      </c>
      <c r="BB638" s="2">
        <f t="shared" si="338"/>
        <v>1</v>
      </c>
      <c r="BC638" s="2">
        <f t="shared" si="339"/>
        <v>3</v>
      </c>
      <c r="BD638" s="2">
        <f t="shared" si="340"/>
        <v>1</v>
      </c>
      <c r="BE638" s="2">
        <f t="shared" si="341"/>
        <v>2</v>
      </c>
      <c r="BF638" s="2">
        <f t="shared" si="342"/>
        <v>0</v>
      </c>
      <c r="BG638" s="2">
        <f t="shared" si="343"/>
        <v>0</v>
      </c>
      <c r="BH638" s="2">
        <f t="shared" si="344"/>
        <v>0</v>
      </c>
      <c r="BI638" s="2">
        <f t="shared" si="345"/>
        <v>0</v>
      </c>
      <c r="BJ638" s="2">
        <f t="shared" si="346"/>
        <v>1</v>
      </c>
      <c r="BK638" s="2">
        <f t="shared" si="347"/>
        <v>0</v>
      </c>
      <c r="BL638" s="2">
        <f t="shared" si="348"/>
        <v>0</v>
      </c>
      <c r="BM638" s="2">
        <f t="shared" si="349"/>
        <v>0</v>
      </c>
      <c r="BN638" s="2">
        <f t="shared" si="350"/>
        <v>0</v>
      </c>
    </row>
    <row r="639" spans="1:66">
      <c r="A639" s="2" t="s">
        <v>5367</v>
      </c>
      <c r="B639" s="2" t="s">
        <v>5368</v>
      </c>
      <c r="AT639" s="2" t="s">
        <v>105</v>
      </c>
      <c r="BB639" s="2">
        <f t="shared" si="338"/>
        <v>1</v>
      </c>
      <c r="BC639" s="2">
        <f t="shared" si="339"/>
        <v>0</v>
      </c>
      <c r="BD639" s="2">
        <f t="shared" si="340"/>
        <v>1</v>
      </c>
      <c r="BE639" s="2">
        <f t="shared" si="341"/>
        <v>0</v>
      </c>
      <c r="BF639" s="2">
        <f t="shared" si="342"/>
        <v>0</v>
      </c>
      <c r="BG639" s="2">
        <f t="shared" si="343"/>
        <v>0</v>
      </c>
      <c r="BH639" s="2">
        <f t="shared" si="344"/>
        <v>0</v>
      </c>
      <c r="BI639" s="2">
        <f t="shared" si="345"/>
        <v>0</v>
      </c>
      <c r="BJ639" s="2">
        <f t="shared" si="346"/>
        <v>0</v>
      </c>
      <c r="BK639" s="2">
        <f t="shared" si="347"/>
        <v>0</v>
      </c>
      <c r="BL639" s="2">
        <f t="shared" si="348"/>
        <v>0</v>
      </c>
      <c r="BM639" s="2">
        <f t="shared" si="349"/>
        <v>0</v>
      </c>
      <c r="BN639" s="2">
        <f t="shared" si="350"/>
        <v>0</v>
      </c>
    </row>
    <row r="640" spans="1:66">
      <c r="A640" s="2" t="s">
        <v>3572</v>
      </c>
      <c r="B640" s="2" t="s">
        <v>3573</v>
      </c>
      <c r="AC640" s="2" t="s">
        <v>105</v>
      </c>
      <c r="BB640" s="2">
        <f t="shared" si="338"/>
        <v>1</v>
      </c>
      <c r="BC640" s="2">
        <f t="shared" si="339"/>
        <v>0</v>
      </c>
      <c r="BD640" s="2">
        <f t="shared" si="340"/>
        <v>1</v>
      </c>
      <c r="BE640" s="2">
        <f t="shared" si="341"/>
        <v>0</v>
      </c>
      <c r="BF640" s="2">
        <f t="shared" si="342"/>
        <v>0</v>
      </c>
      <c r="BG640" s="2">
        <f t="shared" si="343"/>
        <v>0</v>
      </c>
      <c r="BH640" s="2">
        <f t="shared" si="344"/>
        <v>0</v>
      </c>
      <c r="BI640" s="2">
        <f t="shared" si="345"/>
        <v>0</v>
      </c>
      <c r="BJ640" s="2">
        <f t="shared" si="346"/>
        <v>0</v>
      </c>
      <c r="BK640" s="2">
        <f t="shared" si="347"/>
        <v>0</v>
      </c>
      <c r="BL640" s="2">
        <f t="shared" si="348"/>
        <v>0</v>
      </c>
      <c r="BM640" s="2">
        <f t="shared" si="349"/>
        <v>0</v>
      </c>
      <c r="BN640" s="2">
        <f t="shared" si="350"/>
        <v>0</v>
      </c>
    </row>
    <row r="641" spans="1:66">
      <c r="A641" s="2" t="s">
        <v>4664</v>
      </c>
      <c r="B641" s="2" t="s">
        <v>4665</v>
      </c>
      <c r="AN641" s="2" t="s">
        <v>121</v>
      </c>
      <c r="BB641" s="2">
        <f t="shared" si="338"/>
        <v>0</v>
      </c>
      <c r="BC641" s="2">
        <f t="shared" si="339"/>
        <v>1</v>
      </c>
      <c r="BD641" s="2">
        <f t="shared" si="340"/>
        <v>0</v>
      </c>
      <c r="BE641" s="2">
        <f t="shared" si="341"/>
        <v>1</v>
      </c>
      <c r="BF641" s="2">
        <f t="shared" si="342"/>
        <v>0</v>
      </c>
      <c r="BG641" s="2">
        <f t="shared" si="343"/>
        <v>0</v>
      </c>
      <c r="BH641" s="2">
        <f t="shared" si="344"/>
        <v>0</v>
      </c>
      <c r="BI641" s="2">
        <f t="shared" si="345"/>
        <v>0</v>
      </c>
      <c r="BJ641" s="2">
        <f t="shared" si="346"/>
        <v>0</v>
      </c>
      <c r="BK641" s="2">
        <f t="shared" si="347"/>
        <v>0</v>
      </c>
      <c r="BL641" s="2">
        <f t="shared" si="348"/>
        <v>0</v>
      </c>
      <c r="BM641" s="2">
        <f t="shared" si="349"/>
        <v>0</v>
      </c>
      <c r="BN641" s="2">
        <f t="shared" si="350"/>
        <v>0</v>
      </c>
    </row>
    <row r="642" spans="1:66">
      <c r="A642" s="2" t="s">
        <v>5360</v>
      </c>
      <c r="B642" s="2" t="s">
        <v>5361</v>
      </c>
      <c r="AT642" s="2" t="s">
        <v>105</v>
      </c>
      <c r="BB642" s="2">
        <f t="shared" si="338"/>
        <v>1</v>
      </c>
      <c r="BC642" s="2">
        <f t="shared" si="339"/>
        <v>0</v>
      </c>
      <c r="BD642" s="2">
        <f t="shared" si="340"/>
        <v>1</v>
      </c>
      <c r="BE642" s="2">
        <f t="shared" si="341"/>
        <v>0</v>
      </c>
      <c r="BF642" s="2">
        <f t="shared" si="342"/>
        <v>0</v>
      </c>
      <c r="BG642" s="2">
        <f t="shared" si="343"/>
        <v>0</v>
      </c>
      <c r="BH642" s="2">
        <f t="shared" si="344"/>
        <v>0</v>
      </c>
      <c r="BI642" s="2">
        <f t="shared" si="345"/>
        <v>0</v>
      </c>
      <c r="BJ642" s="2">
        <f t="shared" si="346"/>
        <v>0</v>
      </c>
      <c r="BK642" s="2">
        <f t="shared" si="347"/>
        <v>0</v>
      </c>
      <c r="BL642" s="2">
        <f t="shared" si="348"/>
        <v>0</v>
      </c>
      <c r="BM642" s="2">
        <f t="shared" si="349"/>
        <v>0</v>
      </c>
      <c r="BN642" s="2">
        <f t="shared" si="350"/>
        <v>0</v>
      </c>
    </row>
    <row r="643" spans="1:66">
      <c r="A643" s="2" t="s">
        <v>3483</v>
      </c>
      <c r="B643" s="2" t="s">
        <v>3484</v>
      </c>
      <c r="AB643" s="2" t="s">
        <v>5781</v>
      </c>
      <c r="BB643" s="2">
        <f t="shared" si="338"/>
        <v>0</v>
      </c>
      <c r="BC643" s="2">
        <f t="shared" si="339"/>
        <v>0</v>
      </c>
      <c r="BD643" s="2">
        <f t="shared" si="340"/>
        <v>0</v>
      </c>
      <c r="BE643" s="2">
        <f t="shared" si="341"/>
        <v>0</v>
      </c>
      <c r="BF643" s="2">
        <f t="shared" si="342"/>
        <v>0</v>
      </c>
      <c r="BG643" s="2">
        <f t="shared" si="343"/>
        <v>0</v>
      </c>
      <c r="BH643" s="2">
        <f t="shared" si="344"/>
        <v>0</v>
      </c>
      <c r="BI643" s="2">
        <f t="shared" si="345"/>
        <v>0</v>
      </c>
      <c r="BJ643" s="2">
        <f t="shared" si="346"/>
        <v>0</v>
      </c>
      <c r="BK643" s="2">
        <f t="shared" si="347"/>
        <v>0</v>
      </c>
      <c r="BL643" s="2">
        <f t="shared" si="348"/>
        <v>0</v>
      </c>
      <c r="BM643" s="2">
        <f t="shared" si="349"/>
        <v>0</v>
      </c>
      <c r="BN643" s="2">
        <f t="shared" si="350"/>
        <v>0</v>
      </c>
    </row>
    <row r="644" spans="1:66">
      <c r="A644" s="2" t="s">
        <v>3691</v>
      </c>
      <c r="AE644" s="2" t="s">
        <v>121</v>
      </c>
      <c r="BB644" s="2">
        <f t="shared" si="338"/>
        <v>0</v>
      </c>
      <c r="BC644" s="2">
        <f t="shared" si="339"/>
        <v>1</v>
      </c>
      <c r="BD644" s="2">
        <f t="shared" si="340"/>
        <v>0</v>
      </c>
      <c r="BE644" s="2">
        <f t="shared" si="341"/>
        <v>1</v>
      </c>
      <c r="BF644" s="2">
        <f t="shared" si="342"/>
        <v>0</v>
      </c>
      <c r="BG644" s="2">
        <f t="shared" si="343"/>
        <v>0</v>
      </c>
      <c r="BH644" s="2">
        <f t="shared" si="344"/>
        <v>0</v>
      </c>
      <c r="BI644" s="2">
        <f t="shared" si="345"/>
        <v>0</v>
      </c>
      <c r="BJ644" s="2">
        <f t="shared" si="346"/>
        <v>0</v>
      </c>
      <c r="BK644" s="2">
        <f t="shared" si="347"/>
        <v>0</v>
      </c>
      <c r="BL644" s="2">
        <f t="shared" si="348"/>
        <v>0</v>
      </c>
      <c r="BM644" s="2">
        <f t="shared" si="349"/>
        <v>0</v>
      </c>
      <c r="BN644" s="2">
        <f t="shared" si="350"/>
        <v>0</v>
      </c>
    </row>
    <row r="645" spans="1:66">
      <c r="A645" s="2" t="s">
        <v>1610</v>
      </c>
      <c r="B645" s="2" t="s">
        <v>1611</v>
      </c>
      <c r="I645" s="2" t="s">
        <v>105</v>
      </c>
      <c r="BB645" s="2">
        <f t="shared" si="338"/>
        <v>1</v>
      </c>
      <c r="BC645" s="2">
        <f t="shared" si="339"/>
        <v>0</v>
      </c>
      <c r="BD645" s="2">
        <f t="shared" si="340"/>
        <v>1</v>
      </c>
      <c r="BE645" s="2">
        <f t="shared" si="341"/>
        <v>0</v>
      </c>
      <c r="BF645" s="2">
        <f t="shared" si="342"/>
        <v>0</v>
      </c>
      <c r="BG645" s="2">
        <f t="shared" si="343"/>
        <v>0</v>
      </c>
      <c r="BH645" s="2">
        <f t="shared" si="344"/>
        <v>0</v>
      </c>
      <c r="BI645" s="2">
        <f t="shared" si="345"/>
        <v>0</v>
      </c>
      <c r="BJ645" s="2">
        <f t="shared" si="346"/>
        <v>0</v>
      </c>
      <c r="BK645" s="2">
        <f t="shared" si="347"/>
        <v>0</v>
      </c>
      <c r="BL645" s="2">
        <f t="shared" si="348"/>
        <v>0</v>
      </c>
      <c r="BM645" s="2">
        <f t="shared" si="349"/>
        <v>0</v>
      </c>
      <c r="BN645" s="2">
        <f t="shared" si="350"/>
        <v>0</v>
      </c>
    </row>
    <row r="646" spans="1:66">
      <c r="A646" s="2" t="s">
        <v>5995</v>
      </c>
      <c r="B646" s="2" t="s">
        <v>5996</v>
      </c>
      <c r="N646" s="2" t="s">
        <v>105</v>
      </c>
    </row>
    <row r="647" spans="1:66">
      <c r="A647" s="2" t="s">
        <v>939</v>
      </c>
      <c r="B647" s="2" t="s">
        <v>934</v>
      </c>
      <c r="G647" s="2" t="s">
        <v>105</v>
      </c>
      <c r="T647" s="2" t="s">
        <v>105</v>
      </c>
      <c r="BB647" s="2">
        <f t="shared" ref="BB647:BB693" si="351">SUM(BD647+BF647+BI647+BL647)</f>
        <v>2</v>
      </c>
      <c r="BC647" s="2">
        <f t="shared" ref="BC647:BC693" si="352">SUM(BE647+BG647+BH647+BJ647+BK647+BM647+BN647)</f>
        <v>0</v>
      </c>
      <c r="BD647" s="2">
        <f t="shared" ref="BD647:BD693" si="353">COUNTIF(C647:BA647,"BL")</f>
        <v>2</v>
      </c>
      <c r="BE647" s="2">
        <f t="shared" ref="BE647:BE693" si="354">COUNTIF(C647:BA647,"WL")</f>
        <v>0</v>
      </c>
      <c r="BF647" s="2">
        <f t="shared" ref="BF647:BF693" si="355">COUNTIF(C647:BA647, "BL(Except with permit)")</f>
        <v>0</v>
      </c>
      <c r="BG647" s="2">
        <f t="shared" ref="BG647:BG693" si="356">COUNTIF(C647:BA647, "WL(Permit required)")</f>
        <v>0</v>
      </c>
      <c r="BH647" s="2">
        <f t="shared" ref="BH647:BH693" si="357">COUNTIF(C647:BA647, "WL(For game purposes)")</f>
        <v>0</v>
      </c>
      <c r="BI647" s="2">
        <f t="shared" ref="BI647:BI693" si="358">COUNTIF(C647:BA647, "BL(except game birds)")</f>
        <v>0</v>
      </c>
      <c r="BJ647" s="2">
        <f t="shared" ref="BJ647:BJ693" si="359">COUNTIF(C647:BA647, "WL(non-Holarctic origin)")</f>
        <v>0</v>
      </c>
      <c r="BK647" s="2">
        <f t="shared" ref="BK647:BK693" si="360">COUNTIF(C647:BA647, "WL(No permit needed)")</f>
        <v>0</v>
      </c>
      <c r="BL647" s="2">
        <f t="shared" ref="BL647:BL693" si="361">COUNTIF(C647:BA647, "BL(except native species)")</f>
        <v>0</v>
      </c>
      <c r="BM647" s="2">
        <f t="shared" ref="BM647:BM693" si="362">COUNTIF(C647:BA647,"WL(may be taken for personal use on a noncommercial basis)")</f>
        <v>0</v>
      </c>
      <c r="BN647" s="2">
        <f t="shared" ref="BN647:BN693" si="363">COUNTIF(C647:BA647, "WL(Non-native spp)")</f>
        <v>0</v>
      </c>
    </row>
    <row r="648" spans="1:66">
      <c r="A648" s="2" t="s">
        <v>579</v>
      </c>
      <c r="B648" s="2" t="s">
        <v>580</v>
      </c>
      <c r="F648" s="2" t="s">
        <v>105</v>
      </c>
      <c r="H648" s="2" t="s">
        <v>105</v>
      </c>
      <c r="L648" s="2" t="s">
        <v>105</v>
      </c>
      <c r="S648" s="2" t="s">
        <v>105</v>
      </c>
      <c r="U648" s="2" t="s">
        <v>105</v>
      </c>
      <c r="AD648" s="2" t="s">
        <v>105</v>
      </c>
      <c r="AR648" s="2" t="s">
        <v>105</v>
      </c>
      <c r="BB648" s="2">
        <f t="shared" si="351"/>
        <v>7</v>
      </c>
      <c r="BC648" s="2">
        <f t="shared" si="352"/>
        <v>0</v>
      </c>
      <c r="BD648" s="2">
        <f t="shared" si="353"/>
        <v>7</v>
      </c>
      <c r="BE648" s="2">
        <f t="shared" si="354"/>
        <v>0</v>
      </c>
      <c r="BF648" s="2">
        <f t="shared" si="355"/>
        <v>0</v>
      </c>
      <c r="BG648" s="2">
        <f t="shared" si="356"/>
        <v>0</v>
      </c>
      <c r="BH648" s="2">
        <f t="shared" si="357"/>
        <v>0</v>
      </c>
      <c r="BI648" s="2">
        <f t="shared" si="358"/>
        <v>0</v>
      </c>
      <c r="BJ648" s="2">
        <f t="shared" si="359"/>
        <v>0</v>
      </c>
      <c r="BK648" s="2">
        <f t="shared" si="360"/>
        <v>0</v>
      </c>
      <c r="BL648" s="2">
        <f t="shared" si="361"/>
        <v>0</v>
      </c>
      <c r="BM648" s="2">
        <f t="shared" si="362"/>
        <v>0</v>
      </c>
      <c r="BN648" s="2">
        <f t="shared" si="363"/>
        <v>0</v>
      </c>
    </row>
    <row r="649" spans="1:66">
      <c r="A649" s="2" t="s">
        <v>7</v>
      </c>
      <c r="B649" s="2" t="s">
        <v>471</v>
      </c>
      <c r="C649" s="2" t="s">
        <v>5780</v>
      </c>
      <c r="E649" s="2" t="s">
        <v>105</v>
      </c>
      <c r="AB649" s="2" t="s">
        <v>5781</v>
      </c>
      <c r="AD649" s="2" t="s">
        <v>5697</v>
      </c>
      <c r="BA649" s="2" t="s">
        <v>105</v>
      </c>
      <c r="BB649" s="2">
        <f t="shared" si="351"/>
        <v>3</v>
      </c>
      <c r="BC649" s="2">
        <f t="shared" si="352"/>
        <v>0</v>
      </c>
      <c r="BD649" s="2">
        <f t="shared" si="353"/>
        <v>2</v>
      </c>
      <c r="BE649" s="2">
        <f t="shared" si="354"/>
        <v>0</v>
      </c>
      <c r="BF649" s="2">
        <f t="shared" si="355"/>
        <v>1</v>
      </c>
      <c r="BG649" s="2">
        <f t="shared" si="356"/>
        <v>0</v>
      </c>
      <c r="BH649" s="2">
        <f t="shared" si="357"/>
        <v>0</v>
      </c>
      <c r="BI649" s="2">
        <f t="shared" si="358"/>
        <v>0</v>
      </c>
      <c r="BJ649" s="2">
        <f t="shared" si="359"/>
        <v>0</v>
      </c>
      <c r="BK649" s="2">
        <f t="shared" si="360"/>
        <v>0</v>
      </c>
      <c r="BL649" s="2">
        <f t="shared" si="361"/>
        <v>0</v>
      </c>
      <c r="BM649" s="2">
        <f t="shared" si="362"/>
        <v>0</v>
      </c>
      <c r="BN649" s="2">
        <f t="shared" si="363"/>
        <v>0</v>
      </c>
    </row>
    <row r="650" spans="1:66">
      <c r="A650" s="2" t="s">
        <v>3945</v>
      </c>
      <c r="B650" s="2" t="s">
        <v>5617</v>
      </c>
      <c r="AH650" s="2" t="s">
        <v>5740</v>
      </c>
      <c r="AQ650" s="2" t="s">
        <v>5697</v>
      </c>
      <c r="BB650" s="2">
        <f t="shared" si="351"/>
        <v>1</v>
      </c>
      <c r="BC650" s="2">
        <f t="shared" si="352"/>
        <v>1</v>
      </c>
      <c r="BD650" s="2">
        <f t="shared" si="353"/>
        <v>0</v>
      </c>
      <c r="BE650" s="2">
        <f t="shared" si="354"/>
        <v>0</v>
      </c>
      <c r="BF650" s="2">
        <f t="shared" si="355"/>
        <v>1</v>
      </c>
      <c r="BG650" s="2">
        <f t="shared" si="356"/>
        <v>0</v>
      </c>
      <c r="BH650" s="2">
        <f t="shared" si="357"/>
        <v>1</v>
      </c>
      <c r="BI650" s="2">
        <f t="shared" si="358"/>
        <v>0</v>
      </c>
      <c r="BJ650" s="2">
        <f t="shared" si="359"/>
        <v>0</v>
      </c>
      <c r="BK650" s="2">
        <f t="shared" si="360"/>
        <v>0</v>
      </c>
      <c r="BL650" s="2">
        <f t="shared" si="361"/>
        <v>0</v>
      </c>
      <c r="BM650" s="2">
        <f t="shared" si="362"/>
        <v>0</v>
      </c>
      <c r="BN650" s="2">
        <f t="shared" si="363"/>
        <v>0</v>
      </c>
    </row>
    <row r="651" spans="1:66">
      <c r="A651" s="2" t="s">
        <v>1630</v>
      </c>
      <c r="B651" s="2" t="s">
        <v>1631</v>
      </c>
      <c r="I651" s="2" t="s">
        <v>105</v>
      </c>
      <c r="BB651" s="2">
        <f t="shared" si="351"/>
        <v>1</v>
      </c>
      <c r="BC651" s="2">
        <f t="shared" si="352"/>
        <v>0</v>
      </c>
      <c r="BD651" s="2">
        <f t="shared" si="353"/>
        <v>1</v>
      </c>
      <c r="BE651" s="2">
        <f t="shared" si="354"/>
        <v>0</v>
      </c>
      <c r="BF651" s="2">
        <f t="shared" si="355"/>
        <v>0</v>
      </c>
      <c r="BG651" s="2">
        <f t="shared" si="356"/>
        <v>0</v>
      </c>
      <c r="BH651" s="2">
        <f t="shared" si="357"/>
        <v>0</v>
      </c>
      <c r="BI651" s="2">
        <f t="shared" si="358"/>
        <v>0</v>
      </c>
      <c r="BJ651" s="2">
        <f t="shared" si="359"/>
        <v>0</v>
      </c>
      <c r="BK651" s="2">
        <f t="shared" si="360"/>
        <v>0</v>
      </c>
      <c r="BL651" s="2">
        <f t="shared" si="361"/>
        <v>0</v>
      </c>
      <c r="BM651" s="2">
        <f t="shared" si="362"/>
        <v>0</v>
      </c>
      <c r="BN651" s="2">
        <f t="shared" si="363"/>
        <v>0</v>
      </c>
    </row>
    <row r="652" spans="1:66">
      <c r="A652" s="2" t="s">
        <v>1230</v>
      </c>
      <c r="B652" s="2" t="s">
        <v>1231</v>
      </c>
      <c r="G652" s="2" t="s">
        <v>105</v>
      </c>
      <c r="I652" s="2" t="s">
        <v>105</v>
      </c>
      <c r="BB652" s="2">
        <f t="shared" si="351"/>
        <v>2</v>
      </c>
      <c r="BC652" s="2">
        <f t="shared" si="352"/>
        <v>0</v>
      </c>
      <c r="BD652" s="2">
        <f t="shared" si="353"/>
        <v>2</v>
      </c>
      <c r="BE652" s="2">
        <f t="shared" si="354"/>
        <v>0</v>
      </c>
      <c r="BF652" s="2">
        <f t="shared" si="355"/>
        <v>0</v>
      </c>
      <c r="BG652" s="2">
        <f t="shared" si="356"/>
        <v>0</v>
      </c>
      <c r="BH652" s="2">
        <f t="shared" si="357"/>
        <v>0</v>
      </c>
      <c r="BI652" s="2">
        <f t="shared" si="358"/>
        <v>0</v>
      </c>
      <c r="BJ652" s="2">
        <f t="shared" si="359"/>
        <v>0</v>
      </c>
      <c r="BK652" s="2">
        <f t="shared" si="360"/>
        <v>0</v>
      </c>
      <c r="BL652" s="2">
        <f t="shared" si="361"/>
        <v>0</v>
      </c>
      <c r="BM652" s="2">
        <f t="shared" si="362"/>
        <v>0</v>
      </c>
      <c r="BN652" s="2">
        <f t="shared" si="363"/>
        <v>0</v>
      </c>
    </row>
    <row r="653" spans="1:66">
      <c r="A653" s="2" t="s">
        <v>3485</v>
      </c>
      <c r="B653" s="2" t="s">
        <v>3486</v>
      </c>
      <c r="AB653" s="2" t="s">
        <v>5781</v>
      </c>
      <c r="BB653" s="2">
        <f t="shared" si="351"/>
        <v>0</v>
      </c>
      <c r="BC653" s="2">
        <f t="shared" si="352"/>
        <v>0</v>
      </c>
      <c r="BD653" s="2">
        <f t="shared" si="353"/>
        <v>0</v>
      </c>
      <c r="BE653" s="2">
        <f t="shared" si="354"/>
        <v>0</v>
      </c>
      <c r="BF653" s="2">
        <f t="shared" si="355"/>
        <v>0</v>
      </c>
      <c r="BG653" s="2">
        <f t="shared" si="356"/>
        <v>0</v>
      </c>
      <c r="BH653" s="2">
        <f t="shared" si="357"/>
        <v>0</v>
      </c>
      <c r="BI653" s="2">
        <f t="shared" si="358"/>
        <v>0</v>
      </c>
      <c r="BJ653" s="2">
        <f t="shared" si="359"/>
        <v>0</v>
      </c>
      <c r="BK653" s="2">
        <f t="shared" si="360"/>
        <v>0</v>
      </c>
      <c r="BL653" s="2">
        <f t="shared" si="361"/>
        <v>0</v>
      </c>
      <c r="BM653" s="2">
        <f t="shared" si="362"/>
        <v>0</v>
      </c>
      <c r="BN653" s="2">
        <f t="shared" si="363"/>
        <v>0</v>
      </c>
    </row>
    <row r="654" spans="1:66">
      <c r="A654" s="2" t="s">
        <v>3400</v>
      </c>
      <c r="B654" s="2" t="s">
        <v>3401</v>
      </c>
      <c r="Z654" s="2" t="s">
        <v>105</v>
      </c>
      <c r="BB654" s="2">
        <f t="shared" si="351"/>
        <v>1</v>
      </c>
      <c r="BC654" s="2">
        <f t="shared" si="352"/>
        <v>0</v>
      </c>
      <c r="BD654" s="2">
        <f t="shared" si="353"/>
        <v>1</v>
      </c>
      <c r="BE654" s="2">
        <f t="shared" si="354"/>
        <v>0</v>
      </c>
      <c r="BF654" s="2">
        <f t="shared" si="355"/>
        <v>0</v>
      </c>
      <c r="BG654" s="2">
        <f t="shared" si="356"/>
        <v>0</v>
      </c>
      <c r="BH654" s="2">
        <f t="shared" si="357"/>
        <v>0</v>
      </c>
      <c r="BI654" s="2">
        <f t="shared" si="358"/>
        <v>0</v>
      </c>
      <c r="BJ654" s="2">
        <f t="shared" si="359"/>
        <v>0</v>
      </c>
      <c r="BK654" s="2">
        <f t="shared" si="360"/>
        <v>0</v>
      </c>
      <c r="BL654" s="2">
        <f t="shared" si="361"/>
        <v>0</v>
      </c>
      <c r="BM654" s="2">
        <f t="shared" si="362"/>
        <v>0</v>
      </c>
      <c r="BN654" s="2">
        <f t="shared" si="363"/>
        <v>0</v>
      </c>
    </row>
    <row r="655" spans="1:66">
      <c r="A655" s="2" t="s">
        <v>2301</v>
      </c>
      <c r="B655" s="2" t="s">
        <v>2302</v>
      </c>
      <c r="M655" s="2" t="s">
        <v>105</v>
      </c>
      <c r="W655" s="2" t="s">
        <v>105</v>
      </c>
      <c r="AJ655" s="2" t="s">
        <v>105</v>
      </c>
      <c r="AQ655" s="2" t="s">
        <v>105</v>
      </c>
      <c r="AW655" s="2" t="s">
        <v>105</v>
      </c>
      <c r="BB655" s="2">
        <f t="shared" si="351"/>
        <v>5</v>
      </c>
      <c r="BC655" s="2">
        <f t="shared" si="352"/>
        <v>0</v>
      </c>
      <c r="BD655" s="2">
        <f t="shared" si="353"/>
        <v>5</v>
      </c>
      <c r="BE655" s="2">
        <f t="shared" si="354"/>
        <v>0</v>
      </c>
      <c r="BF655" s="2">
        <f t="shared" si="355"/>
        <v>0</v>
      </c>
      <c r="BG655" s="2">
        <f t="shared" si="356"/>
        <v>0</v>
      </c>
      <c r="BH655" s="2">
        <f t="shared" si="357"/>
        <v>0</v>
      </c>
      <c r="BI655" s="2">
        <f t="shared" si="358"/>
        <v>0</v>
      </c>
      <c r="BJ655" s="2">
        <f t="shared" si="359"/>
        <v>0</v>
      </c>
      <c r="BK655" s="2">
        <f t="shared" si="360"/>
        <v>0</v>
      </c>
      <c r="BL655" s="2">
        <f t="shared" si="361"/>
        <v>0</v>
      </c>
      <c r="BM655" s="2">
        <f t="shared" si="362"/>
        <v>0</v>
      </c>
      <c r="BN655" s="2">
        <f t="shared" si="363"/>
        <v>0</v>
      </c>
    </row>
    <row r="656" spans="1:66">
      <c r="A656" s="2" t="s">
        <v>1770</v>
      </c>
      <c r="B656" s="2" t="s">
        <v>1771</v>
      </c>
      <c r="I656" s="2" t="s">
        <v>105</v>
      </c>
      <c r="BB656" s="2">
        <f t="shared" si="351"/>
        <v>1</v>
      </c>
      <c r="BC656" s="2">
        <f t="shared" si="352"/>
        <v>0</v>
      </c>
      <c r="BD656" s="2">
        <f t="shared" si="353"/>
        <v>1</v>
      </c>
      <c r="BE656" s="2">
        <f t="shared" si="354"/>
        <v>0</v>
      </c>
      <c r="BF656" s="2">
        <f t="shared" si="355"/>
        <v>0</v>
      </c>
      <c r="BG656" s="2">
        <f t="shared" si="356"/>
        <v>0</v>
      </c>
      <c r="BH656" s="2">
        <f t="shared" si="357"/>
        <v>0</v>
      </c>
      <c r="BI656" s="2">
        <f t="shared" si="358"/>
        <v>0</v>
      </c>
      <c r="BJ656" s="2">
        <f t="shared" si="359"/>
        <v>0</v>
      </c>
      <c r="BK656" s="2">
        <f t="shared" si="360"/>
        <v>0</v>
      </c>
      <c r="BL656" s="2">
        <f t="shared" si="361"/>
        <v>0</v>
      </c>
      <c r="BM656" s="2">
        <f t="shared" si="362"/>
        <v>0</v>
      </c>
      <c r="BN656" s="2">
        <f t="shared" si="363"/>
        <v>0</v>
      </c>
    </row>
    <row r="657" spans="1:66">
      <c r="A657" s="2" t="s">
        <v>2531</v>
      </c>
      <c r="B657" s="2" t="s">
        <v>2532</v>
      </c>
      <c r="N657" s="2" t="s">
        <v>105</v>
      </c>
      <c r="BB657" s="2">
        <f t="shared" si="351"/>
        <v>1</v>
      </c>
      <c r="BC657" s="2">
        <f t="shared" si="352"/>
        <v>0</v>
      </c>
      <c r="BD657" s="2">
        <f t="shared" si="353"/>
        <v>1</v>
      </c>
      <c r="BE657" s="2">
        <f t="shared" si="354"/>
        <v>0</v>
      </c>
      <c r="BF657" s="2">
        <f t="shared" si="355"/>
        <v>0</v>
      </c>
      <c r="BG657" s="2">
        <f t="shared" si="356"/>
        <v>0</v>
      </c>
      <c r="BH657" s="2">
        <f t="shared" si="357"/>
        <v>0</v>
      </c>
      <c r="BI657" s="2">
        <f t="shared" si="358"/>
        <v>0</v>
      </c>
      <c r="BJ657" s="2">
        <f t="shared" si="359"/>
        <v>0</v>
      </c>
      <c r="BK657" s="2">
        <f t="shared" si="360"/>
        <v>0</v>
      </c>
      <c r="BL657" s="2">
        <f t="shared" si="361"/>
        <v>0</v>
      </c>
      <c r="BM657" s="2">
        <f t="shared" si="362"/>
        <v>0</v>
      </c>
      <c r="BN657" s="2">
        <f t="shared" si="363"/>
        <v>0</v>
      </c>
    </row>
    <row r="658" spans="1:66">
      <c r="A658" s="2" t="s">
        <v>2154</v>
      </c>
      <c r="B658" s="2" t="s">
        <v>2155</v>
      </c>
      <c r="L658" s="2" t="s">
        <v>105</v>
      </c>
      <c r="M658" s="2" t="s">
        <v>105</v>
      </c>
      <c r="AA658" s="2" t="s">
        <v>105</v>
      </c>
      <c r="AJ658" s="2" t="s">
        <v>105</v>
      </c>
      <c r="AQ658" s="2" t="s">
        <v>105</v>
      </c>
      <c r="AT658" s="2" t="s">
        <v>105</v>
      </c>
      <c r="BB658" s="2">
        <f t="shared" si="351"/>
        <v>6</v>
      </c>
      <c r="BC658" s="2">
        <f t="shared" si="352"/>
        <v>0</v>
      </c>
      <c r="BD658" s="2">
        <f t="shared" si="353"/>
        <v>6</v>
      </c>
      <c r="BE658" s="2">
        <f t="shared" si="354"/>
        <v>0</v>
      </c>
      <c r="BF658" s="2">
        <f t="shared" si="355"/>
        <v>0</v>
      </c>
      <c r="BG658" s="2">
        <f t="shared" si="356"/>
        <v>0</v>
      </c>
      <c r="BH658" s="2">
        <f t="shared" si="357"/>
        <v>0</v>
      </c>
      <c r="BI658" s="2">
        <f t="shared" si="358"/>
        <v>0</v>
      </c>
      <c r="BJ658" s="2">
        <f t="shared" si="359"/>
        <v>0</v>
      </c>
      <c r="BK658" s="2">
        <f t="shared" si="360"/>
        <v>0</v>
      </c>
      <c r="BL658" s="2">
        <f t="shared" si="361"/>
        <v>0</v>
      </c>
      <c r="BM658" s="2">
        <f t="shared" si="362"/>
        <v>0</v>
      </c>
      <c r="BN658" s="2">
        <f t="shared" si="363"/>
        <v>0</v>
      </c>
    </row>
    <row r="659" spans="1:66">
      <c r="A659" s="2" t="s">
        <v>1696</v>
      </c>
      <c r="B659" s="2" t="s">
        <v>1697</v>
      </c>
      <c r="I659" s="2" t="s">
        <v>105</v>
      </c>
      <c r="AS659" s="2" t="s">
        <v>105</v>
      </c>
      <c r="BB659" s="2">
        <f t="shared" si="351"/>
        <v>2</v>
      </c>
      <c r="BC659" s="2">
        <f t="shared" si="352"/>
        <v>0</v>
      </c>
      <c r="BD659" s="2">
        <f t="shared" si="353"/>
        <v>2</v>
      </c>
      <c r="BE659" s="2">
        <f t="shared" si="354"/>
        <v>0</v>
      </c>
      <c r="BF659" s="2">
        <f t="shared" si="355"/>
        <v>0</v>
      </c>
      <c r="BG659" s="2">
        <f t="shared" si="356"/>
        <v>0</v>
      </c>
      <c r="BH659" s="2">
        <f t="shared" si="357"/>
        <v>0</v>
      </c>
      <c r="BI659" s="2">
        <f t="shared" si="358"/>
        <v>0</v>
      </c>
      <c r="BJ659" s="2">
        <f t="shared" si="359"/>
        <v>0</v>
      </c>
      <c r="BK659" s="2">
        <f t="shared" si="360"/>
        <v>0</v>
      </c>
      <c r="BL659" s="2">
        <f t="shared" si="361"/>
        <v>0</v>
      </c>
      <c r="BM659" s="2">
        <f t="shared" si="362"/>
        <v>0</v>
      </c>
      <c r="BN659" s="2">
        <f t="shared" si="363"/>
        <v>0</v>
      </c>
    </row>
    <row r="660" spans="1:66">
      <c r="A660" s="2" t="s">
        <v>4558</v>
      </c>
      <c r="B660" s="2" t="s">
        <v>4559</v>
      </c>
      <c r="AN660" s="2" t="s">
        <v>121</v>
      </c>
      <c r="BB660" s="2">
        <f t="shared" si="351"/>
        <v>0</v>
      </c>
      <c r="BC660" s="2">
        <f t="shared" si="352"/>
        <v>1</v>
      </c>
      <c r="BD660" s="2">
        <f t="shared" si="353"/>
        <v>0</v>
      </c>
      <c r="BE660" s="2">
        <f t="shared" si="354"/>
        <v>1</v>
      </c>
      <c r="BF660" s="2">
        <f t="shared" si="355"/>
        <v>0</v>
      </c>
      <c r="BG660" s="2">
        <f t="shared" si="356"/>
        <v>0</v>
      </c>
      <c r="BH660" s="2">
        <f t="shared" si="357"/>
        <v>0</v>
      </c>
      <c r="BI660" s="2">
        <f t="shared" si="358"/>
        <v>0</v>
      </c>
      <c r="BJ660" s="2">
        <f t="shared" si="359"/>
        <v>0</v>
      </c>
      <c r="BK660" s="2">
        <f t="shared" si="360"/>
        <v>0</v>
      </c>
      <c r="BL660" s="2">
        <f t="shared" si="361"/>
        <v>0</v>
      </c>
      <c r="BM660" s="2">
        <f t="shared" si="362"/>
        <v>0</v>
      </c>
      <c r="BN660" s="2">
        <f t="shared" si="363"/>
        <v>0</v>
      </c>
    </row>
    <row r="661" spans="1:66">
      <c r="A661" s="2" t="s">
        <v>1726</v>
      </c>
      <c r="B661" s="2" t="s">
        <v>1727</v>
      </c>
      <c r="I661" s="2" t="s">
        <v>105</v>
      </c>
      <c r="AZ661" s="2" t="s">
        <v>105</v>
      </c>
      <c r="BB661" s="2">
        <f t="shared" si="351"/>
        <v>2</v>
      </c>
      <c r="BC661" s="2">
        <f t="shared" si="352"/>
        <v>0</v>
      </c>
      <c r="BD661" s="2">
        <f t="shared" si="353"/>
        <v>2</v>
      </c>
      <c r="BE661" s="2">
        <f t="shared" si="354"/>
        <v>0</v>
      </c>
      <c r="BF661" s="2">
        <f t="shared" si="355"/>
        <v>0</v>
      </c>
      <c r="BG661" s="2">
        <f t="shared" si="356"/>
        <v>0</v>
      </c>
      <c r="BH661" s="2">
        <f t="shared" si="357"/>
        <v>0</v>
      </c>
      <c r="BI661" s="2">
        <f t="shared" si="358"/>
        <v>0</v>
      </c>
      <c r="BJ661" s="2">
        <f t="shared" si="359"/>
        <v>0</v>
      </c>
      <c r="BK661" s="2">
        <f t="shared" si="360"/>
        <v>0</v>
      </c>
      <c r="BL661" s="2">
        <f t="shared" si="361"/>
        <v>0</v>
      </c>
      <c r="BM661" s="2">
        <f t="shared" si="362"/>
        <v>0</v>
      </c>
      <c r="BN661" s="2">
        <f t="shared" si="363"/>
        <v>0</v>
      </c>
    </row>
    <row r="662" spans="1:66">
      <c r="A662" s="2" t="s">
        <v>2241</v>
      </c>
      <c r="B662" s="2" t="s">
        <v>2242</v>
      </c>
      <c r="L662" s="2" t="s">
        <v>105</v>
      </c>
      <c r="BB662" s="2">
        <f t="shared" si="351"/>
        <v>1</v>
      </c>
      <c r="BC662" s="2">
        <f t="shared" si="352"/>
        <v>0</v>
      </c>
      <c r="BD662" s="2">
        <f t="shared" si="353"/>
        <v>1</v>
      </c>
      <c r="BE662" s="2">
        <f t="shared" si="354"/>
        <v>0</v>
      </c>
      <c r="BF662" s="2">
        <f t="shared" si="355"/>
        <v>0</v>
      </c>
      <c r="BG662" s="2">
        <f t="shared" si="356"/>
        <v>0</v>
      </c>
      <c r="BH662" s="2">
        <f t="shared" si="357"/>
        <v>0</v>
      </c>
      <c r="BI662" s="2">
        <f t="shared" si="358"/>
        <v>0</v>
      </c>
      <c r="BJ662" s="2">
        <f t="shared" si="359"/>
        <v>0</v>
      </c>
      <c r="BK662" s="2">
        <f t="shared" si="360"/>
        <v>0</v>
      </c>
      <c r="BL662" s="2">
        <f t="shared" si="361"/>
        <v>0</v>
      </c>
      <c r="BM662" s="2">
        <f t="shared" si="362"/>
        <v>0</v>
      </c>
      <c r="BN662" s="2">
        <f t="shared" si="363"/>
        <v>0</v>
      </c>
    </row>
    <row r="663" spans="1:66">
      <c r="A663" s="2" t="s">
        <v>1305</v>
      </c>
      <c r="B663" s="2" t="s">
        <v>1306</v>
      </c>
      <c r="G663" s="2" t="s">
        <v>105</v>
      </c>
      <c r="BB663" s="2">
        <f t="shared" si="351"/>
        <v>1</v>
      </c>
      <c r="BC663" s="2">
        <f t="shared" si="352"/>
        <v>0</v>
      </c>
      <c r="BD663" s="2">
        <f t="shared" si="353"/>
        <v>1</v>
      </c>
      <c r="BE663" s="2">
        <f t="shared" si="354"/>
        <v>0</v>
      </c>
      <c r="BF663" s="2">
        <f t="shared" si="355"/>
        <v>0</v>
      </c>
      <c r="BG663" s="2">
        <f t="shared" si="356"/>
        <v>0</v>
      </c>
      <c r="BH663" s="2">
        <f t="shared" si="357"/>
        <v>0</v>
      </c>
      <c r="BI663" s="2">
        <f t="shared" si="358"/>
        <v>0</v>
      </c>
      <c r="BJ663" s="2">
        <f t="shared" si="359"/>
        <v>0</v>
      </c>
      <c r="BK663" s="2">
        <f t="shared" si="360"/>
        <v>0</v>
      </c>
      <c r="BL663" s="2">
        <f t="shared" si="361"/>
        <v>0</v>
      </c>
      <c r="BM663" s="2">
        <f t="shared" si="362"/>
        <v>0</v>
      </c>
      <c r="BN663" s="2">
        <f t="shared" si="363"/>
        <v>0</v>
      </c>
    </row>
    <row r="664" spans="1:66">
      <c r="A664" s="2" t="s">
        <v>4591</v>
      </c>
      <c r="B664" s="2" t="s">
        <v>4592</v>
      </c>
      <c r="AN664" s="2" t="s">
        <v>121</v>
      </c>
      <c r="BB664" s="2">
        <f t="shared" si="351"/>
        <v>0</v>
      </c>
      <c r="BC664" s="2">
        <f t="shared" si="352"/>
        <v>1</v>
      </c>
      <c r="BD664" s="2">
        <f t="shared" si="353"/>
        <v>0</v>
      </c>
      <c r="BE664" s="2">
        <f t="shared" si="354"/>
        <v>1</v>
      </c>
      <c r="BF664" s="2">
        <f t="shared" si="355"/>
        <v>0</v>
      </c>
      <c r="BG664" s="2">
        <f t="shared" si="356"/>
        <v>0</v>
      </c>
      <c r="BH664" s="2">
        <f t="shared" si="357"/>
        <v>0</v>
      </c>
      <c r="BI664" s="2">
        <f t="shared" si="358"/>
        <v>0</v>
      </c>
      <c r="BJ664" s="2">
        <f t="shared" si="359"/>
        <v>0</v>
      </c>
      <c r="BK664" s="2">
        <f t="shared" si="360"/>
        <v>0</v>
      </c>
      <c r="BL664" s="2">
        <f t="shared" si="361"/>
        <v>0</v>
      </c>
      <c r="BM664" s="2">
        <f t="shared" si="362"/>
        <v>0</v>
      </c>
      <c r="BN664" s="2">
        <f t="shared" si="363"/>
        <v>0</v>
      </c>
    </row>
    <row r="665" spans="1:66">
      <c r="A665" s="2" t="s">
        <v>4662</v>
      </c>
      <c r="B665" s="2" t="s">
        <v>4663</v>
      </c>
      <c r="AN665" s="2" t="s">
        <v>121</v>
      </c>
      <c r="BB665" s="2">
        <f t="shared" si="351"/>
        <v>0</v>
      </c>
      <c r="BC665" s="2">
        <f t="shared" si="352"/>
        <v>1</v>
      </c>
      <c r="BD665" s="2">
        <f t="shared" si="353"/>
        <v>0</v>
      </c>
      <c r="BE665" s="2">
        <f t="shared" si="354"/>
        <v>1</v>
      </c>
      <c r="BF665" s="2">
        <f t="shared" si="355"/>
        <v>0</v>
      </c>
      <c r="BG665" s="2">
        <f t="shared" si="356"/>
        <v>0</v>
      </c>
      <c r="BH665" s="2">
        <f t="shared" si="357"/>
        <v>0</v>
      </c>
      <c r="BI665" s="2">
        <f t="shared" si="358"/>
        <v>0</v>
      </c>
      <c r="BJ665" s="2">
        <f t="shared" si="359"/>
        <v>0</v>
      </c>
      <c r="BK665" s="2">
        <f t="shared" si="360"/>
        <v>0</v>
      </c>
      <c r="BL665" s="2">
        <f t="shared" si="361"/>
        <v>0</v>
      </c>
      <c r="BM665" s="2">
        <f t="shared" si="362"/>
        <v>0</v>
      </c>
      <c r="BN665" s="2">
        <f t="shared" si="363"/>
        <v>0</v>
      </c>
    </row>
    <row r="666" spans="1:66">
      <c r="A666" s="2" t="s">
        <v>3354</v>
      </c>
      <c r="B666" s="2" t="s">
        <v>3355</v>
      </c>
      <c r="Y666" s="2" t="s">
        <v>105</v>
      </c>
      <c r="Z666" s="2" t="s">
        <v>105</v>
      </c>
      <c r="AZ666" s="2" t="s">
        <v>105</v>
      </c>
      <c r="BB666" s="2">
        <f t="shared" si="351"/>
        <v>3</v>
      </c>
      <c r="BC666" s="2">
        <f t="shared" si="352"/>
        <v>0</v>
      </c>
      <c r="BD666" s="2">
        <f t="shared" si="353"/>
        <v>3</v>
      </c>
      <c r="BE666" s="2">
        <f t="shared" si="354"/>
        <v>0</v>
      </c>
      <c r="BF666" s="2">
        <f t="shared" si="355"/>
        <v>0</v>
      </c>
      <c r="BG666" s="2">
        <f t="shared" si="356"/>
        <v>0</v>
      </c>
      <c r="BH666" s="2">
        <f t="shared" si="357"/>
        <v>0</v>
      </c>
      <c r="BI666" s="2">
        <f t="shared" si="358"/>
        <v>0</v>
      </c>
      <c r="BJ666" s="2">
        <f t="shared" si="359"/>
        <v>0</v>
      </c>
      <c r="BK666" s="2">
        <f t="shared" si="360"/>
        <v>0</v>
      </c>
      <c r="BL666" s="2">
        <f t="shared" si="361"/>
        <v>0</v>
      </c>
      <c r="BM666" s="2">
        <f t="shared" si="362"/>
        <v>0</v>
      </c>
      <c r="BN666" s="2">
        <f t="shared" si="363"/>
        <v>0</v>
      </c>
    </row>
    <row r="667" spans="1:66">
      <c r="A667" s="2" t="s">
        <v>4646</v>
      </c>
      <c r="B667" s="2" t="s">
        <v>4647</v>
      </c>
      <c r="AN667" s="2" t="s">
        <v>121</v>
      </c>
      <c r="BB667" s="2">
        <f t="shared" si="351"/>
        <v>0</v>
      </c>
      <c r="BC667" s="2">
        <f t="shared" si="352"/>
        <v>1</v>
      </c>
      <c r="BD667" s="2">
        <f t="shared" si="353"/>
        <v>0</v>
      </c>
      <c r="BE667" s="2">
        <f t="shared" si="354"/>
        <v>1</v>
      </c>
      <c r="BF667" s="2">
        <f t="shared" si="355"/>
        <v>0</v>
      </c>
      <c r="BG667" s="2">
        <f t="shared" si="356"/>
        <v>0</v>
      </c>
      <c r="BH667" s="2">
        <f t="shared" si="357"/>
        <v>0</v>
      </c>
      <c r="BI667" s="2">
        <f t="shared" si="358"/>
        <v>0</v>
      </c>
      <c r="BJ667" s="2">
        <f t="shared" si="359"/>
        <v>0</v>
      </c>
      <c r="BK667" s="2">
        <f t="shared" si="360"/>
        <v>0</v>
      </c>
      <c r="BL667" s="2">
        <f t="shared" si="361"/>
        <v>0</v>
      </c>
      <c r="BM667" s="2">
        <f t="shared" si="362"/>
        <v>0</v>
      </c>
      <c r="BN667" s="2">
        <f t="shared" si="363"/>
        <v>0</v>
      </c>
    </row>
    <row r="668" spans="1:66">
      <c r="A668" s="2" t="s">
        <v>4597</v>
      </c>
      <c r="B668" s="2" t="s">
        <v>4598</v>
      </c>
      <c r="AN668" s="2" t="s">
        <v>121</v>
      </c>
      <c r="BB668" s="2">
        <f t="shared" si="351"/>
        <v>0</v>
      </c>
      <c r="BC668" s="2">
        <f t="shared" si="352"/>
        <v>1</v>
      </c>
      <c r="BD668" s="2">
        <f t="shared" si="353"/>
        <v>0</v>
      </c>
      <c r="BE668" s="2">
        <f t="shared" si="354"/>
        <v>1</v>
      </c>
      <c r="BF668" s="2">
        <f t="shared" si="355"/>
        <v>0</v>
      </c>
      <c r="BG668" s="2">
        <f t="shared" si="356"/>
        <v>0</v>
      </c>
      <c r="BH668" s="2">
        <f t="shared" si="357"/>
        <v>0</v>
      </c>
      <c r="BI668" s="2">
        <f t="shared" si="358"/>
        <v>0</v>
      </c>
      <c r="BJ668" s="2">
        <f t="shared" si="359"/>
        <v>0</v>
      </c>
      <c r="BK668" s="2">
        <f t="shared" si="360"/>
        <v>0</v>
      </c>
      <c r="BL668" s="2">
        <f t="shared" si="361"/>
        <v>0</v>
      </c>
      <c r="BM668" s="2">
        <f t="shared" si="362"/>
        <v>0</v>
      </c>
      <c r="BN668" s="2">
        <f t="shared" si="363"/>
        <v>0</v>
      </c>
    </row>
    <row r="669" spans="1:66">
      <c r="A669" s="2" t="s">
        <v>1646</v>
      </c>
      <c r="B669" s="2" t="s">
        <v>1647</v>
      </c>
      <c r="I669" s="2" t="s">
        <v>105</v>
      </c>
      <c r="AX669" s="2" t="s">
        <v>105</v>
      </c>
      <c r="BB669" s="2">
        <f t="shared" si="351"/>
        <v>2</v>
      </c>
      <c r="BC669" s="2">
        <f t="shared" si="352"/>
        <v>0</v>
      </c>
      <c r="BD669" s="2">
        <f t="shared" si="353"/>
        <v>2</v>
      </c>
      <c r="BE669" s="2">
        <f t="shared" si="354"/>
        <v>0</v>
      </c>
      <c r="BF669" s="2">
        <f t="shared" si="355"/>
        <v>0</v>
      </c>
      <c r="BG669" s="2">
        <f t="shared" si="356"/>
        <v>0</v>
      </c>
      <c r="BH669" s="2">
        <f t="shared" si="357"/>
        <v>0</v>
      </c>
      <c r="BI669" s="2">
        <f t="shared" si="358"/>
        <v>0</v>
      </c>
      <c r="BJ669" s="2">
        <f t="shared" si="359"/>
        <v>0</v>
      </c>
      <c r="BK669" s="2">
        <f t="shared" si="360"/>
        <v>0</v>
      </c>
      <c r="BL669" s="2">
        <f t="shared" si="361"/>
        <v>0</v>
      </c>
      <c r="BM669" s="2">
        <f t="shared" si="362"/>
        <v>0</v>
      </c>
      <c r="BN669" s="2">
        <f t="shared" si="363"/>
        <v>0</v>
      </c>
    </row>
    <row r="670" spans="1:66">
      <c r="A670" s="2" t="s">
        <v>4648</v>
      </c>
      <c r="B670" s="2" t="s">
        <v>4649</v>
      </c>
      <c r="AN670" s="2" t="s">
        <v>121</v>
      </c>
      <c r="BB670" s="2">
        <f t="shared" si="351"/>
        <v>0</v>
      </c>
      <c r="BC670" s="2">
        <f t="shared" si="352"/>
        <v>1</v>
      </c>
      <c r="BD670" s="2">
        <f t="shared" si="353"/>
        <v>0</v>
      </c>
      <c r="BE670" s="2">
        <f t="shared" si="354"/>
        <v>1</v>
      </c>
      <c r="BF670" s="2">
        <f t="shared" si="355"/>
        <v>0</v>
      </c>
      <c r="BG670" s="2">
        <f t="shared" si="356"/>
        <v>0</v>
      </c>
      <c r="BH670" s="2">
        <f t="shared" si="357"/>
        <v>0</v>
      </c>
      <c r="BI670" s="2">
        <f t="shared" si="358"/>
        <v>0</v>
      </c>
      <c r="BJ670" s="2">
        <f t="shared" si="359"/>
        <v>0</v>
      </c>
      <c r="BK670" s="2">
        <f t="shared" si="360"/>
        <v>0</v>
      </c>
      <c r="BL670" s="2">
        <f t="shared" si="361"/>
        <v>0</v>
      </c>
      <c r="BM670" s="2">
        <f t="shared" si="362"/>
        <v>0</v>
      </c>
      <c r="BN670" s="2">
        <f t="shared" si="363"/>
        <v>0</v>
      </c>
    </row>
    <row r="671" spans="1:66">
      <c r="A671" s="2" t="s">
        <v>4585</v>
      </c>
      <c r="B671" s="2" t="s">
        <v>4586</v>
      </c>
      <c r="AN671" s="2" t="s">
        <v>121</v>
      </c>
      <c r="BB671" s="2">
        <f t="shared" si="351"/>
        <v>0</v>
      </c>
      <c r="BC671" s="2">
        <f t="shared" si="352"/>
        <v>1</v>
      </c>
      <c r="BD671" s="2">
        <f t="shared" si="353"/>
        <v>0</v>
      </c>
      <c r="BE671" s="2">
        <f t="shared" si="354"/>
        <v>1</v>
      </c>
      <c r="BF671" s="2">
        <f t="shared" si="355"/>
        <v>0</v>
      </c>
      <c r="BG671" s="2">
        <f t="shared" si="356"/>
        <v>0</v>
      </c>
      <c r="BH671" s="2">
        <f t="shared" si="357"/>
        <v>0</v>
      </c>
      <c r="BI671" s="2">
        <f t="shared" si="358"/>
        <v>0</v>
      </c>
      <c r="BJ671" s="2">
        <f t="shared" si="359"/>
        <v>0</v>
      </c>
      <c r="BK671" s="2">
        <f t="shared" si="360"/>
        <v>0</v>
      </c>
      <c r="BL671" s="2">
        <f t="shared" si="361"/>
        <v>0</v>
      </c>
      <c r="BM671" s="2">
        <f t="shared" si="362"/>
        <v>0</v>
      </c>
      <c r="BN671" s="2">
        <f t="shared" si="363"/>
        <v>0</v>
      </c>
    </row>
    <row r="672" spans="1:66">
      <c r="A672" s="2" t="s">
        <v>1854</v>
      </c>
      <c r="B672" s="2" t="s">
        <v>1855</v>
      </c>
      <c r="I672" s="2" t="s">
        <v>105</v>
      </c>
      <c r="AI672" s="2" t="s">
        <v>105</v>
      </c>
      <c r="BB672" s="2">
        <f t="shared" si="351"/>
        <v>2</v>
      </c>
      <c r="BC672" s="2">
        <f t="shared" si="352"/>
        <v>0</v>
      </c>
      <c r="BD672" s="2">
        <f t="shared" si="353"/>
        <v>2</v>
      </c>
      <c r="BE672" s="2">
        <f t="shared" si="354"/>
        <v>0</v>
      </c>
      <c r="BF672" s="2">
        <f t="shared" si="355"/>
        <v>0</v>
      </c>
      <c r="BG672" s="2">
        <f t="shared" si="356"/>
        <v>0</v>
      </c>
      <c r="BH672" s="2">
        <f t="shared" si="357"/>
        <v>0</v>
      </c>
      <c r="BI672" s="2">
        <f t="shared" si="358"/>
        <v>0</v>
      </c>
      <c r="BJ672" s="2">
        <f t="shared" si="359"/>
        <v>0</v>
      </c>
      <c r="BK672" s="2">
        <f t="shared" si="360"/>
        <v>0</v>
      </c>
      <c r="BL672" s="2">
        <f t="shared" si="361"/>
        <v>0</v>
      </c>
      <c r="BM672" s="2">
        <f t="shared" si="362"/>
        <v>0</v>
      </c>
      <c r="BN672" s="2">
        <f t="shared" si="363"/>
        <v>0</v>
      </c>
    </row>
    <row r="673" spans="1:66">
      <c r="A673" s="2" t="s">
        <v>4641</v>
      </c>
      <c r="B673" s="2" t="s">
        <v>4640</v>
      </c>
      <c r="AN673" s="2" t="s">
        <v>121</v>
      </c>
      <c r="BB673" s="2">
        <f t="shared" si="351"/>
        <v>0</v>
      </c>
      <c r="BC673" s="2">
        <f t="shared" si="352"/>
        <v>1</v>
      </c>
      <c r="BD673" s="2">
        <f t="shared" si="353"/>
        <v>0</v>
      </c>
      <c r="BE673" s="2">
        <f t="shared" si="354"/>
        <v>1</v>
      </c>
      <c r="BF673" s="2">
        <f t="shared" si="355"/>
        <v>0</v>
      </c>
      <c r="BG673" s="2">
        <f t="shared" si="356"/>
        <v>0</v>
      </c>
      <c r="BH673" s="2">
        <f t="shared" si="357"/>
        <v>0</v>
      </c>
      <c r="BI673" s="2">
        <f t="shared" si="358"/>
        <v>0</v>
      </c>
      <c r="BJ673" s="2">
        <f t="shared" si="359"/>
        <v>0</v>
      </c>
      <c r="BK673" s="2">
        <f t="shared" si="360"/>
        <v>0</v>
      </c>
      <c r="BL673" s="2">
        <f t="shared" si="361"/>
        <v>0</v>
      </c>
      <c r="BM673" s="2">
        <f t="shared" si="362"/>
        <v>0</v>
      </c>
      <c r="BN673" s="2">
        <f t="shared" si="363"/>
        <v>0</v>
      </c>
    </row>
    <row r="674" spans="1:66">
      <c r="A674" s="2" t="s">
        <v>3897</v>
      </c>
      <c r="B674" s="2" t="s">
        <v>3898</v>
      </c>
      <c r="AG674" s="2" t="s">
        <v>5781</v>
      </c>
      <c r="BB674" s="2">
        <f t="shared" si="351"/>
        <v>0</v>
      </c>
      <c r="BC674" s="2">
        <f t="shared" si="352"/>
        <v>0</v>
      </c>
      <c r="BD674" s="2">
        <f t="shared" si="353"/>
        <v>0</v>
      </c>
      <c r="BE674" s="2">
        <f t="shared" si="354"/>
        <v>0</v>
      </c>
      <c r="BF674" s="2">
        <f t="shared" si="355"/>
        <v>0</v>
      </c>
      <c r="BG674" s="2">
        <f t="shared" si="356"/>
        <v>0</v>
      </c>
      <c r="BH674" s="2">
        <f t="shared" si="357"/>
        <v>0</v>
      </c>
      <c r="BI674" s="2">
        <f t="shared" si="358"/>
        <v>0</v>
      </c>
      <c r="BJ674" s="2">
        <f t="shared" si="359"/>
        <v>0</v>
      </c>
      <c r="BK674" s="2">
        <f t="shared" si="360"/>
        <v>0</v>
      </c>
      <c r="BL674" s="2">
        <f t="shared" si="361"/>
        <v>0</v>
      </c>
      <c r="BM674" s="2">
        <f t="shared" si="362"/>
        <v>0</v>
      </c>
      <c r="BN674" s="2">
        <f t="shared" si="363"/>
        <v>0</v>
      </c>
    </row>
    <row r="675" spans="1:66">
      <c r="A675" s="2" t="s">
        <v>806</v>
      </c>
      <c r="B675" s="2" t="s">
        <v>814</v>
      </c>
      <c r="F675" s="2" t="s">
        <v>121</v>
      </c>
      <c r="BB675" s="2">
        <f t="shared" si="351"/>
        <v>0</v>
      </c>
      <c r="BC675" s="2">
        <f t="shared" si="352"/>
        <v>1</v>
      </c>
      <c r="BD675" s="2">
        <f t="shared" si="353"/>
        <v>0</v>
      </c>
      <c r="BE675" s="2">
        <f t="shared" si="354"/>
        <v>1</v>
      </c>
      <c r="BF675" s="2">
        <f t="shared" si="355"/>
        <v>0</v>
      </c>
      <c r="BG675" s="2">
        <f t="shared" si="356"/>
        <v>0</v>
      </c>
      <c r="BH675" s="2">
        <f t="shared" si="357"/>
        <v>0</v>
      </c>
      <c r="BI675" s="2">
        <f t="shared" si="358"/>
        <v>0</v>
      </c>
      <c r="BJ675" s="2">
        <f t="shared" si="359"/>
        <v>0</v>
      </c>
      <c r="BK675" s="2">
        <f t="shared" si="360"/>
        <v>0</v>
      </c>
      <c r="BL675" s="2">
        <f t="shared" si="361"/>
        <v>0</v>
      </c>
      <c r="BM675" s="2">
        <f t="shared" si="362"/>
        <v>0</v>
      </c>
      <c r="BN675" s="2">
        <f t="shared" si="363"/>
        <v>0</v>
      </c>
    </row>
    <row r="676" spans="1:66">
      <c r="A676" s="2" t="s">
        <v>4685</v>
      </c>
      <c r="B676" s="2" t="s">
        <v>4686</v>
      </c>
      <c r="AN676" s="2" t="s">
        <v>121</v>
      </c>
      <c r="BB676" s="2">
        <f t="shared" si="351"/>
        <v>0</v>
      </c>
      <c r="BC676" s="2">
        <f t="shared" si="352"/>
        <v>1</v>
      </c>
      <c r="BD676" s="2">
        <f t="shared" si="353"/>
        <v>0</v>
      </c>
      <c r="BE676" s="2">
        <f t="shared" si="354"/>
        <v>1</v>
      </c>
      <c r="BF676" s="2">
        <f t="shared" si="355"/>
        <v>0</v>
      </c>
      <c r="BG676" s="2">
        <f t="shared" si="356"/>
        <v>0</v>
      </c>
      <c r="BH676" s="2">
        <f t="shared" si="357"/>
        <v>0</v>
      </c>
      <c r="BI676" s="2">
        <f t="shared" si="358"/>
        <v>0</v>
      </c>
      <c r="BJ676" s="2">
        <f t="shared" si="359"/>
        <v>0</v>
      </c>
      <c r="BK676" s="2">
        <f t="shared" si="360"/>
        <v>0</v>
      </c>
      <c r="BL676" s="2">
        <f t="shared" si="361"/>
        <v>0</v>
      </c>
      <c r="BM676" s="2">
        <f t="shared" si="362"/>
        <v>0</v>
      </c>
      <c r="BN676" s="2">
        <f t="shared" si="363"/>
        <v>0</v>
      </c>
    </row>
    <row r="677" spans="1:66">
      <c r="A677" s="2" t="s">
        <v>1926</v>
      </c>
      <c r="B677" s="2" t="s">
        <v>1927</v>
      </c>
      <c r="I677" s="2" t="s">
        <v>105</v>
      </c>
      <c r="K677" s="2" t="s">
        <v>105</v>
      </c>
      <c r="AZ677" s="2" t="s">
        <v>105</v>
      </c>
      <c r="BB677" s="2">
        <f t="shared" si="351"/>
        <v>3</v>
      </c>
      <c r="BC677" s="2">
        <f t="shared" si="352"/>
        <v>0</v>
      </c>
      <c r="BD677" s="2">
        <f t="shared" si="353"/>
        <v>3</v>
      </c>
      <c r="BE677" s="2">
        <f t="shared" si="354"/>
        <v>0</v>
      </c>
      <c r="BF677" s="2">
        <f t="shared" si="355"/>
        <v>0</v>
      </c>
      <c r="BG677" s="2">
        <f t="shared" si="356"/>
        <v>0</v>
      </c>
      <c r="BH677" s="2">
        <f t="shared" si="357"/>
        <v>0</v>
      </c>
      <c r="BI677" s="2">
        <f t="shared" si="358"/>
        <v>0</v>
      </c>
      <c r="BJ677" s="2">
        <f t="shared" si="359"/>
        <v>0</v>
      </c>
      <c r="BK677" s="2">
        <f t="shared" si="360"/>
        <v>0</v>
      </c>
      <c r="BL677" s="2">
        <f t="shared" si="361"/>
        <v>0</v>
      </c>
      <c r="BM677" s="2">
        <f t="shared" si="362"/>
        <v>0</v>
      </c>
      <c r="BN677" s="2">
        <f t="shared" si="363"/>
        <v>0</v>
      </c>
    </row>
    <row r="678" spans="1:66">
      <c r="A678" s="2" t="s">
        <v>4749</v>
      </c>
      <c r="B678" s="2" t="s">
        <v>4750</v>
      </c>
      <c r="AN678" s="2" t="s">
        <v>121</v>
      </c>
      <c r="BB678" s="2">
        <f t="shared" si="351"/>
        <v>0</v>
      </c>
      <c r="BC678" s="2">
        <f t="shared" si="352"/>
        <v>1</v>
      </c>
      <c r="BD678" s="2">
        <f t="shared" si="353"/>
        <v>0</v>
      </c>
      <c r="BE678" s="2">
        <f t="shared" si="354"/>
        <v>1</v>
      </c>
      <c r="BF678" s="2">
        <f t="shared" si="355"/>
        <v>0</v>
      </c>
      <c r="BG678" s="2">
        <f t="shared" si="356"/>
        <v>0</v>
      </c>
      <c r="BH678" s="2">
        <f t="shared" si="357"/>
        <v>0</v>
      </c>
      <c r="BI678" s="2">
        <f t="shared" si="358"/>
        <v>0</v>
      </c>
      <c r="BJ678" s="2">
        <f t="shared" si="359"/>
        <v>0</v>
      </c>
      <c r="BK678" s="2">
        <f t="shared" si="360"/>
        <v>0</v>
      </c>
      <c r="BL678" s="2">
        <f t="shared" si="361"/>
        <v>0</v>
      </c>
      <c r="BM678" s="2">
        <f t="shared" si="362"/>
        <v>0</v>
      </c>
      <c r="BN678" s="2">
        <f t="shared" si="363"/>
        <v>0</v>
      </c>
    </row>
    <row r="679" spans="1:66">
      <c r="A679" s="2" t="s">
        <v>4666</v>
      </c>
      <c r="B679" s="2" t="s">
        <v>4667</v>
      </c>
      <c r="AN679" s="2" t="s">
        <v>121</v>
      </c>
      <c r="BB679" s="2">
        <f t="shared" si="351"/>
        <v>0</v>
      </c>
      <c r="BC679" s="2">
        <f t="shared" si="352"/>
        <v>1</v>
      </c>
      <c r="BD679" s="2">
        <f t="shared" si="353"/>
        <v>0</v>
      </c>
      <c r="BE679" s="2">
        <f t="shared" si="354"/>
        <v>1</v>
      </c>
      <c r="BF679" s="2">
        <f t="shared" si="355"/>
        <v>0</v>
      </c>
      <c r="BG679" s="2">
        <f t="shared" si="356"/>
        <v>0</v>
      </c>
      <c r="BH679" s="2">
        <f t="shared" si="357"/>
        <v>0</v>
      </c>
      <c r="BI679" s="2">
        <f t="shared" si="358"/>
        <v>0</v>
      </c>
      <c r="BJ679" s="2">
        <f t="shared" si="359"/>
        <v>0</v>
      </c>
      <c r="BK679" s="2">
        <f t="shared" si="360"/>
        <v>0</v>
      </c>
      <c r="BL679" s="2">
        <f t="shared" si="361"/>
        <v>0</v>
      </c>
      <c r="BM679" s="2">
        <f t="shared" si="362"/>
        <v>0</v>
      </c>
      <c r="BN679" s="2">
        <f t="shared" si="363"/>
        <v>0</v>
      </c>
    </row>
    <row r="680" spans="1:66">
      <c r="A680" s="2" t="s">
        <v>801</v>
      </c>
      <c r="B680" s="2" t="s">
        <v>809</v>
      </c>
      <c r="F680" s="2" t="s">
        <v>121</v>
      </c>
      <c r="BB680" s="2">
        <f t="shared" si="351"/>
        <v>0</v>
      </c>
      <c r="BC680" s="2">
        <f t="shared" si="352"/>
        <v>1</v>
      </c>
      <c r="BD680" s="2">
        <f t="shared" si="353"/>
        <v>0</v>
      </c>
      <c r="BE680" s="2">
        <f t="shared" si="354"/>
        <v>1</v>
      </c>
      <c r="BF680" s="2">
        <f t="shared" si="355"/>
        <v>0</v>
      </c>
      <c r="BG680" s="2">
        <f t="shared" si="356"/>
        <v>0</v>
      </c>
      <c r="BH680" s="2">
        <f t="shared" si="357"/>
        <v>0</v>
      </c>
      <c r="BI680" s="2">
        <f t="shared" si="358"/>
        <v>0</v>
      </c>
      <c r="BJ680" s="2">
        <f t="shared" si="359"/>
        <v>0</v>
      </c>
      <c r="BK680" s="2">
        <f t="shared" si="360"/>
        <v>0</v>
      </c>
      <c r="BL680" s="2">
        <f t="shared" si="361"/>
        <v>0</v>
      </c>
      <c r="BM680" s="2">
        <f t="shared" si="362"/>
        <v>0</v>
      </c>
      <c r="BN680" s="2">
        <f t="shared" si="363"/>
        <v>0</v>
      </c>
    </row>
    <row r="681" spans="1:66">
      <c r="A681" s="2" t="s">
        <v>2699</v>
      </c>
      <c r="B681" s="2" t="s">
        <v>2700</v>
      </c>
      <c r="P681" s="2" t="s">
        <v>105</v>
      </c>
      <c r="BB681" s="2">
        <f t="shared" si="351"/>
        <v>1</v>
      </c>
      <c r="BC681" s="2">
        <f t="shared" si="352"/>
        <v>0</v>
      </c>
      <c r="BD681" s="2">
        <f t="shared" si="353"/>
        <v>1</v>
      </c>
      <c r="BE681" s="2">
        <f t="shared" si="354"/>
        <v>0</v>
      </c>
      <c r="BF681" s="2">
        <f t="shared" si="355"/>
        <v>0</v>
      </c>
      <c r="BG681" s="2">
        <f t="shared" si="356"/>
        <v>0</v>
      </c>
      <c r="BH681" s="2">
        <f t="shared" si="357"/>
        <v>0</v>
      </c>
      <c r="BI681" s="2">
        <f t="shared" si="358"/>
        <v>0</v>
      </c>
      <c r="BJ681" s="2">
        <f t="shared" si="359"/>
        <v>0</v>
      </c>
      <c r="BK681" s="2">
        <f t="shared" si="360"/>
        <v>0</v>
      </c>
      <c r="BL681" s="2">
        <f t="shared" si="361"/>
        <v>0</v>
      </c>
      <c r="BM681" s="2">
        <f t="shared" si="362"/>
        <v>0</v>
      </c>
      <c r="BN681" s="2">
        <f t="shared" si="363"/>
        <v>0</v>
      </c>
    </row>
    <row r="682" spans="1:66">
      <c r="A682" s="2" t="s">
        <v>807</v>
      </c>
      <c r="B682" s="2" t="s">
        <v>815</v>
      </c>
      <c r="F682" s="2" t="s">
        <v>121</v>
      </c>
      <c r="BB682" s="2">
        <f t="shared" si="351"/>
        <v>0</v>
      </c>
      <c r="BC682" s="2">
        <f t="shared" si="352"/>
        <v>1</v>
      </c>
      <c r="BD682" s="2">
        <f t="shared" si="353"/>
        <v>0</v>
      </c>
      <c r="BE682" s="2">
        <f t="shared" si="354"/>
        <v>1</v>
      </c>
      <c r="BF682" s="2">
        <f t="shared" si="355"/>
        <v>0</v>
      </c>
      <c r="BG682" s="2">
        <f t="shared" si="356"/>
        <v>0</v>
      </c>
      <c r="BH682" s="2">
        <f t="shared" si="357"/>
        <v>0</v>
      </c>
      <c r="BI682" s="2">
        <f t="shared" si="358"/>
        <v>0</v>
      </c>
      <c r="BJ682" s="2">
        <f t="shared" si="359"/>
        <v>0</v>
      </c>
      <c r="BK682" s="2">
        <f t="shared" si="360"/>
        <v>0</v>
      </c>
      <c r="BL682" s="2">
        <f t="shared" si="361"/>
        <v>0</v>
      </c>
      <c r="BM682" s="2">
        <f t="shared" si="362"/>
        <v>0</v>
      </c>
      <c r="BN682" s="2">
        <f t="shared" si="363"/>
        <v>0</v>
      </c>
    </row>
    <row r="683" spans="1:66">
      <c r="A683" s="2" t="s">
        <v>4644</v>
      </c>
      <c r="B683" s="2" t="s">
        <v>4645</v>
      </c>
      <c r="AN683" s="2" t="s">
        <v>121</v>
      </c>
      <c r="BB683" s="2">
        <f t="shared" si="351"/>
        <v>0</v>
      </c>
      <c r="BC683" s="2">
        <f t="shared" si="352"/>
        <v>1</v>
      </c>
      <c r="BD683" s="2">
        <f t="shared" si="353"/>
        <v>0</v>
      </c>
      <c r="BE683" s="2">
        <f t="shared" si="354"/>
        <v>1</v>
      </c>
      <c r="BF683" s="2">
        <f t="shared" si="355"/>
        <v>0</v>
      </c>
      <c r="BG683" s="2">
        <f t="shared" si="356"/>
        <v>0</v>
      </c>
      <c r="BH683" s="2">
        <f t="shared" si="357"/>
        <v>0</v>
      </c>
      <c r="BI683" s="2">
        <f t="shared" si="358"/>
        <v>0</v>
      </c>
      <c r="BJ683" s="2">
        <f t="shared" si="359"/>
        <v>0</v>
      </c>
      <c r="BK683" s="2">
        <f t="shared" si="360"/>
        <v>0</v>
      </c>
      <c r="BL683" s="2">
        <f t="shared" si="361"/>
        <v>0</v>
      </c>
      <c r="BM683" s="2">
        <f t="shared" si="362"/>
        <v>0</v>
      </c>
      <c r="BN683" s="2">
        <f t="shared" si="363"/>
        <v>0</v>
      </c>
    </row>
    <row r="684" spans="1:66">
      <c r="A684" s="2" t="s">
        <v>1712</v>
      </c>
      <c r="B684" s="2" t="s">
        <v>1713</v>
      </c>
      <c r="I684" s="2" t="s">
        <v>105</v>
      </c>
      <c r="BB684" s="2">
        <f t="shared" si="351"/>
        <v>1</v>
      </c>
      <c r="BC684" s="2">
        <f t="shared" si="352"/>
        <v>0</v>
      </c>
      <c r="BD684" s="2">
        <f t="shared" si="353"/>
        <v>1</v>
      </c>
      <c r="BE684" s="2">
        <f t="shared" si="354"/>
        <v>0</v>
      </c>
      <c r="BF684" s="2">
        <f t="shared" si="355"/>
        <v>0</v>
      </c>
      <c r="BG684" s="2">
        <f t="shared" si="356"/>
        <v>0</v>
      </c>
      <c r="BH684" s="2">
        <f t="shared" si="357"/>
        <v>0</v>
      </c>
      <c r="BI684" s="2">
        <f t="shared" si="358"/>
        <v>0</v>
      </c>
      <c r="BJ684" s="2">
        <f t="shared" si="359"/>
        <v>0</v>
      </c>
      <c r="BK684" s="2">
        <f t="shared" si="360"/>
        <v>0</v>
      </c>
      <c r="BL684" s="2">
        <f t="shared" si="361"/>
        <v>0</v>
      </c>
      <c r="BM684" s="2">
        <f t="shared" si="362"/>
        <v>0</v>
      </c>
      <c r="BN684" s="2">
        <f t="shared" si="363"/>
        <v>0</v>
      </c>
    </row>
    <row r="685" spans="1:66">
      <c r="A685" s="2" t="s">
        <v>4693</v>
      </c>
      <c r="B685" s="2" t="s">
        <v>4694</v>
      </c>
      <c r="AN685" s="2" t="s">
        <v>121</v>
      </c>
      <c r="BB685" s="2">
        <f t="shared" si="351"/>
        <v>0</v>
      </c>
      <c r="BC685" s="2">
        <f t="shared" si="352"/>
        <v>1</v>
      </c>
      <c r="BD685" s="2">
        <f t="shared" si="353"/>
        <v>0</v>
      </c>
      <c r="BE685" s="2">
        <f t="shared" si="354"/>
        <v>1</v>
      </c>
      <c r="BF685" s="2">
        <f t="shared" si="355"/>
        <v>0</v>
      </c>
      <c r="BG685" s="2">
        <f t="shared" si="356"/>
        <v>0</v>
      </c>
      <c r="BH685" s="2">
        <f t="shared" si="357"/>
        <v>0</v>
      </c>
      <c r="BI685" s="2">
        <f t="shared" si="358"/>
        <v>0</v>
      </c>
      <c r="BJ685" s="2">
        <f t="shared" si="359"/>
        <v>0</v>
      </c>
      <c r="BK685" s="2">
        <f t="shared" si="360"/>
        <v>0</v>
      </c>
      <c r="BL685" s="2">
        <f t="shared" si="361"/>
        <v>0</v>
      </c>
      <c r="BM685" s="2">
        <f t="shared" si="362"/>
        <v>0</v>
      </c>
      <c r="BN685" s="2">
        <f t="shared" si="363"/>
        <v>0</v>
      </c>
    </row>
    <row r="686" spans="1:66">
      <c r="A686" s="2" t="s">
        <v>1760</v>
      </c>
      <c r="B686" s="2" t="s">
        <v>1761</v>
      </c>
      <c r="I686" s="2" t="s">
        <v>105</v>
      </c>
      <c r="BB686" s="2">
        <f t="shared" si="351"/>
        <v>1</v>
      </c>
      <c r="BC686" s="2">
        <f t="shared" si="352"/>
        <v>0</v>
      </c>
      <c r="BD686" s="2">
        <f t="shared" si="353"/>
        <v>1</v>
      </c>
      <c r="BE686" s="2">
        <f t="shared" si="354"/>
        <v>0</v>
      </c>
      <c r="BF686" s="2">
        <f t="shared" si="355"/>
        <v>0</v>
      </c>
      <c r="BG686" s="2">
        <f t="shared" si="356"/>
        <v>0</v>
      </c>
      <c r="BH686" s="2">
        <f t="shared" si="357"/>
        <v>0</v>
      </c>
      <c r="BI686" s="2">
        <f t="shared" si="358"/>
        <v>0</v>
      </c>
      <c r="BJ686" s="2">
        <f t="shared" si="359"/>
        <v>0</v>
      </c>
      <c r="BK686" s="2">
        <f t="shared" si="360"/>
        <v>0</v>
      </c>
      <c r="BL686" s="2">
        <f t="shared" si="361"/>
        <v>0</v>
      </c>
      <c r="BM686" s="2">
        <f t="shared" si="362"/>
        <v>0</v>
      </c>
      <c r="BN686" s="2">
        <f t="shared" si="363"/>
        <v>0</v>
      </c>
    </row>
    <row r="687" spans="1:66">
      <c r="A687" s="2" t="s">
        <v>3358</v>
      </c>
      <c r="B687" s="2" t="s">
        <v>3359</v>
      </c>
      <c r="Y687" s="2" t="s">
        <v>105</v>
      </c>
      <c r="AZ687" s="2" t="s">
        <v>105</v>
      </c>
      <c r="BB687" s="2">
        <f t="shared" si="351"/>
        <v>2</v>
      </c>
      <c r="BC687" s="2">
        <f t="shared" si="352"/>
        <v>0</v>
      </c>
      <c r="BD687" s="2">
        <f t="shared" si="353"/>
        <v>2</v>
      </c>
      <c r="BE687" s="2">
        <f t="shared" si="354"/>
        <v>0</v>
      </c>
      <c r="BF687" s="2">
        <f t="shared" si="355"/>
        <v>0</v>
      </c>
      <c r="BG687" s="2">
        <f t="shared" si="356"/>
        <v>0</v>
      </c>
      <c r="BH687" s="2">
        <f t="shared" si="357"/>
        <v>0</v>
      </c>
      <c r="BI687" s="2">
        <f t="shared" si="358"/>
        <v>0</v>
      </c>
      <c r="BJ687" s="2">
        <f t="shared" si="359"/>
        <v>0</v>
      </c>
      <c r="BK687" s="2">
        <f t="shared" si="360"/>
        <v>0</v>
      </c>
      <c r="BL687" s="2">
        <f t="shared" si="361"/>
        <v>0</v>
      </c>
      <c r="BM687" s="2">
        <f t="shared" si="362"/>
        <v>0</v>
      </c>
      <c r="BN687" s="2">
        <f t="shared" si="363"/>
        <v>0</v>
      </c>
    </row>
    <row r="688" spans="1:66">
      <c r="A688" s="2" t="s">
        <v>926</v>
      </c>
      <c r="B688" s="2" t="s">
        <v>927</v>
      </c>
      <c r="G688" s="2" t="s">
        <v>105</v>
      </c>
      <c r="M688" s="2" t="s">
        <v>5781</v>
      </c>
      <c r="N688" s="2" t="s">
        <v>105</v>
      </c>
      <c r="T688" s="2" t="s">
        <v>105</v>
      </c>
      <c r="AN688" s="2" t="s">
        <v>105</v>
      </c>
      <c r="BB688" s="2">
        <f t="shared" si="351"/>
        <v>4</v>
      </c>
      <c r="BC688" s="2">
        <f t="shared" si="352"/>
        <v>0</v>
      </c>
      <c r="BD688" s="2">
        <f t="shared" si="353"/>
        <v>4</v>
      </c>
      <c r="BE688" s="2">
        <f t="shared" si="354"/>
        <v>0</v>
      </c>
      <c r="BF688" s="2">
        <f t="shared" si="355"/>
        <v>0</v>
      </c>
      <c r="BG688" s="2">
        <f t="shared" si="356"/>
        <v>0</v>
      </c>
      <c r="BH688" s="2">
        <f t="shared" si="357"/>
        <v>0</v>
      </c>
      <c r="BI688" s="2">
        <f t="shared" si="358"/>
        <v>0</v>
      </c>
      <c r="BJ688" s="2">
        <f t="shared" si="359"/>
        <v>0</v>
      </c>
      <c r="BK688" s="2">
        <f t="shared" si="360"/>
        <v>0</v>
      </c>
      <c r="BL688" s="2">
        <f t="shared" si="361"/>
        <v>0</v>
      </c>
      <c r="BM688" s="2">
        <f t="shared" si="362"/>
        <v>0</v>
      </c>
      <c r="BN688" s="2">
        <f t="shared" si="363"/>
        <v>0</v>
      </c>
    </row>
    <row r="689" spans="1:66">
      <c r="A689" s="2" t="s">
        <v>1299</v>
      </c>
      <c r="B689" s="2" t="s">
        <v>1300</v>
      </c>
      <c r="G689" s="2" t="s">
        <v>105</v>
      </c>
      <c r="BB689" s="2">
        <f t="shared" si="351"/>
        <v>1</v>
      </c>
      <c r="BC689" s="2">
        <f t="shared" si="352"/>
        <v>0</v>
      </c>
      <c r="BD689" s="2">
        <f t="shared" si="353"/>
        <v>1</v>
      </c>
      <c r="BE689" s="2">
        <f t="shared" si="354"/>
        <v>0</v>
      </c>
      <c r="BF689" s="2">
        <f t="shared" si="355"/>
        <v>0</v>
      </c>
      <c r="BG689" s="2">
        <f t="shared" si="356"/>
        <v>0</v>
      </c>
      <c r="BH689" s="2">
        <f t="shared" si="357"/>
        <v>0</v>
      </c>
      <c r="BI689" s="2">
        <f t="shared" si="358"/>
        <v>0</v>
      </c>
      <c r="BJ689" s="2">
        <f t="shared" si="359"/>
        <v>0</v>
      </c>
      <c r="BK689" s="2">
        <f t="shared" si="360"/>
        <v>0</v>
      </c>
      <c r="BL689" s="2">
        <f t="shared" si="361"/>
        <v>0</v>
      </c>
      <c r="BM689" s="2">
        <f t="shared" si="362"/>
        <v>0</v>
      </c>
      <c r="BN689" s="2">
        <f t="shared" si="363"/>
        <v>0</v>
      </c>
    </row>
    <row r="690" spans="1:66">
      <c r="A690" s="2" t="s">
        <v>3732</v>
      </c>
      <c r="B690" s="2" t="s">
        <v>3733</v>
      </c>
      <c r="AE690" s="2" t="s">
        <v>105</v>
      </c>
      <c r="BB690" s="2">
        <f t="shared" si="351"/>
        <v>1</v>
      </c>
      <c r="BC690" s="2">
        <f t="shared" si="352"/>
        <v>0</v>
      </c>
      <c r="BD690" s="2">
        <f t="shared" si="353"/>
        <v>1</v>
      </c>
      <c r="BE690" s="2">
        <f t="shared" si="354"/>
        <v>0</v>
      </c>
      <c r="BF690" s="2">
        <f t="shared" si="355"/>
        <v>0</v>
      </c>
      <c r="BG690" s="2">
        <f t="shared" si="356"/>
        <v>0</v>
      </c>
      <c r="BH690" s="2">
        <f t="shared" si="357"/>
        <v>0</v>
      </c>
      <c r="BI690" s="2">
        <f t="shared" si="358"/>
        <v>0</v>
      </c>
      <c r="BJ690" s="2">
        <f t="shared" si="359"/>
        <v>0</v>
      </c>
      <c r="BK690" s="2">
        <f t="shared" si="360"/>
        <v>0</v>
      </c>
      <c r="BL690" s="2">
        <f t="shared" si="361"/>
        <v>0</v>
      </c>
      <c r="BM690" s="2">
        <f t="shared" si="362"/>
        <v>0</v>
      </c>
      <c r="BN690" s="2">
        <f t="shared" si="363"/>
        <v>0</v>
      </c>
    </row>
    <row r="691" spans="1:66">
      <c r="A691" s="2" t="s">
        <v>679</v>
      </c>
      <c r="B691" s="2" t="s">
        <v>684</v>
      </c>
      <c r="F691" s="2" t="s">
        <v>121</v>
      </c>
      <c r="BB691" s="2">
        <f t="shared" si="351"/>
        <v>0</v>
      </c>
      <c r="BC691" s="2">
        <f t="shared" si="352"/>
        <v>1</v>
      </c>
      <c r="BD691" s="2">
        <f t="shared" si="353"/>
        <v>0</v>
      </c>
      <c r="BE691" s="2">
        <f t="shared" si="354"/>
        <v>1</v>
      </c>
      <c r="BF691" s="2">
        <f t="shared" si="355"/>
        <v>0</v>
      </c>
      <c r="BG691" s="2">
        <f t="shared" si="356"/>
        <v>0</v>
      </c>
      <c r="BH691" s="2">
        <f t="shared" si="357"/>
        <v>0</v>
      </c>
      <c r="BI691" s="2">
        <f t="shared" si="358"/>
        <v>0</v>
      </c>
      <c r="BJ691" s="2">
        <f t="shared" si="359"/>
        <v>0</v>
      </c>
      <c r="BK691" s="2">
        <f t="shared" si="360"/>
        <v>0</v>
      </c>
      <c r="BL691" s="2">
        <f t="shared" si="361"/>
        <v>0</v>
      </c>
      <c r="BM691" s="2">
        <f t="shared" si="362"/>
        <v>0</v>
      </c>
      <c r="BN691" s="2">
        <f t="shared" si="363"/>
        <v>0</v>
      </c>
    </row>
    <row r="692" spans="1:66">
      <c r="A692" s="2" t="s">
        <v>695</v>
      </c>
      <c r="B692" s="2" t="s">
        <v>697</v>
      </c>
      <c r="F692" s="2" t="s">
        <v>121</v>
      </c>
      <c r="AG692" s="2" t="s">
        <v>121</v>
      </c>
      <c r="BB692" s="2">
        <f t="shared" si="351"/>
        <v>0</v>
      </c>
      <c r="BC692" s="2">
        <f t="shared" si="352"/>
        <v>2</v>
      </c>
      <c r="BD692" s="2">
        <f t="shared" si="353"/>
        <v>0</v>
      </c>
      <c r="BE692" s="2">
        <f t="shared" si="354"/>
        <v>2</v>
      </c>
      <c r="BF692" s="2">
        <f t="shared" si="355"/>
        <v>0</v>
      </c>
      <c r="BG692" s="2">
        <f t="shared" si="356"/>
        <v>0</v>
      </c>
      <c r="BH692" s="2">
        <f t="shared" si="357"/>
        <v>0</v>
      </c>
      <c r="BI692" s="2">
        <f t="shared" si="358"/>
        <v>0</v>
      </c>
      <c r="BJ692" s="2">
        <f t="shared" si="359"/>
        <v>0</v>
      </c>
      <c r="BK692" s="2">
        <f t="shared" si="360"/>
        <v>0</v>
      </c>
      <c r="BL692" s="2">
        <f t="shared" si="361"/>
        <v>0</v>
      </c>
      <c r="BM692" s="2">
        <f t="shared" si="362"/>
        <v>0</v>
      </c>
      <c r="BN692" s="2">
        <f t="shared" si="363"/>
        <v>0</v>
      </c>
    </row>
    <row r="693" spans="1:66">
      <c r="A693" s="2" t="s">
        <v>5362</v>
      </c>
      <c r="B693" s="2" t="s">
        <v>5363</v>
      </c>
      <c r="AT693" s="2" t="s">
        <v>105</v>
      </c>
      <c r="BB693" s="2">
        <f t="shared" si="351"/>
        <v>1</v>
      </c>
      <c r="BC693" s="2">
        <f t="shared" si="352"/>
        <v>0</v>
      </c>
      <c r="BD693" s="2">
        <f t="shared" si="353"/>
        <v>1</v>
      </c>
      <c r="BE693" s="2">
        <f t="shared" si="354"/>
        <v>0</v>
      </c>
      <c r="BF693" s="2">
        <f t="shared" si="355"/>
        <v>0</v>
      </c>
      <c r="BG693" s="2">
        <f t="shared" si="356"/>
        <v>0</v>
      </c>
      <c r="BH693" s="2">
        <f t="shared" si="357"/>
        <v>0</v>
      </c>
      <c r="BI693" s="2">
        <f t="shared" si="358"/>
        <v>0</v>
      </c>
      <c r="BJ693" s="2">
        <f t="shared" si="359"/>
        <v>0</v>
      </c>
      <c r="BK693" s="2">
        <f t="shared" si="360"/>
        <v>0</v>
      </c>
      <c r="BL693" s="2">
        <f t="shared" si="361"/>
        <v>0</v>
      </c>
      <c r="BM693" s="2">
        <f t="shared" si="362"/>
        <v>0</v>
      </c>
      <c r="BN693" s="2">
        <f t="shared" si="363"/>
        <v>0</v>
      </c>
    </row>
    <row r="694" spans="1:66">
      <c r="B694" s="2" t="s">
        <v>6007</v>
      </c>
      <c r="N694" s="2" t="s">
        <v>105</v>
      </c>
    </row>
    <row r="695" spans="1:66">
      <c r="A695" s="2" t="s">
        <v>6008</v>
      </c>
      <c r="B695" s="2" t="s">
        <v>6009</v>
      </c>
      <c r="N695" s="2" t="s">
        <v>105</v>
      </c>
    </row>
    <row r="696" spans="1:66">
      <c r="A696" s="2" t="s">
        <v>6010</v>
      </c>
      <c r="B696" s="2" t="s">
        <v>6011</v>
      </c>
      <c r="N696" s="2" t="s">
        <v>105</v>
      </c>
    </row>
    <row r="697" spans="1:66">
      <c r="A697" s="2" t="s">
        <v>6012</v>
      </c>
      <c r="B697" s="2" t="s">
        <v>6013</v>
      </c>
      <c r="N697" s="2" t="s">
        <v>105</v>
      </c>
    </row>
    <row r="698" spans="1:66">
      <c r="A698" s="2" t="s">
        <v>6014</v>
      </c>
      <c r="B698" s="2" t="s">
        <v>6015</v>
      </c>
      <c r="N698" s="2" t="s">
        <v>105</v>
      </c>
    </row>
    <row r="699" spans="1:66">
      <c r="A699" s="2" t="s">
        <v>6016</v>
      </c>
      <c r="B699" s="2" t="s">
        <v>6017</v>
      </c>
      <c r="N699" s="2" t="s">
        <v>105</v>
      </c>
    </row>
    <row r="700" spans="1:66">
      <c r="A700" s="2" t="s">
        <v>6018</v>
      </c>
      <c r="B700" s="2" t="s">
        <v>6019</v>
      </c>
      <c r="N700" s="2" t="s">
        <v>105</v>
      </c>
    </row>
    <row r="701" spans="1:66">
      <c r="A701" s="2" t="s">
        <v>6020</v>
      </c>
      <c r="B701" s="2" t="s">
        <v>6021</v>
      </c>
      <c r="N701" s="2" t="s">
        <v>105</v>
      </c>
    </row>
    <row r="702" spans="1:66">
      <c r="B702" s="2" t="s">
        <v>6022</v>
      </c>
      <c r="N702" s="2" t="s">
        <v>105</v>
      </c>
    </row>
    <row r="703" spans="1:66">
      <c r="A703" s="2" t="s">
        <v>6023</v>
      </c>
      <c r="B703" s="2" t="s">
        <v>6024</v>
      </c>
      <c r="N703" s="2" t="s">
        <v>105</v>
      </c>
    </row>
    <row r="704" spans="1:66">
      <c r="A704" s="2" t="s">
        <v>6025</v>
      </c>
      <c r="B704" s="2" t="s">
        <v>6026</v>
      </c>
      <c r="N704" s="2" t="s">
        <v>105</v>
      </c>
    </row>
    <row r="705" spans="1:14">
      <c r="A705" s="2" t="s">
        <v>6027</v>
      </c>
      <c r="B705" s="2" t="s">
        <v>6028</v>
      </c>
      <c r="N705" s="2" t="s">
        <v>105</v>
      </c>
    </row>
    <row r="706" spans="1:14">
      <c r="A706" s="2" t="s">
        <v>6029</v>
      </c>
      <c r="B706" s="2" t="s">
        <v>6030</v>
      </c>
      <c r="N706" s="2" t="s">
        <v>105</v>
      </c>
    </row>
  </sheetData>
  <autoFilter ref="A1:BN662" xr:uid="{47B94A25-0EDA-1342-BB15-F351EE64B213}">
    <sortState ref="A2:BN694">
      <sortCondition ref="A1:A694"/>
    </sortState>
  </autoFilter>
  <sortState ref="A2:BA650">
    <sortCondition ref="A171:A650"/>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4805F-F531-4442-88C7-5F1113ADE93D}">
  <dimension ref="A1:BN563"/>
  <sheetViews>
    <sheetView zoomScale="94" workbookViewId="0"/>
  </sheetViews>
  <sheetFormatPr defaultColWidth="10.75" defaultRowHeight="15.75"/>
  <cols>
    <col min="1" max="1" width="38.5" style="2" customWidth="1"/>
    <col min="2" max="2" width="24" style="2" customWidth="1"/>
    <col min="3" max="57" width="10.75" style="2"/>
    <col min="58" max="58" width="11.125" style="2" customWidth="1"/>
    <col min="59" max="59" width="10.625" style="2" customWidth="1"/>
    <col min="60" max="60" width="11.375" style="2" customWidth="1"/>
    <col min="61" max="16384" width="10.75" style="2"/>
  </cols>
  <sheetData>
    <row r="1" spans="1:66" s="1" customFormat="1">
      <c r="A1" s="1" t="s">
        <v>8</v>
      </c>
      <c r="B1" s="1" t="s">
        <v>91</v>
      </c>
      <c r="C1" s="1" t="s">
        <v>1</v>
      </c>
      <c r="D1" s="1" t="s">
        <v>21</v>
      </c>
      <c r="E1" s="1" t="s">
        <v>39</v>
      </c>
      <c r="F1" s="1" t="s">
        <v>40</v>
      </c>
      <c r="G1" s="1" t="s">
        <v>41</v>
      </c>
      <c r="H1" s="1" t="s">
        <v>42</v>
      </c>
      <c r="I1" s="1" t="s">
        <v>43</v>
      </c>
      <c r="J1" s="1" t="s">
        <v>44</v>
      </c>
      <c r="K1" s="1" t="s">
        <v>45</v>
      </c>
      <c r="L1" s="1" t="s">
        <v>46</v>
      </c>
      <c r="M1" s="1" t="s">
        <v>47</v>
      </c>
      <c r="N1" s="1" t="s">
        <v>48</v>
      </c>
      <c r="O1" s="1" t="s">
        <v>49</v>
      </c>
      <c r="P1" s="1" t="s">
        <v>50</v>
      </c>
      <c r="Q1" s="1" t="s">
        <v>51</v>
      </c>
      <c r="R1" s="1" t="s">
        <v>52</v>
      </c>
      <c r="S1" s="1" t="s">
        <v>53</v>
      </c>
      <c r="T1" s="1" t="s">
        <v>54</v>
      </c>
      <c r="U1" s="1" t="s">
        <v>55</v>
      </c>
      <c r="V1" s="1" t="s">
        <v>56</v>
      </c>
      <c r="W1" s="1" t="s">
        <v>57</v>
      </c>
      <c r="X1" s="1" t="s">
        <v>58</v>
      </c>
      <c r="Y1" s="1" t="s">
        <v>59</v>
      </c>
      <c r="Z1" s="1" t="s">
        <v>60</v>
      </c>
      <c r="AA1" s="1" t="s">
        <v>61</v>
      </c>
      <c r="AB1" s="1" t="s">
        <v>62</v>
      </c>
      <c r="AC1" s="1" t="s">
        <v>63</v>
      </c>
      <c r="AD1" s="1" t="s">
        <v>64</v>
      </c>
      <c r="AE1" s="1" t="s">
        <v>65</v>
      </c>
      <c r="AF1" s="1" t="s">
        <v>66</v>
      </c>
      <c r="AG1" s="1" t="s">
        <v>67</v>
      </c>
      <c r="AH1" s="1" t="s">
        <v>68</v>
      </c>
      <c r="AI1" s="1" t="s">
        <v>69</v>
      </c>
      <c r="AJ1" s="1" t="s">
        <v>70</v>
      </c>
      <c r="AK1" s="1" t="s">
        <v>71</v>
      </c>
      <c r="AL1" s="1" t="s">
        <v>72</v>
      </c>
      <c r="AM1" s="1" t="s">
        <v>73</v>
      </c>
      <c r="AN1" s="1" t="s">
        <v>74</v>
      </c>
      <c r="AO1" s="1" t="s">
        <v>75</v>
      </c>
      <c r="AP1" s="1" t="s">
        <v>76</v>
      </c>
      <c r="AQ1" s="1" t="s">
        <v>77</v>
      </c>
      <c r="AR1" s="1" t="s">
        <v>78</v>
      </c>
      <c r="AS1" s="1" t="s">
        <v>79</v>
      </c>
      <c r="AT1" s="1" t="s">
        <v>80</v>
      </c>
      <c r="AU1" s="1" t="s">
        <v>81</v>
      </c>
      <c r="AV1" s="1" t="s">
        <v>82</v>
      </c>
      <c r="AW1" s="1" t="s">
        <v>83</v>
      </c>
      <c r="AX1" s="1" t="s">
        <v>84</v>
      </c>
      <c r="AY1" s="1" t="s">
        <v>85</v>
      </c>
      <c r="AZ1" s="1" t="s">
        <v>86</v>
      </c>
      <c r="BA1" s="1" t="s">
        <v>87</v>
      </c>
      <c r="BB1" s="1" t="s">
        <v>5690</v>
      </c>
      <c r="BC1" s="1" t="s">
        <v>5691</v>
      </c>
      <c r="BD1" s="1" t="s">
        <v>5692</v>
      </c>
      <c r="BE1" s="1" t="s">
        <v>5693</v>
      </c>
      <c r="BF1" s="1" t="s">
        <v>5697</v>
      </c>
      <c r="BG1" s="1" t="s">
        <v>5694</v>
      </c>
      <c r="BH1" s="1" t="s">
        <v>5740</v>
      </c>
      <c r="BI1" s="1" t="s">
        <v>5813</v>
      </c>
      <c r="BJ1" s="1" t="s">
        <v>5801</v>
      </c>
      <c r="BK1" s="1" t="s">
        <v>5802</v>
      </c>
      <c r="BL1" s="1" t="s">
        <v>5816</v>
      </c>
      <c r="BM1" s="1" t="s">
        <v>5814</v>
      </c>
      <c r="BN1" s="1" t="s">
        <v>5817</v>
      </c>
    </row>
    <row r="2" spans="1:66">
      <c r="A2" s="2" t="s">
        <v>3227</v>
      </c>
      <c r="B2" s="2" t="s">
        <v>3228</v>
      </c>
      <c r="X2" s="2" t="s">
        <v>121</v>
      </c>
      <c r="BB2" s="2">
        <f t="shared" ref="BB2:BB18" si="0">SUM(BD2+BF2+BJ2+BK2)</f>
        <v>0</v>
      </c>
      <c r="BC2" s="2">
        <f t="shared" ref="BC2:BC18" si="1">SUM(BE2+BG2+BH2+BI2+BL2+BM2+BN2)</f>
        <v>1</v>
      </c>
      <c r="BD2" s="2">
        <f t="shared" ref="BD2:BD18" si="2">COUNTIF(C2:BA2,"BL")</f>
        <v>0</v>
      </c>
      <c r="BE2" s="2">
        <f t="shared" ref="BE2:BE18" si="3">COUNTIF(C2:BA2,"WL")</f>
        <v>1</v>
      </c>
      <c r="BF2" s="2">
        <f t="shared" ref="BF2:BF18" si="4">COUNTIF(C2:BA2, "BL(Except with permit)")</f>
        <v>0</v>
      </c>
      <c r="BG2" s="2">
        <f t="shared" ref="BG2:BG18" si="5">COUNTIF(C2:BA2, "WL(Permit required)")</f>
        <v>0</v>
      </c>
      <c r="BH2" s="2">
        <f t="shared" ref="BH2:BH18" si="6">COUNTIF(C2:BA2, "WL(For game purposes)")</f>
        <v>0</v>
      </c>
      <c r="BI2" s="2">
        <f t="shared" ref="BI2:BI18" si="7">COUNTIF(C2:BA2, "WL(4 per year, no more than 12 at a time)")</f>
        <v>0</v>
      </c>
      <c r="BJ2" s="2">
        <f t="shared" ref="BJ2:BJ18" si="8">COUNTIF(C2:BA2, "BL(venomous spp)")</f>
        <v>0</v>
      </c>
      <c r="BK2" s="2">
        <f t="shared" ref="BK2:BK18" si="9">COUNTIF(C2:BA2, "BL(All Non-native spp)")</f>
        <v>0</v>
      </c>
      <c r="BL2" s="2">
        <f t="shared" ref="BL2:BL18" si="10">COUNTIF(C2:BA2, "WL(Up to 3 individuals)")</f>
        <v>0</v>
      </c>
      <c r="BM2" s="2">
        <f t="shared" ref="BM2:BM18" si="11">COUNTIF(C2:BA2, "WL(Up to 1 individual without permit)")</f>
        <v>0</v>
      </c>
      <c r="BN2" s="2">
        <f t="shared" ref="BN2:BN18" si="12">COUNTIF(C2:BA2, "WL(Up to 10 individuals)")</f>
        <v>0</v>
      </c>
    </row>
    <row r="3" spans="1:66">
      <c r="A3" s="2" t="s">
        <v>3703</v>
      </c>
      <c r="B3" s="2" t="s">
        <v>3704</v>
      </c>
      <c r="AE3" s="2" t="s">
        <v>105</v>
      </c>
      <c r="AN3" s="2" t="s">
        <v>105</v>
      </c>
      <c r="AX3" s="2" t="s">
        <v>105</v>
      </c>
      <c r="BB3" s="2">
        <f t="shared" si="0"/>
        <v>3</v>
      </c>
      <c r="BC3" s="2">
        <f t="shared" si="1"/>
        <v>0</v>
      </c>
      <c r="BD3" s="2">
        <f t="shared" si="2"/>
        <v>3</v>
      </c>
      <c r="BE3" s="2">
        <f t="shared" si="3"/>
        <v>0</v>
      </c>
      <c r="BF3" s="2">
        <f t="shared" si="4"/>
        <v>0</v>
      </c>
      <c r="BG3" s="2">
        <f t="shared" si="5"/>
        <v>0</v>
      </c>
      <c r="BH3" s="2">
        <f t="shared" si="6"/>
        <v>0</v>
      </c>
      <c r="BI3" s="2">
        <f t="shared" si="7"/>
        <v>0</v>
      </c>
      <c r="BJ3" s="2">
        <f t="shared" si="8"/>
        <v>0</v>
      </c>
      <c r="BK3" s="2">
        <f t="shared" si="9"/>
        <v>0</v>
      </c>
      <c r="BL3" s="2">
        <f t="shared" si="10"/>
        <v>0</v>
      </c>
      <c r="BM3" s="2">
        <f t="shared" si="11"/>
        <v>0</v>
      </c>
      <c r="BN3" s="2">
        <f t="shared" si="12"/>
        <v>0</v>
      </c>
    </row>
    <row r="4" spans="1:66">
      <c r="A4" s="2" t="s">
        <v>4873</v>
      </c>
      <c r="B4" s="2" t="s">
        <v>4874</v>
      </c>
      <c r="AN4" s="2" t="s">
        <v>121</v>
      </c>
      <c r="BB4" s="2">
        <f t="shared" si="0"/>
        <v>0</v>
      </c>
      <c r="BC4" s="2">
        <f t="shared" si="1"/>
        <v>1</v>
      </c>
      <c r="BD4" s="2">
        <f t="shared" si="2"/>
        <v>0</v>
      </c>
      <c r="BE4" s="2">
        <f t="shared" si="3"/>
        <v>1</v>
      </c>
      <c r="BF4" s="2">
        <f t="shared" si="4"/>
        <v>0</v>
      </c>
      <c r="BG4" s="2">
        <f t="shared" si="5"/>
        <v>0</v>
      </c>
      <c r="BH4" s="2">
        <f t="shared" si="6"/>
        <v>0</v>
      </c>
      <c r="BI4" s="2">
        <f t="shared" si="7"/>
        <v>0</v>
      </c>
      <c r="BJ4" s="2">
        <f t="shared" si="8"/>
        <v>0</v>
      </c>
      <c r="BK4" s="2">
        <f t="shared" si="9"/>
        <v>0</v>
      </c>
      <c r="BL4" s="2">
        <f t="shared" si="10"/>
        <v>0</v>
      </c>
      <c r="BM4" s="2">
        <f t="shared" si="11"/>
        <v>0</v>
      </c>
      <c r="BN4" s="2">
        <f t="shared" si="12"/>
        <v>0</v>
      </c>
    </row>
    <row r="5" spans="1:66">
      <c r="A5" s="2" t="s">
        <v>2812</v>
      </c>
      <c r="B5" s="2" t="s">
        <v>2813</v>
      </c>
      <c r="R5" s="2" t="s">
        <v>105</v>
      </c>
      <c r="W5" s="2" t="s">
        <v>105</v>
      </c>
      <c r="X5" s="2" t="s">
        <v>105</v>
      </c>
      <c r="AB5" s="2" t="s">
        <v>5781</v>
      </c>
      <c r="AD5" s="2" t="s">
        <v>105</v>
      </c>
      <c r="BB5" s="2">
        <f t="shared" si="0"/>
        <v>4</v>
      </c>
      <c r="BC5" s="2">
        <f t="shared" si="1"/>
        <v>0</v>
      </c>
      <c r="BD5" s="2">
        <f t="shared" si="2"/>
        <v>4</v>
      </c>
      <c r="BE5" s="2">
        <f t="shared" si="3"/>
        <v>0</v>
      </c>
      <c r="BF5" s="2">
        <f t="shared" si="4"/>
        <v>0</v>
      </c>
      <c r="BG5" s="2">
        <f t="shared" si="5"/>
        <v>0</v>
      </c>
      <c r="BH5" s="2">
        <f t="shared" si="6"/>
        <v>0</v>
      </c>
      <c r="BI5" s="2">
        <f t="shared" si="7"/>
        <v>0</v>
      </c>
      <c r="BJ5" s="2">
        <f t="shared" si="8"/>
        <v>0</v>
      </c>
      <c r="BK5" s="2">
        <f t="shared" si="9"/>
        <v>0</v>
      </c>
      <c r="BL5" s="2">
        <f t="shared" si="10"/>
        <v>0</v>
      </c>
      <c r="BM5" s="2">
        <f t="shared" si="11"/>
        <v>0</v>
      </c>
      <c r="BN5" s="2">
        <f t="shared" si="12"/>
        <v>0</v>
      </c>
    </row>
    <row r="6" spans="1:66">
      <c r="A6" s="2" t="s">
        <v>2740</v>
      </c>
      <c r="B6" s="2" t="s">
        <v>2741</v>
      </c>
      <c r="Q6" s="2" t="s">
        <v>105</v>
      </c>
      <c r="AB6" s="2" t="s">
        <v>5781</v>
      </c>
      <c r="BB6" s="2">
        <f t="shared" si="0"/>
        <v>1</v>
      </c>
      <c r="BC6" s="2">
        <f t="shared" si="1"/>
        <v>0</v>
      </c>
      <c r="BD6" s="2">
        <f t="shared" si="2"/>
        <v>1</v>
      </c>
      <c r="BE6" s="2">
        <f t="shared" si="3"/>
        <v>0</v>
      </c>
      <c r="BF6" s="2">
        <f t="shared" si="4"/>
        <v>0</v>
      </c>
      <c r="BG6" s="2">
        <f t="shared" si="5"/>
        <v>0</v>
      </c>
      <c r="BH6" s="2">
        <f t="shared" si="6"/>
        <v>0</v>
      </c>
      <c r="BI6" s="2">
        <f t="shared" si="7"/>
        <v>0</v>
      </c>
      <c r="BJ6" s="2">
        <f t="shared" si="8"/>
        <v>0</v>
      </c>
      <c r="BK6" s="2">
        <f t="shared" si="9"/>
        <v>0</v>
      </c>
      <c r="BL6" s="2">
        <f t="shared" si="10"/>
        <v>0</v>
      </c>
      <c r="BM6" s="2">
        <f t="shared" si="11"/>
        <v>0</v>
      </c>
      <c r="BN6" s="2">
        <f t="shared" si="12"/>
        <v>0</v>
      </c>
    </row>
    <row r="7" spans="1:66">
      <c r="A7" s="2" t="s">
        <v>604</v>
      </c>
      <c r="B7" s="2" t="s">
        <v>605</v>
      </c>
      <c r="F7" s="2" t="s">
        <v>105</v>
      </c>
      <c r="L7" s="2" t="s">
        <v>105</v>
      </c>
      <c r="AJ7" s="2" t="s">
        <v>105</v>
      </c>
      <c r="AL7" s="2" t="s">
        <v>105</v>
      </c>
      <c r="AQ7" s="2" t="s">
        <v>105</v>
      </c>
      <c r="BB7" s="2">
        <f t="shared" si="0"/>
        <v>5</v>
      </c>
      <c r="BC7" s="2">
        <f t="shared" si="1"/>
        <v>0</v>
      </c>
      <c r="BD7" s="2">
        <f t="shared" si="2"/>
        <v>5</v>
      </c>
      <c r="BE7" s="2">
        <f t="shared" si="3"/>
        <v>0</v>
      </c>
      <c r="BF7" s="2">
        <f t="shared" si="4"/>
        <v>0</v>
      </c>
      <c r="BG7" s="2">
        <f t="shared" si="5"/>
        <v>0</v>
      </c>
      <c r="BH7" s="2">
        <f t="shared" si="6"/>
        <v>0</v>
      </c>
      <c r="BI7" s="2">
        <f t="shared" si="7"/>
        <v>0</v>
      </c>
      <c r="BJ7" s="2">
        <f t="shared" si="8"/>
        <v>0</v>
      </c>
      <c r="BK7" s="2">
        <f t="shared" si="9"/>
        <v>0</v>
      </c>
      <c r="BL7" s="2">
        <f t="shared" si="10"/>
        <v>0</v>
      </c>
      <c r="BM7" s="2">
        <f t="shared" si="11"/>
        <v>0</v>
      </c>
      <c r="BN7" s="2">
        <f t="shared" si="12"/>
        <v>0</v>
      </c>
    </row>
    <row r="8" spans="1:66">
      <c r="A8" s="2" t="s">
        <v>2513</v>
      </c>
      <c r="B8" s="2" t="s">
        <v>2514</v>
      </c>
      <c r="N8" s="2" t="s">
        <v>105</v>
      </c>
      <c r="BB8" s="2">
        <f t="shared" si="0"/>
        <v>1</v>
      </c>
      <c r="BC8" s="2">
        <f t="shared" si="1"/>
        <v>0</v>
      </c>
      <c r="BD8" s="2">
        <f t="shared" si="2"/>
        <v>1</v>
      </c>
      <c r="BE8" s="2">
        <f t="shared" si="3"/>
        <v>0</v>
      </c>
      <c r="BF8" s="2">
        <f t="shared" si="4"/>
        <v>0</v>
      </c>
      <c r="BG8" s="2">
        <f t="shared" si="5"/>
        <v>0</v>
      </c>
      <c r="BH8" s="2">
        <f t="shared" si="6"/>
        <v>0</v>
      </c>
      <c r="BI8" s="2">
        <f t="shared" si="7"/>
        <v>0</v>
      </c>
      <c r="BJ8" s="2">
        <f t="shared" si="8"/>
        <v>0</v>
      </c>
      <c r="BK8" s="2">
        <f t="shared" si="9"/>
        <v>0</v>
      </c>
      <c r="BL8" s="2">
        <f t="shared" si="10"/>
        <v>0</v>
      </c>
      <c r="BM8" s="2">
        <f t="shared" si="11"/>
        <v>0</v>
      </c>
      <c r="BN8" s="2">
        <f t="shared" si="12"/>
        <v>0</v>
      </c>
    </row>
    <row r="9" spans="1:66">
      <c r="A9" s="2" t="s">
        <v>5640</v>
      </c>
      <c r="B9" s="2" t="s">
        <v>3222</v>
      </c>
      <c r="X9" s="2" t="s">
        <v>121</v>
      </c>
      <c r="AG9" s="2" t="s">
        <v>5781</v>
      </c>
      <c r="AN9" s="2" t="s">
        <v>121</v>
      </c>
      <c r="BB9" s="2">
        <f t="shared" si="0"/>
        <v>0</v>
      </c>
      <c r="BC9" s="2">
        <f t="shared" si="1"/>
        <v>2</v>
      </c>
      <c r="BD9" s="2">
        <f t="shared" si="2"/>
        <v>0</v>
      </c>
      <c r="BE9" s="2">
        <f t="shared" si="3"/>
        <v>2</v>
      </c>
      <c r="BF9" s="2">
        <f t="shared" si="4"/>
        <v>0</v>
      </c>
      <c r="BG9" s="2">
        <f t="shared" si="5"/>
        <v>0</v>
      </c>
      <c r="BH9" s="2">
        <f t="shared" si="6"/>
        <v>0</v>
      </c>
      <c r="BI9" s="2">
        <f t="shared" si="7"/>
        <v>0</v>
      </c>
      <c r="BJ9" s="2">
        <f t="shared" si="8"/>
        <v>0</v>
      </c>
      <c r="BK9" s="2">
        <f t="shared" si="9"/>
        <v>0</v>
      </c>
      <c r="BL9" s="2">
        <f t="shared" si="10"/>
        <v>0</v>
      </c>
      <c r="BM9" s="2">
        <f t="shared" si="11"/>
        <v>0</v>
      </c>
      <c r="BN9" s="2">
        <f t="shared" si="12"/>
        <v>0</v>
      </c>
    </row>
    <row r="10" spans="1:66">
      <c r="A10" s="2" t="s">
        <v>3258</v>
      </c>
      <c r="B10" s="2" t="s">
        <v>3259</v>
      </c>
      <c r="X10" s="2" t="s">
        <v>121</v>
      </c>
      <c r="BB10" s="2">
        <f t="shared" si="0"/>
        <v>0</v>
      </c>
      <c r="BC10" s="2">
        <f t="shared" si="1"/>
        <v>1</v>
      </c>
      <c r="BD10" s="2">
        <f t="shared" si="2"/>
        <v>0</v>
      </c>
      <c r="BE10" s="2">
        <f t="shared" si="3"/>
        <v>1</v>
      </c>
      <c r="BF10" s="2">
        <f t="shared" si="4"/>
        <v>0</v>
      </c>
      <c r="BG10" s="2">
        <f t="shared" si="5"/>
        <v>0</v>
      </c>
      <c r="BH10" s="2">
        <f t="shared" si="6"/>
        <v>0</v>
      </c>
      <c r="BI10" s="2">
        <f t="shared" si="7"/>
        <v>0</v>
      </c>
      <c r="BJ10" s="2">
        <f t="shared" si="8"/>
        <v>0</v>
      </c>
      <c r="BK10" s="2">
        <f t="shared" si="9"/>
        <v>0</v>
      </c>
      <c r="BL10" s="2">
        <f t="shared" si="10"/>
        <v>0</v>
      </c>
      <c r="BM10" s="2">
        <f t="shared" si="11"/>
        <v>0</v>
      </c>
      <c r="BN10" s="2">
        <f t="shared" si="12"/>
        <v>0</v>
      </c>
    </row>
    <row r="11" spans="1:66">
      <c r="A11" s="2" t="s">
        <v>3235</v>
      </c>
      <c r="B11" s="2" t="s">
        <v>3236</v>
      </c>
      <c r="X11" s="2" t="s">
        <v>121</v>
      </c>
      <c r="AN11" s="2" t="s">
        <v>105</v>
      </c>
      <c r="AP11" s="2" t="s">
        <v>105</v>
      </c>
      <c r="BB11" s="2">
        <f t="shared" si="0"/>
        <v>2</v>
      </c>
      <c r="BC11" s="2">
        <f t="shared" si="1"/>
        <v>1</v>
      </c>
      <c r="BD11" s="2">
        <f t="shared" si="2"/>
        <v>2</v>
      </c>
      <c r="BE11" s="2">
        <f t="shared" si="3"/>
        <v>1</v>
      </c>
      <c r="BF11" s="2">
        <f t="shared" si="4"/>
        <v>0</v>
      </c>
      <c r="BG11" s="2">
        <f t="shared" si="5"/>
        <v>0</v>
      </c>
      <c r="BH11" s="2">
        <f t="shared" si="6"/>
        <v>0</v>
      </c>
      <c r="BI11" s="2">
        <f t="shared" si="7"/>
        <v>0</v>
      </c>
      <c r="BJ11" s="2">
        <f t="shared" si="8"/>
        <v>0</v>
      </c>
      <c r="BK11" s="2">
        <f t="shared" si="9"/>
        <v>0</v>
      </c>
      <c r="BL11" s="2">
        <f t="shared" si="10"/>
        <v>0</v>
      </c>
      <c r="BM11" s="2">
        <f t="shared" si="11"/>
        <v>0</v>
      </c>
      <c r="BN11" s="2">
        <f t="shared" si="12"/>
        <v>0</v>
      </c>
    </row>
    <row r="12" spans="1:66">
      <c r="A12" s="2" t="s">
        <v>3930</v>
      </c>
      <c r="B12" s="2" t="s">
        <v>2515</v>
      </c>
      <c r="N12" s="2" t="s">
        <v>105</v>
      </c>
      <c r="AG12" s="2" t="s">
        <v>121</v>
      </c>
      <c r="BB12" s="2">
        <f t="shared" si="0"/>
        <v>1</v>
      </c>
      <c r="BC12" s="2">
        <f t="shared" si="1"/>
        <v>1</v>
      </c>
      <c r="BD12" s="2">
        <f t="shared" si="2"/>
        <v>1</v>
      </c>
      <c r="BE12" s="2">
        <f t="shared" si="3"/>
        <v>1</v>
      </c>
      <c r="BF12" s="2">
        <f t="shared" si="4"/>
        <v>0</v>
      </c>
      <c r="BG12" s="2">
        <f t="shared" si="5"/>
        <v>0</v>
      </c>
      <c r="BH12" s="2">
        <f t="shared" si="6"/>
        <v>0</v>
      </c>
      <c r="BI12" s="2">
        <f t="shared" si="7"/>
        <v>0</v>
      </c>
      <c r="BJ12" s="2">
        <f t="shared" si="8"/>
        <v>0</v>
      </c>
      <c r="BK12" s="2">
        <f t="shared" si="9"/>
        <v>0</v>
      </c>
      <c r="BL12" s="2">
        <f t="shared" si="10"/>
        <v>0</v>
      </c>
      <c r="BM12" s="2">
        <f t="shared" si="11"/>
        <v>0</v>
      </c>
      <c r="BN12" s="2">
        <f t="shared" si="12"/>
        <v>0</v>
      </c>
    </row>
    <row r="13" spans="1:66">
      <c r="A13" s="2" t="s">
        <v>4014</v>
      </c>
      <c r="B13" s="2" t="s">
        <v>4015</v>
      </c>
      <c r="AJ13" s="2" t="s">
        <v>105</v>
      </c>
      <c r="BB13" s="2">
        <f t="shared" si="0"/>
        <v>1</v>
      </c>
      <c r="BC13" s="2">
        <f t="shared" si="1"/>
        <v>0</v>
      </c>
      <c r="BD13" s="2">
        <f t="shared" si="2"/>
        <v>1</v>
      </c>
      <c r="BE13" s="2">
        <f t="shared" si="3"/>
        <v>0</v>
      </c>
      <c r="BF13" s="2">
        <f t="shared" si="4"/>
        <v>0</v>
      </c>
      <c r="BG13" s="2">
        <f t="shared" si="5"/>
        <v>0</v>
      </c>
      <c r="BH13" s="2">
        <f t="shared" si="6"/>
        <v>0</v>
      </c>
      <c r="BI13" s="2">
        <f t="shared" si="7"/>
        <v>0</v>
      </c>
      <c r="BJ13" s="2">
        <f t="shared" si="8"/>
        <v>0</v>
      </c>
      <c r="BK13" s="2">
        <f t="shared" si="9"/>
        <v>0</v>
      </c>
      <c r="BL13" s="2">
        <f t="shared" si="10"/>
        <v>0</v>
      </c>
      <c r="BM13" s="2">
        <f t="shared" si="11"/>
        <v>0</v>
      </c>
      <c r="BN13" s="2">
        <f t="shared" si="12"/>
        <v>0</v>
      </c>
    </row>
    <row r="14" spans="1:66">
      <c r="A14" s="2" t="s">
        <v>3248</v>
      </c>
      <c r="B14" s="2" t="s">
        <v>3249</v>
      </c>
      <c r="X14" s="2" t="s">
        <v>121</v>
      </c>
      <c r="AP14" s="2" t="s">
        <v>121</v>
      </c>
      <c r="BB14" s="2">
        <f t="shared" si="0"/>
        <v>0</v>
      </c>
      <c r="BC14" s="2">
        <f t="shared" si="1"/>
        <v>2</v>
      </c>
      <c r="BD14" s="2">
        <f t="shared" si="2"/>
        <v>0</v>
      </c>
      <c r="BE14" s="2">
        <f t="shared" si="3"/>
        <v>2</v>
      </c>
      <c r="BF14" s="2">
        <f t="shared" si="4"/>
        <v>0</v>
      </c>
      <c r="BG14" s="2">
        <f t="shared" si="5"/>
        <v>0</v>
      </c>
      <c r="BH14" s="2">
        <f t="shared" si="6"/>
        <v>0</v>
      </c>
      <c r="BI14" s="2">
        <f t="shared" si="7"/>
        <v>0</v>
      </c>
      <c r="BJ14" s="2">
        <f t="shared" si="8"/>
        <v>0</v>
      </c>
      <c r="BK14" s="2">
        <f t="shared" si="9"/>
        <v>0</v>
      </c>
      <c r="BL14" s="2">
        <f t="shared" si="10"/>
        <v>0</v>
      </c>
      <c r="BM14" s="2">
        <f t="shared" si="11"/>
        <v>0</v>
      </c>
      <c r="BN14" s="2">
        <f t="shared" si="12"/>
        <v>0</v>
      </c>
    </row>
    <row r="15" spans="1:66">
      <c r="A15" s="2" t="s">
        <v>5187</v>
      </c>
      <c r="B15" s="2" t="s">
        <v>5188</v>
      </c>
      <c r="AQ15" s="2" t="s">
        <v>5818</v>
      </c>
      <c r="BB15" s="2">
        <f t="shared" si="0"/>
        <v>0</v>
      </c>
      <c r="BC15" s="2">
        <f t="shared" si="1"/>
        <v>0</v>
      </c>
      <c r="BD15" s="2">
        <f t="shared" si="2"/>
        <v>0</v>
      </c>
      <c r="BE15" s="2">
        <f t="shared" si="3"/>
        <v>0</v>
      </c>
      <c r="BF15" s="2">
        <f t="shared" si="4"/>
        <v>0</v>
      </c>
      <c r="BG15" s="2">
        <f t="shared" si="5"/>
        <v>0</v>
      </c>
      <c r="BH15" s="2">
        <f t="shared" si="6"/>
        <v>0</v>
      </c>
      <c r="BI15" s="2">
        <f t="shared" si="7"/>
        <v>0</v>
      </c>
      <c r="BJ15" s="2">
        <f t="shared" si="8"/>
        <v>0</v>
      </c>
      <c r="BK15" s="2">
        <f t="shared" si="9"/>
        <v>0</v>
      </c>
      <c r="BL15" s="2">
        <f t="shared" si="10"/>
        <v>0</v>
      </c>
      <c r="BM15" s="2">
        <f t="shared" si="11"/>
        <v>0</v>
      </c>
      <c r="BN15" s="2">
        <f t="shared" si="12"/>
        <v>0</v>
      </c>
    </row>
    <row r="16" spans="1:66">
      <c r="A16" s="2" t="s">
        <v>2690</v>
      </c>
      <c r="B16" s="2" t="s">
        <v>2691</v>
      </c>
      <c r="P16" s="2" t="s">
        <v>105</v>
      </c>
      <c r="Q16" s="2" t="s">
        <v>5825</v>
      </c>
      <c r="R16" s="2" t="s">
        <v>5821</v>
      </c>
      <c r="Z16" s="2" t="s">
        <v>105</v>
      </c>
      <c r="AB16" s="2" t="s">
        <v>5781</v>
      </c>
      <c r="AD16" s="2" t="s">
        <v>5816</v>
      </c>
      <c r="BB16" s="2">
        <f t="shared" si="0"/>
        <v>2</v>
      </c>
      <c r="BC16" s="2">
        <f t="shared" si="1"/>
        <v>1</v>
      </c>
      <c r="BD16" s="2">
        <f t="shared" si="2"/>
        <v>2</v>
      </c>
      <c r="BE16" s="2">
        <f t="shared" si="3"/>
        <v>0</v>
      </c>
      <c r="BF16" s="2">
        <f t="shared" si="4"/>
        <v>0</v>
      </c>
      <c r="BG16" s="2">
        <f t="shared" si="5"/>
        <v>0</v>
      </c>
      <c r="BH16" s="2">
        <f t="shared" si="6"/>
        <v>0</v>
      </c>
      <c r="BI16" s="2">
        <f t="shared" si="7"/>
        <v>0</v>
      </c>
      <c r="BJ16" s="2">
        <f t="shared" si="8"/>
        <v>0</v>
      </c>
      <c r="BK16" s="2">
        <f t="shared" si="9"/>
        <v>0</v>
      </c>
      <c r="BL16" s="2">
        <f t="shared" si="10"/>
        <v>1</v>
      </c>
      <c r="BM16" s="2">
        <f t="shared" si="11"/>
        <v>0</v>
      </c>
      <c r="BN16" s="2">
        <f t="shared" si="12"/>
        <v>0</v>
      </c>
    </row>
    <row r="17" spans="1:66">
      <c r="A17" s="2" t="s">
        <v>3144</v>
      </c>
      <c r="B17" s="2" t="s">
        <v>2725</v>
      </c>
      <c r="W17" s="2" t="s">
        <v>105</v>
      </c>
      <c r="AI17" s="2" t="s">
        <v>105</v>
      </c>
      <c r="AJ17" s="2" t="s">
        <v>105</v>
      </c>
      <c r="BB17" s="2">
        <f t="shared" si="0"/>
        <v>3</v>
      </c>
      <c r="BC17" s="2">
        <f t="shared" si="1"/>
        <v>0</v>
      </c>
      <c r="BD17" s="2">
        <f t="shared" si="2"/>
        <v>3</v>
      </c>
      <c r="BE17" s="2">
        <f t="shared" si="3"/>
        <v>0</v>
      </c>
      <c r="BF17" s="2">
        <f t="shared" si="4"/>
        <v>0</v>
      </c>
      <c r="BG17" s="2">
        <f t="shared" si="5"/>
        <v>0</v>
      </c>
      <c r="BH17" s="2">
        <f t="shared" si="6"/>
        <v>0</v>
      </c>
      <c r="BI17" s="2">
        <f t="shared" si="7"/>
        <v>0</v>
      </c>
      <c r="BJ17" s="2">
        <f t="shared" si="8"/>
        <v>0</v>
      </c>
      <c r="BK17" s="2">
        <f t="shared" si="9"/>
        <v>0</v>
      </c>
      <c r="BL17" s="2">
        <f t="shared" si="10"/>
        <v>0</v>
      </c>
      <c r="BM17" s="2">
        <f t="shared" si="11"/>
        <v>0</v>
      </c>
      <c r="BN17" s="2">
        <f t="shared" si="12"/>
        <v>0</v>
      </c>
    </row>
    <row r="18" spans="1:66">
      <c r="A18" s="2" t="s">
        <v>2724</v>
      </c>
      <c r="B18" s="2" t="s">
        <v>2725</v>
      </c>
      <c r="Q18" s="2" t="s">
        <v>5825</v>
      </c>
      <c r="W18" s="2" t="s">
        <v>105</v>
      </c>
      <c r="Z18" s="2" t="s">
        <v>105</v>
      </c>
      <c r="AB18" s="2" t="s">
        <v>5781</v>
      </c>
      <c r="AD18" s="2" t="s">
        <v>5816</v>
      </c>
      <c r="AQ18" s="2" t="s">
        <v>5818</v>
      </c>
      <c r="AV18" s="2" t="s">
        <v>105</v>
      </c>
      <c r="BB18" s="2">
        <f t="shared" si="0"/>
        <v>3</v>
      </c>
      <c r="BC18" s="2">
        <f t="shared" si="1"/>
        <v>1</v>
      </c>
      <c r="BD18" s="2">
        <f t="shared" si="2"/>
        <v>3</v>
      </c>
      <c r="BE18" s="2">
        <f t="shared" si="3"/>
        <v>0</v>
      </c>
      <c r="BF18" s="2">
        <f t="shared" si="4"/>
        <v>0</v>
      </c>
      <c r="BG18" s="2">
        <f t="shared" si="5"/>
        <v>0</v>
      </c>
      <c r="BH18" s="2">
        <f t="shared" si="6"/>
        <v>0</v>
      </c>
      <c r="BI18" s="2">
        <f t="shared" si="7"/>
        <v>0</v>
      </c>
      <c r="BJ18" s="2">
        <f t="shared" si="8"/>
        <v>0</v>
      </c>
      <c r="BK18" s="2">
        <f t="shared" si="9"/>
        <v>0</v>
      </c>
      <c r="BL18" s="2">
        <f t="shared" si="10"/>
        <v>1</v>
      </c>
      <c r="BM18" s="2">
        <f t="shared" si="11"/>
        <v>0</v>
      </c>
      <c r="BN18" s="2">
        <f t="shared" si="12"/>
        <v>0</v>
      </c>
    </row>
    <row r="19" spans="1:66">
      <c r="A19" s="2" t="s">
        <v>6050</v>
      </c>
      <c r="B19" s="2" t="s">
        <v>6051</v>
      </c>
      <c r="U19" s="2" t="s">
        <v>6047</v>
      </c>
    </row>
    <row r="20" spans="1:66">
      <c r="A20" s="2" t="s">
        <v>3653</v>
      </c>
      <c r="B20" s="2" t="s">
        <v>3654</v>
      </c>
      <c r="AD20" s="2" t="s">
        <v>105</v>
      </c>
      <c r="BB20" s="2">
        <f t="shared" ref="BB20:BB83" si="13">SUM(BD20+BF20+BJ20+BK20)</f>
        <v>1</v>
      </c>
      <c r="BC20" s="2">
        <f t="shared" ref="BC20:BC83" si="14">SUM(BE20+BG20+BH20+BI20+BL20+BM20+BN20)</f>
        <v>0</v>
      </c>
      <c r="BD20" s="2">
        <f t="shared" ref="BD20:BD83" si="15">COUNTIF(C20:BA20,"BL")</f>
        <v>1</v>
      </c>
      <c r="BE20" s="2">
        <f t="shared" ref="BE20:BE83" si="16">COUNTIF(C20:BA20,"WL")</f>
        <v>0</v>
      </c>
      <c r="BF20" s="2">
        <f t="shared" ref="BF20:BF83" si="17">COUNTIF(C20:BA20, "BL(Except with permit)")</f>
        <v>0</v>
      </c>
      <c r="BG20" s="2">
        <f t="shared" ref="BG20:BG83" si="18">COUNTIF(C20:BA20, "WL(Permit required)")</f>
        <v>0</v>
      </c>
      <c r="BH20" s="2">
        <f t="shared" ref="BH20:BH83" si="19">COUNTIF(C20:BA20, "WL(For game purposes)")</f>
        <v>0</v>
      </c>
      <c r="BI20" s="2">
        <f t="shared" ref="BI20:BI83" si="20">COUNTIF(C20:BA20, "WL(4 per year, no more than 12 at a time)")</f>
        <v>0</v>
      </c>
      <c r="BJ20" s="2">
        <f t="shared" ref="BJ20:BJ83" si="21">COUNTIF(C20:BA20, "BL(venomous spp)")</f>
        <v>0</v>
      </c>
      <c r="BK20" s="2">
        <f t="shared" ref="BK20:BK83" si="22">COUNTIF(C20:BA20, "BL(All Non-native spp)")</f>
        <v>0</v>
      </c>
      <c r="BL20" s="2">
        <f t="shared" ref="BL20:BL83" si="23">COUNTIF(C20:BA20, "WL(Up to 3 individuals)")</f>
        <v>0</v>
      </c>
      <c r="BM20" s="2">
        <f t="shared" ref="BM20:BM83" si="24">COUNTIF(C20:BA20, "WL(Up to 1 individual without permit)")</f>
        <v>0</v>
      </c>
      <c r="BN20" s="2">
        <f t="shared" ref="BN20:BN83" si="25">COUNTIF(C20:BA20, "WL(Up to 10 individuals)")</f>
        <v>0</v>
      </c>
    </row>
    <row r="21" spans="1:66">
      <c r="A21" s="2" t="s">
        <v>3186</v>
      </c>
      <c r="B21" s="2" t="s">
        <v>3187</v>
      </c>
      <c r="X21" s="2" t="s">
        <v>121</v>
      </c>
      <c r="AP21" s="2" t="s">
        <v>121</v>
      </c>
      <c r="BB21" s="2">
        <f t="shared" si="13"/>
        <v>0</v>
      </c>
      <c r="BC21" s="2">
        <f t="shared" si="14"/>
        <v>2</v>
      </c>
      <c r="BD21" s="2">
        <f t="shared" si="15"/>
        <v>0</v>
      </c>
      <c r="BE21" s="2">
        <f t="shared" si="16"/>
        <v>2</v>
      </c>
      <c r="BF21" s="2">
        <f t="shared" si="17"/>
        <v>0</v>
      </c>
      <c r="BG21" s="2">
        <f t="shared" si="18"/>
        <v>0</v>
      </c>
      <c r="BH21" s="2">
        <f t="shared" si="19"/>
        <v>0</v>
      </c>
      <c r="BI21" s="2">
        <f t="shared" si="20"/>
        <v>0</v>
      </c>
      <c r="BJ21" s="2">
        <f t="shared" si="21"/>
        <v>0</v>
      </c>
      <c r="BK21" s="2">
        <f t="shared" si="22"/>
        <v>0</v>
      </c>
      <c r="BL21" s="2">
        <f t="shared" si="23"/>
        <v>0</v>
      </c>
      <c r="BM21" s="2">
        <f t="shared" si="24"/>
        <v>0</v>
      </c>
      <c r="BN21" s="2">
        <f t="shared" si="25"/>
        <v>0</v>
      </c>
    </row>
    <row r="22" spans="1:66">
      <c r="A22" s="2" t="s">
        <v>3320</v>
      </c>
      <c r="B22" s="2" t="s">
        <v>3321</v>
      </c>
      <c r="Y22" s="2" t="s">
        <v>105</v>
      </c>
      <c r="AD22" s="2" t="s">
        <v>5817</v>
      </c>
      <c r="BB22" s="2">
        <f t="shared" si="13"/>
        <v>1</v>
      </c>
      <c r="BC22" s="2">
        <f t="shared" si="14"/>
        <v>1</v>
      </c>
      <c r="BD22" s="2">
        <f t="shared" si="15"/>
        <v>1</v>
      </c>
      <c r="BE22" s="2">
        <f t="shared" si="16"/>
        <v>0</v>
      </c>
      <c r="BF22" s="2">
        <f t="shared" si="17"/>
        <v>0</v>
      </c>
      <c r="BG22" s="2">
        <f t="shared" si="18"/>
        <v>0</v>
      </c>
      <c r="BH22" s="2">
        <f t="shared" si="19"/>
        <v>0</v>
      </c>
      <c r="BI22" s="2">
        <f t="shared" si="20"/>
        <v>0</v>
      </c>
      <c r="BJ22" s="2">
        <f t="shared" si="21"/>
        <v>0</v>
      </c>
      <c r="BK22" s="2">
        <f t="shared" si="22"/>
        <v>0</v>
      </c>
      <c r="BL22" s="2">
        <f t="shared" si="23"/>
        <v>0</v>
      </c>
      <c r="BM22" s="2">
        <f t="shared" si="24"/>
        <v>0</v>
      </c>
      <c r="BN22" s="2">
        <f t="shared" si="25"/>
        <v>1</v>
      </c>
    </row>
    <row r="23" spans="1:66">
      <c r="A23" s="2" t="s">
        <v>5035</v>
      </c>
      <c r="B23" s="2" t="s">
        <v>5036</v>
      </c>
      <c r="AN23" s="2" t="s">
        <v>105</v>
      </c>
      <c r="BB23" s="2">
        <f t="shared" si="13"/>
        <v>1</v>
      </c>
      <c r="BC23" s="2">
        <f t="shared" si="14"/>
        <v>0</v>
      </c>
      <c r="BD23" s="2">
        <f t="shared" si="15"/>
        <v>1</v>
      </c>
      <c r="BE23" s="2">
        <f t="shared" si="16"/>
        <v>0</v>
      </c>
      <c r="BF23" s="2">
        <f t="shared" si="17"/>
        <v>0</v>
      </c>
      <c r="BG23" s="2">
        <f t="shared" si="18"/>
        <v>0</v>
      </c>
      <c r="BH23" s="2">
        <f t="shared" si="19"/>
        <v>0</v>
      </c>
      <c r="BI23" s="2">
        <f t="shared" si="20"/>
        <v>0</v>
      </c>
      <c r="BJ23" s="2">
        <f t="shared" si="21"/>
        <v>0</v>
      </c>
      <c r="BK23" s="2">
        <f t="shared" si="22"/>
        <v>0</v>
      </c>
      <c r="BL23" s="2">
        <f t="shared" si="23"/>
        <v>0</v>
      </c>
      <c r="BM23" s="2">
        <f t="shared" si="24"/>
        <v>0</v>
      </c>
      <c r="BN23" s="2">
        <f t="shared" si="25"/>
        <v>0</v>
      </c>
    </row>
    <row r="24" spans="1:66">
      <c r="A24" s="2" t="s">
        <v>3994</v>
      </c>
      <c r="B24" s="2" t="s">
        <v>3995</v>
      </c>
      <c r="AI24" s="2" t="s">
        <v>105</v>
      </c>
      <c r="BB24" s="2">
        <f t="shared" si="13"/>
        <v>1</v>
      </c>
      <c r="BC24" s="2">
        <f t="shared" si="14"/>
        <v>0</v>
      </c>
      <c r="BD24" s="2">
        <f t="shared" si="15"/>
        <v>1</v>
      </c>
      <c r="BE24" s="2">
        <f t="shared" si="16"/>
        <v>0</v>
      </c>
      <c r="BF24" s="2">
        <f t="shared" si="17"/>
        <v>0</v>
      </c>
      <c r="BG24" s="2">
        <f t="shared" si="18"/>
        <v>0</v>
      </c>
      <c r="BH24" s="2">
        <f t="shared" si="19"/>
        <v>0</v>
      </c>
      <c r="BI24" s="2">
        <f t="shared" si="20"/>
        <v>0</v>
      </c>
      <c r="BJ24" s="2">
        <f t="shared" si="21"/>
        <v>0</v>
      </c>
      <c r="BK24" s="2">
        <f t="shared" si="22"/>
        <v>0</v>
      </c>
      <c r="BL24" s="2">
        <f t="shared" si="23"/>
        <v>0</v>
      </c>
      <c r="BM24" s="2">
        <f t="shared" si="24"/>
        <v>0</v>
      </c>
      <c r="BN24" s="2">
        <f t="shared" si="25"/>
        <v>0</v>
      </c>
    </row>
    <row r="25" spans="1:66">
      <c r="A25" s="2" t="s">
        <v>5150</v>
      </c>
      <c r="B25" s="2" t="s">
        <v>5151</v>
      </c>
      <c r="AP25" s="2" t="s">
        <v>105</v>
      </c>
      <c r="BB25" s="2">
        <f t="shared" si="13"/>
        <v>1</v>
      </c>
      <c r="BC25" s="2">
        <f t="shared" si="14"/>
        <v>0</v>
      </c>
      <c r="BD25" s="2">
        <f t="shared" si="15"/>
        <v>1</v>
      </c>
      <c r="BE25" s="2">
        <f t="shared" si="16"/>
        <v>0</v>
      </c>
      <c r="BF25" s="2">
        <f t="shared" si="17"/>
        <v>0</v>
      </c>
      <c r="BG25" s="2">
        <f t="shared" si="18"/>
        <v>0</v>
      </c>
      <c r="BH25" s="2">
        <f t="shared" si="19"/>
        <v>0</v>
      </c>
      <c r="BI25" s="2">
        <f t="shared" si="20"/>
        <v>0</v>
      </c>
      <c r="BJ25" s="2">
        <f t="shared" si="21"/>
        <v>0</v>
      </c>
      <c r="BK25" s="2">
        <f t="shared" si="22"/>
        <v>0</v>
      </c>
      <c r="BL25" s="2">
        <f t="shared" si="23"/>
        <v>0</v>
      </c>
      <c r="BM25" s="2">
        <f t="shared" si="24"/>
        <v>0</v>
      </c>
      <c r="BN25" s="2">
        <f t="shared" si="25"/>
        <v>0</v>
      </c>
    </row>
    <row r="26" spans="1:66">
      <c r="A26" s="2" t="s">
        <v>1969</v>
      </c>
      <c r="B26" s="2" t="s">
        <v>3241</v>
      </c>
      <c r="K26" s="2" t="s">
        <v>121</v>
      </c>
      <c r="X26" s="2" t="s">
        <v>121</v>
      </c>
      <c r="AP26" s="2" t="s">
        <v>121</v>
      </c>
      <c r="BB26" s="2">
        <f t="shared" si="13"/>
        <v>0</v>
      </c>
      <c r="BC26" s="2">
        <f t="shared" si="14"/>
        <v>3</v>
      </c>
      <c r="BD26" s="2">
        <f t="shared" si="15"/>
        <v>0</v>
      </c>
      <c r="BE26" s="2">
        <f t="shared" si="16"/>
        <v>3</v>
      </c>
      <c r="BF26" s="2">
        <f t="shared" si="17"/>
        <v>0</v>
      </c>
      <c r="BG26" s="2">
        <f t="shared" si="18"/>
        <v>0</v>
      </c>
      <c r="BH26" s="2">
        <f t="shared" si="19"/>
        <v>0</v>
      </c>
      <c r="BI26" s="2">
        <f t="shared" si="20"/>
        <v>0</v>
      </c>
      <c r="BJ26" s="2">
        <f t="shared" si="21"/>
        <v>0</v>
      </c>
      <c r="BK26" s="2">
        <f t="shared" si="22"/>
        <v>0</v>
      </c>
      <c r="BL26" s="2">
        <f t="shared" si="23"/>
        <v>0</v>
      </c>
      <c r="BM26" s="2">
        <f t="shared" si="24"/>
        <v>0</v>
      </c>
      <c r="BN26" s="2">
        <f t="shared" si="25"/>
        <v>0</v>
      </c>
    </row>
    <row r="27" spans="1:66">
      <c r="A27" s="2" t="s">
        <v>4902</v>
      </c>
      <c r="B27" s="2" t="s">
        <v>4903</v>
      </c>
      <c r="AN27" s="2" t="s">
        <v>121</v>
      </c>
      <c r="BB27" s="2">
        <f t="shared" si="13"/>
        <v>0</v>
      </c>
      <c r="BC27" s="2">
        <f t="shared" si="14"/>
        <v>1</v>
      </c>
      <c r="BD27" s="2">
        <f t="shared" si="15"/>
        <v>0</v>
      </c>
      <c r="BE27" s="2">
        <f t="shared" si="16"/>
        <v>1</v>
      </c>
      <c r="BF27" s="2">
        <f t="shared" si="17"/>
        <v>0</v>
      </c>
      <c r="BG27" s="2">
        <f t="shared" si="18"/>
        <v>0</v>
      </c>
      <c r="BH27" s="2">
        <f t="shared" si="19"/>
        <v>0</v>
      </c>
      <c r="BI27" s="2">
        <f t="shared" si="20"/>
        <v>0</v>
      </c>
      <c r="BJ27" s="2">
        <f t="shared" si="21"/>
        <v>0</v>
      </c>
      <c r="BK27" s="2">
        <f t="shared" si="22"/>
        <v>0</v>
      </c>
      <c r="BL27" s="2">
        <f t="shared" si="23"/>
        <v>0</v>
      </c>
      <c r="BM27" s="2">
        <f t="shared" si="24"/>
        <v>0</v>
      </c>
      <c r="BN27" s="2">
        <f t="shared" si="25"/>
        <v>0</v>
      </c>
    </row>
    <row r="28" spans="1:66">
      <c r="A28" s="2" t="s">
        <v>4904</v>
      </c>
      <c r="B28" s="2" t="s">
        <v>4905</v>
      </c>
      <c r="AN28" s="2" t="s">
        <v>121</v>
      </c>
      <c r="BB28" s="2">
        <f t="shared" si="13"/>
        <v>0</v>
      </c>
      <c r="BC28" s="2">
        <f t="shared" si="14"/>
        <v>1</v>
      </c>
      <c r="BD28" s="2">
        <f t="shared" si="15"/>
        <v>0</v>
      </c>
      <c r="BE28" s="2">
        <f t="shared" si="16"/>
        <v>1</v>
      </c>
      <c r="BF28" s="2">
        <f t="shared" si="17"/>
        <v>0</v>
      </c>
      <c r="BG28" s="2">
        <f t="shared" si="18"/>
        <v>0</v>
      </c>
      <c r="BH28" s="2">
        <f t="shared" si="19"/>
        <v>0</v>
      </c>
      <c r="BI28" s="2">
        <f t="shared" si="20"/>
        <v>0</v>
      </c>
      <c r="BJ28" s="2">
        <f t="shared" si="21"/>
        <v>0</v>
      </c>
      <c r="BK28" s="2">
        <f t="shared" si="22"/>
        <v>0</v>
      </c>
      <c r="BL28" s="2">
        <f t="shared" si="23"/>
        <v>0</v>
      </c>
      <c r="BM28" s="2">
        <f t="shared" si="24"/>
        <v>0</v>
      </c>
      <c r="BN28" s="2">
        <f t="shared" si="25"/>
        <v>0</v>
      </c>
    </row>
    <row r="29" spans="1:66">
      <c r="A29" s="2" t="s">
        <v>3178</v>
      </c>
      <c r="B29" s="2" t="s">
        <v>3179</v>
      </c>
      <c r="X29" s="2" t="s">
        <v>121</v>
      </c>
      <c r="BB29" s="2">
        <f t="shared" si="13"/>
        <v>0</v>
      </c>
      <c r="BC29" s="2">
        <f t="shared" si="14"/>
        <v>1</v>
      </c>
      <c r="BD29" s="2">
        <f t="shared" si="15"/>
        <v>0</v>
      </c>
      <c r="BE29" s="2">
        <f t="shared" si="16"/>
        <v>1</v>
      </c>
      <c r="BF29" s="2">
        <f t="shared" si="17"/>
        <v>0</v>
      </c>
      <c r="BG29" s="2">
        <f t="shared" si="18"/>
        <v>0</v>
      </c>
      <c r="BH29" s="2">
        <f t="shared" si="19"/>
        <v>0</v>
      </c>
      <c r="BI29" s="2">
        <f t="shared" si="20"/>
        <v>0</v>
      </c>
      <c r="BJ29" s="2">
        <f t="shared" si="21"/>
        <v>0</v>
      </c>
      <c r="BK29" s="2">
        <f t="shared" si="22"/>
        <v>0</v>
      </c>
      <c r="BL29" s="2">
        <f t="shared" si="23"/>
        <v>0</v>
      </c>
      <c r="BM29" s="2">
        <f t="shared" si="24"/>
        <v>0</v>
      </c>
      <c r="BN29" s="2">
        <f t="shared" si="25"/>
        <v>0</v>
      </c>
    </row>
    <row r="30" spans="1:66">
      <c r="A30" s="2" t="s">
        <v>476</v>
      </c>
      <c r="B30" s="2" t="s">
        <v>477</v>
      </c>
      <c r="E30" s="2" t="s">
        <v>105</v>
      </c>
      <c r="L30" s="2" t="s">
        <v>105</v>
      </c>
      <c r="P30" s="2" t="s">
        <v>105</v>
      </c>
      <c r="V30" s="2" t="s">
        <v>105</v>
      </c>
      <c r="AN30" s="2" t="s">
        <v>105</v>
      </c>
      <c r="AW30" s="2" t="s">
        <v>5694</v>
      </c>
      <c r="BB30" s="2">
        <f t="shared" si="13"/>
        <v>5</v>
      </c>
      <c r="BC30" s="2">
        <f t="shared" si="14"/>
        <v>1</v>
      </c>
      <c r="BD30" s="2">
        <f t="shared" si="15"/>
        <v>5</v>
      </c>
      <c r="BE30" s="2">
        <f t="shared" si="16"/>
        <v>0</v>
      </c>
      <c r="BF30" s="2">
        <f t="shared" si="17"/>
        <v>0</v>
      </c>
      <c r="BG30" s="2">
        <f t="shared" si="18"/>
        <v>1</v>
      </c>
      <c r="BH30" s="2">
        <f t="shared" si="19"/>
        <v>0</v>
      </c>
      <c r="BI30" s="2">
        <f t="shared" si="20"/>
        <v>0</v>
      </c>
      <c r="BJ30" s="2">
        <f t="shared" si="21"/>
        <v>0</v>
      </c>
      <c r="BK30" s="2">
        <f t="shared" si="22"/>
        <v>0</v>
      </c>
      <c r="BL30" s="2">
        <f t="shared" si="23"/>
        <v>0</v>
      </c>
      <c r="BM30" s="2">
        <f t="shared" si="24"/>
        <v>0</v>
      </c>
      <c r="BN30" s="2">
        <f t="shared" si="25"/>
        <v>0</v>
      </c>
    </row>
    <row r="31" spans="1:66">
      <c r="A31" s="2" t="s">
        <v>5630</v>
      </c>
      <c r="B31" s="2" t="s">
        <v>4909</v>
      </c>
      <c r="AN31" s="2" t="s">
        <v>121</v>
      </c>
      <c r="BB31" s="2">
        <f t="shared" si="13"/>
        <v>0</v>
      </c>
      <c r="BC31" s="2">
        <f t="shared" si="14"/>
        <v>1</v>
      </c>
      <c r="BD31" s="2">
        <f t="shared" si="15"/>
        <v>0</v>
      </c>
      <c r="BE31" s="2">
        <f t="shared" si="16"/>
        <v>1</v>
      </c>
      <c r="BF31" s="2">
        <f t="shared" si="17"/>
        <v>0</v>
      </c>
      <c r="BG31" s="2">
        <f t="shared" si="18"/>
        <v>0</v>
      </c>
      <c r="BH31" s="2">
        <f t="shared" si="19"/>
        <v>0</v>
      </c>
      <c r="BI31" s="2">
        <f t="shared" si="20"/>
        <v>0</v>
      </c>
      <c r="BJ31" s="2">
        <f t="shared" si="21"/>
        <v>0</v>
      </c>
      <c r="BK31" s="2">
        <f t="shared" si="22"/>
        <v>0</v>
      </c>
      <c r="BL31" s="2">
        <f t="shared" si="23"/>
        <v>0</v>
      </c>
      <c r="BM31" s="2">
        <f t="shared" si="24"/>
        <v>0</v>
      </c>
      <c r="BN31" s="2">
        <f t="shared" si="25"/>
        <v>0</v>
      </c>
    </row>
    <row r="32" spans="1:66">
      <c r="A32" s="2" t="s">
        <v>5631</v>
      </c>
      <c r="B32" s="2" t="s">
        <v>4910</v>
      </c>
      <c r="AN32" s="2" t="s">
        <v>121</v>
      </c>
      <c r="BB32" s="2">
        <f t="shared" si="13"/>
        <v>0</v>
      </c>
      <c r="BC32" s="2">
        <f t="shared" si="14"/>
        <v>1</v>
      </c>
      <c r="BD32" s="2">
        <f t="shared" si="15"/>
        <v>0</v>
      </c>
      <c r="BE32" s="2">
        <f t="shared" si="16"/>
        <v>1</v>
      </c>
      <c r="BF32" s="2">
        <f t="shared" si="17"/>
        <v>0</v>
      </c>
      <c r="BG32" s="2">
        <f t="shared" si="18"/>
        <v>0</v>
      </c>
      <c r="BH32" s="2">
        <f t="shared" si="19"/>
        <v>0</v>
      </c>
      <c r="BI32" s="2">
        <f t="shared" si="20"/>
        <v>0</v>
      </c>
      <c r="BJ32" s="2">
        <f t="shared" si="21"/>
        <v>0</v>
      </c>
      <c r="BK32" s="2">
        <f t="shared" si="22"/>
        <v>0</v>
      </c>
      <c r="BL32" s="2">
        <f t="shared" si="23"/>
        <v>0</v>
      </c>
      <c r="BM32" s="2">
        <f t="shared" si="24"/>
        <v>0</v>
      </c>
      <c r="BN32" s="2">
        <f t="shared" si="25"/>
        <v>0</v>
      </c>
    </row>
    <row r="33" spans="1:66">
      <c r="A33" s="2" t="s">
        <v>5632</v>
      </c>
      <c r="B33" s="2" t="s">
        <v>4911</v>
      </c>
      <c r="AN33" s="2" t="s">
        <v>121</v>
      </c>
      <c r="BB33" s="2">
        <f t="shared" si="13"/>
        <v>0</v>
      </c>
      <c r="BC33" s="2">
        <f t="shared" si="14"/>
        <v>1</v>
      </c>
      <c r="BD33" s="2">
        <f t="shared" si="15"/>
        <v>0</v>
      </c>
      <c r="BE33" s="2">
        <f t="shared" si="16"/>
        <v>1</v>
      </c>
      <c r="BF33" s="2">
        <f t="shared" si="17"/>
        <v>0</v>
      </c>
      <c r="BG33" s="2">
        <f t="shared" si="18"/>
        <v>0</v>
      </c>
      <c r="BH33" s="2">
        <f t="shared" si="19"/>
        <v>0</v>
      </c>
      <c r="BI33" s="2">
        <f t="shared" si="20"/>
        <v>0</v>
      </c>
      <c r="BJ33" s="2">
        <f t="shared" si="21"/>
        <v>0</v>
      </c>
      <c r="BK33" s="2">
        <f t="shared" si="22"/>
        <v>0</v>
      </c>
      <c r="BL33" s="2">
        <f t="shared" si="23"/>
        <v>0</v>
      </c>
      <c r="BM33" s="2">
        <f t="shared" si="24"/>
        <v>0</v>
      </c>
      <c r="BN33" s="2">
        <f t="shared" si="25"/>
        <v>0</v>
      </c>
    </row>
    <row r="34" spans="1:66">
      <c r="A34" s="2" t="s">
        <v>5633</v>
      </c>
      <c r="B34" s="2" t="s">
        <v>4912</v>
      </c>
      <c r="AN34" s="2" t="s">
        <v>121</v>
      </c>
      <c r="BB34" s="2">
        <f t="shared" si="13"/>
        <v>0</v>
      </c>
      <c r="BC34" s="2">
        <f t="shared" si="14"/>
        <v>1</v>
      </c>
      <c r="BD34" s="2">
        <f t="shared" si="15"/>
        <v>0</v>
      </c>
      <c r="BE34" s="2">
        <f t="shared" si="16"/>
        <v>1</v>
      </c>
      <c r="BF34" s="2">
        <f t="shared" si="17"/>
        <v>0</v>
      </c>
      <c r="BG34" s="2">
        <f t="shared" si="18"/>
        <v>0</v>
      </c>
      <c r="BH34" s="2">
        <f t="shared" si="19"/>
        <v>0</v>
      </c>
      <c r="BI34" s="2">
        <f t="shared" si="20"/>
        <v>0</v>
      </c>
      <c r="BJ34" s="2">
        <f t="shared" si="21"/>
        <v>0</v>
      </c>
      <c r="BK34" s="2">
        <f t="shared" si="22"/>
        <v>0</v>
      </c>
      <c r="BL34" s="2">
        <f t="shared" si="23"/>
        <v>0</v>
      </c>
      <c r="BM34" s="2">
        <f t="shared" si="24"/>
        <v>0</v>
      </c>
      <c r="BN34" s="2">
        <f t="shared" si="25"/>
        <v>0</v>
      </c>
    </row>
    <row r="35" spans="1:66">
      <c r="A35" s="2" t="s">
        <v>5634</v>
      </c>
      <c r="B35" s="2" t="s">
        <v>4913</v>
      </c>
      <c r="AN35" s="2" t="s">
        <v>121</v>
      </c>
      <c r="BB35" s="2">
        <f t="shared" si="13"/>
        <v>0</v>
      </c>
      <c r="BC35" s="2">
        <f t="shared" si="14"/>
        <v>1</v>
      </c>
      <c r="BD35" s="2">
        <f t="shared" si="15"/>
        <v>0</v>
      </c>
      <c r="BE35" s="2">
        <f t="shared" si="16"/>
        <v>1</v>
      </c>
      <c r="BF35" s="2">
        <f t="shared" si="17"/>
        <v>0</v>
      </c>
      <c r="BG35" s="2">
        <f t="shared" si="18"/>
        <v>0</v>
      </c>
      <c r="BH35" s="2">
        <f t="shared" si="19"/>
        <v>0</v>
      </c>
      <c r="BI35" s="2">
        <f t="shared" si="20"/>
        <v>0</v>
      </c>
      <c r="BJ35" s="2">
        <f t="shared" si="21"/>
        <v>0</v>
      </c>
      <c r="BK35" s="2">
        <f t="shared" si="22"/>
        <v>0</v>
      </c>
      <c r="BL35" s="2">
        <f t="shared" si="23"/>
        <v>0</v>
      </c>
      <c r="BM35" s="2">
        <f t="shared" si="24"/>
        <v>0</v>
      </c>
      <c r="BN35" s="2">
        <f t="shared" si="25"/>
        <v>0</v>
      </c>
    </row>
    <row r="36" spans="1:66">
      <c r="A36" s="2" t="s">
        <v>5635</v>
      </c>
      <c r="B36" s="2" t="s">
        <v>4914</v>
      </c>
      <c r="AN36" s="2" t="s">
        <v>121</v>
      </c>
      <c r="BB36" s="2">
        <f t="shared" si="13"/>
        <v>0</v>
      </c>
      <c r="BC36" s="2">
        <f t="shared" si="14"/>
        <v>1</v>
      </c>
      <c r="BD36" s="2">
        <f t="shared" si="15"/>
        <v>0</v>
      </c>
      <c r="BE36" s="2">
        <f t="shared" si="16"/>
        <v>1</v>
      </c>
      <c r="BF36" s="2">
        <f t="shared" si="17"/>
        <v>0</v>
      </c>
      <c r="BG36" s="2">
        <f t="shared" si="18"/>
        <v>0</v>
      </c>
      <c r="BH36" s="2">
        <f t="shared" si="19"/>
        <v>0</v>
      </c>
      <c r="BI36" s="2">
        <f t="shared" si="20"/>
        <v>0</v>
      </c>
      <c r="BJ36" s="2">
        <f t="shared" si="21"/>
        <v>0</v>
      </c>
      <c r="BK36" s="2">
        <f t="shared" si="22"/>
        <v>0</v>
      </c>
      <c r="BL36" s="2">
        <f t="shared" si="23"/>
        <v>0</v>
      </c>
      <c r="BM36" s="2">
        <f t="shared" si="24"/>
        <v>0</v>
      </c>
      <c r="BN36" s="2">
        <f t="shared" si="25"/>
        <v>0</v>
      </c>
    </row>
    <row r="37" spans="1:66">
      <c r="A37" s="2" t="s">
        <v>5636</v>
      </c>
      <c r="B37" s="2" t="s">
        <v>4915</v>
      </c>
      <c r="AN37" s="2" t="s">
        <v>121</v>
      </c>
      <c r="BB37" s="2">
        <f t="shared" si="13"/>
        <v>0</v>
      </c>
      <c r="BC37" s="2">
        <f t="shared" si="14"/>
        <v>1</v>
      </c>
      <c r="BD37" s="2">
        <f t="shared" si="15"/>
        <v>0</v>
      </c>
      <c r="BE37" s="2">
        <f t="shared" si="16"/>
        <v>1</v>
      </c>
      <c r="BF37" s="2">
        <f t="shared" si="17"/>
        <v>0</v>
      </c>
      <c r="BG37" s="2">
        <f t="shared" si="18"/>
        <v>0</v>
      </c>
      <c r="BH37" s="2">
        <f t="shared" si="19"/>
        <v>0</v>
      </c>
      <c r="BI37" s="2">
        <f t="shared" si="20"/>
        <v>0</v>
      </c>
      <c r="BJ37" s="2">
        <f t="shared" si="21"/>
        <v>0</v>
      </c>
      <c r="BK37" s="2">
        <f t="shared" si="22"/>
        <v>0</v>
      </c>
      <c r="BL37" s="2">
        <f t="shared" si="23"/>
        <v>0</v>
      </c>
      <c r="BM37" s="2">
        <f t="shared" si="24"/>
        <v>0</v>
      </c>
      <c r="BN37" s="2">
        <f t="shared" si="25"/>
        <v>0</v>
      </c>
    </row>
    <row r="38" spans="1:66">
      <c r="A38" s="2" t="s">
        <v>5637</v>
      </c>
      <c r="B38" s="2" t="s">
        <v>4916</v>
      </c>
      <c r="AN38" s="2" t="s">
        <v>121</v>
      </c>
      <c r="BB38" s="2">
        <f t="shared" si="13"/>
        <v>0</v>
      </c>
      <c r="BC38" s="2">
        <f t="shared" si="14"/>
        <v>1</v>
      </c>
      <c r="BD38" s="2">
        <f t="shared" si="15"/>
        <v>0</v>
      </c>
      <c r="BE38" s="2">
        <f t="shared" si="16"/>
        <v>1</v>
      </c>
      <c r="BF38" s="2">
        <f t="shared" si="17"/>
        <v>0</v>
      </c>
      <c r="BG38" s="2">
        <f t="shared" si="18"/>
        <v>0</v>
      </c>
      <c r="BH38" s="2">
        <f t="shared" si="19"/>
        <v>0</v>
      </c>
      <c r="BI38" s="2">
        <f t="shared" si="20"/>
        <v>0</v>
      </c>
      <c r="BJ38" s="2">
        <f t="shared" si="21"/>
        <v>0</v>
      </c>
      <c r="BK38" s="2">
        <f t="shared" si="22"/>
        <v>0</v>
      </c>
      <c r="BL38" s="2">
        <f t="shared" si="23"/>
        <v>0</v>
      </c>
      <c r="BM38" s="2">
        <f t="shared" si="24"/>
        <v>0</v>
      </c>
      <c r="BN38" s="2">
        <f t="shared" si="25"/>
        <v>0</v>
      </c>
    </row>
    <row r="39" spans="1:66">
      <c r="A39" s="2" t="s">
        <v>5638</v>
      </c>
      <c r="B39" s="2" t="s">
        <v>4917</v>
      </c>
      <c r="AN39" s="2" t="s">
        <v>121</v>
      </c>
      <c r="BB39" s="2">
        <f t="shared" si="13"/>
        <v>0</v>
      </c>
      <c r="BC39" s="2">
        <f t="shared" si="14"/>
        <v>1</v>
      </c>
      <c r="BD39" s="2">
        <f t="shared" si="15"/>
        <v>0</v>
      </c>
      <c r="BE39" s="2">
        <f t="shared" si="16"/>
        <v>1</v>
      </c>
      <c r="BF39" s="2">
        <f t="shared" si="17"/>
        <v>0</v>
      </c>
      <c r="BG39" s="2">
        <f t="shared" si="18"/>
        <v>0</v>
      </c>
      <c r="BH39" s="2">
        <f t="shared" si="19"/>
        <v>0</v>
      </c>
      <c r="BI39" s="2">
        <f t="shared" si="20"/>
        <v>0</v>
      </c>
      <c r="BJ39" s="2">
        <f t="shared" si="21"/>
        <v>0</v>
      </c>
      <c r="BK39" s="2">
        <f t="shared" si="22"/>
        <v>0</v>
      </c>
      <c r="BL39" s="2">
        <f t="shared" si="23"/>
        <v>0</v>
      </c>
      <c r="BM39" s="2">
        <f t="shared" si="24"/>
        <v>0</v>
      </c>
      <c r="BN39" s="2">
        <f t="shared" si="25"/>
        <v>0</v>
      </c>
    </row>
    <row r="40" spans="1:66">
      <c r="A40" s="2" t="s">
        <v>3256</v>
      </c>
      <c r="B40" s="2" t="s">
        <v>3257</v>
      </c>
      <c r="X40" s="2" t="s">
        <v>121</v>
      </c>
      <c r="AP40" s="2" t="s">
        <v>121</v>
      </c>
      <c r="BB40" s="2">
        <f t="shared" si="13"/>
        <v>0</v>
      </c>
      <c r="BC40" s="2">
        <f t="shared" si="14"/>
        <v>2</v>
      </c>
      <c r="BD40" s="2">
        <f t="shared" si="15"/>
        <v>0</v>
      </c>
      <c r="BE40" s="2">
        <f t="shared" si="16"/>
        <v>2</v>
      </c>
      <c r="BF40" s="2">
        <f t="shared" si="17"/>
        <v>0</v>
      </c>
      <c r="BG40" s="2">
        <f t="shared" si="18"/>
        <v>0</v>
      </c>
      <c r="BH40" s="2">
        <f t="shared" si="19"/>
        <v>0</v>
      </c>
      <c r="BI40" s="2">
        <f t="shared" si="20"/>
        <v>0</v>
      </c>
      <c r="BJ40" s="2">
        <f t="shared" si="21"/>
        <v>0</v>
      </c>
      <c r="BK40" s="2">
        <f t="shared" si="22"/>
        <v>0</v>
      </c>
      <c r="BL40" s="2">
        <f t="shared" si="23"/>
        <v>0</v>
      </c>
      <c r="BM40" s="2">
        <f t="shared" si="24"/>
        <v>0</v>
      </c>
      <c r="BN40" s="2">
        <f t="shared" si="25"/>
        <v>0</v>
      </c>
    </row>
    <row r="41" spans="1:66">
      <c r="A41" s="2" t="s">
        <v>3260</v>
      </c>
      <c r="B41" s="2" t="s">
        <v>3261</v>
      </c>
      <c r="X41" s="2" t="s">
        <v>121</v>
      </c>
      <c r="BB41" s="2">
        <f t="shared" si="13"/>
        <v>0</v>
      </c>
      <c r="BC41" s="2">
        <f t="shared" si="14"/>
        <v>1</v>
      </c>
      <c r="BD41" s="2">
        <f t="shared" si="15"/>
        <v>0</v>
      </c>
      <c r="BE41" s="2">
        <f t="shared" si="16"/>
        <v>1</v>
      </c>
      <c r="BF41" s="2">
        <f t="shared" si="17"/>
        <v>0</v>
      </c>
      <c r="BG41" s="2">
        <f t="shared" si="18"/>
        <v>0</v>
      </c>
      <c r="BH41" s="2">
        <f t="shared" si="19"/>
        <v>0</v>
      </c>
      <c r="BI41" s="2">
        <f t="shared" si="20"/>
        <v>0</v>
      </c>
      <c r="BJ41" s="2">
        <f t="shared" si="21"/>
        <v>0</v>
      </c>
      <c r="BK41" s="2">
        <f t="shared" si="22"/>
        <v>0</v>
      </c>
      <c r="BL41" s="2">
        <f t="shared" si="23"/>
        <v>0</v>
      </c>
      <c r="BM41" s="2">
        <f t="shared" si="24"/>
        <v>0</v>
      </c>
      <c r="BN41" s="2">
        <f t="shared" si="25"/>
        <v>0</v>
      </c>
    </row>
    <row r="42" spans="1:66">
      <c r="A42" s="2" t="s">
        <v>1807</v>
      </c>
      <c r="B42" s="2" t="s">
        <v>1808</v>
      </c>
      <c r="I42" s="2" t="s">
        <v>105</v>
      </c>
      <c r="K42" s="2" t="s">
        <v>105</v>
      </c>
      <c r="L42" s="2" t="s">
        <v>105</v>
      </c>
      <c r="M42" s="2" t="s">
        <v>105</v>
      </c>
      <c r="N42" s="2" t="s">
        <v>105</v>
      </c>
      <c r="U42" s="2" t="s">
        <v>105</v>
      </c>
      <c r="W42" s="2" t="s">
        <v>105</v>
      </c>
      <c r="X42" s="2" t="s">
        <v>105</v>
      </c>
      <c r="AA42" s="2" t="s">
        <v>105</v>
      </c>
      <c r="AG42" s="2" t="s">
        <v>105</v>
      </c>
      <c r="AI42" s="2" t="s">
        <v>105</v>
      </c>
      <c r="AJ42" s="2" t="s">
        <v>105</v>
      </c>
      <c r="AN42" s="2" t="s">
        <v>105</v>
      </c>
      <c r="AQ42" s="2" t="s">
        <v>105</v>
      </c>
      <c r="AX42" s="2" t="s">
        <v>105</v>
      </c>
      <c r="BB42" s="2">
        <f t="shared" si="13"/>
        <v>15</v>
      </c>
      <c r="BC42" s="2">
        <f t="shared" si="14"/>
        <v>0</v>
      </c>
      <c r="BD42" s="2">
        <f t="shared" si="15"/>
        <v>15</v>
      </c>
      <c r="BE42" s="2">
        <f t="shared" si="16"/>
        <v>0</v>
      </c>
      <c r="BF42" s="2">
        <f t="shared" si="17"/>
        <v>0</v>
      </c>
      <c r="BG42" s="2">
        <f t="shared" si="18"/>
        <v>0</v>
      </c>
      <c r="BH42" s="2">
        <f t="shared" si="19"/>
        <v>0</v>
      </c>
      <c r="BI42" s="2">
        <f t="shared" si="20"/>
        <v>0</v>
      </c>
      <c r="BJ42" s="2">
        <f t="shared" si="21"/>
        <v>0</v>
      </c>
      <c r="BK42" s="2">
        <f t="shared" si="22"/>
        <v>0</v>
      </c>
      <c r="BL42" s="2">
        <f t="shared" si="23"/>
        <v>0</v>
      </c>
      <c r="BM42" s="2">
        <f t="shared" si="24"/>
        <v>0</v>
      </c>
      <c r="BN42" s="2">
        <f t="shared" si="25"/>
        <v>0</v>
      </c>
    </row>
    <row r="43" spans="1:66">
      <c r="A43" s="2" t="s">
        <v>3986</v>
      </c>
      <c r="B43" s="2" t="s">
        <v>3987</v>
      </c>
      <c r="AI43" s="2" t="s">
        <v>105</v>
      </c>
      <c r="AP43" s="2" t="s">
        <v>105</v>
      </c>
      <c r="BB43" s="2">
        <f t="shared" si="13"/>
        <v>2</v>
      </c>
      <c r="BC43" s="2">
        <f t="shared" si="14"/>
        <v>0</v>
      </c>
      <c r="BD43" s="2">
        <f t="shared" si="15"/>
        <v>2</v>
      </c>
      <c r="BE43" s="2">
        <f t="shared" si="16"/>
        <v>0</v>
      </c>
      <c r="BF43" s="2">
        <f t="shared" si="17"/>
        <v>0</v>
      </c>
      <c r="BG43" s="2">
        <f t="shared" si="18"/>
        <v>0</v>
      </c>
      <c r="BH43" s="2">
        <f t="shared" si="19"/>
        <v>0</v>
      </c>
      <c r="BI43" s="2">
        <f t="shared" si="20"/>
        <v>0</v>
      </c>
      <c r="BJ43" s="2">
        <f t="shared" si="21"/>
        <v>0</v>
      </c>
      <c r="BK43" s="2">
        <f t="shared" si="22"/>
        <v>0</v>
      </c>
      <c r="BL43" s="2">
        <f t="shared" si="23"/>
        <v>0</v>
      </c>
      <c r="BM43" s="2">
        <f t="shared" si="24"/>
        <v>0</v>
      </c>
      <c r="BN43" s="2">
        <f t="shared" si="25"/>
        <v>0</v>
      </c>
    </row>
    <row r="44" spans="1:66">
      <c r="A44" s="2" t="s">
        <v>1980</v>
      </c>
      <c r="B44" s="2" t="s">
        <v>1981</v>
      </c>
      <c r="K44" s="2" t="s">
        <v>5814</v>
      </c>
      <c r="W44" s="2" t="s">
        <v>121</v>
      </c>
      <c r="X44" s="2" t="s">
        <v>105</v>
      </c>
      <c r="BB44" s="2">
        <f t="shared" si="13"/>
        <v>1</v>
      </c>
      <c r="BC44" s="2">
        <f t="shared" si="14"/>
        <v>2</v>
      </c>
      <c r="BD44" s="2">
        <f t="shared" si="15"/>
        <v>1</v>
      </c>
      <c r="BE44" s="2">
        <f t="shared" si="16"/>
        <v>1</v>
      </c>
      <c r="BF44" s="2">
        <f t="shared" si="17"/>
        <v>0</v>
      </c>
      <c r="BG44" s="2">
        <f t="shared" si="18"/>
        <v>0</v>
      </c>
      <c r="BH44" s="2">
        <f t="shared" si="19"/>
        <v>0</v>
      </c>
      <c r="BI44" s="2">
        <f t="shared" si="20"/>
        <v>0</v>
      </c>
      <c r="BJ44" s="2">
        <f t="shared" si="21"/>
        <v>0</v>
      </c>
      <c r="BK44" s="2">
        <f t="shared" si="22"/>
        <v>0</v>
      </c>
      <c r="BL44" s="2">
        <f t="shared" si="23"/>
        <v>0</v>
      </c>
      <c r="BM44" s="2">
        <f t="shared" si="24"/>
        <v>1</v>
      </c>
      <c r="BN44" s="2">
        <f t="shared" si="25"/>
        <v>0</v>
      </c>
    </row>
    <row r="45" spans="1:66">
      <c r="A45" s="2" t="s">
        <v>2834</v>
      </c>
      <c r="B45" s="2" t="s">
        <v>2835</v>
      </c>
      <c r="R45" s="2" t="s">
        <v>105</v>
      </c>
      <c r="AD45" s="2" t="s">
        <v>105</v>
      </c>
      <c r="BB45" s="2">
        <f t="shared" si="13"/>
        <v>2</v>
      </c>
      <c r="BC45" s="2">
        <f t="shared" si="14"/>
        <v>0</v>
      </c>
      <c r="BD45" s="2">
        <f t="shared" si="15"/>
        <v>2</v>
      </c>
      <c r="BE45" s="2">
        <f t="shared" si="16"/>
        <v>0</v>
      </c>
      <c r="BF45" s="2">
        <f t="shared" si="17"/>
        <v>0</v>
      </c>
      <c r="BG45" s="2">
        <f t="shared" si="18"/>
        <v>0</v>
      </c>
      <c r="BH45" s="2">
        <f t="shared" si="19"/>
        <v>0</v>
      </c>
      <c r="BI45" s="2">
        <f t="shared" si="20"/>
        <v>0</v>
      </c>
      <c r="BJ45" s="2">
        <f t="shared" si="21"/>
        <v>0</v>
      </c>
      <c r="BK45" s="2">
        <f t="shared" si="22"/>
        <v>0</v>
      </c>
      <c r="BL45" s="2">
        <f t="shared" si="23"/>
        <v>0</v>
      </c>
      <c r="BM45" s="2">
        <f t="shared" si="24"/>
        <v>0</v>
      </c>
      <c r="BN45" s="2">
        <f t="shared" si="25"/>
        <v>0</v>
      </c>
    </row>
    <row r="46" spans="1:66">
      <c r="A46" s="2" t="s">
        <v>2048</v>
      </c>
      <c r="B46" s="2" t="s">
        <v>2049</v>
      </c>
      <c r="K46" s="2" t="s">
        <v>105</v>
      </c>
      <c r="Q46" s="2" t="s">
        <v>105</v>
      </c>
      <c r="BB46" s="2">
        <f t="shared" si="13"/>
        <v>2</v>
      </c>
      <c r="BC46" s="2">
        <f t="shared" si="14"/>
        <v>0</v>
      </c>
      <c r="BD46" s="2">
        <f t="shared" si="15"/>
        <v>2</v>
      </c>
      <c r="BE46" s="2">
        <f t="shared" si="16"/>
        <v>0</v>
      </c>
      <c r="BF46" s="2">
        <f t="shared" si="17"/>
        <v>0</v>
      </c>
      <c r="BG46" s="2">
        <f t="shared" si="18"/>
        <v>0</v>
      </c>
      <c r="BH46" s="2">
        <f t="shared" si="19"/>
        <v>0</v>
      </c>
      <c r="BI46" s="2">
        <f t="shared" si="20"/>
        <v>0</v>
      </c>
      <c r="BJ46" s="2">
        <f t="shared" si="21"/>
        <v>0</v>
      </c>
      <c r="BK46" s="2">
        <f t="shared" si="22"/>
        <v>0</v>
      </c>
      <c r="BL46" s="2">
        <f t="shared" si="23"/>
        <v>0</v>
      </c>
      <c r="BM46" s="2">
        <f t="shared" si="24"/>
        <v>0</v>
      </c>
      <c r="BN46" s="2">
        <f t="shared" si="25"/>
        <v>0</v>
      </c>
    </row>
    <row r="47" spans="1:66">
      <c r="A47" s="2" t="s">
        <v>3123</v>
      </c>
      <c r="B47" s="2" t="s">
        <v>5641</v>
      </c>
      <c r="W47" s="2" t="s">
        <v>105</v>
      </c>
      <c r="AM47" s="2" t="s">
        <v>105</v>
      </c>
      <c r="BB47" s="2">
        <f t="shared" si="13"/>
        <v>2</v>
      </c>
      <c r="BC47" s="2">
        <f t="shared" si="14"/>
        <v>0</v>
      </c>
      <c r="BD47" s="2">
        <f t="shared" si="15"/>
        <v>2</v>
      </c>
      <c r="BE47" s="2">
        <f t="shared" si="16"/>
        <v>0</v>
      </c>
      <c r="BF47" s="2">
        <f t="shared" si="17"/>
        <v>0</v>
      </c>
      <c r="BG47" s="2">
        <f t="shared" si="18"/>
        <v>0</v>
      </c>
      <c r="BH47" s="2">
        <f t="shared" si="19"/>
        <v>0</v>
      </c>
      <c r="BI47" s="2">
        <f t="shared" si="20"/>
        <v>0</v>
      </c>
      <c r="BJ47" s="2">
        <f t="shared" si="21"/>
        <v>0</v>
      </c>
      <c r="BK47" s="2">
        <f t="shared" si="22"/>
        <v>0</v>
      </c>
      <c r="BL47" s="2">
        <f t="shared" si="23"/>
        <v>0</v>
      </c>
      <c r="BM47" s="2">
        <f t="shared" si="24"/>
        <v>0</v>
      </c>
      <c r="BN47" s="2">
        <f t="shared" si="25"/>
        <v>0</v>
      </c>
    </row>
    <row r="48" spans="1:66">
      <c r="A48" s="2" t="s">
        <v>734</v>
      </c>
      <c r="B48" s="2" t="s">
        <v>747</v>
      </c>
      <c r="F48" s="2" t="s">
        <v>121</v>
      </c>
      <c r="BB48" s="2">
        <f t="shared" si="13"/>
        <v>0</v>
      </c>
      <c r="BC48" s="2">
        <f t="shared" si="14"/>
        <v>1</v>
      </c>
      <c r="BD48" s="2">
        <f t="shared" si="15"/>
        <v>0</v>
      </c>
      <c r="BE48" s="2">
        <f t="shared" si="16"/>
        <v>1</v>
      </c>
      <c r="BF48" s="2">
        <f t="shared" si="17"/>
        <v>0</v>
      </c>
      <c r="BG48" s="2">
        <f t="shared" si="18"/>
        <v>0</v>
      </c>
      <c r="BH48" s="2">
        <f t="shared" si="19"/>
        <v>0</v>
      </c>
      <c r="BI48" s="2">
        <f t="shared" si="20"/>
        <v>0</v>
      </c>
      <c r="BJ48" s="2">
        <f t="shared" si="21"/>
        <v>0</v>
      </c>
      <c r="BK48" s="2">
        <f t="shared" si="22"/>
        <v>0</v>
      </c>
      <c r="BL48" s="2">
        <f t="shared" si="23"/>
        <v>0</v>
      </c>
      <c r="BM48" s="2">
        <f t="shared" si="24"/>
        <v>0</v>
      </c>
      <c r="BN48" s="2">
        <f t="shared" si="25"/>
        <v>0</v>
      </c>
    </row>
    <row r="49" spans="1:66">
      <c r="A49" s="2" t="s">
        <v>2511</v>
      </c>
      <c r="B49" s="2" t="s">
        <v>2512</v>
      </c>
      <c r="N49" s="2" t="s">
        <v>105</v>
      </c>
      <c r="BB49" s="2">
        <f t="shared" si="13"/>
        <v>1</v>
      </c>
      <c r="BC49" s="2">
        <f t="shared" si="14"/>
        <v>0</v>
      </c>
      <c r="BD49" s="2">
        <f t="shared" si="15"/>
        <v>1</v>
      </c>
      <c r="BE49" s="2">
        <f t="shared" si="16"/>
        <v>0</v>
      </c>
      <c r="BF49" s="2">
        <f t="shared" si="17"/>
        <v>0</v>
      </c>
      <c r="BG49" s="2">
        <f t="shared" si="18"/>
        <v>0</v>
      </c>
      <c r="BH49" s="2">
        <f t="shared" si="19"/>
        <v>0</v>
      </c>
      <c r="BI49" s="2">
        <f t="shared" si="20"/>
        <v>0</v>
      </c>
      <c r="BJ49" s="2">
        <f t="shared" si="21"/>
        <v>0</v>
      </c>
      <c r="BK49" s="2">
        <f t="shared" si="22"/>
        <v>0</v>
      </c>
      <c r="BL49" s="2">
        <f t="shared" si="23"/>
        <v>0</v>
      </c>
      <c r="BM49" s="2">
        <f t="shared" si="24"/>
        <v>0</v>
      </c>
      <c r="BN49" s="2">
        <f t="shared" si="25"/>
        <v>0</v>
      </c>
    </row>
    <row r="50" spans="1:66">
      <c r="A50" s="2" t="s">
        <v>5577</v>
      </c>
      <c r="B50" s="2" t="s">
        <v>5578</v>
      </c>
      <c r="BA50" s="2" t="s">
        <v>105</v>
      </c>
      <c r="BB50" s="2">
        <f t="shared" si="13"/>
        <v>1</v>
      </c>
      <c r="BC50" s="2">
        <f t="shared" si="14"/>
        <v>0</v>
      </c>
      <c r="BD50" s="2">
        <f t="shared" si="15"/>
        <v>1</v>
      </c>
      <c r="BE50" s="2">
        <f t="shared" si="16"/>
        <v>0</v>
      </c>
      <c r="BF50" s="2">
        <f t="shared" si="17"/>
        <v>0</v>
      </c>
      <c r="BG50" s="2">
        <f t="shared" si="18"/>
        <v>0</v>
      </c>
      <c r="BH50" s="2">
        <f t="shared" si="19"/>
        <v>0</v>
      </c>
      <c r="BI50" s="2">
        <f t="shared" si="20"/>
        <v>0</v>
      </c>
      <c r="BJ50" s="2">
        <f t="shared" si="21"/>
        <v>0</v>
      </c>
      <c r="BK50" s="2">
        <f t="shared" si="22"/>
        <v>0</v>
      </c>
      <c r="BL50" s="2">
        <f t="shared" si="23"/>
        <v>0</v>
      </c>
      <c r="BM50" s="2">
        <f t="shared" si="24"/>
        <v>0</v>
      </c>
      <c r="BN50" s="2">
        <f t="shared" si="25"/>
        <v>0</v>
      </c>
    </row>
    <row r="51" spans="1:66">
      <c r="A51" s="2" t="s">
        <v>1289</v>
      </c>
      <c r="B51" s="2" t="s">
        <v>1290</v>
      </c>
      <c r="G51" s="2" t="s">
        <v>105</v>
      </c>
      <c r="BB51" s="2">
        <f t="shared" si="13"/>
        <v>1</v>
      </c>
      <c r="BC51" s="2">
        <f t="shared" si="14"/>
        <v>0</v>
      </c>
      <c r="BD51" s="2">
        <f t="shared" si="15"/>
        <v>1</v>
      </c>
      <c r="BE51" s="2">
        <f t="shared" si="16"/>
        <v>0</v>
      </c>
      <c r="BF51" s="2">
        <f t="shared" si="17"/>
        <v>0</v>
      </c>
      <c r="BG51" s="2">
        <f t="shared" si="18"/>
        <v>0</v>
      </c>
      <c r="BH51" s="2">
        <f t="shared" si="19"/>
        <v>0</v>
      </c>
      <c r="BI51" s="2">
        <f t="shared" si="20"/>
        <v>0</v>
      </c>
      <c r="BJ51" s="2">
        <f t="shared" si="21"/>
        <v>0</v>
      </c>
      <c r="BK51" s="2">
        <f t="shared" si="22"/>
        <v>0</v>
      </c>
      <c r="BL51" s="2">
        <f t="shared" si="23"/>
        <v>0</v>
      </c>
      <c r="BM51" s="2">
        <f t="shared" si="24"/>
        <v>0</v>
      </c>
      <c r="BN51" s="2">
        <f t="shared" si="25"/>
        <v>0</v>
      </c>
    </row>
    <row r="52" spans="1:66">
      <c r="A52" s="2" t="s">
        <v>2518</v>
      </c>
      <c r="B52" s="2" t="s">
        <v>2519</v>
      </c>
      <c r="N52" s="2" t="s">
        <v>105</v>
      </c>
      <c r="BB52" s="2">
        <f t="shared" si="13"/>
        <v>1</v>
      </c>
      <c r="BC52" s="2">
        <f t="shared" si="14"/>
        <v>0</v>
      </c>
      <c r="BD52" s="2">
        <f t="shared" si="15"/>
        <v>1</v>
      </c>
      <c r="BE52" s="2">
        <f t="shared" si="16"/>
        <v>0</v>
      </c>
      <c r="BF52" s="2">
        <f t="shared" si="17"/>
        <v>0</v>
      </c>
      <c r="BG52" s="2">
        <f t="shared" si="18"/>
        <v>0</v>
      </c>
      <c r="BH52" s="2">
        <f t="shared" si="19"/>
        <v>0</v>
      </c>
      <c r="BI52" s="2">
        <f t="shared" si="20"/>
        <v>0</v>
      </c>
      <c r="BJ52" s="2">
        <f t="shared" si="21"/>
        <v>0</v>
      </c>
      <c r="BK52" s="2">
        <f t="shared" si="22"/>
        <v>0</v>
      </c>
      <c r="BL52" s="2">
        <f t="shared" si="23"/>
        <v>0</v>
      </c>
      <c r="BM52" s="2">
        <f t="shared" si="24"/>
        <v>0</v>
      </c>
      <c r="BN52" s="2">
        <f t="shared" si="25"/>
        <v>0</v>
      </c>
    </row>
    <row r="53" spans="1:66">
      <c r="A53" s="2" t="s">
        <v>2045</v>
      </c>
      <c r="B53" s="2" t="s">
        <v>1809</v>
      </c>
      <c r="I53" s="2" t="s">
        <v>105</v>
      </c>
      <c r="K53" s="2" t="s">
        <v>105</v>
      </c>
      <c r="L53" s="2" t="s">
        <v>105</v>
      </c>
      <c r="M53" s="2" t="s">
        <v>105</v>
      </c>
      <c r="N53" s="2" t="s">
        <v>105</v>
      </c>
      <c r="U53" s="2" t="s">
        <v>105</v>
      </c>
      <c r="W53" s="2" t="s">
        <v>105</v>
      </c>
      <c r="X53" s="2" t="s">
        <v>105</v>
      </c>
      <c r="AA53" s="2" t="s">
        <v>105</v>
      </c>
      <c r="AI53" s="2" t="s">
        <v>105</v>
      </c>
      <c r="AJ53" s="2" t="s">
        <v>105</v>
      </c>
      <c r="AN53" s="2" t="s">
        <v>105</v>
      </c>
      <c r="AQ53" s="2" t="s">
        <v>105</v>
      </c>
      <c r="BB53" s="2">
        <f t="shared" si="13"/>
        <v>13</v>
      </c>
      <c r="BC53" s="2">
        <f t="shared" si="14"/>
        <v>0</v>
      </c>
      <c r="BD53" s="2">
        <f t="shared" si="15"/>
        <v>13</v>
      </c>
      <c r="BE53" s="2">
        <f t="shared" si="16"/>
        <v>0</v>
      </c>
      <c r="BF53" s="2">
        <f t="shared" si="17"/>
        <v>0</v>
      </c>
      <c r="BG53" s="2">
        <f t="shared" si="18"/>
        <v>0</v>
      </c>
      <c r="BH53" s="2">
        <f t="shared" si="19"/>
        <v>0</v>
      </c>
      <c r="BI53" s="2">
        <f t="shared" si="20"/>
        <v>0</v>
      </c>
      <c r="BJ53" s="2">
        <f t="shared" si="21"/>
        <v>0</v>
      </c>
      <c r="BK53" s="2">
        <f t="shared" si="22"/>
        <v>0</v>
      </c>
      <c r="BL53" s="2">
        <f t="shared" si="23"/>
        <v>0</v>
      </c>
      <c r="BM53" s="2">
        <f t="shared" si="24"/>
        <v>0</v>
      </c>
      <c r="BN53" s="2">
        <f t="shared" si="25"/>
        <v>0</v>
      </c>
    </row>
    <row r="54" spans="1:66">
      <c r="A54" s="2" t="s">
        <v>2437</v>
      </c>
      <c r="B54" s="2" t="s">
        <v>2438</v>
      </c>
      <c r="N54" s="2" t="s">
        <v>105</v>
      </c>
      <c r="BB54" s="2">
        <f t="shared" si="13"/>
        <v>1</v>
      </c>
      <c r="BC54" s="2">
        <f t="shared" si="14"/>
        <v>0</v>
      </c>
      <c r="BD54" s="2">
        <f t="shared" si="15"/>
        <v>1</v>
      </c>
      <c r="BE54" s="2">
        <f t="shared" si="16"/>
        <v>0</v>
      </c>
      <c r="BF54" s="2">
        <f t="shared" si="17"/>
        <v>0</v>
      </c>
      <c r="BG54" s="2">
        <f t="shared" si="18"/>
        <v>0</v>
      </c>
      <c r="BH54" s="2">
        <f t="shared" si="19"/>
        <v>0</v>
      </c>
      <c r="BI54" s="2">
        <f t="shared" si="20"/>
        <v>0</v>
      </c>
      <c r="BJ54" s="2">
        <f t="shared" si="21"/>
        <v>0</v>
      </c>
      <c r="BK54" s="2">
        <f t="shared" si="22"/>
        <v>0</v>
      </c>
      <c r="BL54" s="2">
        <f t="shared" si="23"/>
        <v>0</v>
      </c>
      <c r="BM54" s="2">
        <f t="shared" si="24"/>
        <v>0</v>
      </c>
      <c r="BN54" s="2">
        <f t="shared" si="25"/>
        <v>0</v>
      </c>
    </row>
    <row r="55" spans="1:66">
      <c r="A55" s="2" t="s">
        <v>844</v>
      </c>
      <c r="B55" s="2" t="s">
        <v>845</v>
      </c>
      <c r="F55" s="2" t="s">
        <v>121</v>
      </c>
      <c r="BB55" s="2">
        <f t="shared" si="13"/>
        <v>0</v>
      </c>
      <c r="BC55" s="2">
        <f t="shared" si="14"/>
        <v>1</v>
      </c>
      <c r="BD55" s="2">
        <f t="shared" si="15"/>
        <v>0</v>
      </c>
      <c r="BE55" s="2">
        <f t="shared" si="16"/>
        <v>1</v>
      </c>
      <c r="BF55" s="2">
        <f t="shared" si="17"/>
        <v>0</v>
      </c>
      <c r="BG55" s="2">
        <f t="shared" si="18"/>
        <v>0</v>
      </c>
      <c r="BH55" s="2">
        <f t="shared" si="19"/>
        <v>0</v>
      </c>
      <c r="BI55" s="2">
        <f t="shared" si="20"/>
        <v>0</v>
      </c>
      <c r="BJ55" s="2">
        <f t="shared" si="21"/>
        <v>0</v>
      </c>
      <c r="BK55" s="2">
        <f t="shared" si="22"/>
        <v>0</v>
      </c>
      <c r="BL55" s="2">
        <f t="shared" si="23"/>
        <v>0</v>
      </c>
      <c r="BM55" s="2">
        <f t="shared" si="24"/>
        <v>0</v>
      </c>
      <c r="BN55" s="2">
        <f t="shared" si="25"/>
        <v>0</v>
      </c>
    </row>
    <row r="56" spans="1:66">
      <c r="A56" s="2" t="s">
        <v>1805</v>
      </c>
      <c r="B56" s="2" t="s">
        <v>1806</v>
      </c>
      <c r="I56" s="2" t="s">
        <v>5820</v>
      </c>
      <c r="K56" s="2" t="s">
        <v>5814</v>
      </c>
      <c r="O56" s="2" t="s">
        <v>105</v>
      </c>
      <c r="R56" s="2" t="s">
        <v>5821</v>
      </c>
      <c r="Z56" s="2" t="s">
        <v>5803</v>
      </c>
      <c r="AB56" s="2" t="s">
        <v>5781</v>
      </c>
      <c r="AF56" s="2" t="s">
        <v>5697</v>
      </c>
      <c r="AG56" s="2" t="s">
        <v>121</v>
      </c>
      <c r="AL56" s="2" t="s">
        <v>105</v>
      </c>
      <c r="AP56" s="2" t="s">
        <v>105</v>
      </c>
      <c r="AQ56" s="2" t="s">
        <v>5818</v>
      </c>
      <c r="BB56" s="2">
        <f t="shared" si="13"/>
        <v>4</v>
      </c>
      <c r="BC56" s="2">
        <f t="shared" si="14"/>
        <v>2</v>
      </c>
      <c r="BD56" s="2">
        <f t="shared" si="15"/>
        <v>3</v>
      </c>
      <c r="BE56" s="2">
        <f t="shared" si="16"/>
        <v>1</v>
      </c>
      <c r="BF56" s="2">
        <f t="shared" si="17"/>
        <v>1</v>
      </c>
      <c r="BG56" s="2">
        <f t="shared" si="18"/>
        <v>0</v>
      </c>
      <c r="BH56" s="2">
        <f t="shared" si="19"/>
        <v>0</v>
      </c>
      <c r="BI56" s="2">
        <f t="shared" si="20"/>
        <v>0</v>
      </c>
      <c r="BJ56" s="2">
        <f t="shared" si="21"/>
        <v>0</v>
      </c>
      <c r="BK56" s="2">
        <f t="shared" si="22"/>
        <v>0</v>
      </c>
      <c r="BL56" s="2">
        <f t="shared" si="23"/>
        <v>0</v>
      </c>
      <c r="BM56" s="2">
        <f t="shared" si="24"/>
        <v>1</v>
      </c>
      <c r="BN56" s="2">
        <f t="shared" si="25"/>
        <v>0</v>
      </c>
    </row>
    <row r="57" spans="1:66">
      <c r="A57" s="2" t="s">
        <v>2722</v>
      </c>
      <c r="B57" s="2" t="s">
        <v>2723</v>
      </c>
      <c r="Q57" s="2" t="s">
        <v>5825</v>
      </c>
      <c r="BB57" s="2">
        <f t="shared" si="13"/>
        <v>0</v>
      </c>
      <c r="BC57" s="2">
        <f t="shared" si="14"/>
        <v>0</v>
      </c>
      <c r="BD57" s="2">
        <f t="shared" si="15"/>
        <v>0</v>
      </c>
      <c r="BE57" s="2">
        <f t="shared" si="16"/>
        <v>0</v>
      </c>
      <c r="BF57" s="2">
        <f t="shared" si="17"/>
        <v>0</v>
      </c>
      <c r="BG57" s="2">
        <f t="shared" si="18"/>
        <v>0</v>
      </c>
      <c r="BH57" s="2">
        <f t="shared" si="19"/>
        <v>0</v>
      </c>
      <c r="BI57" s="2">
        <f t="shared" si="20"/>
        <v>0</v>
      </c>
      <c r="BJ57" s="2">
        <f t="shared" si="21"/>
        <v>0</v>
      </c>
      <c r="BK57" s="2">
        <f t="shared" si="22"/>
        <v>0</v>
      </c>
      <c r="BL57" s="2">
        <f t="shared" si="23"/>
        <v>0</v>
      </c>
      <c r="BM57" s="2">
        <f t="shared" si="24"/>
        <v>0</v>
      </c>
      <c r="BN57" s="2">
        <f t="shared" si="25"/>
        <v>0</v>
      </c>
    </row>
    <row r="58" spans="1:66">
      <c r="A58" s="2" t="s">
        <v>3013</v>
      </c>
      <c r="B58" s="2" t="s">
        <v>3014</v>
      </c>
      <c r="V58" s="2" t="s">
        <v>105</v>
      </c>
      <c r="BB58" s="2">
        <f t="shared" si="13"/>
        <v>1</v>
      </c>
      <c r="BC58" s="2">
        <f t="shared" si="14"/>
        <v>0</v>
      </c>
      <c r="BD58" s="2">
        <f t="shared" si="15"/>
        <v>1</v>
      </c>
      <c r="BE58" s="2">
        <f t="shared" si="16"/>
        <v>0</v>
      </c>
      <c r="BF58" s="2">
        <f t="shared" si="17"/>
        <v>0</v>
      </c>
      <c r="BG58" s="2">
        <f t="shared" si="18"/>
        <v>0</v>
      </c>
      <c r="BH58" s="2">
        <f t="shared" si="19"/>
        <v>0</v>
      </c>
      <c r="BI58" s="2">
        <f t="shared" si="20"/>
        <v>0</v>
      </c>
      <c r="BJ58" s="2">
        <f t="shared" si="21"/>
        <v>0</v>
      </c>
      <c r="BK58" s="2">
        <f t="shared" si="22"/>
        <v>0</v>
      </c>
      <c r="BL58" s="2">
        <f t="shared" si="23"/>
        <v>0</v>
      </c>
      <c r="BM58" s="2">
        <f t="shared" si="24"/>
        <v>0</v>
      </c>
      <c r="BN58" s="2">
        <f t="shared" si="25"/>
        <v>0</v>
      </c>
    </row>
    <row r="59" spans="1:66">
      <c r="A59" s="2" t="s">
        <v>3015</v>
      </c>
      <c r="B59" s="2" t="s">
        <v>3016</v>
      </c>
      <c r="V59" s="2" t="s">
        <v>105</v>
      </c>
      <c r="BB59" s="2">
        <f t="shared" si="13"/>
        <v>1</v>
      </c>
      <c r="BC59" s="2">
        <f t="shared" si="14"/>
        <v>0</v>
      </c>
      <c r="BD59" s="2">
        <f t="shared" si="15"/>
        <v>1</v>
      </c>
      <c r="BE59" s="2">
        <f t="shared" si="16"/>
        <v>0</v>
      </c>
      <c r="BF59" s="2">
        <f t="shared" si="17"/>
        <v>0</v>
      </c>
      <c r="BG59" s="2">
        <f t="shared" si="18"/>
        <v>0</v>
      </c>
      <c r="BH59" s="2">
        <f t="shared" si="19"/>
        <v>0</v>
      </c>
      <c r="BI59" s="2">
        <f t="shared" si="20"/>
        <v>0</v>
      </c>
      <c r="BJ59" s="2">
        <f t="shared" si="21"/>
        <v>0</v>
      </c>
      <c r="BK59" s="2">
        <f t="shared" si="22"/>
        <v>0</v>
      </c>
      <c r="BL59" s="2">
        <f t="shared" si="23"/>
        <v>0</v>
      </c>
      <c r="BM59" s="2">
        <f t="shared" si="24"/>
        <v>0</v>
      </c>
      <c r="BN59" s="2">
        <f t="shared" si="25"/>
        <v>0</v>
      </c>
    </row>
    <row r="60" spans="1:66">
      <c r="A60" s="2" t="s">
        <v>4875</v>
      </c>
      <c r="B60" s="2" t="s">
        <v>4876</v>
      </c>
      <c r="AN60" s="2" t="s">
        <v>121</v>
      </c>
      <c r="BB60" s="2">
        <f t="shared" si="13"/>
        <v>0</v>
      </c>
      <c r="BC60" s="2">
        <f t="shared" si="14"/>
        <v>1</v>
      </c>
      <c r="BD60" s="2">
        <f t="shared" si="15"/>
        <v>0</v>
      </c>
      <c r="BE60" s="2">
        <f t="shared" si="16"/>
        <v>1</v>
      </c>
      <c r="BF60" s="2">
        <f t="shared" si="17"/>
        <v>0</v>
      </c>
      <c r="BG60" s="2">
        <f t="shared" si="18"/>
        <v>0</v>
      </c>
      <c r="BH60" s="2">
        <f t="shared" si="19"/>
        <v>0</v>
      </c>
      <c r="BI60" s="2">
        <f t="shared" si="20"/>
        <v>0</v>
      </c>
      <c r="BJ60" s="2">
        <f t="shared" si="21"/>
        <v>0</v>
      </c>
      <c r="BK60" s="2">
        <f t="shared" si="22"/>
        <v>0</v>
      </c>
      <c r="BL60" s="2">
        <f t="shared" si="23"/>
        <v>0</v>
      </c>
      <c r="BM60" s="2">
        <f t="shared" si="24"/>
        <v>0</v>
      </c>
      <c r="BN60" s="2">
        <f t="shared" si="25"/>
        <v>0</v>
      </c>
    </row>
    <row r="61" spans="1:66">
      <c r="A61" s="2" t="s">
        <v>3266</v>
      </c>
      <c r="B61" s="2" t="s">
        <v>3267</v>
      </c>
      <c r="X61" s="2" t="s">
        <v>121</v>
      </c>
      <c r="BB61" s="2">
        <f t="shared" si="13"/>
        <v>0</v>
      </c>
      <c r="BC61" s="2">
        <f t="shared" si="14"/>
        <v>1</v>
      </c>
      <c r="BD61" s="2">
        <f t="shared" si="15"/>
        <v>0</v>
      </c>
      <c r="BE61" s="2">
        <f t="shared" si="16"/>
        <v>1</v>
      </c>
      <c r="BF61" s="2">
        <f t="shared" si="17"/>
        <v>0</v>
      </c>
      <c r="BG61" s="2">
        <f t="shared" si="18"/>
        <v>0</v>
      </c>
      <c r="BH61" s="2">
        <f t="shared" si="19"/>
        <v>0</v>
      </c>
      <c r="BI61" s="2">
        <f t="shared" si="20"/>
        <v>0</v>
      </c>
      <c r="BJ61" s="2">
        <f t="shared" si="21"/>
        <v>0</v>
      </c>
      <c r="BK61" s="2">
        <f t="shared" si="22"/>
        <v>0</v>
      </c>
      <c r="BL61" s="2">
        <f t="shared" si="23"/>
        <v>0</v>
      </c>
      <c r="BM61" s="2">
        <f t="shared" si="24"/>
        <v>0</v>
      </c>
      <c r="BN61" s="2">
        <f t="shared" si="25"/>
        <v>0</v>
      </c>
    </row>
    <row r="62" spans="1:66">
      <c r="A62" s="2" t="s">
        <v>5143</v>
      </c>
      <c r="B62" s="2" t="s">
        <v>5144</v>
      </c>
      <c r="AP62" s="2" t="s">
        <v>105</v>
      </c>
      <c r="BB62" s="2">
        <f t="shared" si="13"/>
        <v>1</v>
      </c>
      <c r="BC62" s="2">
        <f t="shared" si="14"/>
        <v>0</v>
      </c>
      <c r="BD62" s="2">
        <f t="shared" si="15"/>
        <v>1</v>
      </c>
      <c r="BE62" s="2">
        <f t="shared" si="16"/>
        <v>0</v>
      </c>
      <c r="BF62" s="2">
        <f t="shared" si="17"/>
        <v>0</v>
      </c>
      <c r="BG62" s="2">
        <f t="shared" si="18"/>
        <v>0</v>
      </c>
      <c r="BH62" s="2">
        <f t="shared" si="19"/>
        <v>0</v>
      </c>
      <c r="BI62" s="2">
        <f t="shared" si="20"/>
        <v>0</v>
      </c>
      <c r="BJ62" s="2">
        <f t="shared" si="21"/>
        <v>0</v>
      </c>
      <c r="BK62" s="2">
        <f t="shared" si="22"/>
        <v>0</v>
      </c>
      <c r="BL62" s="2">
        <f t="shared" si="23"/>
        <v>0</v>
      </c>
      <c r="BM62" s="2">
        <f t="shared" si="24"/>
        <v>0</v>
      </c>
      <c r="BN62" s="2">
        <f t="shared" si="25"/>
        <v>0</v>
      </c>
    </row>
    <row r="63" spans="1:66">
      <c r="A63" s="2" t="s">
        <v>1991</v>
      </c>
      <c r="B63" s="2" t="s">
        <v>2876</v>
      </c>
      <c r="H63" s="2" t="s">
        <v>5813</v>
      </c>
      <c r="K63" s="2" t="s">
        <v>5814</v>
      </c>
      <c r="R63" s="2" t="s">
        <v>5821</v>
      </c>
      <c r="AD63" s="2" t="s">
        <v>5817</v>
      </c>
      <c r="AF63" s="2" t="s">
        <v>5697</v>
      </c>
      <c r="AP63" s="2" t="s">
        <v>105</v>
      </c>
      <c r="BB63" s="2">
        <f t="shared" si="13"/>
        <v>2</v>
      </c>
      <c r="BC63" s="2">
        <f t="shared" si="14"/>
        <v>3</v>
      </c>
      <c r="BD63" s="2">
        <f t="shared" si="15"/>
        <v>1</v>
      </c>
      <c r="BE63" s="2">
        <f t="shared" si="16"/>
        <v>0</v>
      </c>
      <c r="BF63" s="2">
        <f t="shared" si="17"/>
        <v>1</v>
      </c>
      <c r="BG63" s="2">
        <f t="shared" si="18"/>
        <v>0</v>
      </c>
      <c r="BH63" s="2">
        <f t="shared" si="19"/>
        <v>0</v>
      </c>
      <c r="BI63" s="2">
        <f t="shared" si="20"/>
        <v>1</v>
      </c>
      <c r="BJ63" s="2">
        <f t="shared" si="21"/>
        <v>0</v>
      </c>
      <c r="BK63" s="2">
        <f t="shared" si="22"/>
        <v>0</v>
      </c>
      <c r="BL63" s="2">
        <f t="shared" si="23"/>
        <v>0</v>
      </c>
      <c r="BM63" s="2">
        <f t="shared" si="24"/>
        <v>1</v>
      </c>
      <c r="BN63" s="2">
        <f t="shared" si="25"/>
        <v>1</v>
      </c>
    </row>
    <row r="64" spans="1:66">
      <c r="A64" s="2" t="s">
        <v>3452</v>
      </c>
      <c r="B64" s="2" t="s">
        <v>5642</v>
      </c>
      <c r="Z64" s="2" t="s">
        <v>5803</v>
      </c>
      <c r="AB64" s="2" t="s">
        <v>5781</v>
      </c>
      <c r="AN64" s="2" t="s">
        <v>105</v>
      </c>
      <c r="BB64" s="2">
        <f t="shared" si="13"/>
        <v>1</v>
      </c>
      <c r="BC64" s="2">
        <f t="shared" si="14"/>
        <v>0</v>
      </c>
      <c r="BD64" s="2">
        <f t="shared" si="15"/>
        <v>1</v>
      </c>
      <c r="BE64" s="2">
        <f t="shared" si="16"/>
        <v>0</v>
      </c>
      <c r="BF64" s="2">
        <f t="shared" si="17"/>
        <v>0</v>
      </c>
      <c r="BG64" s="2">
        <f t="shared" si="18"/>
        <v>0</v>
      </c>
      <c r="BH64" s="2">
        <f t="shared" si="19"/>
        <v>0</v>
      </c>
      <c r="BI64" s="2">
        <f t="shared" si="20"/>
        <v>0</v>
      </c>
      <c r="BJ64" s="2">
        <f t="shared" si="21"/>
        <v>0</v>
      </c>
      <c r="BK64" s="2">
        <f t="shared" si="22"/>
        <v>0</v>
      </c>
      <c r="BL64" s="2">
        <f t="shared" si="23"/>
        <v>0</v>
      </c>
      <c r="BM64" s="2">
        <f t="shared" si="24"/>
        <v>0</v>
      </c>
      <c r="BN64" s="2">
        <f t="shared" si="25"/>
        <v>0</v>
      </c>
    </row>
    <row r="65" spans="1:66">
      <c r="A65" s="2" t="s">
        <v>3512</v>
      </c>
      <c r="B65" s="2" t="s">
        <v>3513</v>
      </c>
      <c r="AB65" s="2" t="s">
        <v>5781</v>
      </c>
      <c r="BB65" s="2">
        <f t="shared" si="13"/>
        <v>0</v>
      </c>
      <c r="BC65" s="2">
        <f t="shared" si="14"/>
        <v>0</v>
      </c>
      <c r="BD65" s="2">
        <f t="shared" si="15"/>
        <v>0</v>
      </c>
      <c r="BE65" s="2">
        <f t="shared" si="16"/>
        <v>0</v>
      </c>
      <c r="BF65" s="2">
        <f t="shared" si="17"/>
        <v>0</v>
      </c>
      <c r="BG65" s="2">
        <f t="shared" si="18"/>
        <v>0</v>
      </c>
      <c r="BH65" s="2">
        <f t="shared" si="19"/>
        <v>0</v>
      </c>
      <c r="BI65" s="2">
        <f t="shared" si="20"/>
        <v>0</v>
      </c>
      <c r="BJ65" s="2">
        <f t="shared" si="21"/>
        <v>0</v>
      </c>
      <c r="BK65" s="2">
        <f t="shared" si="22"/>
        <v>0</v>
      </c>
      <c r="BL65" s="2">
        <f t="shared" si="23"/>
        <v>0</v>
      </c>
      <c r="BM65" s="2">
        <f t="shared" si="24"/>
        <v>0</v>
      </c>
      <c r="BN65" s="2">
        <f t="shared" si="25"/>
        <v>0</v>
      </c>
    </row>
    <row r="66" spans="1:66">
      <c r="A66" s="2" t="s">
        <v>3112</v>
      </c>
      <c r="B66" s="2" t="s">
        <v>3113</v>
      </c>
      <c r="W66" s="2" t="s">
        <v>121</v>
      </c>
      <c r="BB66" s="2">
        <f t="shared" si="13"/>
        <v>0</v>
      </c>
      <c r="BC66" s="2">
        <f t="shared" si="14"/>
        <v>1</v>
      </c>
      <c r="BD66" s="2">
        <f t="shared" si="15"/>
        <v>0</v>
      </c>
      <c r="BE66" s="2">
        <f t="shared" si="16"/>
        <v>1</v>
      </c>
      <c r="BF66" s="2">
        <f t="shared" si="17"/>
        <v>0</v>
      </c>
      <c r="BG66" s="2">
        <f t="shared" si="18"/>
        <v>0</v>
      </c>
      <c r="BH66" s="2">
        <f t="shared" si="19"/>
        <v>0</v>
      </c>
      <c r="BI66" s="2">
        <f t="shared" si="20"/>
        <v>0</v>
      </c>
      <c r="BJ66" s="2">
        <f t="shared" si="21"/>
        <v>0</v>
      </c>
      <c r="BK66" s="2">
        <f t="shared" si="22"/>
        <v>0</v>
      </c>
      <c r="BL66" s="2">
        <f t="shared" si="23"/>
        <v>0</v>
      </c>
      <c r="BM66" s="2">
        <f t="shared" si="24"/>
        <v>0</v>
      </c>
      <c r="BN66" s="2">
        <f t="shared" si="25"/>
        <v>0</v>
      </c>
    </row>
    <row r="67" spans="1:66">
      <c r="A67" s="2" t="s">
        <v>3110</v>
      </c>
      <c r="B67" s="2" t="s">
        <v>3111</v>
      </c>
      <c r="W67" s="2" t="s">
        <v>121</v>
      </c>
      <c r="AG67" s="2" t="s">
        <v>121</v>
      </c>
      <c r="AQ67" s="2" t="s">
        <v>5818</v>
      </c>
      <c r="BB67" s="2">
        <f t="shared" si="13"/>
        <v>0</v>
      </c>
      <c r="BC67" s="2">
        <f t="shared" si="14"/>
        <v>2</v>
      </c>
      <c r="BD67" s="2">
        <f t="shared" si="15"/>
        <v>0</v>
      </c>
      <c r="BE67" s="2">
        <f t="shared" si="16"/>
        <v>2</v>
      </c>
      <c r="BF67" s="2">
        <f t="shared" si="17"/>
        <v>0</v>
      </c>
      <c r="BG67" s="2">
        <f t="shared" si="18"/>
        <v>0</v>
      </c>
      <c r="BH67" s="2">
        <f t="shared" si="19"/>
        <v>0</v>
      </c>
      <c r="BI67" s="2">
        <f t="shared" si="20"/>
        <v>0</v>
      </c>
      <c r="BJ67" s="2">
        <f t="shared" si="21"/>
        <v>0</v>
      </c>
      <c r="BK67" s="2">
        <f t="shared" si="22"/>
        <v>0</v>
      </c>
      <c r="BL67" s="2">
        <f t="shared" si="23"/>
        <v>0</v>
      </c>
      <c r="BM67" s="2">
        <f t="shared" si="24"/>
        <v>0</v>
      </c>
      <c r="BN67" s="2">
        <f t="shared" si="25"/>
        <v>0</v>
      </c>
    </row>
    <row r="68" spans="1:66">
      <c r="A68" s="2" t="s">
        <v>417</v>
      </c>
      <c r="B68" s="2" t="s">
        <v>36</v>
      </c>
      <c r="D68" s="2" t="s">
        <v>121</v>
      </c>
      <c r="S68" s="2" t="s">
        <v>5832</v>
      </c>
      <c r="AQ68" s="2" t="s">
        <v>121</v>
      </c>
      <c r="BB68" s="2">
        <f t="shared" si="13"/>
        <v>0</v>
      </c>
      <c r="BC68" s="2">
        <f t="shared" si="14"/>
        <v>2</v>
      </c>
      <c r="BD68" s="2">
        <f t="shared" si="15"/>
        <v>0</v>
      </c>
      <c r="BE68" s="2">
        <f t="shared" si="16"/>
        <v>2</v>
      </c>
      <c r="BF68" s="2">
        <f t="shared" si="17"/>
        <v>0</v>
      </c>
      <c r="BG68" s="2">
        <f t="shared" si="18"/>
        <v>0</v>
      </c>
      <c r="BH68" s="2">
        <f t="shared" si="19"/>
        <v>0</v>
      </c>
      <c r="BI68" s="2">
        <f t="shared" si="20"/>
        <v>0</v>
      </c>
      <c r="BJ68" s="2">
        <f t="shared" si="21"/>
        <v>0</v>
      </c>
      <c r="BK68" s="2">
        <f t="shared" si="22"/>
        <v>0</v>
      </c>
      <c r="BL68" s="2">
        <f t="shared" si="23"/>
        <v>0</v>
      </c>
      <c r="BM68" s="2">
        <f t="shared" si="24"/>
        <v>0</v>
      </c>
      <c r="BN68" s="2">
        <f t="shared" si="25"/>
        <v>0</v>
      </c>
    </row>
    <row r="69" spans="1:66">
      <c r="A69" s="2" t="s">
        <v>1790</v>
      </c>
      <c r="B69" s="2" t="s">
        <v>1791</v>
      </c>
      <c r="I69" s="2" t="s">
        <v>105</v>
      </c>
      <c r="M69" s="2" t="s">
        <v>105</v>
      </c>
      <c r="P69" s="2" t="s">
        <v>105</v>
      </c>
      <c r="Q69" s="2" t="s">
        <v>105</v>
      </c>
      <c r="W69" s="2" t="s">
        <v>121</v>
      </c>
      <c r="X69" s="2" t="s">
        <v>5697</v>
      </c>
      <c r="Y69" s="2" t="s">
        <v>105</v>
      </c>
      <c r="AF69" s="2" t="s">
        <v>5697</v>
      </c>
      <c r="AI69" s="2" t="s">
        <v>105</v>
      </c>
      <c r="AL69" s="2" t="s">
        <v>105</v>
      </c>
      <c r="AP69" s="2" t="s">
        <v>105</v>
      </c>
      <c r="AQ69" s="2" t="s">
        <v>105</v>
      </c>
      <c r="AV69" s="2" t="s">
        <v>105</v>
      </c>
      <c r="BB69" s="2">
        <f t="shared" si="13"/>
        <v>12</v>
      </c>
      <c r="BC69" s="2">
        <f t="shared" si="14"/>
        <v>1</v>
      </c>
      <c r="BD69" s="2">
        <f t="shared" si="15"/>
        <v>10</v>
      </c>
      <c r="BE69" s="2">
        <f t="shared" si="16"/>
        <v>1</v>
      </c>
      <c r="BF69" s="2">
        <f t="shared" si="17"/>
        <v>2</v>
      </c>
      <c r="BG69" s="2">
        <f t="shared" si="18"/>
        <v>0</v>
      </c>
      <c r="BH69" s="2">
        <f t="shared" si="19"/>
        <v>0</v>
      </c>
      <c r="BI69" s="2">
        <f t="shared" si="20"/>
        <v>0</v>
      </c>
      <c r="BJ69" s="2">
        <f t="shared" si="21"/>
        <v>0</v>
      </c>
      <c r="BK69" s="2">
        <f t="shared" si="22"/>
        <v>0</v>
      </c>
      <c r="BL69" s="2">
        <f t="shared" si="23"/>
        <v>0</v>
      </c>
      <c r="BM69" s="2">
        <f t="shared" si="24"/>
        <v>0</v>
      </c>
      <c r="BN69" s="2">
        <f t="shared" si="25"/>
        <v>0</v>
      </c>
    </row>
    <row r="70" spans="1:66">
      <c r="A70" s="2" t="s">
        <v>2693</v>
      </c>
      <c r="B70" s="2" t="s">
        <v>2694</v>
      </c>
      <c r="P70" s="2" t="s">
        <v>105</v>
      </c>
      <c r="Q70" s="2" t="s">
        <v>105</v>
      </c>
      <c r="Y70" s="2" t="s">
        <v>105</v>
      </c>
      <c r="AI70" s="2" t="s">
        <v>105</v>
      </c>
      <c r="AL70" s="2" t="s">
        <v>105</v>
      </c>
      <c r="AO70" s="2" t="s">
        <v>105</v>
      </c>
      <c r="AS70" s="2" t="s">
        <v>105</v>
      </c>
      <c r="BB70" s="2">
        <f t="shared" si="13"/>
        <v>7</v>
      </c>
      <c r="BC70" s="2">
        <f t="shared" si="14"/>
        <v>0</v>
      </c>
      <c r="BD70" s="2">
        <f t="shared" si="15"/>
        <v>7</v>
      </c>
      <c r="BE70" s="2">
        <f t="shared" si="16"/>
        <v>0</v>
      </c>
      <c r="BF70" s="2">
        <f t="shared" si="17"/>
        <v>0</v>
      </c>
      <c r="BG70" s="2">
        <f t="shared" si="18"/>
        <v>0</v>
      </c>
      <c r="BH70" s="2">
        <f t="shared" si="19"/>
        <v>0</v>
      </c>
      <c r="BI70" s="2">
        <f t="shared" si="20"/>
        <v>0</v>
      </c>
      <c r="BJ70" s="2">
        <f t="shared" si="21"/>
        <v>0</v>
      </c>
      <c r="BK70" s="2">
        <f t="shared" si="22"/>
        <v>0</v>
      </c>
      <c r="BL70" s="2">
        <f t="shared" si="23"/>
        <v>0</v>
      </c>
      <c r="BM70" s="2">
        <f t="shared" si="24"/>
        <v>0</v>
      </c>
      <c r="BN70" s="2">
        <f t="shared" si="25"/>
        <v>0</v>
      </c>
    </row>
    <row r="71" spans="1:66">
      <c r="A71" s="2" t="s">
        <v>3105</v>
      </c>
      <c r="B71" s="2" t="s">
        <v>3106</v>
      </c>
      <c r="W71" s="2" t="s">
        <v>121</v>
      </c>
      <c r="BB71" s="2">
        <f t="shared" si="13"/>
        <v>0</v>
      </c>
      <c r="BC71" s="2">
        <f t="shared" si="14"/>
        <v>1</v>
      </c>
      <c r="BD71" s="2">
        <f t="shared" si="15"/>
        <v>0</v>
      </c>
      <c r="BE71" s="2">
        <f t="shared" si="16"/>
        <v>1</v>
      </c>
      <c r="BF71" s="2">
        <f t="shared" si="17"/>
        <v>0</v>
      </c>
      <c r="BG71" s="2">
        <f t="shared" si="18"/>
        <v>0</v>
      </c>
      <c r="BH71" s="2">
        <f t="shared" si="19"/>
        <v>0</v>
      </c>
      <c r="BI71" s="2">
        <f t="shared" si="20"/>
        <v>0</v>
      </c>
      <c r="BJ71" s="2">
        <f t="shared" si="21"/>
        <v>0</v>
      </c>
      <c r="BK71" s="2">
        <f t="shared" si="22"/>
        <v>0</v>
      </c>
      <c r="BL71" s="2">
        <f t="shared" si="23"/>
        <v>0</v>
      </c>
      <c r="BM71" s="2">
        <f t="shared" si="24"/>
        <v>0</v>
      </c>
      <c r="BN71" s="2">
        <f t="shared" si="25"/>
        <v>0</v>
      </c>
    </row>
    <row r="72" spans="1:66">
      <c r="A72" s="2" t="s">
        <v>3239</v>
      </c>
      <c r="B72" s="2" t="s">
        <v>3240</v>
      </c>
      <c r="X72" s="2" t="s">
        <v>5697</v>
      </c>
      <c r="AP72" s="2" t="s">
        <v>105</v>
      </c>
      <c r="BB72" s="2">
        <f t="shared" si="13"/>
        <v>2</v>
      </c>
      <c r="BC72" s="2">
        <f t="shared" si="14"/>
        <v>0</v>
      </c>
      <c r="BD72" s="2">
        <f t="shared" si="15"/>
        <v>1</v>
      </c>
      <c r="BE72" s="2">
        <f t="shared" si="16"/>
        <v>0</v>
      </c>
      <c r="BF72" s="2">
        <f t="shared" si="17"/>
        <v>1</v>
      </c>
      <c r="BG72" s="2">
        <f t="shared" si="18"/>
        <v>0</v>
      </c>
      <c r="BH72" s="2">
        <f t="shared" si="19"/>
        <v>0</v>
      </c>
      <c r="BI72" s="2">
        <f t="shared" si="20"/>
        <v>0</v>
      </c>
      <c r="BJ72" s="2">
        <f t="shared" si="21"/>
        <v>0</v>
      </c>
      <c r="BK72" s="2">
        <f t="shared" si="22"/>
        <v>0</v>
      </c>
      <c r="BL72" s="2">
        <f t="shared" si="23"/>
        <v>0</v>
      </c>
      <c r="BM72" s="2">
        <f t="shared" si="24"/>
        <v>0</v>
      </c>
      <c r="BN72" s="2">
        <f t="shared" si="25"/>
        <v>0</v>
      </c>
    </row>
    <row r="73" spans="1:66">
      <c r="A73" s="2" t="s">
        <v>1287</v>
      </c>
      <c r="B73" s="2" t="s">
        <v>1288</v>
      </c>
      <c r="G73" s="2" t="s">
        <v>105</v>
      </c>
      <c r="BB73" s="2">
        <f t="shared" si="13"/>
        <v>1</v>
      </c>
      <c r="BC73" s="2">
        <f t="shared" si="14"/>
        <v>0</v>
      </c>
      <c r="BD73" s="2">
        <f t="shared" si="15"/>
        <v>1</v>
      </c>
      <c r="BE73" s="2">
        <f t="shared" si="16"/>
        <v>0</v>
      </c>
      <c r="BF73" s="2">
        <f t="shared" si="17"/>
        <v>0</v>
      </c>
      <c r="BG73" s="2">
        <f t="shared" si="18"/>
        <v>0</v>
      </c>
      <c r="BH73" s="2">
        <f t="shared" si="19"/>
        <v>0</v>
      </c>
      <c r="BI73" s="2">
        <f t="shared" si="20"/>
        <v>0</v>
      </c>
      <c r="BJ73" s="2">
        <f t="shared" si="21"/>
        <v>0</v>
      </c>
      <c r="BK73" s="2">
        <f t="shared" si="22"/>
        <v>0</v>
      </c>
      <c r="BL73" s="2">
        <f t="shared" si="23"/>
        <v>0</v>
      </c>
      <c r="BM73" s="2">
        <f t="shared" si="24"/>
        <v>0</v>
      </c>
      <c r="BN73" s="2">
        <f t="shared" si="25"/>
        <v>0</v>
      </c>
    </row>
    <row r="74" spans="1:66">
      <c r="A74" s="2" t="s">
        <v>4140</v>
      </c>
      <c r="B74" s="2" t="s">
        <v>4141</v>
      </c>
      <c r="AJ74" s="2" t="s">
        <v>105</v>
      </c>
      <c r="BB74" s="2">
        <f t="shared" si="13"/>
        <v>1</v>
      </c>
      <c r="BC74" s="2">
        <f t="shared" si="14"/>
        <v>0</v>
      </c>
      <c r="BD74" s="2">
        <f t="shared" si="15"/>
        <v>1</v>
      </c>
      <c r="BE74" s="2">
        <f t="shared" si="16"/>
        <v>0</v>
      </c>
      <c r="BF74" s="2">
        <f t="shared" si="17"/>
        <v>0</v>
      </c>
      <c r="BG74" s="2">
        <f t="shared" si="18"/>
        <v>0</v>
      </c>
      <c r="BH74" s="2">
        <f t="shared" si="19"/>
        <v>0</v>
      </c>
      <c r="BI74" s="2">
        <f t="shared" si="20"/>
        <v>0</v>
      </c>
      <c r="BJ74" s="2">
        <f t="shared" si="21"/>
        <v>0</v>
      </c>
      <c r="BK74" s="2">
        <f t="shared" si="22"/>
        <v>0</v>
      </c>
      <c r="BL74" s="2">
        <f t="shared" si="23"/>
        <v>0</v>
      </c>
      <c r="BM74" s="2">
        <f t="shared" si="24"/>
        <v>0</v>
      </c>
      <c r="BN74" s="2">
        <f t="shared" si="25"/>
        <v>0</v>
      </c>
    </row>
    <row r="75" spans="1:66">
      <c r="A75" s="2" t="s">
        <v>3824</v>
      </c>
      <c r="B75" s="2" t="s">
        <v>1793</v>
      </c>
      <c r="AF75" s="2" t="s">
        <v>5697</v>
      </c>
      <c r="BB75" s="2">
        <f t="shared" si="13"/>
        <v>1</v>
      </c>
      <c r="BC75" s="2">
        <f t="shared" si="14"/>
        <v>0</v>
      </c>
      <c r="BD75" s="2">
        <f t="shared" si="15"/>
        <v>0</v>
      </c>
      <c r="BE75" s="2">
        <f t="shared" si="16"/>
        <v>0</v>
      </c>
      <c r="BF75" s="2">
        <f t="shared" si="17"/>
        <v>1</v>
      </c>
      <c r="BG75" s="2">
        <f t="shared" si="18"/>
        <v>0</v>
      </c>
      <c r="BH75" s="2">
        <f t="shared" si="19"/>
        <v>0</v>
      </c>
      <c r="BI75" s="2">
        <f t="shared" si="20"/>
        <v>0</v>
      </c>
      <c r="BJ75" s="2">
        <f t="shared" si="21"/>
        <v>0</v>
      </c>
      <c r="BK75" s="2">
        <f t="shared" si="22"/>
        <v>0</v>
      </c>
      <c r="BL75" s="2">
        <f t="shared" si="23"/>
        <v>0</v>
      </c>
      <c r="BM75" s="2">
        <f t="shared" si="24"/>
        <v>0</v>
      </c>
      <c r="BN75" s="2">
        <f t="shared" si="25"/>
        <v>0</v>
      </c>
    </row>
    <row r="76" spans="1:66">
      <c r="A76" s="2" t="s">
        <v>1792</v>
      </c>
      <c r="B76" s="2" t="s">
        <v>1793</v>
      </c>
      <c r="I76" s="2" t="s">
        <v>105</v>
      </c>
      <c r="AD76" s="2" t="s">
        <v>5817</v>
      </c>
      <c r="BB76" s="2">
        <f t="shared" si="13"/>
        <v>1</v>
      </c>
      <c r="BC76" s="2">
        <f t="shared" si="14"/>
        <v>1</v>
      </c>
      <c r="BD76" s="2">
        <f t="shared" si="15"/>
        <v>1</v>
      </c>
      <c r="BE76" s="2">
        <f t="shared" si="16"/>
        <v>0</v>
      </c>
      <c r="BF76" s="2">
        <f t="shared" si="17"/>
        <v>0</v>
      </c>
      <c r="BG76" s="2">
        <f t="shared" si="18"/>
        <v>0</v>
      </c>
      <c r="BH76" s="2">
        <f t="shared" si="19"/>
        <v>0</v>
      </c>
      <c r="BI76" s="2">
        <f t="shared" si="20"/>
        <v>0</v>
      </c>
      <c r="BJ76" s="2">
        <f t="shared" si="21"/>
        <v>0</v>
      </c>
      <c r="BK76" s="2">
        <f t="shared" si="22"/>
        <v>0</v>
      </c>
      <c r="BL76" s="2">
        <f t="shared" si="23"/>
        <v>0</v>
      </c>
      <c r="BM76" s="2">
        <f t="shared" si="24"/>
        <v>0</v>
      </c>
      <c r="BN76" s="2">
        <f t="shared" si="25"/>
        <v>1</v>
      </c>
    </row>
    <row r="77" spans="1:66">
      <c r="A77" s="2" t="s">
        <v>1498</v>
      </c>
      <c r="B77" s="2" t="s">
        <v>1793</v>
      </c>
      <c r="H77" s="2" t="s">
        <v>5813</v>
      </c>
      <c r="Z77" s="2" t="s">
        <v>105</v>
      </c>
      <c r="AP77" s="2" t="s">
        <v>105</v>
      </c>
      <c r="AV77" s="2" t="s">
        <v>105</v>
      </c>
      <c r="AZ77" s="2" t="s">
        <v>5815</v>
      </c>
      <c r="BB77" s="2">
        <f t="shared" si="13"/>
        <v>3</v>
      </c>
      <c r="BC77" s="2">
        <f t="shared" si="14"/>
        <v>1</v>
      </c>
      <c r="BD77" s="2">
        <f t="shared" si="15"/>
        <v>3</v>
      </c>
      <c r="BE77" s="2">
        <f t="shared" si="16"/>
        <v>0</v>
      </c>
      <c r="BF77" s="2">
        <f t="shared" si="17"/>
        <v>0</v>
      </c>
      <c r="BG77" s="2">
        <f t="shared" si="18"/>
        <v>0</v>
      </c>
      <c r="BH77" s="2">
        <f t="shared" si="19"/>
        <v>0</v>
      </c>
      <c r="BI77" s="2">
        <f t="shared" si="20"/>
        <v>1</v>
      </c>
      <c r="BJ77" s="2">
        <f t="shared" si="21"/>
        <v>0</v>
      </c>
      <c r="BK77" s="2">
        <f t="shared" si="22"/>
        <v>0</v>
      </c>
      <c r="BL77" s="2">
        <f t="shared" si="23"/>
        <v>0</v>
      </c>
      <c r="BM77" s="2">
        <f t="shared" si="24"/>
        <v>0</v>
      </c>
      <c r="BN77" s="2">
        <f t="shared" si="25"/>
        <v>0</v>
      </c>
    </row>
    <row r="78" spans="1:66">
      <c r="A78" s="2" t="s">
        <v>1974</v>
      </c>
      <c r="B78" s="2" t="s">
        <v>1975</v>
      </c>
      <c r="K78" s="2" t="s">
        <v>5814</v>
      </c>
      <c r="W78" s="2" t="s">
        <v>121</v>
      </c>
      <c r="X78" s="2" t="s">
        <v>5697</v>
      </c>
      <c r="BB78" s="2">
        <f t="shared" si="13"/>
        <v>1</v>
      </c>
      <c r="BC78" s="2">
        <f t="shared" si="14"/>
        <v>2</v>
      </c>
      <c r="BD78" s="2">
        <f t="shared" si="15"/>
        <v>0</v>
      </c>
      <c r="BE78" s="2">
        <f t="shared" si="16"/>
        <v>1</v>
      </c>
      <c r="BF78" s="2">
        <f t="shared" si="17"/>
        <v>1</v>
      </c>
      <c r="BG78" s="2">
        <f t="shared" si="18"/>
        <v>0</v>
      </c>
      <c r="BH78" s="2">
        <f t="shared" si="19"/>
        <v>0</v>
      </c>
      <c r="BI78" s="2">
        <f t="shared" si="20"/>
        <v>0</v>
      </c>
      <c r="BJ78" s="2">
        <f t="shared" si="21"/>
        <v>0</v>
      </c>
      <c r="BK78" s="2">
        <f t="shared" si="22"/>
        <v>0</v>
      </c>
      <c r="BL78" s="2">
        <f t="shared" si="23"/>
        <v>0</v>
      </c>
      <c r="BM78" s="2">
        <f t="shared" si="24"/>
        <v>1</v>
      </c>
      <c r="BN78" s="2">
        <f t="shared" si="25"/>
        <v>0</v>
      </c>
    </row>
    <row r="79" spans="1:66">
      <c r="A79" s="2" t="s">
        <v>2674</v>
      </c>
      <c r="B79" s="2" t="s">
        <v>2675</v>
      </c>
      <c r="P79" s="2" t="s">
        <v>105</v>
      </c>
      <c r="AD79" s="2" t="s">
        <v>3681</v>
      </c>
      <c r="BB79" s="2">
        <f t="shared" si="13"/>
        <v>1</v>
      </c>
      <c r="BC79" s="2">
        <f t="shared" si="14"/>
        <v>0</v>
      </c>
      <c r="BD79" s="2">
        <f t="shared" si="15"/>
        <v>1</v>
      </c>
      <c r="BE79" s="2">
        <f t="shared" si="16"/>
        <v>0</v>
      </c>
      <c r="BF79" s="2">
        <f t="shared" si="17"/>
        <v>0</v>
      </c>
      <c r="BG79" s="2">
        <f t="shared" si="18"/>
        <v>0</v>
      </c>
      <c r="BH79" s="2">
        <f t="shared" si="19"/>
        <v>0</v>
      </c>
      <c r="BI79" s="2">
        <f t="shared" si="20"/>
        <v>0</v>
      </c>
      <c r="BJ79" s="2">
        <f t="shared" si="21"/>
        <v>0</v>
      </c>
      <c r="BK79" s="2">
        <f t="shared" si="22"/>
        <v>0</v>
      </c>
      <c r="BL79" s="2">
        <f t="shared" si="23"/>
        <v>0</v>
      </c>
      <c r="BM79" s="2">
        <f t="shared" si="24"/>
        <v>0</v>
      </c>
      <c r="BN79" s="2">
        <f t="shared" si="25"/>
        <v>0</v>
      </c>
    </row>
    <row r="80" spans="1:66">
      <c r="A80" s="2" t="s">
        <v>3910</v>
      </c>
      <c r="B80" s="2" t="s">
        <v>3911</v>
      </c>
      <c r="AG80" s="2" t="s">
        <v>5781</v>
      </c>
      <c r="AN80" s="2" t="s">
        <v>105</v>
      </c>
      <c r="BB80" s="2">
        <f t="shared" si="13"/>
        <v>1</v>
      </c>
      <c r="BC80" s="2">
        <f t="shared" si="14"/>
        <v>0</v>
      </c>
      <c r="BD80" s="2">
        <f t="shared" si="15"/>
        <v>1</v>
      </c>
      <c r="BE80" s="2">
        <f t="shared" si="16"/>
        <v>0</v>
      </c>
      <c r="BF80" s="2">
        <f t="shared" si="17"/>
        <v>0</v>
      </c>
      <c r="BG80" s="2">
        <f t="shared" si="18"/>
        <v>0</v>
      </c>
      <c r="BH80" s="2">
        <f t="shared" si="19"/>
        <v>0</v>
      </c>
      <c r="BI80" s="2">
        <f t="shared" si="20"/>
        <v>0</v>
      </c>
      <c r="BJ80" s="2">
        <f t="shared" si="21"/>
        <v>0</v>
      </c>
      <c r="BK80" s="2">
        <f t="shared" si="22"/>
        <v>0</v>
      </c>
      <c r="BL80" s="2">
        <f t="shared" si="23"/>
        <v>0</v>
      </c>
      <c r="BM80" s="2">
        <f t="shared" si="24"/>
        <v>0</v>
      </c>
      <c r="BN80" s="2">
        <f t="shared" si="25"/>
        <v>0</v>
      </c>
    </row>
    <row r="81" spans="1:66">
      <c r="A81" s="2" t="s">
        <v>5031</v>
      </c>
      <c r="B81" s="2" t="s">
        <v>5032</v>
      </c>
      <c r="AN81" s="2" t="s">
        <v>105</v>
      </c>
      <c r="BB81" s="2">
        <f t="shared" si="13"/>
        <v>1</v>
      </c>
      <c r="BC81" s="2">
        <f t="shared" si="14"/>
        <v>0</v>
      </c>
      <c r="BD81" s="2">
        <f t="shared" si="15"/>
        <v>1</v>
      </c>
      <c r="BE81" s="2">
        <f t="shared" si="16"/>
        <v>0</v>
      </c>
      <c r="BF81" s="2">
        <f t="shared" si="17"/>
        <v>0</v>
      </c>
      <c r="BG81" s="2">
        <f t="shared" si="18"/>
        <v>0</v>
      </c>
      <c r="BH81" s="2">
        <f t="shared" si="19"/>
        <v>0</v>
      </c>
      <c r="BI81" s="2">
        <f t="shared" si="20"/>
        <v>0</v>
      </c>
      <c r="BJ81" s="2">
        <f t="shared" si="21"/>
        <v>0</v>
      </c>
      <c r="BK81" s="2">
        <f t="shared" si="22"/>
        <v>0</v>
      </c>
      <c r="BL81" s="2">
        <f t="shared" si="23"/>
        <v>0</v>
      </c>
      <c r="BM81" s="2">
        <f t="shared" si="24"/>
        <v>0</v>
      </c>
      <c r="BN81" s="2">
        <f t="shared" si="25"/>
        <v>0</v>
      </c>
    </row>
    <row r="82" spans="1:66">
      <c r="A82" s="2" t="s">
        <v>2516</v>
      </c>
      <c r="B82" s="2" t="s">
        <v>2517</v>
      </c>
      <c r="N82" s="2" t="s">
        <v>105</v>
      </c>
      <c r="BB82" s="2">
        <f t="shared" si="13"/>
        <v>1</v>
      </c>
      <c r="BC82" s="2">
        <f t="shared" si="14"/>
        <v>0</v>
      </c>
      <c r="BD82" s="2">
        <f t="shared" si="15"/>
        <v>1</v>
      </c>
      <c r="BE82" s="2">
        <f t="shared" si="16"/>
        <v>0</v>
      </c>
      <c r="BF82" s="2">
        <f t="shared" si="17"/>
        <v>0</v>
      </c>
      <c r="BG82" s="2">
        <f t="shared" si="18"/>
        <v>0</v>
      </c>
      <c r="BH82" s="2">
        <f t="shared" si="19"/>
        <v>0</v>
      </c>
      <c r="BI82" s="2">
        <f t="shared" si="20"/>
        <v>0</v>
      </c>
      <c r="BJ82" s="2">
        <f t="shared" si="21"/>
        <v>0</v>
      </c>
      <c r="BK82" s="2">
        <f t="shared" si="22"/>
        <v>0</v>
      </c>
      <c r="BL82" s="2">
        <f t="shared" si="23"/>
        <v>0</v>
      </c>
      <c r="BM82" s="2">
        <f t="shared" si="24"/>
        <v>0</v>
      </c>
      <c r="BN82" s="2">
        <f t="shared" si="25"/>
        <v>0</v>
      </c>
    </row>
    <row r="83" spans="1:66">
      <c r="A83" s="2" t="s">
        <v>3931</v>
      </c>
      <c r="B83" s="2" t="s">
        <v>3932</v>
      </c>
      <c r="AG83" s="2" t="s">
        <v>121</v>
      </c>
      <c r="BB83" s="2">
        <f t="shared" si="13"/>
        <v>0</v>
      </c>
      <c r="BC83" s="2">
        <f t="shared" si="14"/>
        <v>1</v>
      </c>
      <c r="BD83" s="2">
        <f t="shared" si="15"/>
        <v>0</v>
      </c>
      <c r="BE83" s="2">
        <f t="shared" si="16"/>
        <v>1</v>
      </c>
      <c r="BF83" s="2">
        <f t="shared" si="17"/>
        <v>0</v>
      </c>
      <c r="BG83" s="2">
        <f t="shared" si="18"/>
        <v>0</v>
      </c>
      <c r="BH83" s="2">
        <f t="shared" si="19"/>
        <v>0</v>
      </c>
      <c r="BI83" s="2">
        <f t="shared" si="20"/>
        <v>0</v>
      </c>
      <c r="BJ83" s="2">
        <f t="shared" si="21"/>
        <v>0</v>
      </c>
      <c r="BK83" s="2">
        <f t="shared" si="22"/>
        <v>0</v>
      </c>
      <c r="BL83" s="2">
        <f t="shared" si="23"/>
        <v>0</v>
      </c>
      <c r="BM83" s="2">
        <f t="shared" si="24"/>
        <v>0</v>
      </c>
      <c r="BN83" s="2">
        <f t="shared" si="25"/>
        <v>0</v>
      </c>
    </row>
    <row r="84" spans="1:66">
      <c r="A84" s="2" t="s">
        <v>5021</v>
      </c>
      <c r="B84" s="2" t="s">
        <v>5022</v>
      </c>
      <c r="AN84" s="2" t="s">
        <v>105</v>
      </c>
      <c r="BB84" s="2">
        <f t="shared" ref="BB84:BB147" si="26">SUM(BD84+BF84+BJ84+BK84)</f>
        <v>1</v>
      </c>
      <c r="BC84" s="2">
        <f t="shared" ref="BC84:BC147" si="27">SUM(BE84+BG84+BH84+BI84+BL84+BM84+BN84)</f>
        <v>0</v>
      </c>
      <c r="BD84" s="2">
        <f t="shared" ref="BD84:BD147" si="28">COUNTIF(C84:BA84,"BL")</f>
        <v>1</v>
      </c>
      <c r="BE84" s="2">
        <f t="shared" ref="BE84:BE147" si="29">COUNTIF(C84:BA84,"WL")</f>
        <v>0</v>
      </c>
      <c r="BF84" s="2">
        <f t="shared" ref="BF84:BF147" si="30">COUNTIF(C84:BA84, "BL(Except with permit)")</f>
        <v>0</v>
      </c>
      <c r="BG84" s="2">
        <f t="shared" ref="BG84:BG147" si="31">COUNTIF(C84:BA84, "WL(Permit required)")</f>
        <v>0</v>
      </c>
      <c r="BH84" s="2">
        <f t="shared" ref="BH84:BH147" si="32">COUNTIF(C84:BA84, "WL(For game purposes)")</f>
        <v>0</v>
      </c>
      <c r="BI84" s="2">
        <f t="shared" ref="BI84:BI147" si="33">COUNTIF(C84:BA84, "WL(4 per year, no more than 12 at a time)")</f>
        <v>0</v>
      </c>
      <c r="BJ84" s="2">
        <f t="shared" ref="BJ84:BJ147" si="34">COUNTIF(C84:BA84, "BL(venomous spp)")</f>
        <v>0</v>
      </c>
      <c r="BK84" s="2">
        <f t="shared" ref="BK84:BK147" si="35">COUNTIF(C84:BA84, "BL(All Non-native spp)")</f>
        <v>0</v>
      </c>
      <c r="BL84" s="2">
        <f t="shared" ref="BL84:BL147" si="36">COUNTIF(C84:BA84, "WL(Up to 3 individuals)")</f>
        <v>0</v>
      </c>
      <c r="BM84" s="2">
        <f t="shared" ref="BM84:BM147" si="37">COUNTIF(C84:BA84, "WL(Up to 1 individual without permit)")</f>
        <v>0</v>
      </c>
      <c r="BN84" s="2">
        <f t="shared" ref="BN84:BN147" si="38">COUNTIF(C84:BA84, "WL(Up to 10 individuals)")</f>
        <v>0</v>
      </c>
    </row>
    <row r="85" spans="1:66">
      <c r="A85" s="2" t="s">
        <v>5141</v>
      </c>
      <c r="B85" s="2" t="s">
        <v>5142</v>
      </c>
      <c r="AP85" s="2" t="s">
        <v>105</v>
      </c>
      <c r="BB85" s="2">
        <f t="shared" si="26"/>
        <v>1</v>
      </c>
      <c r="BC85" s="2">
        <f t="shared" si="27"/>
        <v>0</v>
      </c>
      <c r="BD85" s="2">
        <f t="shared" si="28"/>
        <v>1</v>
      </c>
      <c r="BE85" s="2">
        <f t="shared" si="29"/>
        <v>0</v>
      </c>
      <c r="BF85" s="2">
        <f t="shared" si="30"/>
        <v>0</v>
      </c>
      <c r="BG85" s="2">
        <f t="shared" si="31"/>
        <v>0</v>
      </c>
      <c r="BH85" s="2">
        <f t="shared" si="32"/>
        <v>0</v>
      </c>
      <c r="BI85" s="2">
        <f t="shared" si="33"/>
        <v>0</v>
      </c>
      <c r="BJ85" s="2">
        <f t="shared" si="34"/>
        <v>0</v>
      </c>
      <c r="BK85" s="2">
        <f t="shared" si="35"/>
        <v>0</v>
      </c>
      <c r="BL85" s="2">
        <f t="shared" si="36"/>
        <v>0</v>
      </c>
      <c r="BM85" s="2">
        <f t="shared" si="37"/>
        <v>0</v>
      </c>
      <c r="BN85" s="2">
        <f t="shared" si="38"/>
        <v>0</v>
      </c>
    </row>
    <row r="86" spans="1:66">
      <c r="A86" s="2" t="s">
        <v>3916</v>
      </c>
      <c r="B86" s="2" t="s">
        <v>3917</v>
      </c>
      <c r="AG86" s="2" t="s">
        <v>5781</v>
      </c>
      <c r="BB86" s="2">
        <f t="shared" si="26"/>
        <v>0</v>
      </c>
      <c r="BC86" s="2">
        <f t="shared" si="27"/>
        <v>0</v>
      </c>
      <c r="BD86" s="2">
        <f t="shared" si="28"/>
        <v>0</v>
      </c>
      <c r="BE86" s="2">
        <f t="shared" si="29"/>
        <v>0</v>
      </c>
      <c r="BF86" s="2">
        <f t="shared" si="30"/>
        <v>0</v>
      </c>
      <c r="BG86" s="2">
        <f t="shared" si="31"/>
        <v>0</v>
      </c>
      <c r="BH86" s="2">
        <f t="shared" si="32"/>
        <v>0</v>
      </c>
      <c r="BI86" s="2">
        <f t="shared" si="33"/>
        <v>0</v>
      </c>
      <c r="BJ86" s="2">
        <f t="shared" si="34"/>
        <v>0</v>
      </c>
      <c r="BK86" s="2">
        <f t="shared" si="35"/>
        <v>0</v>
      </c>
      <c r="BL86" s="2">
        <f t="shared" si="36"/>
        <v>0</v>
      </c>
      <c r="BM86" s="2">
        <f t="shared" si="37"/>
        <v>0</v>
      </c>
      <c r="BN86" s="2">
        <f t="shared" si="38"/>
        <v>0</v>
      </c>
    </row>
    <row r="87" spans="1:66">
      <c r="A87" s="2" t="s">
        <v>3214</v>
      </c>
      <c r="B87" s="2" t="s">
        <v>3215</v>
      </c>
      <c r="X87" s="2" t="s">
        <v>121</v>
      </c>
      <c r="AP87" s="2" t="s">
        <v>121</v>
      </c>
      <c r="BB87" s="2">
        <f t="shared" si="26"/>
        <v>0</v>
      </c>
      <c r="BC87" s="2">
        <f t="shared" si="27"/>
        <v>2</v>
      </c>
      <c r="BD87" s="2">
        <f t="shared" si="28"/>
        <v>0</v>
      </c>
      <c r="BE87" s="2">
        <f t="shared" si="29"/>
        <v>2</v>
      </c>
      <c r="BF87" s="2">
        <f t="shared" si="30"/>
        <v>0</v>
      </c>
      <c r="BG87" s="2">
        <f t="shared" si="31"/>
        <v>0</v>
      </c>
      <c r="BH87" s="2">
        <f t="shared" si="32"/>
        <v>0</v>
      </c>
      <c r="BI87" s="2">
        <f t="shared" si="33"/>
        <v>0</v>
      </c>
      <c r="BJ87" s="2">
        <f t="shared" si="34"/>
        <v>0</v>
      </c>
      <c r="BK87" s="2">
        <f t="shared" si="35"/>
        <v>0</v>
      </c>
      <c r="BL87" s="2">
        <f t="shared" si="36"/>
        <v>0</v>
      </c>
      <c r="BM87" s="2">
        <f t="shared" si="37"/>
        <v>0</v>
      </c>
      <c r="BN87" s="2">
        <f t="shared" si="38"/>
        <v>0</v>
      </c>
    </row>
    <row r="88" spans="1:66">
      <c r="A88" s="2" t="s">
        <v>729</v>
      </c>
      <c r="B88" s="2" t="s">
        <v>742</v>
      </c>
      <c r="F88" s="2" t="s">
        <v>121</v>
      </c>
      <c r="BB88" s="2">
        <f t="shared" si="26"/>
        <v>0</v>
      </c>
      <c r="BC88" s="2">
        <f t="shared" si="27"/>
        <v>1</v>
      </c>
      <c r="BD88" s="2">
        <f t="shared" si="28"/>
        <v>0</v>
      </c>
      <c r="BE88" s="2">
        <f t="shared" si="29"/>
        <v>1</v>
      </c>
      <c r="BF88" s="2">
        <f t="shared" si="30"/>
        <v>0</v>
      </c>
      <c r="BG88" s="2">
        <f t="shared" si="31"/>
        <v>0</v>
      </c>
      <c r="BH88" s="2">
        <f t="shared" si="32"/>
        <v>0</v>
      </c>
      <c r="BI88" s="2">
        <f t="shared" si="33"/>
        <v>0</v>
      </c>
      <c r="BJ88" s="2">
        <f t="shared" si="34"/>
        <v>0</v>
      </c>
      <c r="BK88" s="2">
        <f t="shared" si="35"/>
        <v>0</v>
      </c>
      <c r="BL88" s="2">
        <f t="shared" si="36"/>
        <v>0</v>
      </c>
      <c r="BM88" s="2">
        <f t="shared" si="37"/>
        <v>0</v>
      </c>
      <c r="BN88" s="2">
        <f t="shared" si="38"/>
        <v>0</v>
      </c>
    </row>
    <row r="89" spans="1:66">
      <c r="A89" s="2" t="s">
        <v>361</v>
      </c>
      <c r="B89" s="2" t="s">
        <v>362</v>
      </c>
      <c r="C89" s="2" t="s">
        <v>105</v>
      </c>
      <c r="AJ89" s="2" t="s">
        <v>105</v>
      </c>
      <c r="BB89" s="2">
        <f t="shared" si="26"/>
        <v>2</v>
      </c>
      <c r="BC89" s="2">
        <f t="shared" si="27"/>
        <v>0</v>
      </c>
      <c r="BD89" s="2">
        <f t="shared" si="28"/>
        <v>2</v>
      </c>
      <c r="BE89" s="2">
        <f t="shared" si="29"/>
        <v>0</v>
      </c>
      <c r="BF89" s="2">
        <f t="shared" si="30"/>
        <v>0</v>
      </c>
      <c r="BG89" s="2">
        <f t="shared" si="31"/>
        <v>0</v>
      </c>
      <c r="BH89" s="2">
        <f t="shared" si="32"/>
        <v>0</v>
      </c>
      <c r="BI89" s="2">
        <f t="shared" si="33"/>
        <v>0</v>
      </c>
      <c r="BJ89" s="2">
        <f t="shared" si="34"/>
        <v>0</v>
      </c>
      <c r="BK89" s="2">
        <f t="shared" si="35"/>
        <v>0</v>
      </c>
      <c r="BL89" s="2">
        <f t="shared" si="36"/>
        <v>0</v>
      </c>
      <c r="BM89" s="2">
        <f t="shared" si="37"/>
        <v>0</v>
      </c>
      <c r="BN89" s="2">
        <f t="shared" si="38"/>
        <v>0</v>
      </c>
    </row>
    <row r="90" spans="1:66">
      <c r="A90" s="2" t="s">
        <v>2129</v>
      </c>
      <c r="B90" s="2" t="s">
        <v>2130</v>
      </c>
      <c r="L90" s="2" t="s">
        <v>105</v>
      </c>
      <c r="BB90" s="2">
        <f t="shared" si="26"/>
        <v>1</v>
      </c>
      <c r="BC90" s="2">
        <f t="shared" si="27"/>
        <v>0</v>
      </c>
      <c r="BD90" s="2">
        <f t="shared" si="28"/>
        <v>1</v>
      </c>
      <c r="BE90" s="2">
        <f t="shared" si="29"/>
        <v>0</v>
      </c>
      <c r="BF90" s="2">
        <f t="shared" si="30"/>
        <v>0</v>
      </c>
      <c r="BG90" s="2">
        <f t="shared" si="31"/>
        <v>0</v>
      </c>
      <c r="BH90" s="2">
        <f t="shared" si="32"/>
        <v>0</v>
      </c>
      <c r="BI90" s="2">
        <f t="shared" si="33"/>
        <v>0</v>
      </c>
      <c r="BJ90" s="2">
        <f t="shared" si="34"/>
        <v>0</v>
      </c>
      <c r="BK90" s="2">
        <f t="shared" si="35"/>
        <v>0</v>
      </c>
      <c r="BL90" s="2">
        <f t="shared" si="36"/>
        <v>0</v>
      </c>
      <c r="BM90" s="2">
        <f t="shared" si="37"/>
        <v>0</v>
      </c>
      <c r="BN90" s="2">
        <f t="shared" si="38"/>
        <v>0</v>
      </c>
    </row>
    <row r="91" spans="1:66">
      <c r="A91" s="2" t="s">
        <v>5681</v>
      </c>
      <c r="B91" s="2" t="s">
        <v>4908</v>
      </c>
      <c r="AN91" s="2" t="s">
        <v>121</v>
      </c>
      <c r="BB91" s="2">
        <f t="shared" si="26"/>
        <v>0</v>
      </c>
      <c r="BC91" s="2">
        <f t="shared" si="27"/>
        <v>1</v>
      </c>
      <c r="BD91" s="2">
        <f t="shared" si="28"/>
        <v>0</v>
      </c>
      <c r="BE91" s="2">
        <f t="shared" si="29"/>
        <v>1</v>
      </c>
      <c r="BF91" s="2">
        <f t="shared" si="30"/>
        <v>0</v>
      </c>
      <c r="BG91" s="2">
        <f t="shared" si="31"/>
        <v>0</v>
      </c>
      <c r="BH91" s="2">
        <f t="shared" si="32"/>
        <v>0</v>
      </c>
      <c r="BI91" s="2">
        <f t="shared" si="33"/>
        <v>0</v>
      </c>
      <c r="BJ91" s="2">
        <f t="shared" si="34"/>
        <v>0</v>
      </c>
      <c r="BK91" s="2">
        <f t="shared" si="35"/>
        <v>0</v>
      </c>
      <c r="BL91" s="2">
        <f t="shared" si="36"/>
        <v>0</v>
      </c>
      <c r="BM91" s="2">
        <f t="shared" si="37"/>
        <v>0</v>
      </c>
      <c r="BN91" s="2">
        <f t="shared" si="38"/>
        <v>0</v>
      </c>
    </row>
    <row r="92" spans="1:66">
      <c r="A92" s="2" t="s">
        <v>1870</v>
      </c>
      <c r="B92" s="2" t="s">
        <v>1871</v>
      </c>
      <c r="I92" s="2" t="s">
        <v>105</v>
      </c>
      <c r="P92" s="2" t="s">
        <v>105</v>
      </c>
      <c r="Q92" s="2" t="s">
        <v>105</v>
      </c>
      <c r="W92" s="2" t="s">
        <v>105</v>
      </c>
      <c r="X92" s="2" t="s">
        <v>105</v>
      </c>
      <c r="Z92" s="2" t="s">
        <v>105</v>
      </c>
      <c r="AB92" s="2" t="s">
        <v>5781</v>
      </c>
      <c r="AD92" s="2" t="s">
        <v>105</v>
      </c>
      <c r="AG92" s="2" t="s">
        <v>105</v>
      </c>
      <c r="AI92" s="2" t="s">
        <v>105</v>
      </c>
      <c r="AJ92" s="2" t="s">
        <v>105</v>
      </c>
      <c r="AL92" s="2" t="s">
        <v>105</v>
      </c>
      <c r="AP92" s="2" t="s">
        <v>105</v>
      </c>
      <c r="AV92" s="2" t="s">
        <v>105</v>
      </c>
      <c r="AW92" s="2" t="s">
        <v>105</v>
      </c>
      <c r="BB92" s="2">
        <f t="shared" si="26"/>
        <v>14</v>
      </c>
      <c r="BC92" s="2">
        <f t="shared" si="27"/>
        <v>0</v>
      </c>
      <c r="BD92" s="2">
        <f t="shared" si="28"/>
        <v>14</v>
      </c>
      <c r="BE92" s="2">
        <f t="shared" si="29"/>
        <v>0</v>
      </c>
      <c r="BF92" s="2">
        <f t="shared" si="30"/>
        <v>0</v>
      </c>
      <c r="BG92" s="2">
        <f t="shared" si="31"/>
        <v>0</v>
      </c>
      <c r="BH92" s="2">
        <f t="shared" si="32"/>
        <v>0</v>
      </c>
      <c r="BI92" s="2">
        <f t="shared" si="33"/>
        <v>0</v>
      </c>
      <c r="BJ92" s="2">
        <f t="shared" si="34"/>
        <v>0</v>
      </c>
      <c r="BK92" s="2">
        <f t="shared" si="35"/>
        <v>0</v>
      </c>
      <c r="BL92" s="2">
        <f t="shared" si="36"/>
        <v>0</v>
      </c>
      <c r="BM92" s="2">
        <f t="shared" si="37"/>
        <v>0</v>
      </c>
      <c r="BN92" s="2">
        <f t="shared" si="38"/>
        <v>0</v>
      </c>
    </row>
    <row r="93" spans="1:66">
      <c r="A93" s="2" t="s">
        <v>5066</v>
      </c>
      <c r="B93" s="2" t="s">
        <v>5067</v>
      </c>
      <c r="AN93" s="2" t="s">
        <v>5833</v>
      </c>
      <c r="BB93" s="2">
        <f t="shared" si="26"/>
        <v>0</v>
      </c>
      <c r="BC93" s="2">
        <f t="shared" si="27"/>
        <v>0</v>
      </c>
      <c r="BD93" s="2">
        <f t="shared" si="28"/>
        <v>0</v>
      </c>
      <c r="BE93" s="2">
        <f t="shared" si="29"/>
        <v>0</v>
      </c>
      <c r="BF93" s="2">
        <f t="shared" si="30"/>
        <v>0</v>
      </c>
      <c r="BG93" s="2">
        <f t="shared" si="31"/>
        <v>0</v>
      </c>
      <c r="BH93" s="2">
        <f t="shared" si="32"/>
        <v>0</v>
      </c>
      <c r="BI93" s="2">
        <f t="shared" si="33"/>
        <v>0</v>
      </c>
      <c r="BJ93" s="2">
        <f t="shared" si="34"/>
        <v>0</v>
      </c>
      <c r="BK93" s="2">
        <f t="shared" si="35"/>
        <v>0</v>
      </c>
      <c r="BL93" s="2">
        <f t="shared" si="36"/>
        <v>0</v>
      </c>
      <c r="BM93" s="2">
        <f t="shared" si="37"/>
        <v>0</v>
      </c>
      <c r="BN93" s="2">
        <f t="shared" si="38"/>
        <v>0</v>
      </c>
    </row>
    <row r="94" spans="1:66">
      <c r="A94" s="2" t="s">
        <v>5573</v>
      </c>
      <c r="B94" s="2" t="s">
        <v>5574</v>
      </c>
      <c r="BA94" s="2" t="s">
        <v>105</v>
      </c>
      <c r="BB94" s="2">
        <f t="shared" si="26"/>
        <v>1</v>
      </c>
      <c r="BC94" s="2">
        <f t="shared" si="27"/>
        <v>0</v>
      </c>
      <c r="BD94" s="2">
        <f t="shared" si="28"/>
        <v>1</v>
      </c>
      <c r="BE94" s="2">
        <f t="shared" si="29"/>
        <v>0</v>
      </c>
      <c r="BF94" s="2">
        <f t="shared" si="30"/>
        <v>0</v>
      </c>
      <c r="BG94" s="2">
        <f t="shared" si="31"/>
        <v>0</v>
      </c>
      <c r="BH94" s="2">
        <f t="shared" si="32"/>
        <v>0</v>
      </c>
      <c r="BI94" s="2">
        <f t="shared" si="33"/>
        <v>0</v>
      </c>
      <c r="BJ94" s="2">
        <f t="shared" si="34"/>
        <v>0</v>
      </c>
      <c r="BK94" s="2">
        <f t="shared" si="35"/>
        <v>0</v>
      </c>
      <c r="BL94" s="2">
        <f t="shared" si="36"/>
        <v>0</v>
      </c>
      <c r="BM94" s="2">
        <f t="shared" si="37"/>
        <v>0</v>
      </c>
      <c r="BN94" s="2">
        <f t="shared" si="38"/>
        <v>0</v>
      </c>
    </row>
    <row r="95" spans="1:66">
      <c r="A95" s="2" t="s">
        <v>2816</v>
      </c>
      <c r="B95" s="2" t="s">
        <v>2817</v>
      </c>
      <c r="R95" s="2" t="s">
        <v>105</v>
      </c>
      <c r="AD95" s="2" t="s">
        <v>5817</v>
      </c>
      <c r="BB95" s="2">
        <f t="shared" si="26"/>
        <v>1</v>
      </c>
      <c r="BC95" s="2">
        <f t="shared" si="27"/>
        <v>1</v>
      </c>
      <c r="BD95" s="2">
        <f t="shared" si="28"/>
        <v>1</v>
      </c>
      <c r="BE95" s="2">
        <f t="shared" si="29"/>
        <v>0</v>
      </c>
      <c r="BF95" s="2">
        <f t="shared" si="30"/>
        <v>0</v>
      </c>
      <c r="BG95" s="2">
        <f t="shared" si="31"/>
        <v>0</v>
      </c>
      <c r="BH95" s="2">
        <f t="shared" si="32"/>
        <v>0</v>
      </c>
      <c r="BI95" s="2">
        <f t="shared" si="33"/>
        <v>0</v>
      </c>
      <c r="BJ95" s="2">
        <f t="shared" si="34"/>
        <v>0</v>
      </c>
      <c r="BK95" s="2">
        <f t="shared" si="35"/>
        <v>0</v>
      </c>
      <c r="BL95" s="2">
        <f t="shared" si="36"/>
        <v>0</v>
      </c>
      <c r="BM95" s="2">
        <f t="shared" si="37"/>
        <v>0</v>
      </c>
      <c r="BN95" s="2">
        <f t="shared" si="38"/>
        <v>1</v>
      </c>
    </row>
    <row r="96" spans="1:66">
      <c r="A96" s="2" t="s">
        <v>5013</v>
      </c>
      <c r="B96" s="2" t="s">
        <v>5014</v>
      </c>
      <c r="AN96" s="2" t="s">
        <v>105</v>
      </c>
      <c r="BB96" s="2">
        <f t="shared" si="26"/>
        <v>1</v>
      </c>
      <c r="BC96" s="2">
        <f t="shared" si="27"/>
        <v>0</v>
      </c>
      <c r="BD96" s="2">
        <f t="shared" si="28"/>
        <v>1</v>
      </c>
      <c r="BE96" s="2">
        <f t="shared" si="29"/>
        <v>0</v>
      </c>
      <c r="BF96" s="2">
        <f t="shared" si="30"/>
        <v>0</v>
      </c>
      <c r="BG96" s="2">
        <f t="shared" si="31"/>
        <v>0</v>
      </c>
      <c r="BH96" s="2">
        <f t="shared" si="32"/>
        <v>0</v>
      </c>
      <c r="BI96" s="2">
        <f t="shared" si="33"/>
        <v>0</v>
      </c>
      <c r="BJ96" s="2">
        <f t="shared" si="34"/>
        <v>0</v>
      </c>
      <c r="BK96" s="2">
        <f t="shared" si="35"/>
        <v>0</v>
      </c>
      <c r="BL96" s="2">
        <f t="shared" si="36"/>
        <v>0</v>
      </c>
      <c r="BM96" s="2">
        <f t="shared" si="37"/>
        <v>0</v>
      </c>
      <c r="BN96" s="2">
        <f t="shared" si="38"/>
        <v>0</v>
      </c>
    </row>
    <row r="97" spans="1:66">
      <c r="A97" s="2" t="s">
        <v>3516</v>
      </c>
      <c r="B97" s="2" t="s">
        <v>3517</v>
      </c>
      <c r="AB97" s="2" t="s">
        <v>5781</v>
      </c>
      <c r="AG97" s="2" t="s">
        <v>5781</v>
      </c>
      <c r="BB97" s="2">
        <f t="shared" si="26"/>
        <v>0</v>
      </c>
      <c r="BC97" s="2">
        <f t="shared" si="27"/>
        <v>0</v>
      </c>
      <c r="BD97" s="2">
        <f t="shared" si="28"/>
        <v>0</v>
      </c>
      <c r="BE97" s="2">
        <f t="shared" si="29"/>
        <v>0</v>
      </c>
      <c r="BF97" s="2">
        <f t="shared" si="30"/>
        <v>0</v>
      </c>
      <c r="BG97" s="2">
        <f t="shared" si="31"/>
        <v>0</v>
      </c>
      <c r="BH97" s="2">
        <f t="shared" si="32"/>
        <v>0</v>
      </c>
      <c r="BI97" s="2">
        <f t="shared" si="33"/>
        <v>0</v>
      </c>
      <c r="BJ97" s="2">
        <f t="shared" si="34"/>
        <v>0</v>
      </c>
      <c r="BK97" s="2">
        <f t="shared" si="35"/>
        <v>0</v>
      </c>
      <c r="BL97" s="2">
        <f t="shared" si="36"/>
        <v>0</v>
      </c>
      <c r="BM97" s="2">
        <f t="shared" si="37"/>
        <v>0</v>
      </c>
      <c r="BN97" s="2">
        <f t="shared" si="38"/>
        <v>0</v>
      </c>
    </row>
    <row r="98" spans="1:66">
      <c r="A98" s="2" t="s">
        <v>3242</v>
      </c>
      <c r="B98" s="2" t="s">
        <v>3243</v>
      </c>
      <c r="X98" s="2" t="s">
        <v>121</v>
      </c>
      <c r="AP98" s="2" t="s">
        <v>121</v>
      </c>
      <c r="BB98" s="2">
        <f t="shared" si="26"/>
        <v>0</v>
      </c>
      <c r="BC98" s="2">
        <f t="shared" si="27"/>
        <v>2</v>
      </c>
      <c r="BD98" s="2">
        <f t="shared" si="28"/>
        <v>0</v>
      </c>
      <c r="BE98" s="2">
        <f t="shared" si="29"/>
        <v>2</v>
      </c>
      <c r="BF98" s="2">
        <f t="shared" si="30"/>
        <v>0</v>
      </c>
      <c r="BG98" s="2">
        <f t="shared" si="31"/>
        <v>0</v>
      </c>
      <c r="BH98" s="2">
        <f t="shared" si="32"/>
        <v>0</v>
      </c>
      <c r="BI98" s="2">
        <f t="shared" si="33"/>
        <v>0</v>
      </c>
      <c r="BJ98" s="2">
        <f t="shared" si="34"/>
        <v>0</v>
      </c>
      <c r="BK98" s="2">
        <f t="shared" si="35"/>
        <v>0</v>
      </c>
      <c r="BL98" s="2">
        <f t="shared" si="36"/>
        <v>0</v>
      </c>
      <c r="BM98" s="2">
        <f t="shared" si="37"/>
        <v>0</v>
      </c>
      <c r="BN98" s="2">
        <f t="shared" si="38"/>
        <v>0</v>
      </c>
    </row>
    <row r="99" spans="1:66">
      <c r="A99" s="2" t="s">
        <v>3244</v>
      </c>
      <c r="B99" s="2" t="s">
        <v>3245</v>
      </c>
      <c r="X99" s="2" t="s">
        <v>121</v>
      </c>
      <c r="AP99" s="2" t="s">
        <v>121</v>
      </c>
      <c r="BB99" s="2">
        <f t="shared" si="26"/>
        <v>0</v>
      </c>
      <c r="BC99" s="2">
        <f t="shared" si="27"/>
        <v>2</v>
      </c>
      <c r="BD99" s="2">
        <f t="shared" si="28"/>
        <v>0</v>
      </c>
      <c r="BE99" s="2">
        <f t="shared" si="29"/>
        <v>2</v>
      </c>
      <c r="BF99" s="2">
        <f t="shared" si="30"/>
        <v>0</v>
      </c>
      <c r="BG99" s="2">
        <f t="shared" si="31"/>
        <v>0</v>
      </c>
      <c r="BH99" s="2">
        <f t="shared" si="32"/>
        <v>0</v>
      </c>
      <c r="BI99" s="2">
        <f t="shared" si="33"/>
        <v>0</v>
      </c>
      <c r="BJ99" s="2">
        <f t="shared" si="34"/>
        <v>0</v>
      </c>
      <c r="BK99" s="2">
        <f t="shared" si="35"/>
        <v>0</v>
      </c>
      <c r="BL99" s="2">
        <f t="shared" si="36"/>
        <v>0</v>
      </c>
      <c r="BM99" s="2">
        <f t="shared" si="37"/>
        <v>0</v>
      </c>
      <c r="BN99" s="2">
        <f t="shared" si="38"/>
        <v>0</v>
      </c>
    </row>
    <row r="100" spans="1:66">
      <c r="A100" s="2" t="s">
        <v>3045</v>
      </c>
      <c r="B100" s="2" t="s">
        <v>3046</v>
      </c>
      <c r="V100" s="2" t="s">
        <v>105</v>
      </c>
      <c r="BB100" s="2">
        <f t="shared" si="26"/>
        <v>1</v>
      </c>
      <c r="BC100" s="2">
        <f t="shared" si="27"/>
        <v>0</v>
      </c>
      <c r="BD100" s="2">
        <f t="shared" si="28"/>
        <v>1</v>
      </c>
      <c r="BE100" s="2">
        <f t="shared" si="29"/>
        <v>0</v>
      </c>
      <c r="BF100" s="2">
        <f t="shared" si="30"/>
        <v>0</v>
      </c>
      <c r="BG100" s="2">
        <f t="shared" si="31"/>
        <v>0</v>
      </c>
      <c r="BH100" s="2">
        <f t="shared" si="32"/>
        <v>0</v>
      </c>
      <c r="BI100" s="2">
        <f t="shared" si="33"/>
        <v>0</v>
      </c>
      <c r="BJ100" s="2">
        <f t="shared" si="34"/>
        <v>0</v>
      </c>
      <c r="BK100" s="2">
        <f t="shared" si="35"/>
        <v>0</v>
      </c>
      <c r="BL100" s="2">
        <f t="shared" si="36"/>
        <v>0</v>
      </c>
      <c r="BM100" s="2">
        <f t="shared" si="37"/>
        <v>0</v>
      </c>
      <c r="BN100" s="2">
        <f t="shared" si="38"/>
        <v>0</v>
      </c>
    </row>
    <row r="101" spans="1:66">
      <c r="A101" s="2" t="s">
        <v>3017</v>
      </c>
      <c r="B101" s="2" t="s">
        <v>3018</v>
      </c>
      <c r="V101" s="2" t="s">
        <v>105</v>
      </c>
      <c r="BB101" s="2">
        <f t="shared" si="26"/>
        <v>1</v>
      </c>
      <c r="BC101" s="2">
        <f t="shared" si="27"/>
        <v>0</v>
      </c>
      <c r="BD101" s="2">
        <f t="shared" si="28"/>
        <v>1</v>
      </c>
      <c r="BE101" s="2">
        <f t="shared" si="29"/>
        <v>0</v>
      </c>
      <c r="BF101" s="2">
        <f t="shared" si="30"/>
        <v>0</v>
      </c>
      <c r="BG101" s="2">
        <f t="shared" si="31"/>
        <v>0</v>
      </c>
      <c r="BH101" s="2">
        <f t="shared" si="32"/>
        <v>0</v>
      </c>
      <c r="BI101" s="2">
        <f t="shared" si="33"/>
        <v>0</v>
      </c>
      <c r="BJ101" s="2">
        <f t="shared" si="34"/>
        <v>0</v>
      </c>
      <c r="BK101" s="2">
        <f t="shared" si="35"/>
        <v>0</v>
      </c>
      <c r="BL101" s="2">
        <f t="shared" si="36"/>
        <v>0</v>
      </c>
      <c r="BM101" s="2">
        <f t="shared" si="37"/>
        <v>0</v>
      </c>
      <c r="BN101" s="2">
        <f t="shared" si="38"/>
        <v>0</v>
      </c>
    </row>
    <row r="102" spans="1:66">
      <c r="A102" s="2" t="s">
        <v>5186</v>
      </c>
      <c r="B102" s="2" t="s">
        <v>5185</v>
      </c>
      <c r="AQ102" s="2" t="s">
        <v>5818</v>
      </c>
      <c r="BB102" s="2">
        <f t="shared" si="26"/>
        <v>0</v>
      </c>
      <c r="BC102" s="2">
        <f t="shared" si="27"/>
        <v>0</v>
      </c>
      <c r="BD102" s="2">
        <f t="shared" si="28"/>
        <v>0</v>
      </c>
      <c r="BE102" s="2">
        <f t="shared" si="29"/>
        <v>0</v>
      </c>
      <c r="BF102" s="2">
        <f t="shared" si="30"/>
        <v>0</v>
      </c>
      <c r="BG102" s="2">
        <f t="shared" si="31"/>
        <v>0</v>
      </c>
      <c r="BH102" s="2">
        <f t="shared" si="32"/>
        <v>0</v>
      </c>
      <c r="BI102" s="2">
        <f t="shared" si="33"/>
        <v>0</v>
      </c>
      <c r="BJ102" s="2">
        <f t="shared" si="34"/>
        <v>0</v>
      </c>
      <c r="BK102" s="2">
        <f t="shared" si="35"/>
        <v>0</v>
      </c>
      <c r="BL102" s="2">
        <f t="shared" si="36"/>
        <v>0</v>
      </c>
      <c r="BM102" s="2">
        <f t="shared" si="37"/>
        <v>0</v>
      </c>
      <c r="BN102" s="2">
        <f t="shared" si="38"/>
        <v>0</v>
      </c>
    </row>
    <row r="103" spans="1:66">
      <c r="A103" s="2" t="s">
        <v>4138</v>
      </c>
      <c r="B103" s="2" t="s">
        <v>4139</v>
      </c>
      <c r="AJ103" s="2" t="s">
        <v>105</v>
      </c>
      <c r="AW103" s="2" t="s">
        <v>105</v>
      </c>
      <c r="BB103" s="2">
        <f t="shared" si="26"/>
        <v>2</v>
      </c>
      <c r="BC103" s="2">
        <f t="shared" si="27"/>
        <v>0</v>
      </c>
      <c r="BD103" s="2">
        <f t="shared" si="28"/>
        <v>2</v>
      </c>
      <c r="BE103" s="2">
        <f t="shared" si="29"/>
        <v>0</v>
      </c>
      <c r="BF103" s="2">
        <f t="shared" si="30"/>
        <v>0</v>
      </c>
      <c r="BG103" s="2">
        <f t="shared" si="31"/>
        <v>0</v>
      </c>
      <c r="BH103" s="2">
        <f t="shared" si="32"/>
        <v>0</v>
      </c>
      <c r="BI103" s="2">
        <f t="shared" si="33"/>
        <v>0</v>
      </c>
      <c r="BJ103" s="2">
        <f t="shared" si="34"/>
        <v>0</v>
      </c>
      <c r="BK103" s="2">
        <f t="shared" si="35"/>
        <v>0</v>
      </c>
      <c r="BL103" s="2">
        <f t="shared" si="36"/>
        <v>0</v>
      </c>
      <c r="BM103" s="2">
        <f t="shared" si="37"/>
        <v>0</v>
      </c>
      <c r="BN103" s="2">
        <f t="shared" si="38"/>
        <v>0</v>
      </c>
    </row>
    <row r="104" spans="1:66">
      <c r="A104" s="2" t="s">
        <v>1872</v>
      </c>
      <c r="B104" s="2" t="s">
        <v>1873</v>
      </c>
      <c r="I104" s="2" t="s">
        <v>105</v>
      </c>
      <c r="K104" s="2" t="s">
        <v>105</v>
      </c>
      <c r="L104" s="2" t="s">
        <v>105</v>
      </c>
      <c r="M104" s="2" t="s">
        <v>105</v>
      </c>
      <c r="U104" s="2" t="s">
        <v>105</v>
      </c>
      <c r="W104" s="2" t="s">
        <v>105</v>
      </c>
      <c r="X104" s="2" t="s">
        <v>105</v>
      </c>
      <c r="AA104" s="2" t="s">
        <v>105</v>
      </c>
      <c r="AG104" s="2" t="s">
        <v>105</v>
      </c>
      <c r="AI104" s="2" t="s">
        <v>105</v>
      </c>
      <c r="AJ104" s="2" t="s">
        <v>105</v>
      </c>
      <c r="AN104" s="2" t="s">
        <v>105</v>
      </c>
      <c r="AQ104" s="2" t="s">
        <v>105</v>
      </c>
      <c r="AX104" s="2" t="s">
        <v>105</v>
      </c>
      <c r="BB104" s="2">
        <f t="shared" si="26"/>
        <v>14</v>
      </c>
      <c r="BC104" s="2">
        <f t="shared" si="27"/>
        <v>0</v>
      </c>
      <c r="BD104" s="2">
        <f t="shared" si="28"/>
        <v>14</v>
      </c>
      <c r="BE104" s="2">
        <f t="shared" si="29"/>
        <v>0</v>
      </c>
      <c r="BF104" s="2">
        <f t="shared" si="30"/>
        <v>0</v>
      </c>
      <c r="BG104" s="2">
        <f t="shared" si="31"/>
        <v>0</v>
      </c>
      <c r="BH104" s="2">
        <f t="shared" si="32"/>
        <v>0</v>
      </c>
      <c r="BI104" s="2">
        <f t="shared" si="33"/>
        <v>0</v>
      </c>
      <c r="BJ104" s="2">
        <f t="shared" si="34"/>
        <v>0</v>
      </c>
      <c r="BK104" s="2">
        <f t="shared" si="35"/>
        <v>0</v>
      </c>
      <c r="BL104" s="2">
        <f t="shared" si="36"/>
        <v>0</v>
      </c>
      <c r="BM104" s="2">
        <f t="shared" si="37"/>
        <v>0</v>
      </c>
      <c r="BN104" s="2">
        <f t="shared" si="38"/>
        <v>0</v>
      </c>
    </row>
    <row r="105" spans="1:66">
      <c r="A105" s="2" t="s">
        <v>2441</v>
      </c>
      <c r="B105" s="2" t="s">
        <v>2442</v>
      </c>
      <c r="N105" s="2" t="s">
        <v>105</v>
      </c>
      <c r="BB105" s="2">
        <f t="shared" si="26"/>
        <v>1</v>
      </c>
      <c r="BC105" s="2">
        <f t="shared" si="27"/>
        <v>0</v>
      </c>
      <c r="BD105" s="2">
        <f t="shared" si="28"/>
        <v>1</v>
      </c>
      <c r="BE105" s="2">
        <f t="shared" si="29"/>
        <v>0</v>
      </c>
      <c r="BF105" s="2">
        <f t="shared" si="30"/>
        <v>0</v>
      </c>
      <c r="BG105" s="2">
        <f t="shared" si="31"/>
        <v>0</v>
      </c>
      <c r="BH105" s="2">
        <f t="shared" si="32"/>
        <v>0</v>
      </c>
      <c r="BI105" s="2">
        <f t="shared" si="33"/>
        <v>0</v>
      </c>
      <c r="BJ105" s="2">
        <f t="shared" si="34"/>
        <v>0</v>
      </c>
      <c r="BK105" s="2">
        <f t="shared" si="35"/>
        <v>0</v>
      </c>
      <c r="BL105" s="2">
        <f t="shared" si="36"/>
        <v>0</v>
      </c>
      <c r="BM105" s="2">
        <f t="shared" si="37"/>
        <v>0</v>
      </c>
      <c r="BN105" s="2">
        <f t="shared" si="38"/>
        <v>0</v>
      </c>
    </row>
    <row r="106" spans="1:66">
      <c r="A106" s="2" t="s">
        <v>1984</v>
      </c>
      <c r="B106" s="2" t="s">
        <v>1985</v>
      </c>
      <c r="K106" s="2" t="s">
        <v>5814</v>
      </c>
      <c r="W106" s="2" t="s">
        <v>121</v>
      </c>
      <c r="AD106" s="2" t="s">
        <v>5817</v>
      </c>
      <c r="AF106" s="2" t="s">
        <v>5697</v>
      </c>
      <c r="AG106" s="2" t="s">
        <v>5781</v>
      </c>
      <c r="AN106" s="2" t="s">
        <v>105</v>
      </c>
      <c r="AP106" s="2" t="s">
        <v>105</v>
      </c>
      <c r="BB106" s="2">
        <f t="shared" si="26"/>
        <v>3</v>
      </c>
      <c r="BC106" s="2">
        <f t="shared" si="27"/>
        <v>3</v>
      </c>
      <c r="BD106" s="2">
        <f t="shared" si="28"/>
        <v>2</v>
      </c>
      <c r="BE106" s="2">
        <f t="shared" si="29"/>
        <v>1</v>
      </c>
      <c r="BF106" s="2">
        <f t="shared" si="30"/>
        <v>1</v>
      </c>
      <c r="BG106" s="2">
        <f t="shared" si="31"/>
        <v>0</v>
      </c>
      <c r="BH106" s="2">
        <f t="shared" si="32"/>
        <v>0</v>
      </c>
      <c r="BI106" s="2">
        <f t="shared" si="33"/>
        <v>0</v>
      </c>
      <c r="BJ106" s="2">
        <f t="shared" si="34"/>
        <v>0</v>
      </c>
      <c r="BK106" s="2">
        <f t="shared" si="35"/>
        <v>0</v>
      </c>
      <c r="BL106" s="2">
        <f t="shared" si="36"/>
        <v>0</v>
      </c>
      <c r="BM106" s="2">
        <f t="shared" si="37"/>
        <v>1</v>
      </c>
      <c r="BN106" s="2">
        <f t="shared" si="38"/>
        <v>1</v>
      </c>
    </row>
    <row r="107" spans="1:66">
      <c r="A107" s="2" t="s">
        <v>2204</v>
      </c>
      <c r="B107" s="2" t="s">
        <v>2205</v>
      </c>
      <c r="L107" s="2" t="s">
        <v>105</v>
      </c>
      <c r="BB107" s="2">
        <f t="shared" si="26"/>
        <v>1</v>
      </c>
      <c r="BC107" s="2">
        <f t="shared" si="27"/>
        <v>0</v>
      </c>
      <c r="BD107" s="2">
        <f t="shared" si="28"/>
        <v>1</v>
      </c>
      <c r="BE107" s="2">
        <f t="shared" si="29"/>
        <v>0</v>
      </c>
      <c r="BF107" s="2">
        <f t="shared" si="30"/>
        <v>0</v>
      </c>
      <c r="BG107" s="2">
        <f t="shared" si="31"/>
        <v>0</v>
      </c>
      <c r="BH107" s="2">
        <f t="shared" si="32"/>
        <v>0</v>
      </c>
      <c r="BI107" s="2">
        <f t="shared" si="33"/>
        <v>0</v>
      </c>
      <c r="BJ107" s="2">
        <f t="shared" si="34"/>
        <v>0</v>
      </c>
      <c r="BK107" s="2">
        <f t="shared" si="35"/>
        <v>0</v>
      </c>
      <c r="BL107" s="2">
        <f t="shared" si="36"/>
        <v>0</v>
      </c>
      <c r="BM107" s="2">
        <f t="shared" si="37"/>
        <v>0</v>
      </c>
      <c r="BN107" s="2">
        <f t="shared" si="38"/>
        <v>0</v>
      </c>
    </row>
    <row r="108" spans="1:66">
      <c r="A108" s="2" t="s">
        <v>3225</v>
      </c>
      <c r="B108" s="2" t="s">
        <v>3226</v>
      </c>
      <c r="X108" s="2" t="s">
        <v>5697</v>
      </c>
      <c r="BB108" s="2">
        <f t="shared" si="26"/>
        <v>1</v>
      </c>
      <c r="BC108" s="2">
        <f t="shared" si="27"/>
        <v>0</v>
      </c>
      <c r="BD108" s="2">
        <f t="shared" si="28"/>
        <v>0</v>
      </c>
      <c r="BE108" s="2">
        <f t="shared" si="29"/>
        <v>0</v>
      </c>
      <c r="BF108" s="2">
        <f t="shared" si="30"/>
        <v>1</v>
      </c>
      <c r="BG108" s="2">
        <f t="shared" si="31"/>
        <v>0</v>
      </c>
      <c r="BH108" s="2">
        <f t="shared" si="32"/>
        <v>0</v>
      </c>
      <c r="BI108" s="2">
        <f t="shared" si="33"/>
        <v>0</v>
      </c>
      <c r="BJ108" s="2">
        <f t="shared" si="34"/>
        <v>0</v>
      </c>
      <c r="BK108" s="2">
        <f t="shared" si="35"/>
        <v>0</v>
      </c>
      <c r="BL108" s="2">
        <f t="shared" si="36"/>
        <v>0</v>
      </c>
      <c r="BM108" s="2">
        <f t="shared" si="37"/>
        <v>0</v>
      </c>
      <c r="BN108" s="2">
        <f t="shared" si="38"/>
        <v>0</v>
      </c>
    </row>
    <row r="109" spans="1:66">
      <c r="A109" s="2" t="s">
        <v>478</v>
      </c>
      <c r="B109" s="2" t="s">
        <v>479</v>
      </c>
      <c r="E109" s="2" t="s">
        <v>105</v>
      </c>
      <c r="G109" s="2" t="s">
        <v>105</v>
      </c>
      <c r="AC109" s="2" t="s">
        <v>105</v>
      </c>
      <c r="AE109" s="2" t="s">
        <v>105</v>
      </c>
      <c r="AI109" s="2" t="s">
        <v>105</v>
      </c>
      <c r="AL109" s="2" t="s">
        <v>105</v>
      </c>
      <c r="AM109" s="2" t="s">
        <v>105</v>
      </c>
      <c r="BB109" s="2">
        <f t="shared" si="26"/>
        <v>7</v>
      </c>
      <c r="BC109" s="2">
        <f t="shared" si="27"/>
        <v>0</v>
      </c>
      <c r="BD109" s="2">
        <f t="shared" si="28"/>
        <v>7</v>
      </c>
      <c r="BE109" s="2">
        <f t="shared" si="29"/>
        <v>0</v>
      </c>
      <c r="BF109" s="2">
        <f t="shared" si="30"/>
        <v>0</v>
      </c>
      <c r="BG109" s="2">
        <f t="shared" si="31"/>
        <v>0</v>
      </c>
      <c r="BH109" s="2">
        <f t="shared" si="32"/>
        <v>0</v>
      </c>
      <c r="BI109" s="2">
        <f t="shared" si="33"/>
        <v>0</v>
      </c>
      <c r="BJ109" s="2">
        <f t="shared" si="34"/>
        <v>0</v>
      </c>
      <c r="BK109" s="2">
        <f t="shared" si="35"/>
        <v>0</v>
      </c>
      <c r="BL109" s="2">
        <f t="shared" si="36"/>
        <v>0</v>
      </c>
      <c r="BM109" s="2">
        <f t="shared" si="37"/>
        <v>0</v>
      </c>
      <c r="BN109" s="2">
        <f t="shared" si="38"/>
        <v>0</v>
      </c>
    </row>
    <row r="110" spans="1:66">
      <c r="A110" s="2" t="s">
        <v>3201</v>
      </c>
      <c r="B110" s="2" t="s">
        <v>3202</v>
      </c>
      <c r="X110" s="2" t="s">
        <v>121</v>
      </c>
      <c r="AP110" s="2" t="s">
        <v>121</v>
      </c>
      <c r="BB110" s="2">
        <f t="shared" si="26"/>
        <v>0</v>
      </c>
      <c r="BC110" s="2">
        <f t="shared" si="27"/>
        <v>2</v>
      </c>
      <c r="BD110" s="2">
        <f t="shared" si="28"/>
        <v>0</v>
      </c>
      <c r="BE110" s="2">
        <f t="shared" si="29"/>
        <v>2</v>
      </c>
      <c r="BF110" s="2">
        <f t="shared" si="30"/>
        <v>0</v>
      </c>
      <c r="BG110" s="2">
        <f t="shared" si="31"/>
        <v>0</v>
      </c>
      <c r="BH110" s="2">
        <f t="shared" si="32"/>
        <v>0</v>
      </c>
      <c r="BI110" s="2">
        <f t="shared" si="33"/>
        <v>0</v>
      </c>
      <c r="BJ110" s="2">
        <f t="shared" si="34"/>
        <v>0</v>
      </c>
      <c r="BK110" s="2">
        <f t="shared" si="35"/>
        <v>0</v>
      </c>
      <c r="BL110" s="2">
        <f t="shared" si="36"/>
        <v>0</v>
      </c>
      <c r="BM110" s="2">
        <f t="shared" si="37"/>
        <v>0</v>
      </c>
      <c r="BN110" s="2">
        <f t="shared" si="38"/>
        <v>0</v>
      </c>
    </row>
    <row r="111" spans="1:66">
      <c r="A111" s="2" t="s">
        <v>299</v>
      </c>
      <c r="B111" s="2" t="s">
        <v>298</v>
      </c>
      <c r="C111" s="2" t="s">
        <v>105</v>
      </c>
      <c r="L111" s="2" t="s">
        <v>105</v>
      </c>
      <c r="M111" s="2" t="s">
        <v>105</v>
      </c>
      <c r="V111" s="2" t="s">
        <v>105</v>
      </c>
      <c r="AA111" s="2" t="s">
        <v>105</v>
      </c>
      <c r="AU111" s="2" t="s">
        <v>5824</v>
      </c>
      <c r="BB111" s="2">
        <f t="shared" si="26"/>
        <v>5</v>
      </c>
      <c r="BC111" s="2">
        <f t="shared" si="27"/>
        <v>0</v>
      </c>
      <c r="BD111" s="2">
        <f t="shared" si="28"/>
        <v>5</v>
      </c>
      <c r="BE111" s="2">
        <f t="shared" si="29"/>
        <v>0</v>
      </c>
      <c r="BF111" s="2">
        <f t="shared" si="30"/>
        <v>0</v>
      </c>
      <c r="BG111" s="2">
        <f t="shared" si="31"/>
        <v>0</v>
      </c>
      <c r="BH111" s="2">
        <f t="shared" si="32"/>
        <v>0</v>
      </c>
      <c r="BI111" s="2">
        <f t="shared" si="33"/>
        <v>0</v>
      </c>
      <c r="BJ111" s="2">
        <f t="shared" si="34"/>
        <v>0</v>
      </c>
      <c r="BK111" s="2">
        <f t="shared" si="35"/>
        <v>0</v>
      </c>
      <c r="BL111" s="2">
        <f t="shared" si="36"/>
        <v>0</v>
      </c>
      <c r="BM111" s="2">
        <f t="shared" si="37"/>
        <v>0</v>
      </c>
      <c r="BN111" s="2">
        <f t="shared" si="38"/>
        <v>0</v>
      </c>
    </row>
    <row r="112" spans="1:66">
      <c r="A112" s="2" t="s">
        <v>5152</v>
      </c>
      <c r="B112" s="2" t="s">
        <v>5153</v>
      </c>
      <c r="AP112" s="2" t="s">
        <v>105</v>
      </c>
      <c r="BB112" s="2">
        <f t="shared" si="26"/>
        <v>1</v>
      </c>
      <c r="BC112" s="2">
        <f t="shared" si="27"/>
        <v>0</v>
      </c>
      <c r="BD112" s="2">
        <f t="shared" si="28"/>
        <v>1</v>
      </c>
      <c r="BE112" s="2">
        <f t="shared" si="29"/>
        <v>0</v>
      </c>
      <c r="BF112" s="2">
        <f t="shared" si="30"/>
        <v>0</v>
      </c>
      <c r="BG112" s="2">
        <f t="shared" si="31"/>
        <v>0</v>
      </c>
      <c r="BH112" s="2">
        <f t="shared" si="32"/>
        <v>0</v>
      </c>
      <c r="BI112" s="2">
        <f t="shared" si="33"/>
        <v>0</v>
      </c>
      <c r="BJ112" s="2">
        <f t="shared" si="34"/>
        <v>0</v>
      </c>
      <c r="BK112" s="2">
        <f t="shared" si="35"/>
        <v>0</v>
      </c>
      <c r="BL112" s="2">
        <f t="shared" si="36"/>
        <v>0</v>
      </c>
      <c r="BM112" s="2">
        <f t="shared" si="37"/>
        <v>0</v>
      </c>
      <c r="BN112" s="2">
        <f t="shared" si="38"/>
        <v>0</v>
      </c>
    </row>
    <row r="113" spans="1:66">
      <c r="A113" s="2" t="s">
        <v>2046</v>
      </c>
      <c r="B113" s="2" t="s">
        <v>2047</v>
      </c>
      <c r="K113" s="2" t="s">
        <v>105</v>
      </c>
      <c r="W113" s="2" t="s">
        <v>121</v>
      </c>
      <c r="AG113" s="2" t="s">
        <v>105</v>
      </c>
      <c r="BB113" s="2">
        <f t="shared" si="26"/>
        <v>2</v>
      </c>
      <c r="BC113" s="2">
        <f t="shared" si="27"/>
        <v>1</v>
      </c>
      <c r="BD113" s="2">
        <f t="shared" si="28"/>
        <v>2</v>
      </c>
      <c r="BE113" s="2">
        <f t="shared" si="29"/>
        <v>1</v>
      </c>
      <c r="BF113" s="2">
        <f t="shared" si="30"/>
        <v>0</v>
      </c>
      <c r="BG113" s="2">
        <f t="shared" si="31"/>
        <v>0</v>
      </c>
      <c r="BH113" s="2">
        <f t="shared" si="32"/>
        <v>0</v>
      </c>
      <c r="BI113" s="2">
        <f t="shared" si="33"/>
        <v>0</v>
      </c>
      <c r="BJ113" s="2">
        <f t="shared" si="34"/>
        <v>0</v>
      </c>
      <c r="BK113" s="2">
        <f t="shared" si="35"/>
        <v>0</v>
      </c>
      <c r="BL113" s="2">
        <f t="shared" si="36"/>
        <v>0</v>
      </c>
      <c r="BM113" s="2">
        <f t="shared" si="37"/>
        <v>0</v>
      </c>
      <c r="BN113" s="2">
        <f t="shared" si="38"/>
        <v>0</v>
      </c>
    </row>
    <row r="114" spans="1:66">
      <c r="A114" s="2" t="s">
        <v>1976</v>
      </c>
      <c r="B114" s="2" t="s">
        <v>1977</v>
      </c>
      <c r="K114" s="2" t="s">
        <v>5814</v>
      </c>
      <c r="W114" s="2" t="s">
        <v>121</v>
      </c>
      <c r="X114" s="2" t="s">
        <v>5697</v>
      </c>
      <c r="AB114" s="2" t="s">
        <v>5781</v>
      </c>
      <c r="BB114" s="2">
        <f t="shared" si="26"/>
        <v>1</v>
      </c>
      <c r="BC114" s="2">
        <f t="shared" si="27"/>
        <v>2</v>
      </c>
      <c r="BD114" s="2">
        <f t="shared" si="28"/>
        <v>0</v>
      </c>
      <c r="BE114" s="2">
        <f t="shared" si="29"/>
        <v>1</v>
      </c>
      <c r="BF114" s="2">
        <f t="shared" si="30"/>
        <v>1</v>
      </c>
      <c r="BG114" s="2">
        <f t="shared" si="31"/>
        <v>0</v>
      </c>
      <c r="BH114" s="2">
        <f t="shared" si="32"/>
        <v>0</v>
      </c>
      <c r="BI114" s="2">
        <f t="shared" si="33"/>
        <v>0</v>
      </c>
      <c r="BJ114" s="2">
        <f t="shared" si="34"/>
        <v>0</v>
      </c>
      <c r="BK114" s="2">
        <f t="shared" si="35"/>
        <v>0</v>
      </c>
      <c r="BL114" s="2">
        <f t="shared" si="36"/>
        <v>0</v>
      </c>
      <c r="BM114" s="2">
        <f t="shared" si="37"/>
        <v>1</v>
      </c>
      <c r="BN114" s="2">
        <f t="shared" si="38"/>
        <v>0</v>
      </c>
    </row>
    <row r="115" spans="1:66">
      <c r="A115" s="2" t="s">
        <v>3057</v>
      </c>
      <c r="B115" s="2" t="s">
        <v>3058</v>
      </c>
      <c r="V115" s="2" t="s">
        <v>105</v>
      </c>
      <c r="BB115" s="2">
        <f t="shared" si="26"/>
        <v>1</v>
      </c>
      <c r="BC115" s="2">
        <f t="shared" si="27"/>
        <v>0</v>
      </c>
      <c r="BD115" s="2">
        <f t="shared" si="28"/>
        <v>1</v>
      </c>
      <c r="BE115" s="2">
        <f t="shared" si="29"/>
        <v>0</v>
      </c>
      <c r="BF115" s="2">
        <f t="shared" si="30"/>
        <v>0</v>
      </c>
      <c r="BG115" s="2">
        <f t="shared" si="31"/>
        <v>0</v>
      </c>
      <c r="BH115" s="2">
        <f t="shared" si="32"/>
        <v>0</v>
      </c>
      <c r="BI115" s="2">
        <f t="shared" si="33"/>
        <v>0</v>
      </c>
      <c r="BJ115" s="2">
        <f t="shared" si="34"/>
        <v>0</v>
      </c>
      <c r="BK115" s="2">
        <f t="shared" si="35"/>
        <v>0</v>
      </c>
      <c r="BL115" s="2">
        <f t="shared" si="36"/>
        <v>0</v>
      </c>
      <c r="BM115" s="2">
        <f t="shared" si="37"/>
        <v>0</v>
      </c>
      <c r="BN115" s="2">
        <f t="shared" si="38"/>
        <v>0</v>
      </c>
    </row>
    <row r="116" spans="1:66">
      <c r="A116" s="2" t="s">
        <v>3907</v>
      </c>
      <c r="B116" s="2" t="s">
        <v>3908</v>
      </c>
      <c r="AG116" s="2" t="s">
        <v>5781</v>
      </c>
      <c r="BB116" s="2">
        <f t="shared" si="26"/>
        <v>0</v>
      </c>
      <c r="BC116" s="2">
        <f t="shared" si="27"/>
        <v>0</v>
      </c>
      <c r="BD116" s="2">
        <f t="shared" si="28"/>
        <v>0</v>
      </c>
      <c r="BE116" s="2">
        <f t="shared" si="29"/>
        <v>0</v>
      </c>
      <c r="BF116" s="2">
        <f t="shared" si="30"/>
        <v>0</v>
      </c>
      <c r="BG116" s="2">
        <f t="shared" si="31"/>
        <v>0</v>
      </c>
      <c r="BH116" s="2">
        <f t="shared" si="32"/>
        <v>0</v>
      </c>
      <c r="BI116" s="2">
        <f t="shared" si="33"/>
        <v>0</v>
      </c>
      <c r="BJ116" s="2">
        <f t="shared" si="34"/>
        <v>0</v>
      </c>
      <c r="BK116" s="2">
        <f t="shared" si="35"/>
        <v>0</v>
      </c>
      <c r="BL116" s="2">
        <f t="shared" si="36"/>
        <v>0</v>
      </c>
      <c r="BM116" s="2">
        <f t="shared" si="37"/>
        <v>0</v>
      </c>
      <c r="BN116" s="2">
        <f t="shared" si="38"/>
        <v>0</v>
      </c>
    </row>
    <row r="117" spans="1:66">
      <c r="A117" s="2" t="s">
        <v>3176</v>
      </c>
      <c r="B117" s="2" t="s">
        <v>3177</v>
      </c>
      <c r="X117" s="2" t="s">
        <v>121</v>
      </c>
      <c r="AP117" s="2" t="s">
        <v>121</v>
      </c>
      <c r="BB117" s="2">
        <f t="shared" si="26"/>
        <v>0</v>
      </c>
      <c r="BC117" s="2">
        <f t="shared" si="27"/>
        <v>2</v>
      </c>
      <c r="BD117" s="2">
        <f t="shared" si="28"/>
        <v>0</v>
      </c>
      <c r="BE117" s="2">
        <f t="shared" si="29"/>
        <v>2</v>
      </c>
      <c r="BF117" s="2">
        <f t="shared" si="30"/>
        <v>0</v>
      </c>
      <c r="BG117" s="2">
        <f t="shared" si="31"/>
        <v>0</v>
      </c>
      <c r="BH117" s="2">
        <f t="shared" si="32"/>
        <v>0</v>
      </c>
      <c r="BI117" s="2">
        <f t="shared" si="33"/>
        <v>0</v>
      </c>
      <c r="BJ117" s="2">
        <f t="shared" si="34"/>
        <v>0</v>
      </c>
      <c r="BK117" s="2">
        <f t="shared" si="35"/>
        <v>0</v>
      </c>
      <c r="BL117" s="2">
        <f t="shared" si="36"/>
        <v>0</v>
      </c>
      <c r="BM117" s="2">
        <f t="shared" si="37"/>
        <v>0</v>
      </c>
      <c r="BN117" s="2">
        <f t="shared" si="38"/>
        <v>0</v>
      </c>
    </row>
    <row r="118" spans="1:66">
      <c r="A118" s="2" t="s">
        <v>3695</v>
      </c>
      <c r="B118" s="2" t="s">
        <v>3696</v>
      </c>
      <c r="AE118" s="2" t="s">
        <v>105</v>
      </c>
      <c r="AN118" s="2" t="s">
        <v>105</v>
      </c>
      <c r="BB118" s="2">
        <f t="shared" si="26"/>
        <v>2</v>
      </c>
      <c r="BC118" s="2">
        <f t="shared" si="27"/>
        <v>0</v>
      </c>
      <c r="BD118" s="2">
        <f t="shared" si="28"/>
        <v>2</v>
      </c>
      <c r="BE118" s="2">
        <f t="shared" si="29"/>
        <v>0</v>
      </c>
      <c r="BF118" s="2">
        <f t="shared" si="30"/>
        <v>0</v>
      </c>
      <c r="BG118" s="2">
        <f t="shared" si="31"/>
        <v>0</v>
      </c>
      <c r="BH118" s="2">
        <f t="shared" si="32"/>
        <v>0</v>
      </c>
      <c r="BI118" s="2">
        <f t="shared" si="33"/>
        <v>0</v>
      </c>
      <c r="BJ118" s="2">
        <f t="shared" si="34"/>
        <v>0</v>
      </c>
      <c r="BK118" s="2">
        <f t="shared" si="35"/>
        <v>0</v>
      </c>
      <c r="BL118" s="2">
        <f t="shared" si="36"/>
        <v>0</v>
      </c>
      <c r="BM118" s="2">
        <f t="shared" si="37"/>
        <v>0</v>
      </c>
      <c r="BN118" s="2">
        <f t="shared" si="38"/>
        <v>0</v>
      </c>
    </row>
    <row r="119" spans="1:66">
      <c r="A119" s="2" t="s">
        <v>5056</v>
      </c>
      <c r="B119" s="2" t="s">
        <v>5057</v>
      </c>
      <c r="AN119" s="2" t="s">
        <v>121</v>
      </c>
      <c r="BB119" s="2">
        <f t="shared" si="26"/>
        <v>0</v>
      </c>
      <c r="BC119" s="2">
        <f t="shared" si="27"/>
        <v>1</v>
      </c>
      <c r="BD119" s="2">
        <f t="shared" si="28"/>
        <v>0</v>
      </c>
      <c r="BE119" s="2">
        <f t="shared" si="29"/>
        <v>1</v>
      </c>
      <c r="BF119" s="2">
        <f t="shared" si="30"/>
        <v>0</v>
      </c>
      <c r="BG119" s="2">
        <f t="shared" si="31"/>
        <v>0</v>
      </c>
      <c r="BH119" s="2">
        <f t="shared" si="32"/>
        <v>0</v>
      </c>
      <c r="BI119" s="2">
        <f t="shared" si="33"/>
        <v>0</v>
      </c>
      <c r="BJ119" s="2">
        <f t="shared" si="34"/>
        <v>0</v>
      </c>
      <c r="BK119" s="2">
        <f t="shared" si="35"/>
        <v>0</v>
      </c>
      <c r="BL119" s="2">
        <f t="shared" si="36"/>
        <v>0</v>
      </c>
      <c r="BM119" s="2">
        <f t="shared" si="37"/>
        <v>0</v>
      </c>
      <c r="BN119" s="2">
        <f t="shared" si="38"/>
        <v>0</v>
      </c>
    </row>
    <row r="120" spans="1:66">
      <c r="A120" s="2" t="s">
        <v>2668</v>
      </c>
      <c r="B120" s="2" t="s">
        <v>2669</v>
      </c>
      <c r="P120" s="2" t="s">
        <v>105</v>
      </c>
      <c r="Q120" s="2" t="s">
        <v>105</v>
      </c>
      <c r="R120" s="2" t="s">
        <v>105</v>
      </c>
      <c r="X120" s="2" t="s">
        <v>105</v>
      </c>
      <c r="Z120" s="2" t="s">
        <v>105</v>
      </c>
      <c r="AB120" s="2" t="s">
        <v>105</v>
      </c>
      <c r="AD120" s="2" t="s">
        <v>105</v>
      </c>
      <c r="AF120" s="2" t="s">
        <v>5697</v>
      </c>
      <c r="AI120" s="2" t="s">
        <v>105</v>
      </c>
      <c r="AL120" s="2" t="s">
        <v>105</v>
      </c>
      <c r="AN120" s="2" t="s">
        <v>105</v>
      </c>
      <c r="AO120" s="2" t="s">
        <v>105</v>
      </c>
      <c r="AZ120" s="2" t="s">
        <v>5815</v>
      </c>
      <c r="BB120" s="2">
        <f t="shared" si="26"/>
        <v>12</v>
      </c>
      <c r="BC120" s="2">
        <f t="shared" si="27"/>
        <v>0</v>
      </c>
      <c r="BD120" s="2">
        <f t="shared" si="28"/>
        <v>11</v>
      </c>
      <c r="BE120" s="2">
        <f t="shared" si="29"/>
        <v>0</v>
      </c>
      <c r="BF120" s="2">
        <f t="shared" si="30"/>
        <v>1</v>
      </c>
      <c r="BG120" s="2">
        <f t="shared" si="31"/>
        <v>0</v>
      </c>
      <c r="BH120" s="2">
        <f t="shared" si="32"/>
        <v>0</v>
      </c>
      <c r="BI120" s="2">
        <f t="shared" si="33"/>
        <v>0</v>
      </c>
      <c r="BJ120" s="2">
        <f t="shared" si="34"/>
        <v>0</v>
      </c>
      <c r="BK120" s="2">
        <f t="shared" si="35"/>
        <v>0</v>
      </c>
      <c r="BL120" s="2">
        <f t="shared" si="36"/>
        <v>0</v>
      </c>
      <c r="BM120" s="2">
        <f t="shared" si="37"/>
        <v>0</v>
      </c>
      <c r="BN120" s="2">
        <f t="shared" si="38"/>
        <v>0</v>
      </c>
    </row>
    <row r="121" spans="1:66">
      <c r="A121" s="2" t="s">
        <v>735</v>
      </c>
      <c r="B121" s="2" t="s">
        <v>748</v>
      </c>
      <c r="F121" s="2" t="s">
        <v>121</v>
      </c>
      <c r="BB121" s="2">
        <f t="shared" si="26"/>
        <v>0</v>
      </c>
      <c r="BC121" s="2">
        <f t="shared" si="27"/>
        <v>1</v>
      </c>
      <c r="BD121" s="2">
        <f t="shared" si="28"/>
        <v>0</v>
      </c>
      <c r="BE121" s="2">
        <f t="shared" si="29"/>
        <v>1</v>
      </c>
      <c r="BF121" s="2">
        <f t="shared" si="30"/>
        <v>0</v>
      </c>
      <c r="BG121" s="2">
        <f t="shared" si="31"/>
        <v>0</v>
      </c>
      <c r="BH121" s="2">
        <f t="shared" si="32"/>
        <v>0</v>
      </c>
      <c r="BI121" s="2">
        <f t="shared" si="33"/>
        <v>0</v>
      </c>
      <c r="BJ121" s="2">
        <f t="shared" si="34"/>
        <v>0</v>
      </c>
      <c r="BK121" s="2">
        <f t="shared" si="35"/>
        <v>0</v>
      </c>
      <c r="BL121" s="2">
        <f t="shared" si="36"/>
        <v>0</v>
      </c>
      <c r="BM121" s="2">
        <f t="shared" si="37"/>
        <v>0</v>
      </c>
      <c r="BN121" s="2">
        <f t="shared" si="38"/>
        <v>0</v>
      </c>
    </row>
    <row r="122" spans="1:66">
      <c r="A122" s="2" t="s">
        <v>4424</v>
      </c>
      <c r="B122" s="2" t="s">
        <v>4425</v>
      </c>
      <c r="AN122" s="2" t="s">
        <v>105</v>
      </c>
      <c r="BB122" s="2">
        <f t="shared" si="26"/>
        <v>1</v>
      </c>
      <c r="BC122" s="2">
        <f t="shared" si="27"/>
        <v>0</v>
      </c>
      <c r="BD122" s="2">
        <f t="shared" si="28"/>
        <v>1</v>
      </c>
      <c r="BE122" s="2">
        <f t="shared" si="29"/>
        <v>0</v>
      </c>
      <c r="BF122" s="2">
        <f t="shared" si="30"/>
        <v>0</v>
      </c>
      <c r="BG122" s="2">
        <f t="shared" si="31"/>
        <v>0</v>
      </c>
      <c r="BH122" s="2">
        <f t="shared" si="32"/>
        <v>0</v>
      </c>
      <c r="BI122" s="2">
        <f t="shared" si="33"/>
        <v>0</v>
      </c>
      <c r="BJ122" s="2">
        <f t="shared" si="34"/>
        <v>0</v>
      </c>
      <c r="BK122" s="2">
        <f t="shared" si="35"/>
        <v>0</v>
      </c>
      <c r="BL122" s="2">
        <f t="shared" si="36"/>
        <v>0</v>
      </c>
      <c r="BM122" s="2">
        <f t="shared" si="37"/>
        <v>0</v>
      </c>
      <c r="BN122" s="2">
        <f t="shared" si="38"/>
        <v>0</v>
      </c>
    </row>
    <row r="123" spans="1:66">
      <c r="A123" s="2" t="s">
        <v>2115</v>
      </c>
      <c r="B123" s="2" t="s">
        <v>2116</v>
      </c>
      <c r="L123" s="2" t="s">
        <v>105</v>
      </c>
      <c r="M123" s="2" t="s">
        <v>105</v>
      </c>
      <c r="U123" s="2" t="s">
        <v>105</v>
      </c>
      <c r="W123" s="2" t="s">
        <v>105</v>
      </c>
      <c r="X123" s="2" t="s">
        <v>105</v>
      </c>
      <c r="AA123" s="2" t="s">
        <v>105</v>
      </c>
      <c r="AI123" s="2" t="s">
        <v>105</v>
      </c>
      <c r="AJ123" s="2" t="s">
        <v>105</v>
      </c>
      <c r="AQ123" s="2" t="s">
        <v>105</v>
      </c>
      <c r="BB123" s="2">
        <f t="shared" si="26"/>
        <v>9</v>
      </c>
      <c r="BC123" s="2">
        <f t="shared" si="27"/>
        <v>0</v>
      </c>
      <c r="BD123" s="2">
        <f t="shared" si="28"/>
        <v>9</v>
      </c>
      <c r="BE123" s="2">
        <f t="shared" si="29"/>
        <v>0</v>
      </c>
      <c r="BF123" s="2">
        <f t="shared" si="30"/>
        <v>0</v>
      </c>
      <c r="BG123" s="2">
        <f t="shared" si="31"/>
        <v>0</v>
      </c>
      <c r="BH123" s="2">
        <f t="shared" si="32"/>
        <v>0</v>
      </c>
      <c r="BI123" s="2">
        <f t="shared" si="33"/>
        <v>0</v>
      </c>
      <c r="BJ123" s="2">
        <f t="shared" si="34"/>
        <v>0</v>
      </c>
      <c r="BK123" s="2">
        <f t="shared" si="35"/>
        <v>0</v>
      </c>
      <c r="BL123" s="2">
        <f t="shared" si="36"/>
        <v>0</v>
      </c>
      <c r="BM123" s="2">
        <f t="shared" si="37"/>
        <v>0</v>
      </c>
      <c r="BN123" s="2">
        <f t="shared" si="38"/>
        <v>0</v>
      </c>
    </row>
    <row r="124" spans="1:66">
      <c r="A124" s="2" t="s">
        <v>2443</v>
      </c>
      <c r="B124" s="2" t="s">
        <v>2444</v>
      </c>
      <c r="N124" s="2" t="s">
        <v>105</v>
      </c>
      <c r="BB124" s="2">
        <f t="shared" si="26"/>
        <v>1</v>
      </c>
      <c r="BC124" s="2">
        <f t="shared" si="27"/>
        <v>0</v>
      </c>
      <c r="BD124" s="2">
        <f t="shared" si="28"/>
        <v>1</v>
      </c>
      <c r="BE124" s="2">
        <f t="shared" si="29"/>
        <v>0</v>
      </c>
      <c r="BF124" s="2">
        <f t="shared" si="30"/>
        <v>0</v>
      </c>
      <c r="BG124" s="2">
        <f t="shared" si="31"/>
        <v>0</v>
      </c>
      <c r="BH124" s="2">
        <f t="shared" si="32"/>
        <v>0</v>
      </c>
      <c r="BI124" s="2">
        <f t="shared" si="33"/>
        <v>0</v>
      </c>
      <c r="BJ124" s="2">
        <f t="shared" si="34"/>
        <v>0</v>
      </c>
      <c r="BK124" s="2">
        <f t="shared" si="35"/>
        <v>0</v>
      </c>
      <c r="BL124" s="2">
        <f t="shared" si="36"/>
        <v>0</v>
      </c>
      <c r="BM124" s="2">
        <f t="shared" si="37"/>
        <v>0</v>
      </c>
      <c r="BN124" s="2">
        <f t="shared" si="38"/>
        <v>0</v>
      </c>
    </row>
    <row r="125" spans="1:66">
      <c r="A125" s="2" t="s">
        <v>842</v>
      </c>
      <c r="B125" s="2" t="s">
        <v>843</v>
      </c>
      <c r="F125" s="2" t="s">
        <v>121</v>
      </c>
      <c r="BB125" s="2">
        <f t="shared" si="26"/>
        <v>0</v>
      </c>
      <c r="BC125" s="2">
        <f t="shared" si="27"/>
        <v>1</v>
      </c>
      <c r="BD125" s="2">
        <f t="shared" si="28"/>
        <v>0</v>
      </c>
      <c r="BE125" s="2">
        <f t="shared" si="29"/>
        <v>1</v>
      </c>
      <c r="BF125" s="2">
        <f t="shared" si="30"/>
        <v>0</v>
      </c>
      <c r="BG125" s="2">
        <f t="shared" si="31"/>
        <v>0</v>
      </c>
      <c r="BH125" s="2">
        <f t="shared" si="32"/>
        <v>0</v>
      </c>
      <c r="BI125" s="2">
        <f t="shared" si="33"/>
        <v>0</v>
      </c>
      <c r="BJ125" s="2">
        <f t="shared" si="34"/>
        <v>0</v>
      </c>
      <c r="BK125" s="2">
        <f t="shared" si="35"/>
        <v>0</v>
      </c>
      <c r="BL125" s="2">
        <f t="shared" si="36"/>
        <v>0</v>
      </c>
      <c r="BM125" s="2">
        <f t="shared" si="37"/>
        <v>0</v>
      </c>
      <c r="BN125" s="2">
        <f t="shared" si="38"/>
        <v>0</v>
      </c>
    </row>
    <row r="126" spans="1:66">
      <c r="A126" s="2" t="s">
        <v>732</v>
      </c>
      <c r="B126" s="2" t="s">
        <v>745</v>
      </c>
      <c r="F126" s="2" t="s">
        <v>121</v>
      </c>
      <c r="BB126" s="2">
        <f t="shared" si="26"/>
        <v>0</v>
      </c>
      <c r="BC126" s="2">
        <f t="shared" si="27"/>
        <v>1</v>
      </c>
      <c r="BD126" s="2">
        <f t="shared" si="28"/>
        <v>0</v>
      </c>
      <c r="BE126" s="2">
        <f t="shared" si="29"/>
        <v>1</v>
      </c>
      <c r="BF126" s="2">
        <f t="shared" si="30"/>
        <v>0</v>
      </c>
      <c r="BG126" s="2">
        <f t="shared" si="31"/>
        <v>0</v>
      </c>
      <c r="BH126" s="2">
        <f t="shared" si="32"/>
        <v>0</v>
      </c>
      <c r="BI126" s="2">
        <f t="shared" si="33"/>
        <v>0</v>
      </c>
      <c r="BJ126" s="2">
        <f t="shared" si="34"/>
        <v>0</v>
      </c>
      <c r="BK126" s="2">
        <f t="shared" si="35"/>
        <v>0</v>
      </c>
      <c r="BL126" s="2">
        <f t="shared" si="36"/>
        <v>0</v>
      </c>
      <c r="BM126" s="2">
        <f t="shared" si="37"/>
        <v>0</v>
      </c>
      <c r="BN126" s="2">
        <f t="shared" si="38"/>
        <v>0</v>
      </c>
    </row>
    <row r="127" spans="1:66">
      <c r="A127" s="2" t="s">
        <v>3119</v>
      </c>
      <c r="B127" s="2" t="s">
        <v>3120</v>
      </c>
      <c r="W127" s="2" t="s">
        <v>105</v>
      </c>
      <c r="BB127" s="2">
        <f t="shared" si="26"/>
        <v>1</v>
      </c>
      <c r="BC127" s="2">
        <f t="shared" si="27"/>
        <v>0</v>
      </c>
      <c r="BD127" s="2">
        <f t="shared" si="28"/>
        <v>1</v>
      </c>
      <c r="BE127" s="2">
        <f t="shared" si="29"/>
        <v>0</v>
      </c>
      <c r="BF127" s="2">
        <f t="shared" si="30"/>
        <v>0</v>
      </c>
      <c r="BG127" s="2">
        <f t="shared" si="31"/>
        <v>0</v>
      </c>
      <c r="BH127" s="2">
        <f t="shared" si="32"/>
        <v>0</v>
      </c>
      <c r="BI127" s="2">
        <f t="shared" si="33"/>
        <v>0</v>
      </c>
      <c r="BJ127" s="2">
        <f t="shared" si="34"/>
        <v>0</v>
      </c>
      <c r="BK127" s="2">
        <f t="shared" si="35"/>
        <v>0</v>
      </c>
      <c r="BL127" s="2">
        <f t="shared" si="36"/>
        <v>0</v>
      </c>
      <c r="BM127" s="2">
        <f t="shared" si="37"/>
        <v>0</v>
      </c>
      <c r="BN127" s="2">
        <f t="shared" si="38"/>
        <v>0</v>
      </c>
    </row>
    <row r="128" spans="1:66">
      <c r="A128" s="2" t="s">
        <v>2814</v>
      </c>
      <c r="B128" s="2" t="s">
        <v>2815</v>
      </c>
      <c r="R128" s="2" t="s">
        <v>105</v>
      </c>
      <c r="AD128" s="2" t="s">
        <v>105</v>
      </c>
      <c r="BB128" s="2">
        <f t="shared" si="26"/>
        <v>2</v>
      </c>
      <c r="BC128" s="2">
        <f t="shared" si="27"/>
        <v>0</v>
      </c>
      <c r="BD128" s="2">
        <f t="shared" si="28"/>
        <v>2</v>
      </c>
      <c r="BE128" s="2">
        <f t="shared" si="29"/>
        <v>0</v>
      </c>
      <c r="BF128" s="2">
        <f t="shared" si="30"/>
        <v>0</v>
      </c>
      <c r="BG128" s="2">
        <f t="shared" si="31"/>
        <v>0</v>
      </c>
      <c r="BH128" s="2">
        <f t="shared" si="32"/>
        <v>0</v>
      </c>
      <c r="BI128" s="2">
        <f t="shared" si="33"/>
        <v>0</v>
      </c>
      <c r="BJ128" s="2">
        <f t="shared" si="34"/>
        <v>0</v>
      </c>
      <c r="BK128" s="2">
        <f t="shared" si="35"/>
        <v>0</v>
      </c>
      <c r="BL128" s="2">
        <f t="shared" si="36"/>
        <v>0</v>
      </c>
      <c r="BM128" s="2">
        <f t="shared" si="37"/>
        <v>0</v>
      </c>
      <c r="BN128" s="2">
        <f t="shared" si="38"/>
        <v>0</v>
      </c>
    </row>
    <row r="129" spans="1:66">
      <c r="A129" s="2" t="s">
        <v>2283</v>
      </c>
      <c r="B129" s="2" t="s">
        <v>2284</v>
      </c>
      <c r="L129" s="2" t="s">
        <v>105</v>
      </c>
      <c r="AI129" s="2" t="s">
        <v>105</v>
      </c>
      <c r="BB129" s="2">
        <f t="shared" si="26"/>
        <v>2</v>
      </c>
      <c r="BC129" s="2">
        <f t="shared" si="27"/>
        <v>0</v>
      </c>
      <c r="BD129" s="2">
        <f t="shared" si="28"/>
        <v>2</v>
      </c>
      <c r="BE129" s="2">
        <f t="shared" si="29"/>
        <v>0</v>
      </c>
      <c r="BF129" s="2">
        <f t="shared" si="30"/>
        <v>0</v>
      </c>
      <c r="BG129" s="2">
        <f t="shared" si="31"/>
        <v>0</v>
      </c>
      <c r="BH129" s="2">
        <f t="shared" si="32"/>
        <v>0</v>
      </c>
      <c r="BI129" s="2">
        <f t="shared" si="33"/>
        <v>0</v>
      </c>
      <c r="BJ129" s="2">
        <f t="shared" si="34"/>
        <v>0</v>
      </c>
      <c r="BK129" s="2">
        <f t="shared" si="35"/>
        <v>0</v>
      </c>
      <c r="BL129" s="2">
        <f t="shared" si="36"/>
        <v>0</v>
      </c>
      <c r="BM129" s="2">
        <f t="shared" si="37"/>
        <v>0</v>
      </c>
      <c r="BN129" s="2">
        <f t="shared" si="38"/>
        <v>0</v>
      </c>
    </row>
    <row r="130" spans="1:66">
      <c r="A130" s="2" t="s">
        <v>2285</v>
      </c>
      <c r="B130" s="2" t="s">
        <v>2286</v>
      </c>
      <c r="L130" s="2" t="s">
        <v>105</v>
      </c>
      <c r="AI130" s="2" t="s">
        <v>105</v>
      </c>
      <c r="BB130" s="2">
        <f t="shared" si="26"/>
        <v>2</v>
      </c>
      <c r="BC130" s="2">
        <f t="shared" si="27"/>
        <v>0</v>
      </c>
      <c r="BD130" s="2">
        <f t="shared" si="28"/>
        <v>2</v>
      </c>
      <c r="BE130" s="2">
        <f t="shared" si="29"/>
        <v>0</v>
      </c>
      <c r="BF130" s="2">
        <f t="shared" si="30"/>
        <v>0</v>
      </c>
      <c r="BG130" s="2">
        <f t="shared" si="31"/>
        <v>0</v>
      </c>
      <c r="BH130" s="2">
        <f t="shared" si="32"/>
        <v>0</v>
      </c>
      <c r="BI130" s="2">
        <f t="shared" si="33"/>
        <v>0</v>
      </c>
      <c r="BJ130" s="2">
        <f t="shared" si="34"/>
        <v>0</v>
      </c>
      <c r="BK130" s="2">
        <f t="shared" si="35"/>
        <v>0</v>
      </c>
      <c r="BL130" s="2">
        <f t="shared" si="36"/>
        <v>0</v>
      </c>
      <c r="BM130" s="2">
        <f t="shared" si="37"/>
        <v>0</v>
      </c>
      <c r="BN130" s="2">
        <f t="shared" si="38"/>
        <v>0</v>
      </c>
    </row>
    <row r="131" spans="1:66">
      <c r="A131" s="2" t="s">
        <v>1584</v>
      </c>
      <c r="B131" s="2" t="s">
        <v>1585</v>
      </c>
      <c r="I131" s="2" t="s">
        <v>105</v>
      </c>
      <c r="BB131" s="2">
        <f t="shared" si="26"/>
        <v>1</v>
      </c>
      <c r="BC131" s="2">
        <f t="shared" si="27"/>
        <v>0</v>
      </c>
      <c r="BD131" s="2">
        <f t="shared" si="28"/>
        <v>1</v>
      </c>
      <c r="BE131" s="2">
        <f t="shared" si="29"/>
        <v>0</v>
      </c>
      <c r="BF131" s="2">
        <f t="shared" si="30"/>
        <v>0</v>
      </c>
      <c r="BG131" s="2">
        <f t="shared" si="31"/>
        <v>0</v>
      </c>
      <c r="BH131" s="2">
        <f t="shared" si="32"/>
        <v>0</v>
      </c>
      <c r="BI131" s="2">
        <f t="shared" si="33"/>
        <v>0</v>
      </c>
      <c r="BJ131" s="2">
        <f t="shared" si="34"/>
        <v>0</v>
      </c>
      <c r="BK131" s="2">
        <f t="shared" si="35"/>
        <v>0</v>
      </c>
      <c r="BL131" s="2">
        <f t="shared" si="36"/>
        <v>0</v>
      </c>
      <c r="BM131" s="2">
        <f t="shared" si="37"/>
        <v>0</v>
      </c>
      <c r="BN131" s="2">
        <f t="shared" si="38"/>
        <v>0</v>
      </c>
    </row>
    <row r="132" spans="1:66">
      <c r="A132" s="2" t="s">
        <v>1580</v>
      </c>
      <c r="B132" s="2" t="s">
        <v>1581</v>
      </c>
      <c r="I132" s="2" t="s">
        <v>105</v>
      </c>
      <c r="L132" s="2" t="s">
        <v>105</v>
      </c>
      <c r="AI132" s="2" t="s">
        <v>105</v>
      </c>
      <c r="AL132" s="2" t="s">
        <v>105</v>
      </c>
      <c r="AT132" s="2" t="s">
        <v>5694</v>
      </c>
      <c r="BB132" s="2">
        <f t="shared" si="26"/>
        <v>4</v>
      </c>
      <c r="BC132" s="2">
        <f t="shared" si="27"/>
        <v>1</v>
      </c>
      <c r="BD132" s="2">
        <f t="shared" si="28"/>
        <v>4</v>
      </c>
      <c r="BE132" s="2">
        <f t="shared" si="29"/>
        <v>0</v>
      </c>
      <c r="BF132" s="2">
        <f t="shared" si="30"/>
        <v>0</v>
      </c>
      <c r="BG132" s="2">
        <f t="shared" si="31"/>
        <v>1</v>
      </c>
      <c r="BH132" s="2">
        <f t="shared" si="32"/>
        <v>0</v>
      </c>
      <c r="BI132" s="2">
        <f t="shared" si="33"/>
        <v>0</v>
      </c>
      <c r="BJ132" s="2">
        <f t="shared" si="34"/>
        <v>0</v>
      </c>
      <c r="BK132" s="2">
        <f t="shared" si="35"/>
        <v>0</v>
      </c>
      <c r="BL132" s="2">
        <f t="shared" si="36"/>
        <v>0</v>
      </c>
      <c r="BM132" s="2">
        <f t="shared" si="37"/>
        <v>0</v>
      </c>
      <c r="BN132" s="2">
        <f t="shared" si="38"/>
        <v>0</v>
      </c>
    </row>
    <row r="133" spans="1:66">
      <c r="A133" s="2" t="s">
        <v>1582</v>
      </c>
      <c r="B133" s="2" t="s">
        <v>1583</v>
      </c>
      <c r="I133" s="2" t="s">
        <v>105</v>
      </c>
      <c r="L133" s="2" t="s">
        <v>105</v>
      </c>
      <c r="AI133" s="2" t="s">
        <v>105</v>
      </c>
      <c r="AL133" s="2" t="s">
        <v>105</v>
      </c>
      <c r="BB133" s="2">
        <f t="shared" si="26"/>
        <v>4</v>
      </c>
      <c r="BC133" s="2">
        <f t="shared" si="27"/>
        <v>0</v>
      </c>
      <c r="BD133" s="2">
        <f t="shared" si="28"/>
        <v>4</v>
      </c>
      <c r="BE133" s="2">
        <f t="shared" si="29"/>
        <v>0</v>
      </c>
      <c r="BF133" s="2">
        <f t="shared" si="30"/>
        <v>0</v>
      </c>
      <c r="BG133" s="2">
        <f t="shared" si="31"/>
        <v>0</v>
      </c>
      <c r="BH133" s="2">
        <f t="shared" si="32"/>
        <v>0</v>
      </c>
      <c r="BI133" s="2">
        <f t="shared" si="33"/>
        <v>0</v>
      </c>
      <c r="BJ133" s="2">
        <f t="shared" si="34"/>
        <v>0</v>
      </c>
      <c r="BK133" s="2">
        <f t="shared" si="35"/>
        <v>0</v>
      </c>
      <c r="BL133" s="2">
        <f t="shared" si="36"/>
        <v>0</v>
      </c>
      <c r="BM133" s="2">
        <f t="shared" si="37"/>
        <v>0</v>
      </c>
      <c r="BN133" s="2">
        <f t="shared" si="38"/>
        <v>0</v>
      </c>
    </row>
    <row r="134" spans="1:66">
      <c r="A134" s="2" t="s">
        <v>2202</v>
      </c>
      <c r="B134" s="2" t="s">
        <v>2203</v>
      </c>
      <c r="L134" s="2" t="s">
        <v>105</v>
      </c>
      <c r="BB134" s="2">
        <f t="shared" si="26"/>
        <v>1</v>
      </c>
      <c r="BC134" s="2">
        <f t="shared" si="27"/>
        <v>0</v>
      </c>
      <c r="BD134" s="2">
        <f t="shared" si="28"/>
        <v>1</v>
      </c>
      <c r="BE134" s="2">
        <f t="shared" si="29"/>
        <v>0</v>
      </c>
      <c r="BF134" s="2">
        <f t="shared" si="30"/>
        <v>0</v>
      </c>
      <c r="BG134" s="2">
        <f t="shared" si="31"/>
        <v>0</v>
      </c>
      <c r="BH134" s="2">
        <f t="shared" si="32"/>
        <v>0</v>
      </c>
      <c r="BI134" s="2">
        <f t="shared" si="33"/>
        <v>0</v>
      </c>
      <c r="BJ134" s="2">
        <f t="shared" si="34"/>
        <v>0</v>
      </c>
      <c r="BK134" s="2">
        <f t="shared" si="35"/>
        <v>0</v>
      </c>
      <c r="BL134" s="2">
        <f t="shared" si="36"/>
        <v>0</v>
      </c>
      <c r="BM134" s="2">
        <f t="shared" si="37"/>
        <v>0</v>
      </c>
      <c r="BN134" s="2">
        <f t="shared" si="38"/>
        <v>0</v>
      </c>
    </row>
    <row r="135" spans="1:66">
      <c r="A135" s="2" t="s">
        <v>2936</v>
      </c>
      <c r="B135" s="2" t="s">
        <v>2937</v>
      </c>
      <c r="T135" s="2" t="s">
        <v>5810</v>
      </c>
      <c r="U135" s="2" t="s">
        <v>105</v>
      </c>
      <c r="W135" s="2" t="s">
        <v>105</v>
      </c>
      <c r="X135" s="2" t="s">
        <v>5697</v>
      </c>
      <c r="AF135" s="2" t="s">
        <v>105</v>
      </c>
      <c r="AP135" s="2" t="s">
        <v>105</v>
      </c>
      <c r="AT135" s="2" t="s">
        <v>5694</v>
      </c>
      <c r="BB135" s="2">
        <f t="shared" si="26"/>
        <v>5</v>
      </c>
      <c r="BC135" s="2">
        <f t="shared" si="27"/>
        <v>1</v>
      </c>
      <c r="BD135" s="2">
        <f t="shared" si="28"/>
        <v>4</v>
      </c>
      <c r="BE135" s="2">
        <f t="shared" si="29"/>
        <v>0</v>
      </c>
      <c r="BF135" s="2">
        <f t="shared" si="30"/>
        <v>1</v>
      </c>
      <c r="BG135" s="2">
        <f t="shared" si="31"/>
        <v>1</v>
      </c>
      <c r="BH135" s="2">
        <f t="shared" si="32"/>
        <v>0</v>
      </c>
      <c r="BI135" s="2">
        <f t="shared" si="33"/>
        <v>0</v>
      </c>
      <c r="BJ135" s="2">
        <f t="shared" si="34"/>
        <v>0</v>
      </c>
      <c r="BK135" s="2">
        <f t="shared" si="35"/>
        <v>0</v>
      </c>
      <c r="BL135" s="2">
        <f t="shared" si="36"/>
        <v>0</v>
      </c>
      <c r="BM135" s="2">
        <f t="shared" si="37"/>
        <v>0</v>
      </c>
      <c r="BN135" s="2">
        <f t="shared" si="38"/>
        <v>0</v>
      </c>
    </row>
    <row r="136" spans="1:66">
      <c r="A136" s="2" t="s">
        <v>1375</v>
      </c>
      <c r="B136" s="2" t="s">
        <v>1376</v>
      </c>
      <c r="H136" s="2" t="s">
        <v>121</v>
      </c>
      <c r="BB136" s="2">
        <f t="shared" si="26"/>
        <v>0</v>
      </c>
      <c r="BC136" s="2">
        <f t="shared" si="27"/>
        <v>1</v>
      </c>
      <c r="BD136" s="2">
        <f t="shared" si="28"/>
        <v>0</v>
      </c>
      <c r="BE136" s="2">
        <f t="shared" si="29"/>
        <v>1</v>
      </c>
      <c r="BF136" s="2">
        <f t="shared" si="30"/>
        <v>0</v>
      </c>
      <c r="BG136" s="2">
        <f t="shared" si="31"/>
        <v>0</v>
      </c>
      <c r="BH136" s="2">
        <f t="shared" si="32"/>
        <v>0</v>
      </c>
      <c r="BI136" s="2">
        <f t="shared" si="33"/>
        <v>0</v>
      </c>
      <c r="BJ136" s="2">
        <f t="shared" si="34"/>
        <v>0</v>
      </c>
      <c r="BK136" s="2">
        <f t="shared" si="35"/>
        <v>0</v>
      </c>
      <c r="BL136" s="2">
        <f t="shared" si="36"/>
        <v>0</v>
      </c>
      <c r="BM136" s="2">
        <f t="shared" si="37"/>
        <v>0</v>
      </c>
      <c r="BN136" s="2">
        <f t="shared" si="38"/>
        <v>0</v>
      </c>
    </row>
    <row r="137" spans="1:66">
      <c r="A137" s="2" t="s">
        <v>2106</v>
      </c>
      <c r="B137" s="2" t="s">
        <v>2107</v>
      </c>
      <c r="L137" s="2" t="s">
        <v>5781</v>
      </c>
      <c r="M137" s="2" t="s">
        <v>5781</v>
      </c>
      <c r="T137" s="2" t="s">
        <v>105</v>
      </c>
      <c r="AC137" s="2" t="s">
        <v>105</v>
      </c>
      <c r="AF137" s="2" t="s">
        <v>105</v>
      </c>
      <c r="AW137" s="2" t="s">
        <v>5694</v>
      </c>
      <c r="BB137" s="2">
        <f t="shared" si="26"/>
        <v>3</v>
      </c>
      <c r="BC137" s="2">
        <f t="shared" si="27"/>
        <v>1</v>
      </c>
      <c r="BD137" s="2">
        <f t="shared" si="28"/>
        <v>3</v>
      </c>
      <c r="BE137" s="2">
        <f t="shared" si="29"/>
        <v>0</v>
      </c>
      <c r="BF137" s="2">
        <f t="shared" si="30"/>
        <v>0</v>
      </c>
      <c r="BG137" s="2">
        <f t="shared" si="31"/>
        <v>1</v>
      </c>
      <c r="BH137" s="2">
        <f t="shared" si="32"/>
        <v>0</v>
      </c>
      <c r="BI137" s="2">
        <f t="shared" si="33"/>
        <v>0</v>
      </c>
      <c r="BJ137" s="2">
        <f t="shared" si="34"/>
        <v>0</v>
      </c>
      <c r="BK137" s="2">
        <f t="shared" si="35"/>
        <v>0</v>
      </c>
      <c r="BL137" s="2">
        <f t="shared" si="36"/>
        <v>0</v>
      </c>
      <c r="BM137" s="2">
        <f t="shared" si="37"/>
        <v>0</v>
      </c>
      <c r="BN137" s="2">
        <f t="shared" si="38"/>
        <v>0</v>
      </c>
    </row>
    <row r="138" spans="1:66">
      <c r="A138" s="2" t="s">
        <v>1377</v>
      </c>
      <c r="B138" s="2" t="s">
        <v>1378</v>
      </c>
      <c r="H138" s="2" t="s">
        <v>121</v>
      </c>
      <c r="BB138" s="2">
        <f t="shared" si="26"/>
        <v>0</v>
      </c>
      <c r="BC138" s="2">
        <f t="shared" si="27"/>
        <v>1</v>
      </c>
      <c r="BD138" s="2">
        <f t="shared" si="28"/>
        <v>0</v>
      </c>
      <c r="BE138" s="2">
        <f t="shared" si="29"/>
        <v>1</v>
      </c>
      <c r="BF138" s="2">
        <f t="shared" si="30"/>
        <v>0</v>
      </c>
      <c r="BG138" s="2">
        <f t="shared" si="31"/>
        <v>0</v>
      </c>
      <c r="BH138" s="2">
        <f t="shared" si="32"/>
        <v>0</v>
      </c>
      <c r="BI138" s="2">
        <f t="shared" si="33"/>
        <v>0</v>
      </c>
      <c r="BJ138" s="2">
        <f t="shared" si="34"/>
        <v>0</v>
      </c>
      <c r="BK138" s="2">
        <f t="shared" si="35"/>
        <v>0</v>
      </c>
      <c r="BL138" s="2">
        <f t="shared" si="36"/>
        <v>0</v>
      </c>
      <c r="BM138" s="2">
        <f t="shared" si="37"/>
        <v>0</v>
      </c>
      <c r="BN138" s="2">
        <f t="shared" si="38"/>
        <v>0</v>
      </c>
    </row>
    <row r="139" spans="1:66">
      <c r="A139" s="2" t="s">
        <v>1379</v>
      </c>
      <c r="B139" s="2" t="s">
        <v>1380</v>
      </c>
      <c r="H139" s="2" t="s">
        <v>121</v>
      </c>
      <c r="BB139" s="2">
        <f t="shared" si="26"/>
        <v>0</v>
      </c>
      <c r="BC139" s="2">
        <f t="shared" si="27"/>
        <v>1</v>
      </c>
      <c r="BD139" s="2">
        <f t="shared" si="28"/>
        <v>0</v>
      </c>
      <c r="BE139" s="2">
        <f t="shared" si="29"/>
        <v>1</v>
      </c>
      <c r="BF139" s="2">
        <f t="shared" si="30"/>
        <v>0</v>
      </c>
      <c r="BG139" s="2">
        <f t="shared" si="31"/>
        <v>0</v>
      </c>
      <c r="BH139" s="2">
        <f t="shared" si="32"/>
        <v>0</v>
      </c>
      <c r="BI139" s="2">
        <f t="shared" si="33"/>
        <v>0</v>
      </c>
      <c r="BJ139" s="2">
        <f t="shared" si="34"/>
        <v>0</v>
      </c>
      <c r="BK139" s="2">
        <f t="shared" si="35"/>
        <v>0</v>
      </c>
      <c r="BL139" s="2">
        <f t="shared" si="36"/>
        <v>0</v>
      </c>
      <c r="BM139" s="2">
        <f t="shared" si="37"/>
        <v>0</v>
      </c>
      <c r="BN139" s="2">
        <f t="shared" si="38"/>
        <v>0</v>
      </c>
    </row>
    <row r="140" spans="1:66">
      <c r="A140" s="2" t="s">
        <v>1371</v>
      </c>
      <c r="B140" s="2" t="s">
        <v>1372</v>
      </c>
      <c r="H140" s="2" t="s">
        <v>121</v>
      </c>
      <c r="BB140" s="2">
        <f t="shared" si="26"/>
        <v>0</v>
      </c>
      <c r="BC140" s="2">
        <f t="shared" si="27"/>
        <v>1</v>
      </c>
      <c r="BD140" s="2">
        <f t="shared" si="28"/>
        <v>0</v>
      </c>
      <c r="BE140" s="2">
        <f t="shared" si="29"/>
        <v>1</v>
      </c>
      <c r="BF140" s="2">
        <f t="shared" si="30"/>
        <v>0</v>
      </c>
      <c r="BG140" s="2">
        <f t="shared" si="31"/>
        <v>0</v>
      </c>
      <c r="BH140" s="2">
        <f t="shared" si="32"/>
        <v>0</v>
      </c>
      <c r="BI140" s="2">
        <f t="shared" si="33"/>
        <v>0</v>
      </c>
      <c r="BJ140" s="2">
        <f t="shared" si="34"/>
        <v>0</v>
      </c>
      <c r="BK140" s="2">
        <f t="shared" si="35"/>
        <v>0</v>
      </c>
      <c r="BL140" s="2">
        <f t="shared" si="36"/>
        <v>0</v>
      </c>
      <c r="BM140" s="2">
        <f t="shared" si="37"/>
        <v>0</v>
      </c>
      <c r="BN140" s="2">
        <f t="shared" si="38"/>
        <v>0</v>
      </c>
    </row>
    <row r="141" spans="1:66">
      <c r="A141" s="2" t="s">
        <v>474</v>
      </c>
      <c r="B141" s="2" t="s">
        <v>475</v>
      </c>
      <c r="C141" s="2" t="s">
        <v>5801</v>
      </c>
      <c r="E141" s="2" t="s">
        <v>105</v>
      </c>
      <c r="P141" s="2" t="s">
        <v>5697</v>
      </c>
      <c r="AC141" s="2" t="s">
        <v>105</v>
      </c>
      <c r="AE141" s="2" t="s">
        <v>105</v>
      </c>
      <c r="AL141" s="2" t="s">
        <v>105</v>
      </c>
      <c r="BB141" s="2">
        <f t="shared" si="26"/>
        <v>6</v>
      </c>
      <c r="BC141" s="2">
        <f t="shared" si="27"/>
        <v>0</v>
      </c>
      <c r="BD141" s="2">
        <f t="shared" si="28"/>
        <v>4</v>
      </c>
      <c r="BE141" s="2">
        <f t="shared" si="29"/>
        <v>0</v>
      </c>
      <c r="BF141" s="2">
        <f t="shared" si="30"/>
        <v>1</v>
      </c>
      <c r="BG141" s="2">
        <f t="shared" si="31"/>
        <v>0</v>
      </c>
      <c r="BH141" s="2">
        <f t="shared" si="32"/>
        <v>0</v>
      </c>
      <c r="BI141" s="2">
        <f t="shared" si="33"/>
        <v>0</v>
      </c>
      <c r="BJ141" s="2">
        <f t="shared" si="34"/>
        <v>1</v>
      </c>
      <c r="BK141" s="2">
        <f t="shared" si="35"/>
        <v>0</v>
      </c>
      <c r="BL141" s="2">
        <f t="shared" si="36"/>
        <v>0</v>
      </c>
      <c r="BM141" s="2">
        <f t="shared" si="37"/>
        <v>0</v>
      </c>
      <c r="BN141" s="2">
        <f t="shared" si="38"/>
        <v>0</v>
      </c>
    </row>
    <row r="142" spans="1:66">
      <c r="A142" s="2" t="s">
        <v>3909</v>
      </c>
      <c r="B142" s="2" t="s">
        <v>5643</v>
      </c>
      <c r="H142" s="2" t="s">
        <v>121</v>
      </c>
      <c r="X142" s="2" t="s">
        <v>5697</v>
      </c>
      <c r="AG142" s="2" t="s">
        <v>5781</v>
      </c>
      <c r="AN142" s="2" t="s">
        <v>121</v>
      </c>
      <c r="AP142" s="2" t="s">
        <v>121</v>
      </c>
      <c r="BB142" s="2">
        <f t="shared" si="26"/>
        <v>1</v>
      </c>
      <c r="BC142" s="2">
        <f t="shared" si="27"/>
        <v>3</v>
      </c>
      <c r="BD142" s="2">
        <f t="shared" si="28"/>
        <v>0</v>
      </c>
      <c r="BE142" s="2">
        <f t="shared" si="29"/>
        <v>3</v>
      </c>
      <c r="BF142" s="2">
        <f t="shared" si="30"/>
        <v>1</v>
      </c>
      <c r="BG142" s="2">
        <f t="shared" si="31"/>
        <v>0</v>
      </c>
      <c r="BH142" s="2">
        <f t="shared" si="32"/>
        <v>0</v>
      </c>
      <c r="BI142" s="2">
        <f t="shared" si="33"/>
        <v>0</v>
      </c>
      <c r="BJ142" s="2">
        <f t="shared" si="34"/>
        <v>0</v>
      </c>
      <c r="BK142" s="2">
        <f t="shared" si="35"/>
        <v>0</v>
      </c>
      <c r="BL142" s="2">
        <f t="shared" si="36"/>
        <v>0</v>
      </c>
      <c r="BM142" s="2">
        <f t="shared" si="37"/>
        <v>0</v>
      </c>
      <c r="BN142" s="2">
        <f t="shared" si="38"/>
        <v>0</v>
      </c>
    </row>
    <row r="143" spans="1:66">
      <c r="A143" s="2" t="s">
        <v>4889</v>
      </c>
      <c r="B143" s="2" t="s">
        <v>5644</v>
      </c>
      <c r="AN143" s="2" t="s">
        <v>5794</v>
      </c>
      <c r="BB143" s="2">
        <f t="shared" si="26"/>
        <v>0</v>
      </c>
      <c r="BC143" s="2">
        <f t="shared" si="27"/>
        <v>0</v>
      </c>
      <c r="BD143" s="2">
        <f t="shared" si="28"/>
        <v>0</v>
      </c>
      <c r="BE143" s="2">
        <f t="shared" si="29"/>
        <v>0</v>
      </c>
      <c r="BF143" s="2">
        <f t="shared" si="30"/>
        <v>0</v>
      </c>
      <c r="BG143" s="2">
        <f t="shared" si="31"/>
        <v>0</v>
      </c>
      <c r="BH143" s="2">
        <f t="shared" si="32"/>
        <v>0</v>
      </c>
      <c r="BI143" s="2">
        <f t="shared" si="33"/>
        <v>0</v>
      </c>
      <c r="BJ143" s="2">
        <f t="shared" si="34"/>
        <v>0</v>
      </c>
      <c r="BK143" s="2">
        <f t="shared" si="35"/>
        <v>0</v>
      </c>
      <c r="BL143" s="2">
        <f t="shared" si="36"/>
        <v>0</v>
      </c>
      <c r="BM143" s="2">
        <f t="shared" si="37"/>
        <v>0</v>
      </c>
      <c r="BN143" s="2">
        <f t="shared" si="38"/>
        <v>0</v>
      </c>
    </row>
    <row r="144" spans="1:66">
      <c r="A144" s="2" t="s">
        <v>4924</v>
      </c>
      <c r="B144" s="2" t="s">
        <v>1415</v>
      </c>
      <c r="H144" s="2" t="s">
        <v>121</v>
      </c>
      <c r="AN144" s="2" t="s">
        <v>121</v>
      </c>
      <c r="BB144" s="2">
        <f t="shared" si="26"/>
        <v>0</v>
      </c>
      <c r="BC144" s="2">
        <f t="shared" si="27"/>
        <v>2</v>
      </c>
      <c r="BD144" s="2">
        <f t="shared" si="28"/>
        <v>0</v>
      </c>
      <c r="BE144" s="2">
        <f t="shared" si="29"/>
        <v>2</v>
      </c>
      <c r="BF144" s="2">
        <f t="shared" si="30"/>
        <v>0</v>
      </c>
      <c r="BG144" s="2">
        <f t="shared" si="31"/>
        <v>0</v>
      </c>
      <c r="BH144" s="2">
        <f t="shared" si="32"/>
        <v>0</v>
      </c>
      <c r="BI144" s="2">
        <f t="shared" si="33"/>
        <v>0</v>
      </c>
      <c r="BJ144" s="2">
        <f t="shared" si="34"/>
        <v>0</v>
      </c>
      <c r="BK144" s="2">
        <f t="shared" si="35"/>
        <v>0</v>
      </c>
      <c r="BL144" s="2">
        <f t="shared" si="36"/>
        <v>0</v>
      </c>
      <c r="BM144" s="2">
        <f t="shared" si="37"/>
        <v>0</v>
      </c>
      <c r="BN144" s="2">
        <f t="shared" si="38"/>
        <v>0</v>
      </c>
    </row>
    <row r="145" spans="1:66">
      <c r="A145" s="2" t="s">
        <v>1381</v>
      </c>
      <c r="B145" s="2" t="s">
        <v>1382</v>
      </c>
      <c r="H145" s="2" t="s">
        <v>121</v>
      </c>
      <c r="K145" s="2" t="s">
        <v>121</v>
      </c>
      <c r="L145" s="2" t="s">
        <v>5783</v>
      </c>
      <c r="X145" s="2" t="s">
        <v>121</v>
      </c>
      <c r="AN145" s="2" t="s">
        <v>121</v>
      </c>
      <c r="BB145" s="2">
        <f t="shared" si="26"/>
        <v>0</v>
      </c>
      <c r="BC145" s="2">
        <f t="shared" si="27"/>
        <v>4</v>
      </c>
      <c r="BD145" s="2">
        <f t="shared" si="28"/>
        <v>0</v>
      </c>
      <c r="BE145" s="2">
        <f t="shared" si="29"/>
        <v>4</v>
      </c>
      <c r="BF145" s="2">
        <f t="shared" si="30"/>
        <v>0</v>
      </c>
      <c r="BG145" s="2">
        <f t="shared" si="31"/>
        <v>0</v>
      </c>
      <c r="BH145" s="2">
        <f t="shared" si="32"/>
        <v>0</v>
      </c>
      <c r="BI145" s="2">
        <f t="shared" si="33"/>
        <v>0</v>
      </c>
      <c r="BJ145" s="2">
        <f t="shared" si="34"/>
        <v>0</v>
      </c>
      <c r="BK145" s="2">
        <f t="shared" si="35"/>
        <v>0</v>
      </c>
      <c r="BL145" s="2">
        <f t="shared" si="36"/>
        <v>0</v>
      </c>
      <c r="BM145" s="2">
        <f t="shared" si="37"/>
        <v>0</v>
      </c>
      <c r="BN145" s="2">
        <f t="shared" si="38"/>
        <v>0</v>
      </c>
    </row>
    <row r="146" spans="1:66">
      <c r="A146" s="2" t="s">
        <v>5161</v>
      </c>
      <c r="B146" s="2" t="s">
        <v>5162</v>
      </c>
      <c r="AP146" s="2" t="s">
        <v>121</v>
      </c>
      <c r="BB146" s="2">
        <f t="shared" si="26"/>
        <v>0</v>
      </c>
      <c r="BC146" s="2">
        <f t="shared" si="27"/>
        <v>1</v>
      </c>
      <c r="BD146" s="2">
        <f t="shared" si="28"/>
        <v>0</v>
      </c>
      <c r="BE146" s="2">
        <f t="shared" si="29"/>
        <v>1</v>
      </c>
      <c r="BF146" s="2">
        <f t="shared" si="30"/>
        <v>0</v>
      </c>
      <c r="BG146" s="2">
        <f t="shared" si="31"/>
        <v>0</v>
      </c>
      <c r="BH146" s="2">
        <f t="shared" si="32"/>
        <v>0</v>
      </c>
      <c r="BI146" s="2">
        <f t="shared" si="33"/>
        <v>0</v>
      </c>
      <c r="BJ146" s="2">
        <f t="shared" si="34"/>
        <v>0</v>
      </c>
      <c r="BK146" s="2">
        <f t="shared" si="35"/>
        <v>0</v>
      </c>
      <c r="BL146" s="2">
        <f t="shared" si="36"/>
        <v>0</v>
      </c>
      <c r="BM146" s="2">
        <f t="shared" si="37"/>
        <v>0</v>
      </c>
      <c r="BN146" s="2">
        <f t="shared" si="38"/>
        <v>0</v>
      </c>
    </row>
    <row r="147" spans="1:66">
      <c r="A147" s="2" t="s">
        <v>4933</v>
      </c>
      <c r="B147" s="2" t="s">
        <v>4925</v>
      </c>
      <c r="AN147" s="2" t="s">
        <v>121</v>
      </c>
      <c r="BB147" s="2">
        <f t="shared" si="26"/>
        <v>0</v>
      </c>
      <c r="BC147" s="2">
        <f t="shared" si="27"/>
        <v>1</v>
      </c>
      <c r="BD147" s="2">
        <f t="shared" si="28"/>
        <v>0</v>
      </c>
      <c r="BE147" s="2">
        <f t="shared" si="29"/>
        <v>1</v>
      </c>
      <c r="BF147" s="2">
        <f t="shared" si="30"/>
        <v>0</v>
      </c>
      <c r="BG147" s="2">
        <f t="shared" si="31"/>
        <v>0</v>
      </c>
      <c r="BH147" s="2">
        <f t="shared" si="32"/>
        <v>0</v>
      </c>
      <c r="BI147" s="2">
        <f t="shared" si="33"/>
        <v>0</v>
      </c>
      <c r="BJ147" s="2">
        <f t="shared" si="34"/>
        <v>0</v>
      </c>
      <c r="BK147" s="2">
        <f t="shared" si="35"/>
        <v>0</v>
      </c>
      <c r="BL147" s="2">
        <f t="shared" si="36"/>
        <v>0</v>
      </c>
      <c r="BM147" s="2">
        <f t="shared" si="37"/>
        <v>0</v>
      </c>
      <c r="BN147" s="2">
        <f t="shared" si="38"/>
        <v>0</v>
      </c>
    </row>
    <row r="148" spans="1:66">
      <c r="A148" s="2" t="s">
        <v>4926</v>
      </c>
      <c r="B148" s="2" t="s">
        <v>4927</v>
      </c>
      <c r="AN148" s="2" t="s">
        <v>121</v>
      </c>
      <c r="BB148" s="2">
        <f t="shared" ref="BB148:BB211" si="39">SUM(BD148+BF148+BJ148+BK148)</f>
        <v>0</v>
      </c>
      <c r="BC148" s="2">
        <f t="shared" ref="BC148:BC211" si="40">SUM(BE148+BG148+BH148+BI148+BL148+BM148+BN148)</f>
        <v>1</v>
      </c>
      <c r="BD148" s="2">
        <f t="shared" ref="BD148:BD211" si="41">COUNTIF(C148:BA148,"BL")</f>
        <v>0</v>
      </c>
      <c r="BE148" s="2">
        <f t="shared" ref="BE148:BE211" si="42">COUNTIF(C148:BA148,"WL")</f>
        <v>1</v>
      </c>
      <c r="BF148" s="2">
        <f t="shared" ref="BF148:BF211" si="43">COUNTIF(C148:BA148, "BL(Except with permit)")</f>
        <v>0</v>
      </c>
      <c r="BG148" s="2">
        <f t="shared" ref="BG148:BG211" si="44">COUNTIF(C148:BA148, "WL(Permit required)")</f>
        <v>0</v>
      </c>
      <c r="BH148" s="2">
        <f t="shared" ref="BH148:BH211" si="45">COUNTIF(C148:BA148, "WL(For game purposes)")</f>
        <v>0</v>
      </c>
      <c r="BI148" s="2">
        <f t="shared" ref="BI148:BI211" si="46">COUNTIF(C148:BA148, "WL(4 per year, no more than 12 at a time)")</f>
        <v>0</v>
      </c>
      <c r="BJ148" s="2">
        <f t="shared" ref="BJ148:BJ211" si="47">COUNTIF(C148:BA148, "BL(venomous spp)")</f>
        <v>0</v>
      </c>
      <c r="BK148" s="2">
        <f t="shared" ref="BK148:BK211" si="48">COUNTIF(C148:BA148, "BL(All Non-native spp)")</f>
        <v>0</v>
      </c>
      <c r="BL148" s="2">
        <f t="shared" ref="BL148:BL211" si="49">COUNTIF(C148:BA148, "WL(Up to 3 individuals)")</f>
        <v>0</v>
      </c>
      <c r="BM148" s="2">
        <f t="shared" ref="BM148:BM211" si="50">COUNTIF(C148:BA148, "WL(Up to 1 individual without permit)")</f>
        <v>0</v>
      </c>
      <c r="BN148" s="2">
        <f t="shared" ref="BN148:BN211" si="51">COUNTIF(C148:BA148, "WL(Up to 10 individuals)")</f>
        <v>0</v>
      </c>
    </row>
    <row r="149" spans="1:66">
      <c r="A149" s="2" t="s">
        <v>486</v>
      </c>
      <c r="B149" s="2" t="s">
        <v>489</v>
      </c>
      <c r="E149" s="2" t="s">
        <v>105</v>
      </c>
      <c r="G149" s="2" t="s">
        <v>105</v>
      </c>
      <c r="AE149" s="2" t="s">
        <v>105</v>
      </c>
      <c r="AN149" s="2" t="s">
        <v>105</v>
      </c>
      <c r="AX149" s="2" t="s">
        <v>105</v>
      </c>
      <c r="BB149" s="2">
        <f t="shared" si="39"/>
        <v>5</v>
      </c>
      <c r="BC149" s="2">
        <f t="shared" si="40"/>
        <v>0</v>
      </c>
      <c r="BD149" s="2">
        <f t="shared" si="41"/>
        <v>5</v>
      </c>
      <c r="BE149" s="2">
        <f t="shared" si="42"/>
        <v>0</v>
      </c>
      <c r="BF149" s="2">
        <f t="shared" si="43"/>
        <v>0</v>
      </c>
      <c r="BG149" s="2">
        <f t="shared" si="44"/>
        <v>0</v>
      </c>
      <c r="BH149" s="2">
        <f t="shared" si="45"/>
        <v>0</v>
      </c>
      <c r="BI149" s="2">
        <f t="shared" si="46"/>
        <v>0</v>
      </c>
      <c r="BJ149" s="2">
        <f t="shared" si="47"/>
        <v>0</v>
      </c>
      <c r="BK149" s="2">
        <f t="shared" si="48"/>
        <v>0</v>
      </c>
      <c r="BL149" s="2">
        <f t="shared" si="49"/>
        <v>0</v>
      </c>
      <c r="BM149" s="2">
        <f t="shared" si="50"/>
        <v>0</v>
      </c>
      <c r="BN149" s="2">
        <f t="shared" si="51"/>
        <v>0</v>
      </c>
    </row>
    <row r="150" spans="1:66">
      <c r="A150" s="2" t="s">
        <v>127</v>
      </c>
      <c r="B150" s="2" t="s">
        <v>1383</v>
      </c>
      <c r="C150" s="2" t="s">
        <v>5801</v>
      </c>
      <c r="H150" s="2" t="s">
        <v>5819</v>
      </c>
      <c r="BB150" s="2">
        <f t="shared" si="39"/>
        <v>1</v>
      </c>
      <c r="BC150" s="2">
        <f t="shared" si="40"/>
        <v>0</v>
      </c>
      <c r="BD150" s="2">
        <f t="shared" si="41"/>
        <v>0</v>
      </c>
      <c r="BE150" s="2">
        <f t="shared" si="42"/>
        <v>0</v>
      </c>
      <c r="BF150" s="2">
        <f t="shared" si="43"/>
        <v>0</v>
      </c>
      <c r="BG150" s="2">
        <f t="shared" si="44"/>
        <v>0</v>
      </c>
      <c r="BH150" s="2">
        <f t="shared" si="45"/>
        <v>0</v>
      </c>
      <c r="BI150" s="2">
        <f t="shared" si="46"/>
        <v>0</v>
      </c>
      <c r="BJ150" s="2">
        <f t="shared" si="47"/>
        <v>1</v>
      </c>
      <c r="BK150" s="2">
        <f t="shared" si="48"/>
        <v>0</v>
      </c>
      <c r="BL150" s="2">
        <f t="shared" si="49"/>
        <v>0</v>
      </c>
      <c r="BM150" s="2">
        <f t="shared" si="50"/>
        <v>0</v>
      </c>
      <c r="BN150" s="2">
        <f t="shared" si="51"/>
        <v>0</v>
      </c>
    </row>
    <row r="151" spans="1:66">
      <c r="A151" s="2" t="s">
        <v>1385</v>
      </c>
      <c r="B151" s="2" t="s">
        <v>1386</v>
      </c>
      <c r="H151" s="2" t="s">
        <v>121</v>
      </c>
      <c r="BB151" s="2">
        <f t="shared" si="39"/>
        <v>0</v>
      </c>
      <c r="BC151" s="2">
        <f t="shared" si="40"/>
        <v>1</v>
      </c>
      <c r="BD151" s="2">
        <f t="shared" si="41"/>
        <v>0</v>
      </c>
      <c r="BE151" s="2">
        <f t="shared" si="42"/>
        <v>1</v>
      </c>
      <c r="BF151" s="2">
        <f t="shared" si="43"/>
        <v>0</v>
      </c>
      <c r="BG151" s="2">
        <f t="shared" si="44"/>
        <v>0</v>
      </c>
      <c r="BH151" s="2">
        <f t="shared" si="45"/>
        <v>0</v>
      </c>
      <c r="BI151" s="2">
        <f t="shared" si="46"/>
        <v>0</v>
      </c>
      <c r="BJ151" s="2">
        <f t="shared" si="47"/>
        <v>0</v>
      </c>
      <c r="BK151" s="2">
        <f t="shared" si="48"/>
        <v>0</v>
      </c>
      <c r="BL151" s="2">
        <f t="shared" si="49"/>
        <v>0</v>
      </c>
      <c r="BM151" s="2">
        <f t="shared" si="50"/>
        <v>0</v>
      </c>
      <c r="BN151" s="2">
        <f t="shared" si="51"/>
        <v>0</v>
      </c>
    </row>
    <row r="152" spans="1:66">
      <c r="A152" s="2" t="s">
        <v>2419</v>
      </c>
      <c r="B152" s="2" t="s">
        <v>5645</v>
      </c>
      <c r="L152" s="2" t="s">
        <v>105</v>
      </c>
      <c r="M152" s="2" t="s">
        <v>5781</v>
      </c>
      <c r="T152" s="2" t="s">
        <v>105</v>
      </c>
      <c r="AC152" s="2" t="s">
        <v>105</v>
      </c>
      <c r="AF152" s="2" t="s">
        <v>105</v>
      </c>
      <c r="AL152" s="2" t="s">
        <v>105</v>
      </c>
      <c r="AW152" s="2" t="s">
        <v>5694</v>
      </c>
      <c r="BB152" s="2">
        <f t="shared" si="39"/>
        <v>5</v>
      </c>
      <c r="BC152" s="2">
        <f t="shared" si="40"/>
        <v>1</v>
      </c>
      <c r="BD152" s="2">
        <f t="shared" si="41"/>
        <v>5</v>
      </c>
      <c r="BE152" s="2">
        <f t="shared" si="42"/>
        <v>0</v>
      </c>
      <c r="BF152" s="2">
        <f t="shared" si="43"/>
        <v>0</v>
      </c>
      <c r="BG152" s="2">
        <f t="shared" si="44"/>
        <v>1</v>
      </c>
      <c r="BH152" s="2">
        <f t="shared" si="45"/>
        <v>0</v>
      </c>
      <c r="BI152" s="2">
        <f t="shared" si="46"/>
        <v>0</v>
      </c>
      <c r="BJ152" s="2">
        <f t="shared" si="47"/>
        <v>0</v>
      </c>
      <c r="BK152" s="2">
        <f t="shared" si="48"/>
        <v>0</v>
      </c>
      <c r="BL152" s="2">
        <f t="shared" si="49"/>
        <v>0</v>
      </c>
      <c r="BM152" s="2">
        <f t="shared" si="50"/>
        <v>0</v>
      </c>
      <c r="BN152" s="2">
        <f t="shared" si="51"/>
        <v>0</v>
      </c>
    </row>
    <row r="153" spans="1:66">
      <c r="A153" s="2" t="s">
        <v>1062</v>
      </c>
      <c r="B153" s="2" t="s">
        <v>1063</v>
      </c>
      <c r="G153" s="2" t="s">
        <v>5808</v>
      </c>
      <c r="M153" s="2" t="s">
        <v>5781</v>
      </c>
      <c r="BB153" s="2">
        <f t="shared" si="39"/>
        <v>0</v>
      </c>
      <c r="BC153" s="2">
        <f t="shared" si="40"/>
        <v>0</v>
      </c>
      <c r="BD153" s="2">
        <f t="shared" si="41"/>
        <v>0</v>
      </c>
      <c r="BE153" s="2">
        <f t="shared" si="42"/>
        <v>0</v>
      </c>
      <c r="BF153" s="2">
        <f t="shared" si="43"/>
        <v>0</v>
      </c>
      <c r="BG153" s="2">
        <f t="shared" si="44"/>
        <v>0</v>
      </c>
      <c r="BH153" s="2">
        <f t="shared" si="45"/>
        <v>0</v>
      </c>
      <c r="BI153" s="2">
        <f t="shared" si="46"/>
        <v>0</v>
      </c>
      <c r="BJ153" s="2">
        <f t="shared" si="47"/>
        <v>0</v>
      </c>
      <c r="BK153" s="2">
        <f t="shared" si="48"/>
        <v>0</v>
      </c>
      <c r="BL153" s="2">
        <f t="shared" si="49"/>
        <v>0</v>
      </c>
      <c r="BM153" s="2">
        <f t="shared" si="50"/>
        <v>0</v>
      </c>
      <c r="BN153" s="2">
        <f t="shared" si="51"/>
        <v>0</v>
      </c>
    </row>
    <row r="154" spans="1:66">
      <c r="A154" s="2" t="s">
        <v>1387</v>
      </c>
      <c r="B154" s="2" t="s">
        <v>1388</v>
      </c>
      <c r="H154" s="2" t="s">
        <v>121</v>
      </c>
      <c r="BB154" s="2">
        <f t="shared" si="39"/>
        <v>0</v>
      </c>
      <c r="BC154" s="2">
        <f t="shared" si="40"/>
        <v>1</v>
      </c>
      <c r="BD154" s="2">
        <f t="shared" si="41"/>
        <v>0</v>
      </c>
      <c r="BE154" s="2">
        <f t="shared" si="42"/>
        <v>1</v>
      </c>
      <c r="BF154" s="2">
        <f t="shared" si="43"/>
        <v>0</v>
      </c>
      <c r="BG154" s="2">
        <f t="shared" si="44"/>
        <v>0</v>
      </c>
      <c r="BH154" s="2">
        <f t="shared" si="45"/>
        <v>0</v>
      </c>
      <c r="BI154" s="2">
        <f t="shared" si="46"/>
        <v>0</v>
      </c>
      <c r="BJ154" s="2">
        <f t="shared" si="47"/>
        <v>0</v>
      </c>
      <c r="BK154" s="2">
        <f t="shared" si="48"/>
        <v>0</v>
      </c>
      <c r="BL154" s="2">
        <f t="shared" si="49"/>
        <v>0</v>
      </c>
      <c r="BM154" s="2">
        <f t="shared" si="50"/>
        <v>0</v>
      </c>
      <c r="BN154" s="2">
        <f t="shared" si="51"/>
        <v>0</v>
      </c>
    </row>
    <row r="155" spans="1:66">
      <c r="A155" s="2" t="s">
        <v>1416</v>
      </c>
      <c r="B155" s="2" t="s">
        <v>1417</v>
      </c>
      <c r="H155" s="2" t="s">
        <v>121</v>
      </c>
      <c r="AN155" s="2" t="s">
        <v>121</v>
      </c>
      <c r="BB155" s="2">
        <f t="shared" si="39"/>
        <v>0</v>
      </c>
      <c r="BC155" s="2">
        <f t="shared" si="40"/>
        <v>2</v>
      </c>
      <c r="BD155" s="2">
        <f t="shared" si="41"/>
        <v>0</v>
      </c>
      <c r="BE155" s="2">
        <f t="shared" si="42"/>
        <v>2</v>
      </c>
      <c r="BF155" s="2">
        <f t="shared" si="43"/>
        <v>0</v>
      </c>
      <c r="BG155" s="2">
        <f t="shared" si="44"/>
        <v>0</v>
      </c>
      <c r="BH155" s="2">
        <f t="shared" si="45"/>
        <v>0</v>
      </c>
      <c r="BI155" s="2">
        <f t="shared" si="46"/>
        <v>0</v>
      </c>
      <c r="BJ155" s="2">
        <f t="shared" si="47"/>
        <v>0</v>
      </c>
      <c r="BK155" s="2">
        <f t="shared" si="48"/>
        <v>0</v>
      </c>
      <c r="BL155" s="2">
        <f t="shared" si="49"/>
        <v>0</v>
      </c>
      <c r="BM155" s="2">
        <f t="shared" si="50"/>
        <v>0</v>
      </c>
      <c r="BN155" s="2">
        <f t="shared" si="51"/>
        <v>0</v>
      </c>
    </row>
    <row r="156" spans="1:66">
      <c r="A156" s="2" t="s">
        <v>4928</v>
      </c>
      <c r="B156" s="2" t="s">
        <v>4929</v>
      </c>
      <c r="AN156" s="2" t="s">
        <v>121</v>
      </c>
      <c r="BB156" s="2">
        <f t="shared" si="39"/>
        <v>0</v>
      </c>
      <c r="BC156" s="2">
        <f t="shared" si="40"/>
        <v>1</v>
      </c>
      <c r="BD156" s="2">
        <f t="shared" si="41"/>
        <v>0</v>
      </c>
      <c r="BE156" s="2">
        <f t="shared" si="42"/>
        <v>1</v>
      </c>
      <c r="BF156" s="2">
        <f t="shared" si="43"/>
        <v>0</v>
      </c>
      <c r="BG156" s="2">
        <f t="shared" si="44"/>
        <v>0</v>
      </c>
      <c r="BH156" s="2">
        <f t="shared" si="45"/>
        <v>0</v>
      </c>
      <c r="BI156" s="2">
        <f t="shared" si="46"/>
        <v>0</v>
      </c>
      <c r="BJ156" s="2">
        <f t="shared" si="47"/>
        <v>0</v>
      </c>
      <c r="BK156" s="2">
        <f t="shared" si="48"/>
        <v>0</v>
      </c>
      <c r="BL156" s="2">
        <f t="shared" si="49"/>
        <v>0</v>
      </c>
      <c r="BM156" s="2">
        <f t="shared" si="50"/>
        <v>0</v>
      </c>
      <c r="BN156" s="2">
        <f t="shared" si="51"/>
        <v>0</v>
      </c>
    </row>
    <row r="157" spans="1:66">
      <c r="A157" s="2" t="s">
        <v>1389</v>
      </c>
      <c r="B157" s="2" t="s">
        <v>1390</v>
      </c>
      <c r="H157" s="2" t="s">
        <v>121</v>
      </c>
      <c r="BB157" s="2">
        <f t="shared" si="39"/>
        <v>0</v>
      </c>
      <c r="BC157" s="2">
        <f t="shared" si="40"/>
        <v>1</v>
      </c>
      <c r="BD157" s="2">
        <f t="shared" si="41"/>
        <v>0</v>
      </c>
      <c r="BE157" s="2">
        <f t="shared" si="42"/>
        <v>1</v>
      </c>
      <c r="BF157" s="2">
        <f t="shared" si="43"/>
        <v>0</v>
      </c>
      <c r="BG157" s="2">
        <f t="shared" si="44"/>
        <v>0</v>
      </c>
      <c r="BH157" s="2">
        <f t="shared" si="45"/>
        <v>0</v>
      </c>
      <c r="BI157" s="2">
        <f t="shared" si="46"/>
        <v>0</v>
      </c>
      <c r="BJ157" s="2">
        <f t="shared" si="47"/>
        <v>0</v>
      </c>
      <c r="BK157" s="2">
        <f t="shared" si="48"/>
        <v>0</v>
      </c>
      <c r="BL157" s="2">
        <f t="shared" si="49"/>
        <v>0</v>
      </c>
      <c r="BM157" s="2">
        <f t="shared" si="50"/>
        <v>0</v>
      </c>
      <c r="BN157" s="2">
        <f t="shared" si="51"/>
        <v>0</v>
      </c>
    </row>
    <row r="158" spans="1:66">
      <c r="A158" s="2" t="s">
        <v>1573</v>
      </c>
      <c r="B158" s="2" t="s">
        <v>1384</v>
      </c>
      <c r="C158" s="2" t="s">
        <v>5801</v>
      </c>
      <c r="E158" s="2" t="s">
        <v>105</v>
      </c>
      <c r="G158" s="2" t="s">
        <v>105</v>
      </c>
      <c r="I158" s="2" t="s">
        <v>105</v>
      </c>
      <c r="M158" s="2" t="s">
        <v>5781</v>
      </c>
      <c r="P158" s="2" t="s">
        <v>5697</v>
      </c>
      <c r="V158" s="2" t="s">
        <v>105</v>
      </c>
      <c r="AC158" s="2" t="s">
        <v>105</v>
      </c>
      <c r="AE158" s="2" t="s">
        <v>105</v>
      </c>
      <c r="AI158" s="2" t="s">
        <v>105</v>
      </c>
      <c r="AL158" s="2" t="s">
        <v>105</v>
      </c>
      <c r="AM158" s="2" t="s">
        <v>105</v>
      </c>
      <c r="BB158" s="2">
        <f t="shared" si="39"/>
        <v>11</v>
      </c>
      <c r="BC158" s="2">
        <f t="shared" si="40"/>
        <v>0</v>
      </c>
      <c r="BD158" s="2">
        <f t="shared" si="41"/>
        <v>9</v>
      </c>
      <c r="BE158" s="2">
        <f t="shared" si="42"/>
        <v>0</v>
      </c>
      <c r="BF158" s="2">
        <f t="shared" si="43"/>
        <v>1</v>
      </c>
      <c r="BG158" s="2">
        <f t="shared" si="44"/>
        <v>0</v>
      </c>
      <c r="BH158" s="2">
        <f t="shared" si="45"/>
        <v>0</v>
      </c>
      <c r="BI158" s="2">
        <f t="shared" si="46"/>
        <v>0</v>
      </c>
      <c r="BJ158" s="2">
        <f t="shared" si="47"/>
        <v>1</v>
      </c>
      <c r="BK158" s="2">
        <f t="shared" si="48"/>
        <v>0</v>
      </c>
      <c r="BL158" s="2">
        <f t="shared" si="49"/>
        <v>0</v>
      </c>
      <c r="BM158" s="2">
        <f t="shared" si="50"/>
        <v>0</v>
      </c>
      <c r="BN158" s="2">
        <f t="shared" si="51"/>
        <v>0</v>
      </c>
    </row>
    <row r="159" spans="1:66">
      <c r="A159" s="2" t="s">
        <v>4930</v>
      </c>
      <c r="B159" s="2" t="s">
        <v>4931</v>
      </c>
      <c r="AN159" s="2" t="s">
        <v>5794</v>
      </c>
      <c r="BB159" s="2">
        <f t="shared" si="39"/>
        <v>0</v>
      </c>
      <c r="BC159" s="2">
        <f t="shared" si="40"/>
        <v>0</v>
      </c>
      <c r="BD159" s="2">
        <f t="shared" si="41"/>
        <v>0</v>
      </c>
      <c r="BE159" s="2">
        <f t="shared" si="42"/>
        <v>0</v>
      </c>
      <c r="BF159" s="2">
        <f t="shared" si="43"/>
        <v>0</v>
      </c>
      <c r="BG159" s="2">
        <f t="shared" si="44"/>
        <v>0</v>
      </c>
      <c r="BH159" s="2">
        <f t="shared" si="45"/>
        <v>0</v>
      </c>
      <c r="BI159" s="2">
        <f t="shared" si="46"/>
        <v>0</v>
      </c>
      <c r="BJ159" s="2">
        <f t="shared" si="47"/>
        <v>0</v>
      </c>
      <c r="BK159" s="2">
        <f t="shared" si="48"/>
        <v>0</v>
      </c>
      <c r="BL159" s="2">
        <f t="shared" si="49"/>
        <v>0</v>
      </c>
      <c r="BM159" s="2">
        <f t="shared" si="50"/>
        <v>0</v>
      </c>
      <c r="BN159" s="2">
        <f t="shared" si="51"/>
        <v>0</v>
      </c>
    </row>
    <row r="160" spans="1:66">
      <c r="A160" s="2" t="s">
        <v>1397</v>
      </c>
      <c r="B160" s="2" t="s">
        <v>1398</v>
      </c>
      <c r="H160" s="2" t="s">
        <v>121</v>
      </c>
      <c r="BB160" s="2">
        <f t="shared" si="39"/>
        <v>0</v>
      </c>
      <c r="BC160" s="2">
        <f t="shared" si="40"/>
        <v>1</v>
      </c>
      <c r="BD160" s="2">
        <f t="shared" si="41"/>
        <v>0</v>
      </c>
      <c r="BE160" s="2">
        <f t="shared" si="42"/>
        <v>1</v>
      </c>
      <c r="BF160" s="2">
        <f t="shared" si="43"/>
        <v>0</v>
      </c>
      <c r="BG160" s="2">
        <f t="shared" si="44"/>
        <v>0</v>
      </c>
      <c r="BH160" s="2">
        <f t="shared" si="45"/>
        <v>0</v>
      </c>
      <c r="BI160" s="2">
        <f t="shared" si="46"/>
        <v>0</v>
      </c>
      <c r="BJ160" s="2">
        <f t="shared" si="47"/>
        <v>0</v>
      </c>
      <c r="BK160" s="2">
        <f t="shared" si="48"/>
        <v>0</v>
      </c>
      <c r="BL160" s="2">
        <f t="shared" si="49"/>
        <v>0</v>
      </c>
      <c r="BM160" s="2">
        <f t="shared" si="50"/>
        <v>0</v>
      </c>
      <c r="BN160" s="2">
        <f t="shared" si="51"/>
        <v>0</v>
      </c>
    </row>
    <row r="161" spans="1:66">
      <c r="A161" s="2" t="s">
        <v>1391</v>
      </c>
      <c r="B161" s="2" t="s">
        <v>1392</v>
      </c>
      <c r="H161" s="2" t="s">
        <v>121</v>
      </c>
      <c r="BB161" s="2">
        <f t="shared" si="39"/>
        <v>0</v>
      </c>
      <c r="BC161" s="2">
        <f t="shared" si="40"/>
        <v>1</v>
      </c>
      <c r="BD161" s="2">
        <f t="shared" si="41"/>
        <v>0</v>
      </c>
      <c r="BE161" s="2">
        <f t="shared" si="42"/>
        <v>1</v>
      </c>
      <c r="BF161" s="2">
        <f t="shared" si="43"/>
        <v>0</v>
      </c>
      <c r="BG161" s="2">
        <f t="shared" si="44"/>
        <v>0</v>
      </c>
      <c r="BH161" s="2">
        <f t="shared" si="45"/>
        <v>0</v>
      </c>
      <c r="BI161" s="2">
        <f t="shared" si="46"/>
        <v>0</v>
      </c>
      <c r="BJ161" s="2">
        <f t="shared" si="47"/>
        <v>0</v>
      </c>
      <c r="BK161" s="2">
        <f t="shared" si="48"/>
        <v>0</v>
      </c>
      <c r="BL161" s="2">
        <f t="shared" si="49"/>
        <v>0</v>
      </c>
      <c r="BM161" s="2">
        <f t="shared" si="50"/>
        <v>0</v>
      </c>
      <c r="BN161" s="2">
        <f t="shared" si="51"/>
        <v>0</v>
      </c>
    </row>
    <row r="162" spans="1:66">
      <c r="A162" s="2" t="s">
        <v>2072</v>
      </c>
      <c r="B162" s="2" t="s">
        <v>2073</v>
      </c>
      <c r="L162" s="2" t="s">
        <v>105</v>
      </c>
      <c r="T162" s="2" t="s">
        <v>105</v>
      </c>
      <c r="AW162" s="2" t="s">
        <v>5694</v>
      </c>
      <c r="BB162" s="2">
        <f t="shared" si="39"/>
        <v>2</v>
      </c>
      <c r="BC162" s="2">
        <f t="shared" si="40"/>
        <v>1</v>
      </c>
      <c r="BD162" s="2">
        <f t="shared" si="41"/>
        <v>2</v>
      </c>
      <c r="BE162" s="2">
        <f t="shared" si="42"/>
        <v>0</v>
      </c>
      <c r="BF162" s="2">
        <f t="shared" si="43"/>
        <v>0</v>
      </c>
      <c r="BG162" s="2">
        <f t="shared" si="44"/>
        <v>1</v>
      </c>
      <c r="BH162" s="2">
        <f t="shared" si="45"/>
        <v>0</v>
      </c>
      <c r="BI162" s="2">
        <f t="shared" si="46"/>
        <v>0</v>
      </c>
      <c r="BJ162" s="2">
        <f t="shared" si="47"/>
        <v>0</v>
      </c>
      <c r="BK162" s="2">
        <f t="shared" si="48"/>
        <v>0</v>
      </c>
      <c r="BL162" s="2">
        <f t="shared" si="49"/>
        <v>0</v>
      </c>
      <c r="BM162" s="2">
        <f t="shared" si="50"/>
        <v>0</v>
      </c>
      <c r="BN162" s="2">
        <f t="shared" si="51"/>
        <v>0</v>
      </c>
    </row>
    <row r="163" spans="1:66">
      <c r="A163" s="2" t="s">
        <v>1393</v>
      </c>
      <c r="B163" s="2" t="s">
        <v>1394</v>
      </c>
      <c r="H163" s="2" t="s">
        <v>121</v>
      </c>
      <c r="K163" s="2" t="s">
        <v>121</v>
      </c>
      <c r="X163" s="2" t="s">
        <v>121</v>
      </c>
      <c r="AG163" s="2" t="s">
        <v>5781</v>
      </c>
      <c r="AN163" s="2" t="s">
        <v>121</v>
      </c>
      <c r="AP163" s="2" t="s">
        <v>121</v>
      </c>
      <c r="BB163" s="2">
        <f t="shared" si="39"/>
        <v>0</v>
      </c>
      <c r="BC163" s="2">
        <f t="shared" si="40"/>
        <v>5</v>
      </c>
      <c r="BD163" s="2">
        <f t="shared" si="41"/>
        <v>0</v>
      </c>
      <c r="BE163" s="2">
        <f t="shared" si="42"/>
        <v>5</v>
      </c>
      <c r="BF163" s="2">
        <f t="shared" si="43"/>
        <v>0</v>
      </c>
      <c r="BG163" s="2">
        <f t="shared" si="44"/>
        <v>0</v>
      </c>
      <c r="BH163" s="2">
        <f t="shared" si="45"/>
        <v>0</v>
      </c>
      <c r="BI163" s="2">
        <f t="shared" si="46"/>
        <v>0</v>
      </c>
      <c r="BJ163" s="2">
        <f t="shared" si="47"/>
        <v>0</v>
      </c>
      <c r="BK163" s="2">
        <f t="shared" si="48"/>
        <v>0</v>
      </c>
      <c r="BL163" s="2">
        <f t="shared" si="49"/>
        <v>0</v>
      </c>
      <c r="BM163" s="2">
        <f t="shared" si="50"/>
        <v>0</v>
      </c>
      <c r="BN163" s="2">
        <f t="shared" si="51"/>
        <v>0</v>
      </c>
    </row>
    <row r="164" spans="1:66">
      <c r="A164" s="2" t="s">
        <v>484</v>
      </c>
      <c r="B164" s="2" t="s">
        <v>485</v>
      </c>
      <c r="E164" s="2" t="s">
        <v>105</v>
      </c>
      <c r="H164" s="2" t="s">
        <v>121</v>
      </c>
      <c r="I164" s="2" t="s">
        <v>105</v>
      </c>
      <c r="M164" s="2" t="s">
        <v>5781</v>
      </c>
      <c r="P164" s="2" t="s">
        <v>5697</v>
      </c>
      <c r="T164" s="2" t="s">
        <v>105</v>
      </c>
      <c r="V164" s="2" t="s">
        <v>105</v>
      </c>
      <c r="X164" s="2" t="s">
        <v>5697</v>
      </c>
      <c r="AE164" s="2" t="s">
        <v>105</v>
      </c>
      <c r="AI164" s="2" t="s">
        <v>105</v>
      </c>
      <c r="AM164" s="2" t="s">
        <v>105</v>
      </c>
      <c r="AN164" s="2" t="s">
        <v>121</v>
      </c>
      <c r="AP164" s="2" t="s">
        <v>105</v>
      </c>
      <c r="BB164" s="2">
        <f t="shared" si="39"/>
        <v>10</v>
      </c>
      <c r="BC164" s="2">
        <f t="shared" si="40"/>
        <v>2</v>
      </c>
      <c r="BD164" s="2">
        <f t="shared" si="41"/>
        <v>8</v>
      </c>
      <c r="BE164" s="2">
        <f t="shared" si="42"/>
        <v>2</v>
      </c>
      <c r="BF164" s="2">
        <f t="shared" si="43"/>
        <v>2</v>
      </c>
      <c r="BG164" s="2">
        <f t="shared" si="44"/>
        <v>0</v>
      </c>
      <c r="BH164" s="2">
        <f t="shared" si="45"/>
        <v>0</v>
      </c>
      <c r="BI164" s="2">
        <f t="shared" si="46"/>
        <v>0</v>
      </c>
      <c r="BJ164" s="2">
        <f t="shared" si="47"/>
        <v>0</v>
      </c>
      <c r="BK164" s="2">
        <f t="shared" si="48"/>
        <v>0</v>
      </c>
      <c r="BL164" s="2">
        <f t="shared" si="49"/>
        <v>0</v>
      </c>
      <c r="BM164" s="2">
        <f t="shared" si="50"/>
        <v>0</v>
      </c>
      <c r="BN164" s="2">
        <f t="shared" si="51"/>
        <v>0</v>
      </c>
    </row>
    <row r="165" spans="1:66">
      <c r="A165" s="2" t="s">
        <v>1061</v>
      </c>
      <c r="B165" s="2" t="s">
        <v>1059</v>
      </c>
      <c r="C165" s="2" t="s">
        <v>5801</v>
      </c>
      <c r="L165" s="2" t="s">
        <v>105</v>
      </c>
      <c r="P165" s="2" t="s">
        <v>5697</v>
      </c>
      <c r="AM165" s="2" t="s">
        <v>105</v>
      </c>
      <c r="BB165" s="2">
        <f t="shared" si="39"/>
        <v>4</v>
      </c>
      <c r="BC165" s="2">
        <f t="shared" si="40"/>
        <v>0</v>
      </c>
      <c r="BD165" s="2">
        <f t="shared" si="41"/>
        <v>2</v>
      </c>
      <c r="BE165" s="2">
        <f t="shared" si="42"/>
        <v>0</v>
      </c>
      <c r="BF165" s="2">
        <f t="shared" si="43"/>
        <v>1</v>
      </c>
      <c r="BG165" s="2">
        <f t="shared" si="44"/>
        <v>0</v>
      </c>
      <c r="BH165" s="2">
        <f t="shared" si="45"/>
        <v>0</v>
      </c>
      <c r="BI165" s="2">
        <f t="shared" si="46"/>
        <v>0</v>
      </c>
      <c r="BJ165" s="2">
        <f t="shared" si="47"/>
        <v>1</v>
      </c>
      <c r="BK165" s="2">
        <f t="shared" si="48"/>
        <v>0</v>
      </c>
      <c r="BL165" s="2">
        <f t="shared" si="49"/>
        <v>0</v>
      </c>
      <c r="BM165" s="2">
        <f t="shared" si="50"/>
        <v>0</v>
      </c>
      <c r="BN165" s="2">
        <f t="shared" si="51"/>
        <v>0</v>
      </c>
    </row>
    <row r="166" spans="1:66">
      <c r="A166" s="2" t="s">
        <v>1399</v>
      </c>
      <c r="B166" s="2" t="s">
        <v>1400</v>
      </c>
      <c r="H166" s="2" t="s">
        <v>121</v>
      </c>
      <c r="K166" s="2" t="s">
        <v>121</v>
      </c>
      <c r="BB166" s="2">
        <f t="shared" si="39"/>
        <v>0</v>
      </c>
      <c r="BC166" s="2">
        <f t="shared" si="40"/>
        <v>2</v>
      </c>
      <c r="BD166" s="2">
        <f t="shared" si="41"/>
        <v>0</v>
      </c>
      <c r="BE166" s="2">
        <f t="shared" si="42"/>
        <v>2</v>
      </c>
      <c r="BF166" s="2">
        <f t="shared" si="43"/>
        <v>0</v>
      </c>
      <c r="BG166" s="2">
        <f t="shared" si="44"/>
        <v>0</v>
      </c>
      <c r="BH166" s="2">
        <f t="shared" si="45"/>
        <v>0</v>
      </c>
      <c r="BI166" s="2">
        <f t="shared" si="46"/>
        <v>0</v>
      </c>
      <c r="BJ166" s="2">
        <f t="shared" si="47"/>
        <v>0</v>
      </c>
      <c r="BK166" s="2">
        <f t="shared" si="48"/>
        <v>0</v>
      </c>
      <c r="BL166" s="2">
        <f t="shared" si="49"/>
        <v>0</v>
      </c>
      <c r="BM166" s="2">
        <f t="shared" si="50"/>
        <v>0</v>
      </c>
      <c r="BN166" s="2">
        <f t="shared" si="51"/>
        <v>0</v>
      </c>
    </row>
    <row r="167" spans="1:66">
      <c r="A167" s="2" t="s">
        <v>1418</v>
      </c>
      <c r="B167" s="2" t="s">
        <v>1419</v>
      </c>
      <c r="H167" s="2" t="s">
        <v>121</v>
      </c>
      <c r="AN167" s="2" t="s">
        <v>121</v>
      </c>
      <c r="BB167" s="2">
        <f t="shared" si="39"/>
        <v>0</v>
      </c>
      <c r="BC167" s="2">
        <f t="shared" si="40"/>
        <v>2</v>
      </c>
      <c r="BD167" s="2">
        <f t="shared" si="41"/>
        <v>0</v>
      </c>
      <c r="BE167" s="2">
        <f t="shared" si="42"/>
        <v>2</v>
      </c>
      <c r="BF167" s="2">
        <f t="shared" si="43"/>
        <v>0</v>
      </c>
      <c r="BG167" s="2">
        <f t="shared" si="44"/>
        <v>0</v>
      </c>
      <c r="BH167" s="2">
        <f t="shared" si="45"/>
        <v>0</v>
      </c>
      <c r="BI167" s="2">
        <f t="shared" si="46"/>
        <v>0</v>
      </c>
      <c r="BJ167" s="2">
        <f t="shared" si="47"/>
        <v>0</v>
      </c>
      <c r="BK167" s="2">
        <f t="shared" si="48"/>
        <v>0</v>
      </c>
      <c r="BL167" s="2">
        <f t="shared" si="49"/>
        <v>0</v>
      </c>
      <c r="BM167" s="2">
        <f t="shared" si="50"/>
        <v>0</v>
      </c>
      <c r="BN167" s="2">
        <f t="shared" si="51"/>
        <v>0</v>
      </c>
    </row>
    <row r="168" spans="1:66">
      <c r="A168" s="2" t="s">
        <v>1401</v>
      </c>
      <c r="B168" s="2" t="s">
        <v>1402</v>
      </c>
      <c r="H168" s="2" t="s">
        <v>121</v>
      </c>
      <c r="X168" s="2" t="s">
        <v>121</v>
      </c>
      <c r="BB168" s="2">
        <f t="shared" si="39"/>
        <v>0</v>
      </c>
      <c r="BC168" s="2">
        <f t="shared" si="40"/>
        <v>2</v>
      </c>
      <c r="BD168" s="2">
        <f t="shared" si="41"/>
        <v>0</v>
      </c>
      <c r="BE168" s="2">
        <f t="shared" si="42"/>
        <v>2</v>
      </c>
      <c r="BF168" s="2">
        <f t="shared" si="43"/>
        <v>0</v>
      </c>
      <c r="BG168" s="2">
        <f t="shared" si="44"/>
        <v>0</v>
      </c>
      <c r="BH168" s="2">
        <f t="shared" si="45"/>
        <v>0</v>
      </c>
      <c r="BI168" s="2">
        <f t="shared" si="46"/>
        <v>0</v>
      </c>
      <c r="BJ168" s="2">
        <f t="shared" si="47"/>
        <v>0</v>
      </c>
      <c r="BK168" s="2">
        <f t="shared" si="48"/>
        <v>0</v>
      </c>
      <c r="BL168" s="2">
        <f t="shared" si="49"/>
        <v>0</v>
      </c>
      <c r="BM168" s="2">
        <f t="shared" si="50"/>
        <v>0</v>
      </c>
      <c r="BN168" s="2">
        <f t="shared" si="51"/>
        <v>0</v>
      </c>
    </row>
    <row r="169" spans="1:66">
      <c r="A169" s="2" t="s">
        <v>1403</v>
      </c>
      <c r="B169" s="2" t="s">
        <v>1404</v>
      </c>
      <c r="H169" s="2" t="s">
        <v>121</v>
      </c>
      <c r="BB169" s="2">
        <f t="shared" si="39"/>
        <v>0</v>
      </c>
      <c r="BC169" s="2">
        <f t="shared" si="40"/>
        <v>1</v>
      </c>
      <c r="BD169" s="2">
        <f t="shared" si="41"/>
        <v>0</v>
      </c>
      <c r="BE169" s="2">
        <f t="shared" si="42"/>
        <v>1</v>
      </c>
      <c r="BF169" s="2">
        <f t="shared" si="43"/>
        <v>0</v>
      </c>
      <c r="BG169" s="2">
        <f t="shared" si="44"/>
        <v>0</v>
      </c>
      <c r="BH169" s="2">
        <f t="shared" si="45"/>
        <v>0</v>
      </c>
      <c r="BI169" s="2">
        <f t="shared" si="46"/>
        <v>0</v>
      </c>
      <c r="BJ169" s="2">
        <f t="shared" si="47"/>
        <v>0</v>
      </c>
      <c r="BK169" s="2">
        <f t="shared" si="48"/>
        <v>0</v>
      </c>
      <c r="BL169" s="2">
        <f t="shared" si="49"/>
        <v>0</v>
      </c>
      <c r="BM169" s="2">
        <f t="shared" si="50"/>
        <v>0</v>
      </c>
      <c r="BN169" s="2">
        <f t="shared" si="51"/>
        <v>0</v>
      </c>
    </row>
    <row r="170" spans="1:66">
      <c r="A170" s="2" t="s">
        <v>3174</v>
      </c>
      <c r="B170" s="2" t="s">
        <v>3175</v>
      </c>
      <c r="X170" s="2" t="s">
        <v>121</v>
      </c>
      <c r="AP170" s="2" t="s">
        <v>121</v>
      </c>
      <c r="BB170" s="2">
        <f t="shared" si="39"/>
        <v>0</v>
      </c>
      <c r="BC170" s="2">
        <f t="shared" si="40"/>
        <v>2</v>
      </c>
      <c r="BD170" s="2">
        <f t="shared" si="41"/>
        <v>0</v>
      </c>
      <c r="BE170" s="2">
        <f t="shared" si="42"/>
        <v>2</v>
      </c>
      <c r="BF170" s="2">
        <f t="shared" si="43"/>
        <v>0</v>
      </c>
      <c r="BG170" s="2">
        <f t="shared" si="44"/>
        <v>0</v>
      </c>
      <c r="BH170" s="2">
        <f t="shared" si="45"/>
        <v>0</v>
      </c>
      <c r="BI170" s="2">
        <f t="shared" si="46"/>
        <v>0</v>
      </c>
      <c r="BJ170" s="2">
        <f t="shared" si="47"/>
        <v>0</v>
      </c>
      <c r="BK170" s="2">
        <f t="shared" si="48"/>
        <v>0</v>
      </c>
      <c r="BL170" s="2">
        <f t="shared" si="49"/>
        <v>0</v>
      </c>
      <c r="BM170" s="2">
        <f t="shared" si="50"/>
        <v>0</v>
      </c>
      <c r="BN170" s="2">
        <f t="shared" si="51"/>
        <v>0</v>
      </c>
    </row>
    <row r="171" spans="1:66">
      <c r="A171" s="2" t="s">
        <v>4932</v>
      </c>
      <c r="B171" s="2" t="s">
        <v>4934</v>
      </c>
      <c r="AN171" s="2" t="s">
        <v>121</v>
      </c>
      <c r="BB171" s="2">
        <f t="shared" si="39"/>
        <v>0</v>
      </c>
      <c r="BC171" s="2">
        <f t="shared" si="40"/>
        <v>1</v>
      </c>
      <c r="BD171" s="2">
        <f t="shared" si="41"/>
        <v>0</v>
      </c>
      <c r="BE171" s="2">
        <f t="shared" si="42"/>
        <v>1</v>
      </c>
      <c r="BF171" s="2">
        <f t="shared" si="43"/>
        <v>0</v>
      </c>
      <c r="BG171" s="2">
        <f t="shared" si="44"/>
        <v>0</v>
      </c>
      <c r="BH171" s="2">
        <f t="shared" si="45"/>
        <v>0</v>
      </c>
      <c r="BI171" s="2">
        <f t="shared" si="46"/>
        <v>0</v>
      </c>
      <c r="BJ171" s="2">
        <f t="shared" si="47"/>
        <v>0</v>
      </c>
      <c r="BK171" s="2">
        <f t="shared" si="48"/>
        <v>0</v>
      </c>
      <c r="BL171" s="2">
        <f t="shared" si="49"/>
        <v>0</v>
      </c>
      <c r="BM171" s="2">
        <f t="shared" si="50"/>
        <v>0</v>
      </c>
      <c r="BN171" s="2">
        <f t="shared" si="51"/>
        <v>0</v>
      </c>
    </row>
    <row r="172" spans="1:66">
      <c r="A172" s="2" t="s">
        <v>1405</v>
      </c>
      <c r="B172" s="2" t="s">
        <v>1406</v>
      </c>
      <c r="H172" s="2" t="s">
        <v>121</v>
      </c>
      <c r="BB172" s="2">
        <f t="shared" si="39"/>
        <v>0</v>
      </c>
      <c r="BC172" s="2">
        <f t="shared" si="40"/>
        <v>1</v>
      </c>
      <c r="BD172" s="2">
        <f t="shared" si="41"/>
        <v>0</v>
      </c>
      <c r="BE172" s="2">
        <f t="shared" si="42"/>
        <v>1</v>
      </c>
      <c r="BF172" s="2">
        <f t="shared" si="43"/>
        <v>0</v>
      </c>
      <c r="BG172" s="2">
        <f t="shared" si="44"/>
        <v>0</v>
      </c>
      <c r="BH172" s="2">
        <f t="shared" si="45"/>
        <v>0</v>
      </c>
      <c r="BI172" s="2">
        <f t="shared" si="46"/>
        <v>0</v>
      </c>
      <c r="BJ172" s="2">
        <f t="shared" si="47"/>
        <v>0</v>
      </c>
      <c r="BK172" s="2">
        <f t="shared" si="48"/>
        <v>0</v>
      </c>
      <c r="BL172" s="2">
        <f t="shared" si="49"/>
        <v>0</v>
      </c>
      <c r="BM172" s="2">
        <f t="shared" si="50"/>
        <v>0</v>
      </c>
      <c r="BN172" s="2">
        <f t="shared" si="51"/>
        <v>0</v>
      </c>
    </row>
    <row r="173" spans="1:66">
      <c r="A173" s="2" t="s">
        <v>4935</v>
      </c>
      <c r="B173" s="2" t="s">
        <v>4936</v>
      </c>
      <c r="AN173" s="2" t="s">
        <v>121</v>
      </c>
      <c r="BB173" s="2">
        <f t="shared" si="39"/>
        <v>0</v>
      </c>
      <c r="BC173" s="2">
        <f t="shared" si="40"/>
        <v>1</v>
      </c>
      <c r="BD173" s="2">
        <f t="shared" si="41"/>
        <v>0</v>
      </c>
      <c r="BE173" s="2">
        <f t="shared" si="42"/>
        <v>1</v>
      </c>
      <c r="BF173" s="2">
        <f t="shared" si="43"/>
        <v>0</v>
      </c>
      <c r="BG173" s="2">
        <f t="shared" si="44"/>
        <v>0</v>
      </c>
      <c r="BH173" s="2">
        <f t="shared" si="45"/>
        <v>0</v>
      </c>
      <c r="BI173" s="2">
        <f t="shared" si="46"/>
        <v>0</v>
      </c>
      <c r="BJ173" s="2">
        <f t="shared" si="47"/>
        <v>0</v>
      </c>
      <c r="BK173" s="2">
        <f t="shared" si="48"/>
        <v>0</v>
      </c>
      <c r="BL173" s="2">
        <f t="shared" si="49"/>
        <v>0</v>
      </c>
      <c r="BM173" s="2">
        <f t="shared" si="50"/>
        <v>0</v>
      </c>
      <c r="BN173" s="2">
        <f t="shared" si="51"/>
        <v>0</v>
      </c>
    </row>
    <row r="174" spans="1:66">
      <c r="A174" s="2" t="s">
        <v>1407</v>
      </c>
      <c r="B174" s="2" t="s">
        <v>1408</v>
      </c>
      <c r="H174" s="2" t="s">
        <v>121</v>
      </c>
      <c r="K174" s="2" t="s">
        <v>121</v>
      </c>
      <c r="BB174" s="2">
        <f t="shared" si="39"/>
        <v>0</v>
      </c>
      <c r="BC174" s="2">
        <f t="shared" si="40"/>
        <v>2</v>
      </c>
      <c r="BD174" s="2">
        <f t="shared" si="41"/>
        <v>0</v>
      </c>
      <c r="BE174" s="2">
        <f t="shared" si="42"/>
        <v>2</v>
      </c>
      <c r="BF174" s="2">
        <f t="shared" si="43"/>
        <v>0</v>
      </c>
      <c r="BG174" s="2">
        <f t="shared" si="44"/>
        <v>0</v>
      </c>
      <c r="BH174" s="2">
        <f t="shared" si="45"/>
        <v>0</v>
      </c>
      <c r="BI174" s="2">
        <f t="shared" si="46"/>
        <v>0</v>
      </c>
      <c r="BJ174" s="2">
        <f t="shared" si="47"/>
        <v>0</v>
      </c>
      <c r="BK174" s="2">
        <f t="shared" si="48"/>
        <v>0</v>
      </c>
      <c r="BL174" s="2">
        <f t="shared" si="49"/>
        <v>0</v>
      </c>
      <c r="BM174" s="2">
        <f t="shared" si="50"/>
        <v>0</v>
      </c>
      <c r="BN174" s="2">
        <f t="shared" si="51"/>
        <v>0</v>
      </c>
    </row>
    <row r="175" spans="1:66">
      <c r="A175" s="2" t="s">
        <v>1395</v>
      </c>
      <c r="B175" s="2" t="s">
        <v>1396</v>
      </c>
      <c r="H175" s="2" t="s">
        <v>121</v>
      </c>
      <c r="BB175" s="2">
        <f t="shared" si="39"/>
        <v>0</v>
      </c>
      <c r="BC175" s="2">
        <f t="shared" si="40"/>
        <v>1</v>
      </c>
      <c r="BD175" s="2">
        <f t="shared" si="41"/>
        <v>0</v>
      </c>
      <c r="BE175" s="2">
        <f t="shared" si="42"/>
        <v>1</v>
      </c>
      <c r="BF175" s="2">
        <f t="shared" si="43"/>
        <v>0</v>
      </c>
      <c r="BG175" s="2">
        <f t="shared" si="44"/>
        <v>0</v>
      </c>
      <c r="BH175" s="2">
        <f t="shared" si="45"/>
        <v>0</v>
      </c>
      <c r="BI175" s="2">
        <f t="shared" si="46"/>
        <v>0</v>
      </c>
      <c r="BJ175" s="2">
        <f t="shared" si="47"/>
        <v>0</v>
      </c>
      <c r="BK175" s="2">
        <f t="shared" si="48"/>
        <v>0</v>
      </c>
      <c r="BL175" s="2">
        <f t="shared" si="49"/>
        <v>0</v>
      </c>
      <c r="BM175" s="2">
        <f t="shared" si="50"/>
        <v>0</v>
      </c>
      <c r="BN175" s="2">
        <f t="shared" si="51"/>
        <v>0</v>
      </c>
    </row>
    <row r="176" spans="1:66">
      <c r="A176" s="2" t="s">
        <v>3906</v>
      </c>
      <c r="B176" s="2" t="s">
        <v>5646</v>
      </c>
      <c r="AG176" s="2" t="s">
        <v>5781</v>
      </c>
      <c r="BB176" s="2">
        <f t="shared" si="39"/>
        <v>0</v>
      </c>
      <c r="BC176" s="2">
        <f t="shared" si="40"/>
        <v>0</v>
      </c>
      <c r="BD176" s="2">
        <f t="shared" si="41"/>
        <v>0</v>
      </c>
      <c r="BE176" s="2">
        <f t="shared" si="42"/>
        <v>0</v>
      </c>
      <c r="BF176" s="2">
        <f t="shared" si="43"/>
        <v>0</v>
      </c>
      <c r="BG176" s="2">
        <f t="shared" si="44"/>
        <v>0</v>
      </c>
      <c r="BH176" s="2">
        <f t="shared" si="45"/>
        <v>0</v>
      </c>
      <c r="BI176" s="2">
        <f t="shared" si="46"/>
        <v>0</v>
      </c>
      <c r="BJ176" s="2">
        <f t="shared" si="47"/>
        <v>0</v>
      </c>
      <c r="BK176" s="2">
        <f t="shared" si="48"/>
        <v>0</v>
      </c>
      <c r="BL176" s="2">
        <f t="shared" si="49"/>
        <v>0</v>
      </c>
      <c r="BM176" s="2">
        <f t="shared" si="50"/>
        <v>0</v>
      </c>
      <c r="BN176" s="2">
        <f t="shared" si="51"/>
        <v>0</v>
      </c>
    </row>
    <row r="177" spans="1:66">
      <c r="A177" s="2" t="s">
        <v>1409</v>
      </c>
      <c r="B177" s="2" t="s">
        <v>1410</v>
      </c>
      <c r="H177" s="2" t="s">
        <v>121</v>
      </c>
      <c r="BB177" s="2">
        <f t="shared" si="39"/>
        <v>0</v>
      </c>
      <c r="BC177" s="2">
        <f t="shared" si="40"/>
        <v>1</v>
      </c>
      <c r="BD177" s="2">
        <f t="shared" si="41"/>
        <v>0</v>
      </c>
      <c r="BE177" s="2">
        <f t="shared" si="42"/>
        <v>1</v>
      </c>
      <c r="BF177" s="2">
        <f t="shared" si="43"/>
        <v>0</v>
      </c>
      <c r="BG177" s="2">
        <f t="shared" si="44"/>
        <v>0</v>
      </c>
      <c r="BH177" s="2">
        <f t="shared" si="45"/>
        <v>0</v>
      </c>
      <c r="BI177" s="2">
        <f t="shared" si="46"/>
        <v>0</v>
      </c>
      <c r="BJ177" s="2">
        <f t="shared" si="47"/>
        <v>0</v>
      </c>
      <c r="BK177" s="2">
        <f t="shared" si="48"/>
        <v>0</v>
      </c>
      <c r="BL177" s="2">
        <f t="shared" si="49"/>
        <v>0</v>
      </c>
      <c r="BM177" s="2">
        <f t="shared" si="50"/>
        <v>0</v>
      </c>
      <c r="BN177" s="2">
        <f t="shared" si="51"/>
        <v>0</v>
      </c>
    </row>
    <row r="178" spans="1:66">
      <c r="A178" s="2" t="s">
        <v>874</v>
      </c>
      <c r="B178" s="2" t="s">
        <v>1420</v>
      </c>
      <c r="H178" s="2" t="s">
        <v>121</v>
      </c>
      <c r="AN178" s="2" t="s">
        <v>121</v>
      </c>
      <c r="BB178" s="2">
        <f t="shared" si="39"/>
        <v>0</v>
      </c>
      <c r="BC178" s="2">
        <f t="shared" si="40"/>
        <v>2</v>
      </c>
      <c r="BD178" s="2">
        <f t="shared" si="41"/>
        <v>0</v>
      </c>
      <c r="BE178" s="2">
        <f t="shared" si="42"/>
        <v>2</v>
      </c>
      <c r="BF178" s="2">
        <f t="shared" si="43"/>
        <v>0</v>
      </c>
      <c r="BG178" s="2">
        <f t="shared" si="44"/>
        <v>0</v>
      </c>
      <c r="BH178" s="2">
        <f t="shared" si="45"/>
        <v>0</v>
      </c>
      <c r="BI178" s="2">
        <f t="shared" si="46"/>
        <v>0</v>
      </c>
      <c r="BJ178" s="2">
        <f t="shared" si="47"/>
        <v>0</v>
      </c>
      <c r="BK178" s="2">
        <f t="shared" si="48"/>
        <v>0</v>
      </c>
      <c r="BL178" s="2">
        <f t="shared" si="49"/>
        <v>0</v>
      </c>
      <c r="BM178" s="2">
        <f t="shared" si="50"/>
        <v>0</v>
      </c>
      <c r="BN178" s="2">
        <f t="shared" si="51"/>
        <v>0</v>
      </c>
    </row>
    <row r="179" spans="1:66">
      <c r="A179" s="2" t="s">
        <v>1421</v>
      </c>
      <c r="B179" s="2" t="s">
        <v>1422</v>
      </c>
      <c r="H179" s="2" t="s">
        <v>121</v>
      </c>
      <c r="AL179" s="2" t="s">
        <v>105</v>
      </c>
      <c r="AN179" s="2" t="s">
        <v>121</v>
      </c>
      <c r="BB179" s="2">
        <f t="shared" si="39"/>
        <v>1</v>
      </c>
      <c r="BC179" s="2">
        <f t="shared" si="40"/>
        <v>2</v>
      </c>
      <c r="BD179" s="2">
        <f t="shared" si="41"/>
        <v>1</v>
      </c>
      <c r="BE179" s="2">
        <f t="shared" si="42"/>
        <v>2</v>
      </c>
      <c r="BF179" s="2">
        <f t="shared" si="43"/>
        <v>0</v>
      </c>
      <c r="BG179" s="2">
        <f t="shared" si="44"/>
        <v>0</v>
      </c>
      <c r="BH179" s="2">
        <f t="shared" si="45"/>
        <v>0</v>
      </c>
      <c r="BI179" s="2">
        <f t="shared" si="46"/>
        <v>0</v>
      </c>
      <c r="BJ179" s="2">
        <f t="shared" si="47"/>
        <v>0</v>
      </c>
      <c r="BK179" s="2">
        <f t="shared" si="48"/>
        <v>0</v>
      </c>
      <c r="BL179" s="2">
        <f t="shared" si="49"/>
        <v>0</v>
      </c>
      <c r="BM179" s="2">
        <f t="shared" si="50"/>
        <v>0</v>
      </c>
      <c r="BN179" s="2">
        <f t="shared" si="51"/>
        <v>0</v>
      </c>
    </row>
    <row r="180" spans="1:66">
      <c r="A180" s="2" t="s">
        <v>1411</v>
      </c>
      <c r="B180" s="2" t="s">
        <v>1412</v>
      </c>
      <c r="H180" s="2" t="s">
        <v>121</v>
      </c>
      <c r="BB180" s="2">
        <f t="shared" si="39"/>
        <v>0</v>
      </c>
      <c r="BC180" s="2">
        <f t="shared" si="40"/>
        <v>1</v>
      </c>
      <c r="BD180" s="2">
        <f t="shared" si="41"/>
        <v>0</v>
      </c>
      <c r="BE180" s="2">
        <f t="shared" si="42"/>
        <v>1</v>
      </c>
      <c r="BF180" s="2">
        <f t="shared" si="43"/>
        <v>0</v>
      </c>
      <c r="BG180" s="2">
        <f t="shared" si="44"/>
        <v>0</v>
      </c>
      <c r="BH180" s="2">
        <f t="shared" si="45"/>
        <v>0</v>
      </c>
      <c r="BI180" s="2">
        <f t="shared" si="46"/>
        <v>0</v>
      </c>
      <c r="BJ180" s="2">
        <f t="shared" si="47"/>
        <v>0</v>
      </c>
      <c r="BK180" s="2">
        <f t="shared" si="48"/>
        <v>0</v>
      </c>
      <c r="BL180" s="2">
        <f t="shared" si="49"/>
        <v>0</v>
      </c>
      <c r="BM180" s="2">
        <f t="shared" si="50"/>
        <v>0</v>
      </c>
      <c r="BN180" s="2">
        <f t="shared" si="51"/>
        <v>0</v>
      </c>
    </row>
    <row r="181" spans="1:66">
      <c r="A181" s="2" t="s">
        <v>3172</v>
      </c>
      <c r="B181" s="2" t="s">
        <v>3173</v>
      </c>
      <c r="X181" s="2" t="s">
        <v>121</v>
      </c>
      <c r="AP181" s="2" t="s">
        <v>121</v>
      </c>
      <c r="BB181" s="2">
        <f t="shared" si="39"/>
        <v>0</v>
      </c>
      <c r="BC181" s="2">
        <f t="shared" si="40"/>
        <v>2</v>
      </c>
      <c r="BD181" s="2">
        <f t="shared" si="41"/>
        <v>0</v>
      </c>
      <c r="BE181" s="2">
        <f t="shared" si="42"/>
        <v>2</v>
      </c>
      <c r="BF181" s="2">
        <f t="shared" si="43"/>
        <v>0</v>
      </c>
      <c r="BG181" s="2">
        <f t="shared" si="44"/>
        <v>0</v>
      </c>
      <c r="BH181" s="2">
        <f t="shared" si="45"/>
        <v>0</v>
      </c>
      <c r="BI181" s="2">
        <f t="shared" si="46"/>
        <v>0</v>
      </c>
      <c r="BJ181" s="2">
        <f t="shared" si="47"/>
        <v>0</v>
      </c>
      <c r="BK181" s="2">
        <f t="shared" si="48"/>
        <v>0</v>
      </c>
      <c r="BL181" s="2">
        <f t="shared" si="49"/>
        <v>0</v>
      </c>
      <c r="BM181" s="2">
        <f t="shared" si="50"/>
        <v>0</v>
      </c>
      <c r="BN181" s="2">
        <f t="shared" si="51"/>
        <v>0</v>
      </c>
    </row>
    <row r="182" spans="1:66">
      <c r="A182" s="2" t="s">
        <v>1373</v>
      </c>
      <c r="B182" s="2" t="s">
        <v>1374</v>
      </c>
      <c r="H182" s="2" t="s">
        <v>121</v>
      </c>
      <c r="X182" s="2" t="s">
        <v>121</v>
      </c>
      <c r="AP182" s="2" t="s">
        <v>121</v>
      </c>
      <c r="BB182" s="2">
        <f t="shared" si="39"/>
        <v>0</v>
      </c>
      <c r="BC182" s="2">
        <f t="shared" si="40"/>
        <v>3</v>
      </c>
      <c r="BD182" s="2">
        <f t="shared" si="41"/>
        <v>0</v>
      </c>
      <c r="BE182" s="2">
        <f t="shared" si="42"/>
        <v>3</v>
      </c>
      <c r="BF182" s="2">
        <f t="shared" si="43"/>
        <v>0</v>
      </c>
      <c r="BG182" s="2">
        <f t="shared" si="44"/>
        <v>0</v>
      </c>
      <c r="BH182" s="2">
        <f t="shared" si="45"/>
        <v>0</v>
      </c>
      <c r="BI182" s="2">
        <f t="shared" si="46"/>
        <v>0</v>
      </c>
      <c r="BJ182" s="2">
        <f t="shared" si="47"/>
        <v>0</v>
      </c>
      <c r="BK182" s="2">
        <f t="shared" si="48"/>
        <v>0</v>
      </c>
      <c r="BL182" s="2">
        <f t="shared" si="49"/>
        <v>0</v>
      </c>
      <c r="BM182" s="2">
        <f t="shared" si="50"/>
        <v>0</v>
      </c>
      <c r="BN182" s="2">
        <f t="shared" si="51"/>
        <v>0</v>
      </c>
    </row>
    <row r="183" spans="1:66">
      <c r="A183" s="2" t="s">
        <v>3272</v>
      </c>
      <c r="B183" s="2" t="s">
        <v>3273</v>
      </c>
      <c r="X183" s="2" t="s">
        <v>121</v>
      </c>
      <c r="AP183" s="2" t="s">
        <v>105</v>
      </c>
      <c r="BB183" s="2">
        <f t="shared" si="39"/>
        <v>1</v>
      </c>
      <c r="BC183" s="2">
        <f t="shared" si="40"/>
        <v>1</v>
      </c>
      <c r="BD183" s="2">
        <f t="shared" si="41"/>
        <v>1</v>
      </c>
      <c r="BE183" s="2">
        <f t="shared" si="42"/>
        <v>1</v>
      </c>
      <c r="BF183" s="2">
        <f t="shared" si="43"/>
        <v>0</v>
      </c>
      <c r="BG183" s="2">
        <f t="shared" si="44"/>
        <v>0</v>
      </c>
      <c r="BH183" s="2">
        <f t="shared" si="45"/>
        <v>0</v>
      </c>
      <c r="BI183" s="2">
        <f t="shared" si="46"/>
        <v>0</v>
      </c>
      <c r="BJ183" s="2">
        <f t="shared" si="47"/>
        <v>0</v>
      </c>
      <c r="BK183" s="2">
        <f t="shared" si="48"/>
        <v>0</v>
      </c>
      <c r="BL183" s="2">
        <f t="shared" si="49"/>
        <v>0</v>
      </c>
      <c r="BM183" s="2">
        <f t="shared" si="50"/>
        <v>0</v>
      </c>
      <c r="BN183" s="2">
        <f t="shared" si="51"/>
        <v>0</v>
      </c>
    </row>
    <row r="184" spans="1:66">
      <c r="A184" s="2" t="s">
        <v>5639</v>
      </c>
      <c r="B184" s="2" t="s">
        <v>1060</v>
      </c>
      <c r="C184" s="2" t="s">
        <v>5801</v>
      </c>
      <c r="E184" s="2" t="s">
        <v>105</v>
      </c>
      <c r="G184" s="2" t="s">
        <v>105</v>
      </c>
      <c r="I184" s="2" t="s">
        <v>105</v>
      </c>
      <c r="M184" s="2" t="s">
        <v>5781</v>
      </c>
      <c r="P184" s="2" t="s">
        <v>5697</v>
      </c>
      <c r="V184" s="2" t="s">
        <v>105</v>
      </c>
      <c r="AC184" s="2" t="s">
        <v>105</v>
      </c>
      <c r="AE184" s="2" t="s">
        <v>105</v>
      </c>
      <c r="AI184" s="2" t="s">
        <v>105</v>
      </c>
      <c r="AL184" s="2" t="s">
        <v>105</v>
      </c>
      <c r="AM184" s="2" t="s">
        <v>105</v>
      </c>
      <c r="AN184" s="2" t="s">
        <v>5802</v>
      </c>
      <c r="BB184" s="2">
        <f t="shared" si="39"/>
        <v>12</v>
      </c>
      <c r="BC184" s="2">
        <f t="shared" si="40"/>
        <v>0</v>
      </c>
      <c r="BD184" s="2">
        <f t="shared" si="41"/>
        <v>9</v>
      </c>
      <c r="BE184" s="2">
        <f t="shared" si="42"/>
        <v>0</v>
      </c>
      <c r="BF184" s="2">
        <f t="shared" si="43"/>
        <v>1</v>
      </c>
      <c r="BG184" s="2">
        <f t="shared" si="44"/>
        <v>0</v>
      </c>
      <c r="BH184" s="2">
        <f t="shared" si="45"/>
        <v>0</v>
      </c>
      <c r="BI184" s="2">
        <f t="shared" si="46"/>
        <v>0</v>
      </c>
      <c r="BJ184" s="2">
        <f t="shared" si="47"/>
        <v>1</v>
      </c>
      <c r="BK184" s="2">
        <f t="shared" si="48"/>
        <v>1</v>
      </c>
      <c r="BL184" s="2">
        <f t="shared" si="49"/>
        <v>0</v>
      </c>
      <c r="BM184" s="2">
        <f t="shared" si="50"/>
        <v>0</v>
      </c>
      <c r="BN184" s="2">
        <f t="shared" si="51"/>
        <v>0</v>
      </c>
    </row>
    <row r="185" spans="1:66">
      <c r="A185" s="2" t="s">
        <v>1413</v>
      </c>
      <c r="B185" s="2" t="s">
        <v>1414</v>
      </c>
      <c r="H185" s="2" t="s">
        <v>121</v>
      </c>
      <c r="BB185" s="2">
        <f t="shared" si="39"/>
        <v>0</v>
      </c>
      <c r="BC185" s="2">
        <f t="shared" si="40"/>
        <v>1</v>
      </c>
      <c r="BD185" s="2">
        <f t="shared" si="41"/>
        <v>0</v>
      </c>
      <c r="BE185" s="2">
        <f t="shared" si="42"/>
        <v>1</v>
      </c>
      <c r="BF185" s="2">
        <f t="shared" si="43"/>
        <v>0</v>
      </c>
      <c r="BG185" s="2">
        <f t="shared" si="44"/>
        <v>0</v>
      </c>
      <c r="BH185" s="2">
        <f t="shared" si="45"/>
        <v>0</v>
      </c>
      <c r="BI185" s="2">
        <f t="shared" si="46"/>
        <v>0</v>
      </c>
      <c r="BJ185" s="2">
        <f t="shared" si="47"/>
        <v>0</v>
      </c>
      <c r="BK185" s="2">
        <f t="shared" si="48"/>
        <v>0</v>
      </c>
      <c r="BL185" s="2">
        <f t="shared" si="49"/>
        <v>0</v>
      </c>
      <c r="BM185" s="2">
        <f t="shared" si="50"/>
        <v>0</v>
      </c>
      <c r="BN185" s="2">
        <f t="shared" si="51"/>
        <v>0</v>
      </c>
    </row>
    <row r="186" spans="1:66">
      <c r="A186" s="2" t="s">
        <v>1369</v>
      </c>
      <c r="B186" s="2" t="s">
        <v>1370</v>
      </c>
      <c r="H186" s="2" t="s">
        <v>121</v>
      </c>
      <c r="X186" s="2" t="s">
        <v>121</v>
      </c>
      <c r="AP186" s="2" t="s">
        <v>121</v>
      </c>
      <c r="BB186" s="2">
        <f t="shared" si="39"/>
        <v>0</v>
      </c>
      <c r="BC186" s="2">
        <f t="shared" si="40"/>
        <v>3</v>
      </c>
      <c r="BD186" s="2">
        <f t="shared" si="41"/>
        <v>0</v>
      </c>
      <c r="BE186" s="2">
        <f t="shared" si="42"/>
        <v>3</v>
      </c>
      <c r="BF186" s="2">
        <f t="shared" si="43"/>
        <v>0</v>
      </c>
      <c r="BG186" s="2">
        <f t="shared" si="44"/>
        <v>0</v>
      </c>
      <c r="BH186" s="2">
        <f t="shared" si="45"/>
        <v>0</v>
      </c>
      <c r="BI186" s="2">
        <f t="shared" si="46"/>
        <v>0</v>
      </c>
      <c r="BJ186" s="2">
        <f t="shared" si="47"/>
        <v>0</v>
      </c>
      <c r="BK186" s="2">
        <f t="shared" si="48"/>
        <v>0</v>
      </c>
      <c r="BL186" s="2">
        <f t="shared" si="49"/>
        <v>0</v>
      </c>
      <c r="BM186" s="2">
        <f t="shared" si="50"/>
        <v>0</v>
      </c>
      <c r="BN186" s="2">
        <f t="shared" si="51"/>
        <v>0</v>
      </c>
    </row>
    <row r="187" spans="1:66">
      <c r="A187" s="2" t="s">
        <v>4220</v>
      </c>
      <c r="B187" s="2" t="s">
        <v>4221</v>
      </c>
      <c r="AM187" s="2" t="s">
        <v>105</v>
      </c>
      <c r="BB187" s="2">
        <f t="shared" si="39"/>
        <v>1</v>
      </c>
      <c r="BC187" s="2">
        <f t="shared" si="40"/>
        <v>0</v>
      </c>
      <c r="BD187" s="2">
        <f t="shared" si="41"/>
        <v>1</v>
      </c>
      <c r="BE187" s="2">
        <f t="shared" si="42"/>
        <v>0</v>
      </c>
      <c r="BF187" s="2">
        <f t="shared" si="43"/>
        <v>0</v>
      </c>
      <c r="BG187" s="2">
        <f t="shared" si="44"/>
        <v>0</v>
      </c>
      <c r="BH187" s="2">
        <f t="shared" si="45"/>
        <v>0</v>
      </c>
      <c r="BI187" s="2">
        <f t="shared" si="46"/>
        <v>0</v>
      </c>
      <c r="BJ187" s="2">
        <f t="shared" si="47"/>
        <v>0</v>
      </c>
      <c r="BK187" s="2">
        <f t="shared" si="48"/>
        <v>0</v>
      </c>
      <c r="BL187" s="2">
        <f t="shared" si="49"/>
        <v>0</v>
      </c>
      <c r="BM187" s="2">
        <f t="shared" si="50"/>
        <v>0</v>
      </c>
      <c r="BN187" s="2">
        <f t="shared" si="51"/>
        <v>0</v>
      </c>
    </row>
    <row r="188" spans="1:66">
      <c r="A188" s="2" t="s">
        <v>309</v>
      </c>
      <c r="B188" s="2" t="s">
        <v>308</v>
      </c>
      <c r="C188" s="2" t="s">
        <v>105</v>
      </c>
      <c r="W188" s="2" t="s">
        <v>105</v>
      </c>
      <c r="AA188" s="2" t="s">
        <v>105</v>
      </c>
      <c r="BB188" s="2">
        <f t="shared" si="39"/>
        <v>3</v>
      </c>
      <c r="BC188" s="2">
        <f t="shared" si="40"/>
        <v>0</v>
      </c>
      <c r="BD188" s="2">
        <f t="shared" si="41"/>
        <v>3</v>
      </c>
      <c r="BE188" s="2">
        <f t="shared" si="42"/>
        <v>0</v>
      </c>
      <c r="BF188" s="2">
        <f t="shared" si="43"/>
        <v>0</v>
      </c>
      <c r="BG188" s="2">
        <f t="shared" si="44"/>
        <v>0</v>
      </c>
      <c r="BH188" s="2">
        <f t="shared" si="45"/>
        <v>0</v>
      </c>
      <c r="BI188" s="2">
        <f t="shared" si="46"/>
        <v>0</v>
      </c>
      <c r="BJ188" s="2">
        <f t="shared" si="47"/>
        <v>0</v>
      </c>
      <c r="BK188" s="2">
        <f t="shared" si="48"/>
        <v>0</v>
      </c>
      <c r="BL188" s="2">
        <f t="shared" si="49"/>
        <v>0</v>
      </c>
      <c r="BM188" s="2">
        <f t="shared" si="50"/>
        <v>0</v>
      </c>
      <c r="BN188" s="2">
        <f t="shared" si="51"/>
        <v>0</v>
      </c>
    </row>
    <row r="189" spans="1:66">
      <c r="A189" s="2" t="s">
        <v>1206</v>
      </c>
      <c r="B189" s="2" t="s">
        <v>1207</v>
      </c>
      <c r="G189" s="2" t="s">
        <v>105</v>
      </c>
      <c r="BB189" s="2">
        <f t="shared" si="39"/>
        <v>1</v>
      </c>
      <c r="BC189" s="2">
        <f t="shared" si="40"/>
        <v>0</v>
      </c>
      <c r="BD189" s="2">
        <f t="shared" si="41"/>
        <v>1</v>
      </c>
      <c r="BE189" s="2">
        <f t="shared" si="42"/>
        <v>0</v>
      </c>
      <c r="BF189" s="2">
        <f t="shared" si="43"/>
        <v>0</v>
      </c>
      <c r="BG189" s="2">
        <f t="shared" si="44"/>
        <v>0</v>
      </c>
      <c r="BH189" s="2">
        <f t="shared" si="45"/>
        <v>0</v>
      </c>
      <c r="BI189" s="2">
        <f t="shared" si="46"/>
        <v>0</v>
      </c>
      <c r="BJ189" s="2">
        <f t="shared" si="47"/>
        <v>0</v>
      </c>
      <c r="BK189" s="2">
        <f t="shared" si="48"/>
        <v>0</v>
      </c>
      <c r="BL189" s="2">
        <f t="shared" si="49"/>
        <v>0</v>
      </c>
      <c r="BM189" s="2">
        <f t="shared" si="50"/>
        <v>0</v>
      </c>
      <c r="BN189" s="2">
        <f t="shared" si="51"/>
        <v>0</v>
      </c>
    </row>
    <row r="190" spans="1:66">
      <c r="A190" s="2" t="s">
        <v>5015</v>
      </c>
      <c r="B190" s="2" t="s">
        <v>5016</v>
      </c>
      <c r="AN190" s="2" t="s">
        <v>105</v>
      </c>
      <c r="BB190" s="2">
        <f t="shared" si="39"/>
        <v>1</v>
      </c>
      <c r="BC190" s="2">
        <f t="shared" si="40"/>
        <v>0</v>
      </c>
      <c r="BD190" s="2">
        <f t="shared" si="41"/>
        <v>1</v>
      </c>
      <c r="BE190" s="2">
        <f t="shared" si="42"/>
        <v>0</v>
      </c>
      <c r="BF190" s="2">
        <f t="shared" si="43"/>
        <v>0</v>
      </c>
      <c r="BG190" s="2">
        <f t="shared" si="44"/>
        <v>0</v>
      </c>
      <c r="BH190" s="2">
        <f t="shared" si="45"/>
        <v>0</v>
      </c>
      <c r="BI190" s="2">
        <f t="shared" si="46"/>
        <v>0</v>
      </c>
      <c r="BJ190" s="2">
        <f t="shared" si="47"/>
        <v>0</v>
      </c>
      <c r="BK190" s="2">
        <f t="shared" si="48"/>
        <v>0</v>
      </c>
      <c r="BL190" s="2">
        <f t="shared" si="49"/>
        <v>0</v>
      </c>
      <c r="BM190" s="2">
        <f t="shared" si="50"/>
        <v>0</v>
      </c>
      <c r="BN190" s="2">
        <f t="shared" si="51"/>
        <v>0</v>
      </c>
    </row>
    <row r="191" spans="1:66">
      <c r="A191" s="2" t="s">
        <v>733</v>
      </c>
      <c r="B191" s="2" t="s">
        <v>746</v>
      </c>
      <c r="F191" s="2" t="s">
        <v>121</v>
      </c>
      <c r="AG191" s="2" t="s">
        <v>121</v>
      </c>
      <c r="BB191" s="2">
        <f t="shared" si="39"/>
        <v>0</v>
      </c>
      <c r="BC191" s="2">
        <f t="shared" si="40"/>
        <v>2</v>
      </c>
      <c r="BD191" s="2">
        <f t="shared" si="41"/>
        <v>0</v>
      </c>
      <c r="BE191" s="2">
        <f t="shared" si="42"/>
        <v>2</v>
      </c>
      <c r="BF191" s="2">
        <f t="shared" si="43"/>
        <v>0</v>
      </c>
      <c r="BG191" s="2">
        <f t="shared" si="44"/>
        <v>0</v>
      </c>
      <c r="BH191" s="2">
        <f t="shared" si="45"/>
        <v>0</v>
      </c>
      <c r="BI191" s="2">
        <f t="shared" si="46"/>
        <v>0</v>
      </c>
      <c r="BJ191" s="2">
        <f t="shared" si="47"/>
        <v>0</v>
      </c>
      <c r="BK191" s="2">
        <f t="shared" si="48"/>
        <v>0</v>
      </c>
      <c r="BL191" s="2">
        <f t="shared" si="49"/>
        <v>0</v>
      </c>
      <c r="BM191" s="2">
        <f t="shared" si="50"/>
        <v>0</v>
      </c>
      <c r="BN191" s="2">
        <f t="shared" si="51"/>
        <v>0</v>
      </c>
    </row>
    <row r="192" spans="1:66">
      <c r="A192" s="2" t="s">
        <v>874</v>
      </c>
      <c r="B192" s="2" t="s">
        <v>875</v>
      </c>
      <c r="F192" s="2" t="s">
        <v>121</v>
      </c>
      <c r="BB192" s="2">
        <f t="shared" si="39"/>
        <v>0</v>
      </c>
      <c r="BC192" s="2">
        <f t="shared" si="40"/>
        <v>1</v>
      </c>
      <c r="BD192" s="2">
        <f t="shared" si="41"/>
        <v>0</v>
      </c>
      <c r="BE192" s="2">
        <f t="shared" si="42"/>
        <v>1</v>
      </c>
      <c r="BF192" s="2">
        <f t="shared" si="43"/>
        <v>0</v>
      </c>
      <c r="BG192" s="2">
        <f t="shared" si="44"/>
        <v>0</v>
      </c>
      <c r="BH192" s="2">
        <f t="shared" si="45"/>
        <v>0</v>
      </c>
      <c r="BI192" s="2">
        <f t="shared" si="46"/>
        <v>0</v>
      </c>
      <c r="BJ192" s="2">
        <f t="shared" si="47"/>
        <v>0</v>
      </c>
      <c r="BK192" s="2">
        <f t="shared" si="48"/>
        <v>0</v>
      </c>
      <c r="BL192" s="2">
        <f t="shared" si="49"/>
        <v>0</v>
      </c>
      <c r="BM192" s="2">
        <f t="shared" si="50"/>
        <v>0</v>
      </c>
      <c r="BN192" s="2">
        <f t="shared" si="51"/>
        <v>0</v>
      </c>
    </row>
    <row r="193" spans="1:66">
      <c r="A193" s="2" t="s">
        <v>866</v>
      </c>
      <c r="B193" s="2" t="s">
        <v>867</v>
      </c>
      <c r="F193" s="2" t="s">
        <v>5826</v>
      </c>
      <c r="BB193" s="2">
        <f t="shared" si="39"/>
        <v>0</v>
      </c>
      <c r="BC193" s="2">
        <f t="shared" si="40"/>
        <v>0</v>
      </c>
      <c r="BD193" s="2">
        <f t="shared" si="41"/>
        <v>0</v>
      </c>
      <c r="BE193" s="2">
        <f t="shared" si="42"/>
        <v>0</v>
      </c>
      <c r="BF193" s="2">
        <f t="shared" si="43"/>
        <v>0</v>
      </c>
      <c r="BG193" s="2">
        <f t="shared" si="44"/>
        <v>0</v>
      </c>
      <c r="BH193" s="2">
        <f t="shared" si="45"/>
        <v>0</v>
      </c>
      <c r="BI193" s="2">
        <f t="shared" si="46"/>
        <v>0</v>
      </c>
      <c r="BJ193" s="2">
        <f t="shared" si="47"/>
        <v>0</v>
      </c>
      <c r="BK193" s="2">
        <f t="shared" si="48"/>
        <v>0</v>
      </c>
      <c r="BL193" s="2">
        <f t="shared" si="49"/>
        <v>0</v>
      </c>
      <c r="BM193" s="2">
        <f t="shared" si="50"/>
        <v>0</v>
      </c>
      <c r="BN193" s="2">
        <f t="shared" si="51"/>
        <v>0</v>
      </c>
    </row>
    <row r="194" spans="1:66">
      <c r="A194" s="2" t="s">
        <v>852</v>
      </c>
      <c r="B194" s="2" t="s">
        <v>853</v>
      </c>
      <c r="F194" s="2" t="s">
        <v>121</v>
      </c>
      <c r="AN194" s="2" t="s">
        <v>5794</v>
      </c>
      <c r="BB194" s="2">
        <f t="shared" si="39"/>
        <v>0</v>
      </c>
      <c r="BC194" s="2">
        <f t="shared" si="40"/>
        <v>1</v>
      </c>
      <c r="BD194" s="2">
        <f t="shared" si="41"/>
        <v>0</v>
      </c>
      <c r="BE194" s="2">
        <f t="shared" si="42"/>
        <v>1</v>
      </c>
      <c r="BF194" s="2">
        <f t="shared" si="43"/>
        <v>0</v>
      </c>
      <c r="BG194" s="2">
        <f t="shared" si="44"/>
        <v>0</v>
      </c>
      <c r="BH194" s="2">
        <f t="shared" si="45"/>
        <v>0</v>
      </c>
      <c r="BI194" s="2">
        <f t="shared" si="46"/>
        <v>0</v>
      </c>
      <c r="BJ194" s="2">
        <f t="shared" si="47"/>
        <v>0</v>
      </c>
      <c r="BK194" s="2">
        <f t="shared" si="48"/>
        <v>0</v>
      </c>
      <c r="BL194" s="2">
        <f t="shared" si="49"/>
        <v>0</v>
      </c>
      <c r="BM194" s="2">
        <f t="shared" si="50"/>
        <v>0</v>
      </c>
      <c r="BN194" s="2">
        <f t="shared" si="51"/>
        <v>0</v>
      </c>
    </row>
    <row r="195" spans="1:66">
      <c r="A195" s="2" t="s">
        <v>860</v>
      </c>
      <c r="B195" s="2" t="s">
        <v>861</v>
      </c>
      <c r="F195" s="2" t="s">
        <v>5826</v>
      </c>
      <c r="BB195" s="2">
        <f t="shared" si="39"/>
        <v>0</v>
      </c>
      <c r="BC195" s="2">
        <f t="shared" si="40"/>
        <v>0</v>
      </c>
      <c r="BD195" s="2">
        <f t="shared" si="41"/>
        <v>0</v>
      </c>
      <c r="BE195" s="2">
        <f t="shared" si="42"/>
        <v>0</v>
      </c>
      <c r="BF195" s="2">
        <f t="shared" si="43"/>
        <v>0</v>
      </c>
      <c r="BG195" s="2">
        <f t="shared" si="44"/>
        <v>0</v>
      </c>
      <c r="BH195" s="2">
        <f t="shared" si="45"/>
        <v>0</v>
      </c>
      <c r="BI195" s="2">
        <f t="shared" si="46"/>
        <v>0</v>
      </c>
      <c r="BJ195" s="2">
        <f t="shared" si="47"/>
        <v>0</v>
      </c>
      <c r="BK195" s="2">
        <f t="shared" si="48"/>
        <v>0</v>
      </c>
      <c r="BL195" s="2">
        <f t="shared" si="49"/>
        <v>0</v>
      </c>
      <c r="BM195" s="2">
        <f t="shared" si="50"/>
        <v>0</v>
      </c>
      <c r="BN195" s="2">
        <f t="shared" si="51"/>
        <v>0</v>
      </c>
    </row>
    <row r="196" spans="1:66">
      <c r="A196" s="2" t="s">
        <v>854</v>
      </c>
      <c r="B196" s="2" t="s">
        <v>855</v>
      </c>
      <c r="F196" s="2" t="s">
        <v>121</v>
      </c>
      <c r="AP196" s="2" t="s">
        <v>121</v>
      </c>
      <c r="BB196" s="2">
        <f t="shared" si="39"/>
        <v>0</v>
      </c>
      <c r="BC196" s="2">
        <f t="shared" si="40"/>
        <v>2</v>
      </c>
      <c r="BD196" s="2">
        <f t="shared" si="41"/>
        <v>0</v>
      </c>
      <c r="BE196" s="2">
        <f t="shared" si="42"/>
        <v>2</v>
      </c>
      <c r="BF196" s="2">
        <f t="shared" si="43"/>
        <v>0</v>
      </c>
      <c r="BG196" s="2">
        <f t="shared" si="44"/>
        <v>0</v>
      </c>
      <c r="BH196" s="2">
        <f t="shared" si="45"/>
        <v>0</v>
      </c>
      <c r="BI196" s="2">
        <f t="shared" si="46"/>
        <v>0</v>
      </c>
      <c r="BJ196" s="2">
        <f t="shared" si="47"/>
        <v>0</v>
      </c>
      <c r="BK196" s="2">
        <f t="shared" si="48"/>
        <v>0</v>
      </c>
      <c r="BL196" s="2">
        <f t="shared" si="49"/>
        <v>0</v>
      </c>
      <c r="BM196" s="2">
        <f t="shared" si="50"/>
        <v>0</v>
      </c>
      <c r="BN196" s="2">
        <f t="shared" si="51"/>
        <v>0</v>
      </c>
    </row>
    <row r="197" spans="1:66">
      <c r="A197" s="2" t="s">
        <v>856</v>
      </c>
      <c r="B197" s="2" t="s">
        <v>857</v>
      </c>
      <c r="F197" s="2" t="s">
        <v>121</v>
      </c>
      <c r="H197" s="2" t="s">
        <v>121</v>
      </c>
      <c r="BB197" s="2">
        <f t="shared" si="39"/>
        <v>0</v>
      </c>
      <c r="BC197" s="2">
        <f t="shared" si="40"/>
        <v>2</v>
      </c>
      <c r="BD197" s="2">
        <f t="shared" si="41"/>
        <v>0</v>
      </c>
      <c r="BE197" s="2">
        <f t="shared" si="42"/>
        <v>2</v>
      </c>
      <c r="BF197" s="2">
        <f t="shared" si="43"/>
        <v>0</v>
      </c>
      <c r="BG197" s="2">
        <f t="shared" si="44"/>
        <v>0</v>
      </c>
      <c r="BH197" s="2">
        <f t="shared" si="45"/>
        <v>0</v>
      </c>
      <c r="BI197" s="2">
        <f t="shared" si="46"/>
        <v>0</v>
      </c>
      <c r="BJ197" s="2">
        <f t="shared" si="47"/>
        <v>0</v>
      </c>
      <c r="BK197" s="2">
        <f t="shared" si="48"/>
        <v>0</v>
      </c>
      <c r="BL197" s="2">
        <f t="shared" si="49"/>
        <v>0</v>
      </c>
      <c r="BM197" s="2">
        <f t="shared" si="50"/>
        <v>0</v>
      </c>
      <c r="BN197" s="2">
        <f t="shared" si="51"/>
        <v>0</v>
      </c>
    </row>
    <row r="198" spans="1:66">
      <c r="A198" s="2" t="s">
        <v>736</v>
      </c>
      <c r="B198" s="2" t="s">
        <v>749</v>
      </c>
      <c r="F198" s="2" t="s">
        <v>121</v>
      </c>
      <c r="BB198" s="2">
        <f t="shared" si="39"/>
        <v>0</v>
      </c>
      <c r="BC198" s="2">
        <f t="shared" si="40"/>
        <v>1</v>
      </c>
      <c r="BD198" s="2">
        <f t="shared" si="41"/>
        <v>0</v>
      </c>
      <c r="BE198" s="2">
        <f t="shared" si="42"/>
        <v>1</v>
      </c>
      <c r="BF198" s="2">
        <f t="shared" si="43"/>
        <v>0</v>
      </c>
      <c r="BG198" s="2">
        <f t="shared" si="44"/>
        <v>0</v>
      </c>
      <c r="BH198" s="2">
        <f t="shared" si="45"/>
        <v>0</v>
      </c>
      <c r="BI198" s="2">
        <f t="shared" si="46"/>
        <v>0</v>
      </c>
      <c r="BJ198" s="2">
        <f t="shared" si="47"/>
        <v>0</v>
      </c>
      <c r="BK198" s="2">
        <f t="shared" si="48"/>
        <v>0</v>
      </c>
      <c r="BL198" s="2">
        <f t="shared" si="49"/>
        <v>0</v>
      </c>
      <c r="BM198" s="2">
        <f t="shared" si="50"/>
        <v>0</v>
      </c>
      <c r="BN198" s="2">
        <f t="shared" si="51"/>
        <v>0</v>
      </c>
    </row>
    <row r="199" spans="1:66">
      <c r="A199" s="2" t="s">
        <v>894</v>
      </c>
      <c r="B199" s="2" t="s">
        <v>895</v>
      </c>
      <c r="F199" s="2" t="s">
        <v>121</v>
      </c>
      <c r="BB199" s="2">
        <f t="shared" si="39"/>
        <v>0</v>
      </c>
      <c r="BC199" s="2">
        <f t="shared" si="40"/>
        <v>1</v>
      </c>
      <c r="BD199" s="2">
        <f t="shared" si="41"/>
        <v>0</v>
      </c>
      <c r="BE199" s="2">
        <f t="shared" si="42"/>
        <v>1</v>
      </c>
      <c r="BF199" s="2">
        <f t="shared" si="43"/>
        <v>0</v>
      </c>
      <c r="BG199" s="2">
        <f t="shared" si="44"/>
        <v>0</v>
      </c>
      <c r="BH199" s="2">
        <f t="shared" si="45"/>
        <v>0</v>
      </c>
      <c r="BI199" s="2">
        <f t="shared" si="46"/>
        <v>0</v>
      </c>
      <c r="BJ199" s="2">
        <f t="shared" si="47"/>
        <v>0</v>
      </c>
      <c r="BK199" s="2">
        <f t="shared" si="48"/>
        <v>0</v>
      </c>
      <c r="BL199" s="2">
        <f t="shared" si="49"/>
        <v>0</v>
      </c>
      <c r="BM199" s="2">
        <f t="shared" si="50"/>
        <v>0</v>
      </c>
      <c r="BN199" s="2">
        <f t="shared" si="51"/>
        <v>0</v>
      </c>
    </row>
    <row r="200" spans="1:66">
      <c r="A200" s="2" t="s">
        <v>878</v>
      </c>
      <c r="B200" s="2" t="s">
        <v>879</v>
      </c>
      <c r="F200" s="2" t="s">
        <v>121</v>
      </c>
      <c r="BB200" s="2">
        <f t="shared" si="39"/>
        <v>0</v>
      </c>
      <c r="BC200" s="2">
        <f t="shared" si="40"/>
        <v>1</v>
      </c>
      <c r="BD200" s="2">
        <f t="shared" si="41"/>
        <v>0</v>
      </c>
      <c r="BE200" s="2">
        <f t="shared" si="42"/>
        <v>1</v>
      </c>
      <c r="BF200" s="2">
        <f t="shared" si="43"/>
        <v>0</v>
      </c>
      <c r="BG200" s="2">
        <f t="shared" si="44"/>
        <v>0</v>
      </c>
      <c r="BH200" s="2">
        <f t="shared" si="45"/>
        <v>0</v>
      </c>
      <c r="BI200" s="2">
        <f t="shared" si="46"/>
        <v>0</v>
      </c>
      <c r="BJ200" s="2">
        <f t="shared" si="47"/>
        <v>0</v>
      </c>
      <c r="BK200" s="2">
        <f t="shared" si="48"/>
        <v>0</v>
      </c>
      <c r="BL200" s="2">
        <f t="shared" si="49"/>
        <v>0</v>
      </c>
      <c r="BM200" s="2">
        <f t="shared" si="50"/>
        <v>0</v>
      </c>
      <c r="BN200" s="2">
        <f t="shared" si="51"/>
        <v>0</v>
      </c>
    </row>
    <row r="201" spans="1:66">
      <c r="A201" s="2" t="s">
        <v>884</v>
      </c>
      <c r="B201" s="2" t="s">
        <v>885</v>
      </c>
      <c r="F201" s="2" t="s">
        <v>121</v>
      </c>
      <c r="H201" s="2" t="s">
        <v>121</v>
      </c>
      <c r="BB201" s="2">
        <f t="shared" si="39"/>
        <v>0</v>
      </c>
      <c r="BC201" s="2">
        <f t="shared" si="40"/>
        <v>2</v>
      </c>
      <c r="BD201" s="2">
        <f t="shared" si="41"/>
        <v>0</v>
      </c>
      <c r="BE201" s="2">
        <f t="shared" si="42"/>
        <v>2</v>
      </c>
      <c r="BF201" s="2">
        <f t="shared" si="43"/>
        <v>0</v>
      </c>
      <c r="BG201" s="2">
        <f t="shared" si="44"/>
        <v>0</v>
      </c>
      <c r="BH201" s="2">
        <f t="shared" si="45"/>
        <v>0</v>
      </c>
      <c r="BI201" s="2">
        <f t="shared" si="46"/>
        <v>0</v>
      </c>
      <c r="BJ201" s="2">
        <f t="shared" si="47"/>
        <v>0</v>
      </c>
      <c r="BK201" s="2">
        <f t="shared" si="48"/>
        <v>0</v>
      </c>
      <c r="BL201" s="2">
        <f t="shared" si="49"/>
        <v>0</v>
      </c>
      <c r="BM201" s="2">
        <f t="shared" si="50"/>
        <v>0</v>
      </c>
      <c r="BN201" s="2">
        <f t="shared" si="51"/>
        <v>0</v>
      </c>
    </row>
    <row r="202" spans="1:66">
      <c r="A202" s="2" t="s">
        <v>888</v>
      </c>
      <c r="B202" s="2" t="s">
        <v>890</v>
      </c>
      <c r="F202" s="2" t="s">
        <v>121</v>
      </c>
      <c r="BB202" s="2">
        <f t="shared" si="39"/>
        <v>0</v>
      </c>
      <c r="BC202" s="2">
        <f t="shared" si="40"/>
        <v>1</v>
      </c>
      <c r="BD202" s="2">
        <f t="shared" si="41"/>
        <v>0</v>
      </c>
      <c r="BE202" s="2">
        <f t="shared" si="42"/>
        <v>1</v>
      </c>
      <c r="BF202" s="2">
        <f t="shared" si="43"/>
        <v>0</v>
      </c>
      <c r="BG202" s="2">
        <f t="shared" si="44"/>
        <v>0</v>
      </c>
      <c r="BH202" s="2">
        <f t="shared" si="45"/>
        <v>0</v>
      </c>
      <c r="BI202" s="2">
        <f t="shared" si="46"/>
        <v>0</v>
      </c>
      <c r="BJ202" s="2">
        <f t="shared" si="47"/>
        <v>0</v>
      </c>
      <c r="BK202" s="2">
        <f t="shared" si="48"/>
        <v>0</v>
      </c>
      <c r="BL202" s="2">
        <f t="shared" si="49"/>
        <v>0</v>
      </c>
      <c r="BM202" s="2">
        <f t="shared" si="50"/>
        <v>0</v>
      </c>
      <c r="BN202" s="2">
        <f t="shared" si="51"/>
        <v>0</v>
      </c>
    </row>
    <row r="203" spans="1:66">
      <c r="A203" s="2" t="s">
        <v>886</v>
      </c>
      <c r="B203" s="2" t="s">
        <v>887</v>
      </c>
      <c r="F203" s="2" t="s">
        <v>121</v>
      </c>
      <c r="BB203" s="2">
        <f t="shared" si="39"/>
        <v>0</v>
      </c>
      <c r="BC203" s="2">
        <f t="shared" si="40"/>
        <v>1</v>
      </c>
      <c r="BD203" s="2">
        <f t="shared" si="41"/>
        <v>0</v>
      </c>
      <c r="BE203" s="2">
        <f t="shared" si="42"/>
        <v>1</v>
      </c>
      <c r="BF203" s="2">
        <f t="shared" si="43"/>
        <v>0</v>
      </c>
      <c r="BG203" s="2">
        <f t="shared" si="44"/>
        <v>0</v>
      </c>
      <c r="BH203" s="2">
        <f t="shared" si="45"/>
        <v>0</v>
      </c>
      <c r="BI203" s="2">
        <f t="shared" si="46"/>
        <v>0</v>
      </c>
      <c r="BJ203" s="2">
        <f t="shared" si="47"/>
        <v>0</v>
      </c>
      <c r="BK203" s="2">
        <f t="shared" si="48"/>
        <v>0</v>
      </c>
      <c r="BL203" s="2">
        <f t="shared" si="49"/>
        <v>0</v>
      </c>
      <c r="BM203" s="2">
        <f t="shared" si="50"/>
        <v>0</v>
      </c>
      <c r="BN203" s="2">
        <f t="shared" si="51"/>
        <v>0</v>
      </c>
    </row>
    <row r="204" spans="1:66">
      <c r="A204" s="2" t="s">
        <v>889</v>
      </c>
      <c r="B204" s="2" t="s">
        <v>891</v>
      </c>
      <c r="F204" s="2" t="s">
        <v>121</v>
      </c>
      <c r="BB204" s="2">
        <f t="shared" si="39"/>
        <v>0</v>
      </c>
      <c r="BC204" s="2">
        <f t="shared" si="40"/>
        <v>1</v>
      </c>
      <c r="BD204" s="2">
        <f t="shared" si="41"/>
        <v>0</v>
      </c>
      <c r="BE204" s="2">
        <f t="shared" si="42"/>
        <v>1</v>
      </c>
      <c r="BF204" s="2">
        <f t="shared" si="43"/>
        <v>0</v>
      </c>
      <c r="BG204" s="2">
        <f t="shared" si="44"/>
        <v>0</v>
      </c>
      <c r="BH204" s="2">
        <f t="shared" si="45"/>
        <v>0</v>
      </c>
      <c r="BI204" s="2">
        <f t="shared" si="46"/>
        <v>0</v>
      </c>
      <c r="BJ204" s="2">
        <f t="shared" si="47"/>
        <v>0</v>
      </c>
      <c r="BK204" s="2">
        <f t="shared" si="48"/>
        <v>0</v>
      </c>
      <c r="BL204" s="2">
        <f t="shared" si="49"/>
        <v>0</v>
      </c>
      <c r="BM204" s="2">
        <f t="shared" si="50"/>
        <v>0</v>
      </c>
      <c r="BN204" s="2">
        <f t="shared" si="51"/>
        <v>0</v>
      </c>
    </row>
    <row r="205" spans="1:66">
      <c r="A205" s="2" t="s">
        <v>883</v>
      </c>
      <c r="B205" s="2" t="s">
        <v>3067</v>
      </c>
      <c r="F205" s="2" t="s">
        <v>121</v>
      </c>
      <c r="BB205" s="2">
        <f t="shared" si="39"/>
        <v>0</v>
      </c>
      <c r="BC205" s="2">
        <f t="shared" si="40"/>
        <v>1</v>
      </c>
      <c r="BD205" s="2">
        <f t="shared" si="41"/>
        <v>0</v>
      </c>
      <c r="BE205" s="2">
        <f t="shared" si="42"/>
        <v>1</v>
      </c>
      <c r="BF205" s="2">
        <f t="shared" si="43"/>
        <v>0</v>
      </c>
      <c r="BG205" s="2">
        <f t="shared" si="44"/>
        <v>0</v>
      </c>
      <c r="BH205" s="2">
        <f t="shared" si="45"/>
        <v>0</v>
      </c>
      <c r="BI205" s="2">
        <f t="shared" si="46"/>
        <v>0</v>
      </c>
      <c r="BJ205" s="2">
        <f t="shared" si="47"/>
        <v>0</v>
      </c>
      <c r="BK205" s="2">
        <f t="shared" si="48"/>
        <v>0</v>
      </c>
      <c r="BL205" s="2">
        <f t="shared" si="49"/>
        <v>0</v>
      </c>
      <c r="BM205" s="2">
        <f t="shared" si="50"/>
        <v>0</v>
      </c>
      <c r="BN205" s="2">
        <f t="shared" si="51"/>
        <v>0</v>
      </c>
    </row>
    <row r="206" spans="1:66">
      <c r="A206" s="2" t="s">
        <v>834</v>
      </c>
      <c r="B206" s="2" t="s">
        <v>835</v>
      </c>
      <c r="F206" s="2" t="s">
        <v>121</v>
      </c>
      <c r="X206" s="2" t="s">
        <v>121</v>
      </c>
      <c r="AG206" s="2" t="s">
        <v>5781</v>
      </c>
      <c r="AP206" s="2" t="s">
        <v>105</v>
      </c>
      <c r="BB206" s="2">
        <f t="shared" si="39"/>
        <v>1</v>
      </c>
      <c r="BC206" s="2">
        <f t="shared" si="40"/>
        <v>2</v>
      </c>
      <c r="BD206" s="2">
        <f t="shared" si="41"/>
        <v>1</v>
      </c>
      <c r="BE206" s="2">
        <f t="shared" si="42"/>
        <v>2</v>
      </c>
      <c r="BF206" s="2">
        <f t="shared" si="43"/>
        <v>0</v>
      </c>
      <c r="BG206" s="2">
        <f t="shared" si="44"/>
        <v>0</v>
      </c>
      <c r="BH206" s="2">
        <f t="shared" si="45"/>
        <v>0</v>
      </c>
      <c r="BI206" s="2">
        <f t="shared" si="46"/>
        <v>0</v>
      </c>
      <c r="BJ206" s="2">
        <f t="shared" si="47"/>
        <v>0</v>
      </c>
      <c r="BK206" s="2">
        <f t="shared" si="48"/>
        <v>0</v>
      </c>
      <c r="BL206" s="2">
        <f t="shared" si="49"/>
        <v>0</v>
      </c>
      <c r="BM206" s="2">
        <f t="shared" si="50"/>
        <v>0</v>
      </c>
      <c r="BN206" s="2">
        <f t="shared" si="51"/>
        <v>0</v>
      </c>
    </row>
    <row r="207" spans="1:66">
      <c r="A207" s="2" t="s">
        <v>4871</v>
      </c>
      <c r="B207" s="2" t="s">
        <v>4872</v>
      </c>
      <c r="AN207" s="2" t="s">
        <v>121</v>
      </c>
      <c r="BB207" s="2">
        <f t="shared" si="39"/>
        <v>0</v>
      </c>
      <c r="BC207" s="2">
        <f t="shared" si="40"/>
        <v>1</v>
      </c>
      <c r="BD207" s="2">
        <f t="shared" si="41"/>
        <v>0</v>
      </c>
      <c r="BE207" s="2">
        <f t="shared" si="42"/>
        <v>1</v>
      </c>
      <c r="BF207" s="2">
        <f t="shared" si="43"/>
        <v>0</v>
      </c>
      <c r="BG207" s="2">
        <f t="shared" si="44"/>
        <v>0</v>
      </c>
      <c r="BH207" s="2">
        <f t="shared" si="45"/>
        <v>0</v>
      </c>
      <c r="BI207" s="2">
        <f t="shared" si="46"/>
        <v>0</v>
      </c>
      <c r="BJ207" s="2">
        <f t="shared" si="47"/>
        <v>0</v>
      </c>
      <c r="BK207" s="2">
        <f t="shared" si="48"/>
        <v>0</v>
      </c>
      <c r="BL207" s="2">
        <f t="shared" si="49"/>
        <v>0</v>
      </c>
      <c r="BM207" s="2">
        <f t="shared" si="50"/>
        <v>0</v>
      </c>
      <c r="BN207" s="2">
        <f t="shared" si="51"/>
        <v>0</v>
      </c>
    </row>
    <row r="208" spans="1:66">
      <c r="A208" s="2" t="s">
        <v>840</v>
      </c>
      <c r="B208" s="2" t="s">
        <v>841</v>
      </c>
      <c r="F208" s="2" t="s">
        <v>121</v>
      </c>
      <c r="H208" s="2" t="s">
        <v>121</v>
      </c>
      <c r="AN208" s="2" t="s">
        <v>121</v>
      </c>
      <c r="BB208" s="2">
        <f t="shared" si="39"/>
        <v>0</v>
      </c>
      <c r="BC208" s="2">
        <f t="shared" si="40"/>
        <v>3</v>
      </c>
      <c r="BD208" s="2">
        <f t="shared" si="41"/>
        <v>0</v>
      </c>
      <c r="BE208" s="2">
        <f t="shared" si="42"/>
        <v>3</v>
      </c>
      <c r="BF208" s="2">
        <f t="shared" si="43"/>
        <v>0</v>
      </c>
      <c r="BG208" s="2">
        <f t="shared" si="44"/>
        <v>0</v>
      </c>
      <c r="BH208" s="2">
        <f t="shared" si="45"/>
        <v>0</v>
      </c>
      <c r="BI208" s="2">
        <f t="shared" si="46"/>
        <v>0</v>
      </c>
      <c r="BJ208" s="2">
        <f t="shared" si="47"/>
        <v>0</v>
      </c>
      <c r="BK208" s="2">
        <f t="shared" si="48"/>
        <v>0</v>
      </c>
      <c r="BL208" s="2">
        <f t="shared" si="49"/>
        <v>0</v>
      </c>
      <c r="BM208" s="2">
        <f t="shared" si="50"/>
        <v>0</v>
      </c>
      <c r="BN208" s="2">
        <f t="shared" si="51"/>
        <v>0</v>
      </c>
    </row>
    <row r="209" spans="1:66">
      <c r="A209" s="2" t="s">
        <v>4462</v>
      </c>
      <c r="B209" s="2" t="s">
        <v>4463</v>
      </c>
      <c r="AN209" s="2" t="s">
        <v>105</v>
      </c>
      <c r="BB209" s="2">
        <f t="shared" si="39"/>
        <v>1</v>
      </c>
      <c r="BC209" s="2">
        <f t="shared" si="40"/>
        <v>0</v>
      </c>
      <c r="BD209" s="2">
        <f t="shared" si="41"/>
        <v>1</v>
      </c>
      <c r="BE209" s="2">
        <f t="shared" si="42"/>
        <v>0</v>
      </c>
      <c r="BF209" s="2">
        <f t="shared" si="43"/>
        <v>0</v>
      </c>
      <c r="BG209" s="2">
        <f t="shared" si="44"/>
        <v>0</v>
      </c>
      <c r="BH209" s="2">
        <f t="shared" si="45"/>
        <v>0</v>
      </c>
      <c r="BI209" s="2">
        <f t="shared" si="46"/>
        <v>0</v>
      </c>
      <c r="BJ209" s="2">
        <f t="shared" si="47"/>
        <v>0</v>
      </c>
      <c r="BK209" s="2">
        <f t="shared" si="48"/>
        <v>0</v>
      </c>
      <c r="BL209" s="2">
        <f t="shared" si="49"/>
        <v>0</v>
      </c>
      <c r="BM209" s="2">
        <f t="shared" si="50"/>
        <v>0</v>
      </c>
      <c r="BN209" s="2">
        <f t="shared" si="51"/>
        <v>0</v>
      </c>
    </row>
    <row r="210" spans="1:66">
      <c r="A210" s="2" t="s">
        <v>858</v>
      </c>
      <c r="B210" s="2" t="s">
        <v>859</v>
      </c>
      <c r="F210" s="2" t="s">
        <v>121</v>
      </c>
      <c r="BB210" s="2">
        <f t="shared" si="39"/>
        <v>0</v>
      </c>
      <c r="BC210" s="2">
        <f t="shared" si="40"/>
        <v>1</v>
      </c>
      <c r="BD210" s="2">
        <f t="shared" si="41"/>
        <v>0</v>
      </c>
      <c r="BE210" s="2">
        <f t="shared" si="42"/>
        <v>1</v>
      </c>
      <c r="BF210" s="2">
        <f t="shared" si="43"/>
        <v>0</v>
      </c>
      <c r="BG210" s="2">
        <f t="shared" si="44"/>
        <v>0</v>
      </c>
      <c r="BH210" s="2">
        <f t="shared" si="45"/>
        <v>0</v>
      </c>
      <c r="BI210" s="2">
        <f t="shared" si="46"/>
        <v>0</v>
      </c>
      <c r="BJ210" s="2">
        <f t="shared" si="47"/>
        <v>0</v>
      </c>
      <c r="BK210" s="2">
        <f t="shared" si="48"/>
        <v>0</v>
      </c>
      <c r="BL210" s="2">
        <f t="shared" si="49"/>
        <v>0</v>
      </c>
      <c r="BM210" s="2">
        <f t="shared" si="50"/>
        <v>0</v>
      </c>
      <c r="BN210" s="2">
        <f t="shared" si="51"/>
        <v>0</v>
      </c>
    </row>
    <row r="211" spans="1:66">
      <c r="A211" s="2" t="s">
        <v>4432</v>
      </c>
      <c r="B211" s="2" t="s">
        <v>4433</v>
      </c>
      <c r="AN211" s="2" t="s">
        <v>105</v>
      </c>
      <c r="BB211" s="2">
        <f t="shared" si="39"/>
        <v>1</v>
      </c>
      <c r="BC211" s="2">
        <f t="shared" si="40"/>
        <v>0</v>
      </c>
      <c r="BD211" s="2">
        <f t="shared" si="41"/>
        <v>1</v>
      </c>
      <c r="BE211" s="2">
        <f t="shared" si="42"/>
        <v>0</v>
      </c>
      <c r="BF211" s="2">
        <f t="shared" si="43"/>
        <v>0</v>
      </c>
      <c r="BG211" s="2">
        <f t="shared" si="44"/>
        <v>0</v>
      </c>
      <c r="BH211" s="2">
        <f t="shared" si="45"/>
        <v>0</v>
      </c>
      <c r="BI211" s="2">
        <f t="shared" si="46"/>
        <v>0</v>
      </c>
      <c r="BJ211" s="2">
        <f t="shared" si="47"/>
        <v>0</v>
      </c>
      <c r="BK211" s="2">
        <f t="shared" si="48"/>
        <v>0</v>
      </c>
      <c r="BL211" s="2">
        <f t="shared" si="49"/>
        <v>0</v>
      </c>
      <c r="BM211" s="2">
        <f t="shared" si="50"/>
        <v>0</v>
      </c>
      <c r="BN211" s="2">
        <f t="shared" si="51"/>
        <v>0</v>
      </c>
    </row>
    <row r="212" spans="1:66">
      <c r="A212" s="2" t="s">
        <v>4900</v>
      </c>
      <c r="B212" s="2" t="s">
        <v>4901</v>
      </c>
      <c r="AN212" s="2" t="s">
        <v>121</v>
      </c>
      <c r="BB212" s="2">
        <f t="shared" ref="BB212:BB275" si="52">SUM(BD212+BF212+BJ212+BK212)</f>
        <v>0</v>
      </c>
      <c r="BC212" s="2">
        <f t="shared" ref="BC212:BC275" si="53">SUM(BE212+BG212+BH212+BI212+BL212+BM212+BN212)</f>
        <v>1</v>
      </c>
      <c r="BD212" s="2">
        <f t="shared" ref="BD212:BD275" si="54">COUNTIF(C212:BA212,"BL")</f>
        <v>0</v>
      </c>
      <c r="BE212" s="2">
        <f t="shared" ref="BE212:BE275" si="55">COUNTIF(C212:BA212,"WL")</f>
        <v>1</v>
      </c>
      <c r="BF212" s="2">
        <f t="shared" ref="BF212:BF275" si="56">COUNTIF(C212:BA212, "BL(Except with permit)")</f>
        <v>0</v>
      </c>
      <c r="BG212" s="2">
        <f t="shared" ref="BG212:BG275" si="57">COUNTIF(C212:BA212, "WL(Permit required)")</f>
        <v>0</v>
      </c>
      <c r="BH212" s="2">
        <f t="shared" ref="BH212:BH275" si="58">COUNTIF(C212:BA212, "WL(For game purposes)")</f>
        <v>0</v>
      </c>
      <c r="BI212" s="2">
        <f t="shared" ref="BI212:BI275" si="59">COUNTIF(C212:BA212, "WL(4 per year, no more than 12 at a time)")</f>
        <v>0</v>
      </c>
      <c r="BJ212" s="2">
        <f t="shared" ref="BJ212:BJ275" si="60">COUNTIF(C212:BA212, "BL(venomous spp)")</f>
        <v>0</v>
      </c>
      <c r="BK212" s="2">
        <f t="shared" ref="BK212:BK275" si="61">COUNTIF(C212:BA212, "BL(All Non-native spp)")</f>
        <v>0</v>
      </c>
      <c r="BL212" s="2">
        <f t="shared" ref="BL212:BL275" si="62">COUNTIF(C212:BA212, "WL(Up to 3 individuals)")</f>
        <v>0</v>
      </c>
      <c r="BM212" s="2">
        <f t="shared" ref="BM212:BM275" si="63">COUNTIF(C212:BA212, "WL(Up to 1 individual without permit)")</f>
        <v>0</v>
      </c>
      <c r="BN212" s="2">
        <f t="shared" ref="BN212:BN275" si="64">COUNTIF(C212:BA212, "WL(Up to 10 individuals)")</f>
        <v>0</v>
      </c>
    </row>
    <row r="213" spans="1:66">
      <c r="A213" s="2" t="s">
        <v>4464</v>
      </c>
      <c r="B213" s="2" t="s">
        <v>4465</v>
      </c>
      <c r="AN213" s="2" t="s">
        <v>105</v>
      </c>
      <c r="BB213" s="2">
        <f t="shared" si="52"/>
        <v>1</v>
      </c>
      <c r="BC213" s="2">
        <f t="shared" si="53"/>
        <v>0</v>
      </c>
      <c r="BD213" s="2">
        <f t="shared" si="54"/>
        <v>1</v>
      </c>
      <c r="BE213" s="2">
        <f t="shared" si="55"/>
        <v>0</v>
      </c>
      <c r="BF213" s="2">
        <f t="shared" si="56"/>
        <v>0</v>
      </c>
      <c r="BG213" s="2">
        <f t="shared" si="57"/>
        <v>0</v>
      </c>
      <c r="BH213" s="2">
        <f t="shared" si="58"/>
        <v>0</v>
      </c>
      <c r="BI213" s="2">
        <f t="shared" si="59"/>
        <v>0</v>
      </c>
      <c r="BJ213" s="2">
        <f t="shared" si="60"/>
        <v>0</v>
      </c>
      <c r="BK213" s="2">
        <f t="shared" si="61"/>
        <v>0</v>
      </c>
      <c r="BL213" s="2">
        <f t="shared" si="62"/>
        <v>0</v>
      </c>
      <c r="BM213" s="2">
        <f t="shared" si="63"/>
        <v>0</v>
      </c>
      <c r="BN213" s="2">
        <f t="shared" si="64"/>
        <v>0</v>
      </c>
    </row>
    <row r="214" spans="1:66">
      <c r="A214" s="2" t="s">
        <v>872</v>
      </c>
      <c r="B214" s="2" t="s">
        <v>873</v>
      </c>
      <c r="F214" s="2" t="s">
        <v>121</v>
      </c>
      <c r="U214" s="2" t="s">
        <v>6047</v>
      </c>
      <c r="BB214" s="2">
        <f t="shared" si="52"/>
        <v>0</v>
      </c>
      <c r="BC214" s="2">
        <f t="shared" si="53"/>
        <v>1</v>
      </c>
      <c r="BD214" s="2">
        <f t="shared" si="54"/>
        <v>0</v>
      </c>
      <c r="BE214" s="2">
        <f t="shared" si="55"/>
        <v>1</v>
      </c>
      <c r="BF214" s="2">
        <f t="shared" si="56"/>
        <v>0</v>
      </c>
      <c r="BG214" s="2">
        <f t="shared" si="57"/>
        <v>0</v>
      </c>
      <c r="BH214" s="2">
        <f t="shared" si="58"/>
        <v>0</v>
      </c>
      <c r="BI214" s="2">
        <f t="shared" si="59"/>
        <v>0</v>
      </c>
      <c r="BJ214" s="2">
        <f t="shared" si="60"/>
        <v>0</v>
      </c>
      <c r="BK214" s="2">
        <f t="shared" si="61"/>
        <v>0</v>
      </c>
      <c r="BL214" s="2">
        <f t="shared" si="62"/>
        <v>0</v>
      </c>
      <c r="BM214" s="2">
        <f t="shared" si="63"/>
        <v>0</v>
      </c>
      <c r="BN214" s="2">
        <f t="shared" si="64"/>
        <v>0</v>
      </c>
    </row>
    <row r="215" spans="1:66">
      <c r="A215" s="2" t="s">
        <v>862</v>
      </c>
      <c r="B215" s="2" t="s">
        <v>863</v>
      </c>
      <c r="F215" s="2" t="s">
        <v>121</v>
      </c>
      <c r="H215" s="2" t="s">
        <v>105</v>
      </c>
      <c r="BB215" s="2">
        <f t="shared" si="52"/>
        <v>1</v>
      </c>
      <c r="BC215" s="2">
        <f t="shared" si="53"/>
        <v>1</v>
      </c>
      <c r="BD215" s="2">
        <f t="shared" si="54"/>
        <v>1</v>
      </c>
      <c r="BE215" s="2">
        <f t="shared" si="55"/>
        <v>1</v>
      </c>
      <c r="BF215" s="2">
        <f t="shared" si="56"/>
        <v>0</v>
      </c>
      <c r="BG215" s="2">
        <f t="shared" si="57"/>
        <v>0</v>
      </c>
      <c r="BH215" s="2">
        <f t="shared" si="58"/>
        <v>0</v>
      </c>
      <c r="BI215" s="2">
        <f t="shared" si="59"/>
        <v>0</v>
      </c>
      <c r="BJ215" s="2">
        <f t="shared" si="60"/>
        <v>0</v>
      </c>
      <c r="BK215" s="2">
        <f t="shared" si="61"/>
        <v>0</v>
      </c>
      <c r="BL215" s="2">
        <f t="shared" si="62"/>
        <v>0</v>
      </c>
      <c r="BM215" s="2">
        <f t="shared" si="63"/>
        <v>0</v>
      </c>
      <c r="BN215" s="2">
        <f t="shared" si="64"/>
        <v>0</v>
      </c>
    </row>
    <row r="216" spans="1:66">
      <c r="A216" s="2" t="s">
        <v>4468</v>
      </c>
      <c r="B216" s="2" t="s">
        <v>4469</v>
      </c>
      <c r="AN216" s="2" t="s">
        <v>105</v>
      </c>
      <c r="BB216" s="2">
        <f t="shared" si="52"/>
        <v>1</v>
      </c>
      <c r="BC216" s="2">
        <f t="shared" si="53"/>
        <v>0</v>
      </c>
      <c r="BD216" s="2">
        <f t="shared" si="54"/>
        <v>1</v>
      </c>
      <c r="BE216" s="2">
        <f t="shared" si="55"/>
        <v>0</v>
      </c>
      <c r="BF216" s="2">
        <f t="shared" si="56"/>
        <v>0</v>
      </c>
      <c r="BG216" s="2">
        <f t="shared" si="57"/>
        <v>0</v>
      </c>
      <c r="BH216" s="2">
        <f t="shared" si="58"/>
        <v>0</v>
      </c>
      <c r="BI216" s="2">
        <f t="shared" si="59"/>
        <v>0</v>
      </c>
      <c r="BJ216" s="2">
        <f t="shared" si="60"/>
        <v>0</v>
      </c>
      <c r="BK216" s="2">
        <f t="shared" si="61"/>
        <v>0</v>
      </c>
      <c r="BL216" s="2">
        <f t="shared" si="62"/>
        <v>0</v>
      </c>
      <c r="BM216" s="2">
        <f t="shared" si="63"/>
        <v>0</v>
      </c>
      <c r="BN216" s="2">
        <f t="shared" si="64"/>
        <v>0</v>
      </c>
    </row>
    <row r="217" spans="1:66">
      <c r="A217" s="2" t="s">
        <v>4466</v>
      </c>
      <c r="B217" s="2" t="s">
        <v>4467</v>
      </c>
      <c r="AN217" s="2" t="s">
        <v>105</v>
      </c>
      <c r="BB217" s="2">
        <f t="shared" si="52"/>
        <v>1</v>
      </c>
      <c r="BC217" s="2">
        <f t="shared" si="53"/>
        <v>0</v>
      </c>
      <c r="BD217" s="2">
        <f t="shared" si="54"/>
        <v>1</v>
      </c>
      <c r="BE217" s="2">
        <f t="shared" si="55"/>
        <v>0</v>
      </c>
      <c r="BF217" s="2">
        <f t="shared" si="56"/>
        <v>0</v>
      </c>
      <c r="BG217" s="2">
        <f t="shared" si="57"/>
        <v>0</v>
      </c>
      <c r="BH217" s="2">
        <f t="shared" si="58"/>
        <v>0</v>
      </c>
      <c r="BI217" s="2">
        <f t="shared" si="59"/>
        <v>0</v>
      </c>
      <c r="BJ217" s="2">
        <f t="shared" si="60"/>
        <v>0</v>
      </c>
      <c r="BK217" s="2">
        <f t="shared" si="61"/>
        <v>0</v>
      </c>
      <c r="BL217" s="2">
        <f t="shared" si="62"/>
        <v>0</v>
      </c>
      <c r="BM217" s="2">
        <f t="shared" si="63"/>
        <v>0</v>
      </c>
      <c r="BN217" s="2">
        <f t="shared" si="64"/>
        <v>0</v>
      </c>
    </row>
    <row r="218" spans="1:66">
      <c r="A218" s="2" t="s">
        <v>4906</v>
      </c>
      <c r="B218" s="2" t="s">
        <v>4907</v>
      </c>
      <c r="AN218" s="2" t="s">
        <v>121</v>
      </c>
      <c r="BB218" s="2">
        <f t="shared" si="52"/>
        <v>0</v>
      </c>
      <c r="BC218" s="2">
        <f t="shared" si="53"/>
        <v>1</v>
      </c>
      <c r="BD218" s="2">
        <f t="shared" si="54"/>
        <v>0</v>
      </c>
      <c r="BE218" s="2">
        <f t="shared" si="55"/>
        <v>1</v>
      </c>
      <c r="BF218" s="2">
        <f t="shared" si="56"/>
        <v>0</v>
      </c>
      <c r="BG218" s="2">
        <f t="shared" si="57"/>
        <v>0</v>
      </c>
      <c r="BH218" s="2">
        <f t="shared" si="58"/>
        <v>0</v>
      </c>
      <c r="BI218" s="2">
        <f t="shared" si="59"/>
        <v>0</v>
      </c>
      <c r="BJ218" s="2">
        <f t="shared" si="60"/>
        <v>0</v>
      </c>
      <c r="BK218" s="2">
        <f t="shared" si="61"/>
        <v>0</v>
      </c>
      <c r="BL218" s="2">
        <f t="shared" si="62"/>
        <v>0</v>
      </c>
      <c r="BM218" s="2">
        <f t="shared" si="63"/>
        <v>0</v>
      </c>
      <c r="BN218" s="2">
        <f t="shared" si="64"/>
        <v>0</v>
      </c>
    </row>
    <row r="219" spans="1:66">
      <c r="A219" s="2" t="s">
        <v>3055</v>
      </c>
      <c r="B219" s="2" t="s">
        <v>3056</v>
      </c>
      <c r="V219" s="2" t="s">
        <v>105</v>
      </c>
      <c r="AN219" s="2" t="s">
        <v>105</v>
      </c>
      <c r="BB219" s="2">
        <f t="shared" si="52"/>
        <v>2</v>
      </c>
      <c r="BC219" s="2">
        <f t="shared" si="53"/>
        <v>0</v>
      </c>
      <c r="BD219" s="2">
        <f t="shared" si="54"/>
        <v>2</v>
      </c>
      <c r="BE219" s="2">
        <f t="shared" si="55"/>
        <v>0</v>
      </c>
      <c r="BF219" s="2">
        <f t="shared" si="56"/>
        <v>0</v>
      </c>
      <c r="BG219" s="2">
        <f t="shared" si="57"/>
        <v>0</v>
      </c>
      <c r="BH219" s="2">
        <f t="shared" si="58"/>
        <v>0</v>
      </c>
      <c r="BI219" s="2">
        <f t="shared" si="59"/>
        <v>0</v>
      </c>
      <c r="BJ219" s="2">
        <f t="shared" si="60"/>
        <v>0</v>
      </c>
      <c r="BK219" s="2">
        <f t="shared" si="61"/>
        <v>0</v>
      </c>
      <c r="BL219" s="2">
        <f t="shared" si="62"/>
        <v>0</v>
      </c>
      <c r="BM219" s="2">
        <f t="shared" si="63"/>
        <v>0</v>
      </c>
      <c r="BN219" s="2">
        <f t="shared" si="64"/>
        <v>0</v>
      </c>
    </row>
    <row r="220" spans="1:66">
      <c r="A220" s="2" t="s">
        <v>4418</v>
      </c>
      <c r="B220" s="2" t="s">
        <v>4419</v>
      </c>
      <c r="AN220" s="2" t="s">
        <v>105</v>
      </c>
      <c r="AX220" s="2" t="s">
        <v>105</v>
      </c>
      <c r="BB220" s="2">
        <f t="shared" si="52"/>
        <v>2</v>
      </c>
      <c r="BC220" s="2">
        <f t="shared" si="53"/>
        <v>0</v>
      </c>
      <c r="BD220" s="2">
        <f t="shared" si="54"/>
        <v>2</v>
      </c>
      <c r="BE220" s="2">
        <f t="shared" si="55"/>
        <v>0</v>
      </c>
      <c r="BF220" s="2">
        <f t="shared" si="56"/>
        <v>0</v>
      </c>
      <c r="BG220" s="2">
        <f t="shared" si="57"/>
        <v>0</v>
      </c>
      <c r="BH220" s="2">
        <f t="shared" si="58"/>
        <v>0</v>
      </c>
      <c r="BI220" s="2">
        <f t="shared" si="59"/>
        <v>0</v>
      </c>
      <c r="BJ220" s="2">
        <f t="shared" si="60"/>
        <v>0</v>
      </c>
      <c r="BK220" s="2">
        <f t="shared" si="61"/>
        <v>0</v>
      </c>
      <c r="BL220" s="2">
        <f t="shared" si="62"/>
        <v>0</v>
      </c>
      <c r="BM220" s="2">
        <f t="shared" si="63"/>
        <v>0</v>
      </c>
      <c r="BN220" s="2">
        <f t="shared" si="64"/>
        <v>0</v>
      </c>
    </row>
    <row r="221" spans="1:66">
      <c r="A221" s="2" t="s">
        <v>836</v>
      </c>
      <c r="B221" s="2" t="s">
        <v>837</v>
      </c>
      <c r="F221" s="2" t="s">
        <v>121</v>
      </c>
      <c r="BB221" s="2">
        <f t="shared" si="52"/>
        <v>0</v>
      </c>
      <c r="BC221" s="2">
        <f t="shared" si="53"/>
        <v>1</v>
      </c>
      <c r="BD221" s="2">
        <f t="shared" si="54"/>
        <v>0</v>
      </c>
      <c r="BE221" s="2">
        <f t="shared" si="55"/>
        <v>1</v>
      </c>
      <c r="BF221" s="2">
        <f t="shared" si="56"/>
        <v>0</v>
      </c>
      <c r="BG221" s="2">
        <f t="shared" si="57"/>
        <v>0</v>
      </c>
      <c r="BH221" s="2">
        <f t="shared" si="58"/>
        <v>0</v>
      </c>
      <c r="BI221" s="2">
        <f t="shared" si="59"/>
        <v>0</v>
      </c>
      <c r="BJ221" s="2">
        <f t="shared" si="60"/>
        <v>0</v>
      </c>
      <c r="BK221" s="2">
        <f t="shared" si="61"/>
        <v>0</v>
      </c>
      <c r="BL221" s="2">
        <f t="shared" si="62"/>
        <v>0</v>
      </c>
      <c r="BM221" s="2">
        <f t="shared" si="63"/>
        <v>0</v>
      </c>
      <c r="BN221" s="2">
        <f t="shared" si="64"/>
        <v>0</v>
      </c>
    </row>
    <row r="222" spans="1:66">
      <c r="A222" s="2" t="s">
        <v>4422</v>
      </c>
      <c r="B222" s="2" t="s">
        <v>4423</v>
      </c>
      <c r="AN222" s="2" t="s">
        <v>105</v>
      </c>
      <c r="BB222" s="2">
        <f t="shared" si="52"/>
        <v>1</v>
      </c>
      <c r="BC222" s="2">
        <f t="shared" si="53"/>
        <v>0</v>
      </c>
      <c r="BD222" s="2">
        <f t="shared" si="54"/>
        <v>1</v>
      </c>
      <c r="BE222" s="2">
        <f t="shared" si="55"/>
        <v>0</v>
      </c>
      <c r="BF222" s="2">
        <f t="shared" si="56"/>
        <v>0</v>
      </c>
      <c r="BG222" s="2">
        <f t="shared" si="57"/>
        <v>0</v>
      </c>
      <c r="BH222" s="2">
        <f t="shared" si="58"/>
        <v>0</v>
      </c>
      <c r="BI222" s="2">
        <f t="shared" si="59"/>
        <v>0</v>
      </c>
      <c r="BJ222" s="2">
        <f t="shared" si="60"/>
        <v>0</v>
      </c>
      <c r="BK222" s="2">
        <f t="shared" si="61"/>
        <v>0</v>
      </c>
      <c r="BL222" s="2">
        <f t="shared" si="62"/>
        <v>0</v>
      </c>
      <c r="BM222" s="2">
        <f t="shared" si="63"/>
        <v>0</v>
      </c>
      <c r="BN222" s="2">
        <f t="shared" si="64"/>
        <v>0</v>
      </c>
    </row>
    <row r="223" spans="1:66">
      <c r="A223" s="2" t="s">
        <v>4420</v>
      </c>
      <c r="B223" s="2" t="s">
        <v>4421</v>
      </c>
      <c r="AN223" s="2" t="s">
        <v>105</v>
      </c>
      <c r="AX223" s="2" t="s">
        <v>105</v>
      </c>
      <c r="BB223" s="2">
        <f t="shared" si="52"/>
        <v>2</v>
      </c>
      <c r="BC223" s="2">
        <f t="shared" si="53"/>
        <v>0</v>
      </c>
      <c r="BD223" s="2">
        <f t="shared" si="54"/>
        <v>2</v>
      </c>
      <c r="BE223" s="2">
        <f t="shared" si="55"/>
        <v>0</v>
      </c>
      <c r="BF223" s="2">
        <f t="shared" si="56"/>
        <v>0</v>
      </c>
      <c r="BG223" s="2">
        <f t="shared" si="57"/>
        <v>0</v>
      </c>
      <c r="BH223" s="2">
        <f t="shared" si="58"/>
        <v>0</v>
      </c>
      <c r="BI223" s="2">
        <f t="shared" si="59"/>
        <v>0</v>
      </c>
      <c r="BJ223" s="2">
        <f t="shared" si="60"/>
        <v>0</v>
      </c>
      <c r="BK223" s="2">
        <f t="shared" si="61"/>
        <v>0</v>
      </c>
      <c r="BL223" s="2">
        <f t="shared" si="62"/>
        <v>0</v>
      </c>
      <c r="BM223" s="2">
        <f t="shared" si="63"/>
        <v>0</v>
      </c>
      <c r="BN223" s="2">
        <f t="shared" si="64"/>
        <v>0</v>
      </c>
    </row>
    <row r="224" spans="1:66">
      <c r="A224" s="2" t="s">
        <v>4470</v>
      </c>
      <c r="B224" s="2" t="s">
        <v>4471</v>
      </c>
      <c r="AN224" s="2" t="s">
        <v>105</v>
      </c>
      <c r="BB224" s="2">
        <f t="shared" si="52"/>
        <v>1</v>
      </c>
      <c r="BC224" s="2">
        <f t="shared" si="53"/>
        <v>0</v>
      </c>
      <c r="BD224" s="2">
        <f t="shared" si="54"/>
        <v>1</v>
      </c>
      <c r="BE224" s="2">
        <f t="shared" si="55"/>
        <v>0</v>
      </c>
      <c r="BF224" s="2">
        <f t="shared" si="56"/>
        <v>0</v>
      </c>
      <c r="BG224" s="2">
        <f t="shared" si="57"/>
        <v>0</v>
      </c>
      <c r="BH224" s="2">
        <f t="shared" si="58"/>
        <v>0</v>
      </c>
      <c r="BI224" s="2">
        <f t="shared" si="59"/>
        <v>0</v>
      </c>
      <c r="BJ224" s="2">
        <f t="shared" si="60"/>
        <v>0</v>
      </c>
      <c r="BK224" s="2">
        <f t="shared" si="61"/>
        <v>0</v>
      </c>
      <c r="BL224" s="2">
        <f t="shared" si="62"/>
        <v>0</v>
      </c>
      <c r="BM224" s="2">
        <f t="shared" si="63"/>
        <v>0</v>
      </c>
      <c r="BN224" s="2">
        <f t="shared" si="64"/>
        <v>0</v>
      </c>
    </row>
    <row r="225" spans="1:66">
      <c r="A225" s="2" t="s">
        <v>864</v>
      </c>
      <c r="B225" s="2" t="s">
        <v>865</v>
      </c>
      <c r="F225" s="2" t="s">
        <v>121</v>
      </c>
      <c r="BB225" s="2">
        <f t="shared" si="52"/>
        <v>0</v>
      </c>
      <c r="BC225" s="2">
        <f t="shared" si="53"/>
        <v>1</v>
      </c>
      <c r="BD225" s="2">
        <f t="shared" si="54"/>
        <v>0</v>
      </c>
      <c r="BE225" s="2">
        <f t="shared" si="55"/>
        <v>1</v>
      </c>
      <c r="BF225" s="2">
        <f t="shared" si="56"/>
        <v>0</v>
      </c>
      <c r="BG225" s="2">
        <f t="shared" si="57"/>
        <v>0</v>
      </c>
      <c r="BH225" s="2">
        <f t="shared" si="58"/>
        <v>0</v>
      </c>
      <c r="BI225" s="2">
        <f t="shared" si="59"/>
        <v>0</v>
      </c>
      <c r="BJ225" s="2">
        <f t="shared" si="60"/>
        <v>0</v>
      </c>
      <c r="BK225" s="2">
        <f t="shared" si="61"/>
        <v>0</v>
      </c>
      <c r="BL225" s="2">
        <f t="shared" si="62"/>
        <v>0</v>
      </c>
      <c r="BM225" s="2">
        <f t="shared" si="63"/>
        <v>0</v>
      </c>
      <c r="BN225" s="2">
        <f t="shared" si="64"/>
        <v>0</v>
      </c>
    </row>
    <row r="226" spans="1:66">
      <c r="A226" s="2" t="s">
        <v>838</v>
      </c>
      <c r="B226" s="2" t="s">
        <v>839</v>
      </c>
      <c r="F226" s="2" t="s">
        <v>121</v>
      </c>
      <c r="BB226" s="2">
        <f t="shared" si="52"/>
        <v>0</v>
      </c>
      <c r="BC226" s="2">
        <f t="shared" si="53"/>
        <v>1</v>
      </c>
      <c r="BD226" s="2">
        <f t="shared" si="54"/>
        <v>0</v>
      </c>
      <c r="BE226" s="2">
        <f t="shared" si="55"/>
        <v>1</v>
      </c>
      <c r="BF226" s="2">
        <f t="shared" si="56"/>
        <v>0</v>
      </c>
      <c r="BG226" s="2">
        <f t="shared" si="57"/>
        <v>0</v>
      </c>
      <c r="BH226" s="2">
        <f t="shared" si="58"/>
        <v>0</v>
      </c>
      <c r="BI226" s="2">
        <f t="shared" si="59"/>
        <v>0</v>
      </c>
      <c r="BJ226" s="2">
        <f t="shared" si="60"/>
        <v>0</v>
      </c>
      <c r="BK226" s="2">
        <f t="shared" si="61"/>
        <v>0</v>
      </c>
      <c r="BL226" s="2">
        <f t="shared" si="62"/>
        <v>0</v>
      </c>
      <c r="BM226" s="2">
        <f t="shared" si="63"/>
        <v>0</v>
      </c>
      <c r="BN226" s="2">
        <f t="shared" si="64"/>
        <v>0</v>
      </c>
    </row>
    <row r="227" spans="1:66">
      <c r="A227" s="2" t="s">
        <v>4918</v>
      </c>
      <c r="B227" s="2" t="s">
        <v>4919</v>
      </c>
      <c r="AN227" s="2" t="s">
        <v>121</v>
      </c>
      <c r="BB227" s="2">
        <f t="shared" si="52"/>
        <v>0</v>
      </c>
      <c r="BC227" s="2">
        <f t="shared" si="53"/>
        <v>1</v>
      </c>
      <c r="BD227" s="2">
        <f t="shared" si="54"/>
        <v>0</v>
      </c>
      <c r="BE227" s="2">
        <f t="shared" si="55"/>
        <v>1</v>
      </c>
      <c r="BF227" s="2">
        <f t="shared" si="56"/>
        <v>0</v>
      </c>
      <c r="BG227" s="2">
        <f t="shared" si="57"/>
        <v>0</v>
      </c>
      <c r="BH227" s="2">
        <f t="shared" si="58"/>
        <v>0</v>
      </c>
      <c r="BI227" s="2">
        <f t="shared" si="59"/>
        <v>0</v>
      </c>
      <c r="BJ227" s="2">
        <f t="shared" si="60"/>
        <v>0</v>
      </c>
      <c r="BK227" s="2">
        <f t="shared" si="61"/>
        <v>0</v>
      </c>
      <c r="BL227" s="2">
        <f t="shared" si="62"/>
        <v>0</v>
      </c>
      <c r="BM227" s="2">
        <f t="shared" si="63"/>
        <v>0</v>
      </c>
      <c r="BN227" s="2">
        <f t="shared" si="64"/>
        <v>0</v>
      </c>
    </row>
    <row r="228" spans="1:66">
      <c r="A228" s="2" t="s">
        <v>3020</v>
      </c>
      <c r="B228" s="2" t="s">
        <v>3019</v>
      </c>
      <c r="U228" s="2" t="s">
        <v>6047</v>
      </c>
      <c r="V228" s="2" t="s">
        <v>105</v>
      </c>
      <c r="X228" s="2" t="s">
        <v>5697</v>
      </c>
      <c r="AP228" s="2" t="s">
        <v>105</v>
      </c>
      <c r="BB228" s="2">
        <f t="shared" si="52"/>
        <v>3</v>
      </c>
      <c r="BC228" s="2">
        <f t="shared" si="53"/>
        <v>0</v>
      </c>
      <c r="BD228" s="2">
        <f t="shared" si="54"/>
        <v>2</v>
      </c>
      <c r="BE228" s="2">
        <f t="shared" si="55"/>
        <v>0</v>
      </c>
      <c r="BF228" s="2">
        <f t="shared" si="56"/>
        <v>1</v>
      </c>
      <c r="BG228" s="2">
        <f t="shared" si="57"/>
        <v>0</v>
      </c>
      <c r="BH228" s="2">
        <f t="shared" si="58"/>
        <v>0</v>
      </c>
      <c r="BI228" s="2">
        <f t="shared" si="59"/>
        <v>0</v>
      </c>
      <c r="BJ228" s="2">
        <f t="shared" si="60"/>
        <v>0</v>
      </c>
      <c r="BK228" s="2">
        <f t="shared" si="61"/>
        <v>0</v>
      </c>
      <c r="BL228" s="2">
        <f t="shared" si="62"/>
        <v>0</v>
      </c>
      <c r="BM228" s="2">
        <f t="shared" si="63"/>
        <v>0</v>
      </c>
      <c r="BN228" s="2">
        <f t="shared" si="64"/>
        <v>0</v>
      </c>
    </row>
    <row r="229" spans="1:66">
      <c r="A229" s="2" t="s">
        <v>4877</v>
      </c>
      <c r="B229" s="2" t="s">
        <v>4878</v>
      </c>
      <c r="AN229" s="2" t="s">
        <v>121</v>
      </c>
      <c r="BB229" s="2">
        <f t="shared" si="52"/>
        <v>0</v>
      </c>
      <c r="BC229" s="2">
        <f t="shared" si="53"/>
        <v>1</v>
      </c>
      <c r="BD229" s="2">
        <f t="shared" si="54"/>
        <v>0</v>
      </c>
      <c r="BE229" s="2">
        <f t="shared" si="55"/>
        <v>1</v>
      </c>
      <c r="BF229" s="2">
        <f t="shared" si="56"/>
        <v>0</v>
      </c>
      <c r="BG229" s="2">
        <f t="shared" si="57"/>
        <v>0</v>
      </c>
      <c r="BH229" s="2">
        <f t="shared" si="58"/>
        <v>0</v>
      </c>
      <c r="BI229" s="2">
        <f t="shared" si="59"/>
        <v>0</v>
      </c>
      <c r="BJ229" s="2">
        <f t="shared" si="60"/>
        <v>0</v>
      </c>
      <c r="BK229" s="2">
        <f t="shared" si="61"/>
        <v>0</v>
      </c>
      <c r="BL229" s="2">
        <f t="shared" si="62"/>
        <v>0</v>
      </c>
      <c r="BM229" s="2">
        <f t="shared" si="63"/>
        <v>0</v>
      </c>
      <c r="BN229" s="2">
        <f t="shared" si="64"/>
        <v>0</v>
      </c>
    </row>
    <row r="230" spans="1:66">
      <c r="A230" s="2" t="s">
        <v>488</v>
      </c>
      <c r="B230" s="2" t="s">
        <v>487</v>
      </c>
      <c r="E230" s="2" t="s">
        <v>105</v>
      </c>
      <c r="X230" s="2" t="s">
        <v>5697</v>
      </c>
      <c r="BB230" s="2">
        <f t="shared" si="52"/>
        <v>2</v>
      </c>
      <c r="BC230" s="2">
        <f t="shared" si="53"/>
        <v>0</v>
      </c>
      <c r="BD230" s="2">
        <f t="shared" si="54"/>
        <v>1</v>
      </c>
      <c r="BE230" s="2">
        <f t="shared" si="55"/>
        <v>0</v>
      </c>
      <c r="BF230" s="2">
        <f t="shared" si="56"/>
        <v>1</v>
      </c>
      <c r="BG230" s="2">
        <f t="shared" si="57"/>
        <v>0</v>
      </c>
      <c r="BH230" s="2">
        <f t="shared" si="58"/>
        <v>0</v>
      </c>
      <c r="BI230" s="2">
        <f t="shared" si="59"/>
        <v>0</v>
      </c>
      <c r="BJ230" s="2">
        <f t="shared" si="60"/>
        <v>0</v>
      </c>
      <c r="BK230" s="2">
        <f t="shared" si="61"/>
        <v>0</v>
      </c>
      <c r="BL230" s="2">
        <f t="shared" si="62"/>
        <v>0</v>
      </c>
      <c r="BM230" s="2">
        <f t="shared" si="63"/>
        <v>0</v>
      </c>
      <c r="BN230" s="2">
        <f t="shared" si="64"/>
        <v>0</v>
      </c>
    </row>
    <row r="231" spans="1:66">
      <c r="A231" s="2" t="s">
        <v>4426</v>
      </c>
      <c r="B231" s="2" t="s">
        <v>4427</v>
      </c>
      <c r="AN231" s="2" t="s">
        <v>105</v>
      </c>
      <c r="BB231" s="2">
        <f t="shared" si="52"/>
        <v>1</v>
      </c>
      <c r="BC231" s="2">
        <f t="shared" si="53"/>
        <v>0</v>
      </c>
      <c r="BD231" s="2">
        <f t="shared" si="54"/>
        <v>1</v>
      </c>
      <c r="BE231" s="2">
        <f t="shared" si="55"/>
        <v>0</v>
      </c>
      <c r="BF231" s="2">
        <f t="shared" si="56"/>
        <v>0</v>
      </c>
      <c r="BG231" s="2">
        <f t="shared" si="57"/>
        <v>0</v>
      </c>
      <c r="BH231" s="2">
        <f t="shared" si="58"/>
        <v>0</v>
      </c>
      <c r="BI231" s="2">
        <f t="shared" si="59"/>
        <v>0</v>
      </c>
      <c r="BJ231" s="2">
        <f t="shared" si="60"/>
        <v>0</v>
      </c>
      <c r="BK231" s="2">
        <f t="shared" si="61"/>
        <v>0</v>
      </c>
      <c r="BL231" s="2">
        <f t="shared" si="62"/>
        <v>0</v>
      </c>
      <c r="BM231" s="2">
        <f t="shared" si="63"/>
        <v>0</v>
      </c>
      <c r="BN231" s="2">
        <f t="shared" si="64"/>
        <v>0</v>
      </c>
    </row>
    <row r="232" spans="1:66">
      <c r="A232" s="2" t="s">
        <v>125</v>
      </c>
      <c r="B232" s="2" t="s">
        <v>126</v>
      </c>
      <c r="C232" s="2" t="s">
        <v>121</v>
      </c>
      <c r="F232" s="2" t="s">
        <v>5826</v>
      </c>
      <c r="AG232" s="2" t="s">
        <v>105</v>
      </c>
      <c r="BB232" s="2">
        <f t="shared" si="52"/>
        <v>1</v>
      </c>
      <c r="BC232" s="2">
        <f t="shared" si="53"/>
        <v>1</v>
      </c>
      <c r="BD232" s="2">
        <f t="shared" si="54"/>
        <v>1</v>
      </c>
      <c r="BE232" s="2">
        <f t="shared" si="55"/>
        <v>1</v>
      </c>
      <c r="BF232" s="2">
        <f t="shared" si="56"/>
        <v>0</v>
      </c>
      <c r="BG232" s="2">
        <f t="shared" si="57"/>
        <v>0</v>
      </c>
      <c r="BH232" s="2">
        <f t="shared" si="58"/>
        <v>0</v>
      </c>
      <c r="BI232" s="2">
        <f t="shared" si="59"/>
        <v>0</v>
      </c>
      <c r="BJ232" s="2">
        <f t="shared" si="60"/>
        <v>0</v>
      </c>
      <c r="BK232" s="2">
        <f t="shared" si="61"/>
        <v>0</v>
      </c>
      <c r="BL232" s="2">
        <f t="shared" si="62"/>
        <v>0</v>
      </c>
      <c r="BM232" s="2">
        <f t="shared" si="63"/>
        <v>0</v>
      </c>
      <c r="BN232" s="2">
        <f t="shared" si="64"/>
        <v>0</v>
      </c>
    </row>
    <row r="233" spans="1:66">
      <c r="A233" s="2" t="s">
        <v>868</v>
      </c>
      <c r="B233" s="2" t="s">
        <v>869</v>
      </c>
      <c r="F233" s="2" t="s">
        <v>5826</v>
      </c>
      <c r="H233" s="2" t="s">
        <v>105</v>
      </c>
      <c r="BB233" s="2">
        <f t="shared" si="52"/>
        <v>1</v>
      </c>
      <c r="BC233" s="2">
        <f t="shared" si="53"/>
        <v>0</v>
      </c>
      <c r="BD233" s="2">
        <f t="shared" si="54"/>
        <v>1</v>
      </c>
      <c r="BE233" s="2">
        <f t="shared" si="55"/>
        <v>0</v>
      </c>
      <c r="BF233" s="2">
        <f t="shared" si="56"/>
        <v>0</v>
      </c>
      <c r="BG233" s="2">
        <f t="shared" si="57"/>
        <v>0</v>
      </c>
      <c r="BH233" s="2">
        <f t="shared" si="58"/>
        <v>0</v>
      </c>
      <c r="BI233" s="2">
        <f t="shared" si="59"/>
        <v>0</v>
      </c>
      <c r="BJ233" s="2">
        <f t="shared" si="60"/>
        <v>0</v>
      </c>
      <c r="BK233" s="2">
        <f t="shared" si="61"/>
        <v>0</v>
      </c>
      <c r="BL233" s="2">
        <f t="shared" si="62"/>
        <v>0</v>
      </c>
      <c r="BM233" s="2">
        <f t="shared" si="63"/>
        <v>0</v>
      </c>
      <c r="BN233" s="2">
        <f t="shared" si="64"/>
        <v>0</v>
      </c>
    </row>
    <row r="234" spans="1:66">
      <c r="A234" s="2" t="s">
        <v>848</v>
      </c>
      <c r="B234" s="2" t="s">
        <v>849</v>
      </c>
      <c r="F234" s="2" t="s">
        <v>121</v>
      </c>
      <c r="X234" s="2" t="s">
        <v>121</v>
      </c>
      <c r="AP234" s="2" t="s">
        <v>121</v>
      </c>
      <c r="BB234" s="2">
        <f t="shared" si="52"/>
        <v>0</v>
      </c>
      <c r="BC234" s="2">
        <f t="shared" si="53"/>
        <v>3</v>
      </c>
      <c r="BD234" s="2">
        <f t="shared" si="54"/>
        <v>0</v>
      </c>
      <c r="BE234" s="2">
        <f t="shared" si="55"/>
        <v>3</v>
      </c>
      <c r="BF234" s="2">
        <f t="shared" si="56"/>
        <v>0</v>
      </c>
      <c r="BG234" s="2">
        <f t="shared" si="57"/>
        <v>0</v>
      </c>
      <c r="BH234" s="2">
        <f t="shared" si="58"/>
        <v>0</v>
      </c>
      <c r="BI234" s="2">
        <f t="shared" si="59"/>
        <v>0</v>
      </c>
      <c r="BJ234" s="2">
        <f t="shared" si="60"/>
        <v>0</v>
      </c>
      <c r="BK234" s="2">
        <f t="shared" si="61"/>
        <v>0</v>
      </c>
      <c r="BL234" s="2">
        <f t="shared" si="62"/>
        <v>0</v>
      </c>
      <c r="BM234" s="2">
        <f t="shared" si="63"/>
        <v>0</v>
      </c>
      <c r="BN234" s="2">
        <f t="shared" si="64"/>
        <v>0</v>
      </c>
    </row>
    <row r="235" spans="1:66">
      <c r="A235" s="2" t="s">
        <v>850</v>
      </c>
      <c r="B235" s="2" t="s">
        <v>851</v>
      </c>
      <c r="F235" s="2" t="s">
        <v>121</v>
      </c>
      <c r="BB235" s="2">
        <f t="shared" si="52"/>
        <v>0</v>
      </c>
      <c r="BC235" s="2">
        <f t="shared" si="53"/>
        <v>1</v>
      </c>
      <c r="BD235" s="2">
        <f t="shared" si="54"/>
        <v>0</v>
      </c>
      <c r="BE235" s="2">
        <f t="shared" si="55"/>
        <v>1</v>
      </c>
      <c r="BF235" s="2">
        <f t="shared" si="56"/>
        <v>0</v>
      </c>
      <c r="BG235" s="2">
        <f t="shared" si="57"/>
        <v>0</v>
      </c>
      <c r="BH235" s="2">
        <f t="shared" si="58"/>
        <v>0</v>
      </c>
      <c r="BI235" s="2">
        <f t="shared" si="59"/>
        <v>0</v>
      </c>
      <c r="BJ235" s="2">
        <f t="shared" si="60"/>
        <v>0</v>
      </c>
      <c r="BK235" s="2">
        <f t="shared" si="61"/>
        <v>0</v>
      </c>
      <c r="BL235" s="2">
        <f t="shared" si="62"/>
        <v>0</v>
      </c>
      <c r="BM235" s="2">
        <f t="shared" si="63"/>
        <v>0</v>
      </c>
      <c r="BN235" s="2">
        <f t="shared" si="64"/>
        <v>0</v>
      </c>
    </row>
    <row r="236" spans="1:66">
      <c r="A236" s="2" t="s">
        <v>3070</v>
      </c>
      <c r="B236" s="2" t="s">
        <v>3071</v>
      </c>
      <c r="V236" s="2" t="s">
        <v>105</v>
      </c>
      <c r="BB236" s="2">
        <f t="shared" si="52"/>
        <v>1</v>
      </c>
      <c r="BC236" s="2">
        <f t="shared" si="53"/>
        <v>0</v>
      </c>
      <c r="BD236" s="2">
        <f t="shared" si="54"/>
        <v>1</v>
      </c>
      <c r="BE236" s="2">
        <f t="shared" si="55"/>
        <v>0</v>
      </c>
      <c r="BF236" s="2">
        <f t="shared" si="56"/>
        <v>0</v>
      </c>
      <c r="BG236" s="2">
        <f t="shared" si="57"/>
        <v>0</v>
      </c>
      <c r="BH236" s="2">
        <f t="shared" si="58"/>
        <v>0</v>
      </c>
      <c r="BI236" s="2">
        <f t="shared" si="59"/>
        <v>0</v>
      </c>
      <c r="BJ236" s="2">
        <f t="shared" si="60"/>
        <v>0</v>
      </c>
      <c r="BK236" s="2">
        <f t="shared" si="61"/>
        <v>0</v>
      </c>
      <c r="BL236" s="2">
        <f t="shared" si="62"/>
        <v>0</v>
      </c>
      <c r="BM236" s="2">
        <f t="shared" si="63"/>
        <v>0</v>
      </c>
      <c r="BN236" s="2">
        <f t="shared" si="64"/>
        <v>0</v>
      </c>
    </row>
    <row r="237" spans="1:66">
      <c r="A237" s="2" t="s">
        <v>4428</v>
      </c>
      <c r="B237" s="2" t="s">
        <v>4429</v>
      </c>
      <c r="AN237" s="2" t="s">
        <v>105</v>
      </c>
      <c r="BB237" s="2">
        <f t="shared" si="52"/>
        <v>1</v>
      </c>
      <c r="BC237" s="2">
        <f t="shared" si="53"/>
        <v>0</v>
      </c>
      <c r="BD237" s="2">
        <f t="shared" si="54"/>
        <v>1</v>
      </c>
      <c r="BE237" s="2">
        <f t="shared" si="55"/>
        <v>0</v>
      </c>
      <c r="BF237" s="2">
        <f t="shared" si="56"/>
        <v>0</v>
      </c>
      <c r="BG237" s="2">
        <f t="shared" si="57"/>
        <v>0</v>
      </c>
      <c r="BH237" s="2">
        <f t="shared" si="58"/>
        <v>0</v>
      </c>
      <c r="BI237" s="2">
        <f t="shared" si="59"/>
        <v>0</v>
      </c>
      <c r="BJ237" s="2">
        <f t="shared" si="60"/>
        <v>0</v>
      </c>
      <c r="BK237" s="2">
        <f t="shared" si="61"/>
        <v>0</v>
      </c>
      <c r="BL237" s="2">
        <f t="shared" si="62"/>
        <v>0</v>
      </c>
      <c r="BM237" s="2">
        <f t="shared" si="63"/>
        <v>0</v>
      </c>
      <c r="BN237" s="2">
        <f t="shared" si="64"/>
        <v>0</v>
      </c>
    </row>
    <row r="238" spans="1:66">
      <c r="A238" s="2" t="s">
        <v>870</v>
      </c>
      <c r="B238" s="2" t="s">
        <v>871</v>
      </c>
      <c r="F238" s="2" t="s">
        <v>5826</v>
      </c>
      <c r="G238" s="2" t="s">
        <v>105</v>
      </c>
      <c r="BB238" s="2">
        <f t="shared" si="52"/>
        <v>1</v>
      </c>
      <c r="BC238" s="2">
        <f t="shared" si="53"/>
        <v>0</v>
      </c>
      <c r="BD238" s="2">
        <f t="shared" si="54"/>
        <v>1</v>
      </c>
      <c r="BE238" s="2">
        <f t="shared" si="55"/>
        <v>0</v>
      </c>
      <c r="BF238" s="2">
        <f t="shared" si="56"/>
        <v>0</v>
      </c>
      <c r="BG238" s="2">
        <f t="shared" si="57"/>
        <v>0</v>
      </c>
      <c r="BH238" s="2">
        <f t="shared" si="58"/>
        <v>0</v>
      </c>
      <c r="BI238" s="2">
        <f t="shared" si="59"/>
        <v>0</v>
      </c>
      <c r="BJ238" s="2">
        <f t="shared" si="60"/>
        <v>0</v>
      </c>
      <c r="BK238" s="2">
        <f t="shared" si="61"/>
        <v>0</v>
      </c>
      <c r="BL238" s="2">
        <f t="shared" si="62"/>
        <v>0</v>
      </c>
      <c r="BM238" s="2">
        <f t="shared" si="63"/>
        <v>0</v>
      </c>
      <c r="BN238" s="2">
        <f t="shared" si="64"/>
        <v>0</v>
      </c>
    </row>
    <row r="239" spans="1:66">
      <c r="A239" s="2" t="s">
        <v>4885</v>
      </c>
      <c r="B239" s="2" t="s">
        <v>4886</v>
      </c>
      <c r="AN239" s="2" t="s">
        <v>121</v>
      </c>
      <c r="BB239" s="2">
        <f t="shared" si="52"/>
        <v>0</v>
      </c>
      <c r="BC239" s="2">
        <f t="shared" si="53"/>
        <v>1</v>
      </c>
      <c r="BD239" s="2">
        <f t="shared" si="54"/>
        <v>0</v>
      </c>
      <c r="BE239" s="2">
        <f t="shared" si="55"/>
        <v>1</v>
      </c>
      <c r="BF239" s="2">
        <f t="shared" si="56"/>
        <v>0</v>
      </c>
      <c r="BG239" s="2">
        <f t="shared" si="57"/>
        <v>0</v>
      </c>
      <c r="BH239" s="2">
        <f t="shared" si="58"/>
        <v>0</v>
      </c>
      <c r="BI239" s="2">
        <f t="shared" si="59"/>
        <v>0</v>
      </c>
      <c r="BJ239" s="2">
        <f t="shared" si="60"/>
        <v>0</v>
      </c>
      <c r="BK239" s="2">
        <f t="shared" si="61"/>
        <v>0</v>
      </c>
      <c r="BL239" s="2">
        <f t="shared" si="62"/>
        <v>0</v>
      </c>
      <c r="BM239" s="2">
        <f t="shared" si="63"/>
        <v>0</v>
      </c>
      <c r="BN239" s="2">
        <f t="shared" si="64"/>
        <v>0</v>
      </c>
    </row>
    <row r="240" spans="1:66">
      <c r="A240" s="2" t="s">
        <v>4430</v>
      </c>
      <c r="B240" s="2" t="s">
        <v>4431</v>
      </c>
      <c r="AN240" s="2" t="s">
        <v>105</v>
      </c>
      <c r="BB240" s="2">
        <f t="shared" si="52"/>
        <v>1</v>
      </c>
      <c r="BC240" s="2">
        <f t="shared" si="53"/>
        <v>0</v>
      </c>
      <c r="BD240" s="2">
        <f t="shared" si="54"/>
        <v>1</v>
      </c>
      <c r="BE240" s="2">
        <f t="shared" si="55"/>
        <v>0</v>
      </c>
      <c r="BF240" s="2">
        <f t="shared" si="56"/>
        <v>0</v>
      </c>
      <c r="BG240" s="2">
        <f t="shared" si="57"/>
        <v>0</v>
      </c>
      <c r="BH240" s="2">
        <f t="shared" si="58"/>
        <v>0</v>
      </c>
      <c r="BI240" s="2">
        <f t="shared" si="59"/>
        <v>0</v>
      </c>
      <c r="BJ240" s="2">
        <f t="shared" si="60"/>
        <v>0</v>
      </c>
      <c r="BK240" s="2">
        <f t="shared" si="61"/>
        <v>0</v>
      </c>
      <c r="BL240" s="2">
        <f t="shared" si="62"/>
        <v>0</v>
      </c>
      <c r="BM240" s="2">
        <f t="shared" si="63"/>
        <v>0</v>
      </c>
      <c r="BN240" s="2">
        <f t="shared" si="64"/>
        <v>0</v>
      </c>
    </row>
    <row r="241" spans="1:66">
      <c r="A241" s="2" t="s">
        <v>4922</v>
      </c>
      <c r="B241" s="2" t="s">
        <v>4923</v>
      </c>
      <c r="AN241" s="2" t="s">
        <v>121</v>
      </c>
      <c r="BB241" s="2">
        <f t="shared" si="52"/>
        <v>0</v>
      </c>
      <c r="BC241" s="2">
        <f t="shared" si="53"/>
        <v>1</v>
      </c>
      <c r="BD241" s="2">
        <f t="shared" si="54"/>
        <v>0</v>
      </c>
      <c r="BE241" s="2">
        <f t="shared" si="55"/>
        <v>1</v>
      </c>
      <c r="BF241" s="2">
        <f t="shared" si="56"/>
        <v>0</v>
      </c>
      <c r="BG241" s="2">
        <f t="shared" si="57"/>
        <v>0</v>
      </c>
      <c r="BH241" s="2">
        <f t="shared" si="58"/>
        <v>0</v>
      </c>
      <c r="BI241" s="2">
        <f t="shared" si="59"/>
        <v>0</v>
      </c>
      <c r="BJ241" s="2">
        <f t="shared" si="60"/>
        <v>0</v>
      </c>
      <c r="BK241" s="2">
        <f t="shared" si="61"/>
        <v>0</v>
      </c>
      <c r="BL241" s="2">
        <f t="shared" si="62"/>
        <v>0</v>
      </c>
      <c r="BM241" s="2">
        <f t="shared" si="63"/>
        <v>0</v>
      </c>
      <c r="BN241" s="2">
        <f t="shared" si="64"/>
        <v>0</v>
      </c>
    </row>
    <row r="242" spans="1:66">
      <c r="A242" s="2" t="s">
        <v>480</v>
      </c>
      <c r="B242" s="2" t="s">
        <v>481</v>
      </c>
      <c r="E242" s="2" t="s">
        <v>105</v>
      </c>
      <c r="H242" s="2" t="s">
        <v>105</v>
      </c>
      <c r="AE242" s="2" t="s">
        <v>105</v>
      </c>
      <c r="BB242" s="2">
        <f t="shared" si="52"/>
        <v>3</v>
      </c>
      <c r="BC242" s="2">
        <f t="shared" si="53"/>
        <v>0</v>
      </c>
      <c r="BD242" s="2">
        <f t="shared" si="54"/>
        <v>3</v>
      </c>
      <c r="BE242" s="2">
        <f t="shared" si="55"/>
        <v>0</v>
      </c>
      <c r="BF242" s="2">
        <f t="shared" si="56"/>
        <v>0</v>
      </c>
      <c r="BG242" s="2">
        <f t="shared" si="57"/>
        <v>0</v>
      </c>
      <c r="BH242" s="2">
        <f t="shared" si="58"/>
        <v>0</v>
      </c>
      <c r="BI242" s="2">
        <f t="shared" si="59"/>
        <v>0</v>
      </c>
      <c r="BJ242" s="2">
        <f t="shared" si="60"/>
        <v>0</v>
      </c>
      <c r="BK242" s="2">
        <f t="shared" si="61"/>
        <v>0</v>
      </c>
      <c r="BL242" s="2">
        <f t="shared" si="62"/>
        <v>0</v>
      </c>
      <c r="BM242" s="2">
        <f t="shared" si="63"/>
        <v>0</v>
      </c>
      <c r="BN242" s="2">
        <f t="shared" si="64"/>
        <v>0</v>
      </c>
    </row>
    <row r="243" spans="1:66">
      <c r="A243" s="2" t="s">
        <v>1970</v>
      </c>
      <c r="B243" s="2" t="s">
        <v>3207</v>
      </c>
      <c r="K243" s="2" t="s">
        <v>121</v>
      </c>
      <c r="X243" s="2" t="s">
        <v>121</v>
      </c>
      <c r="AG243" s="2" t="s">
        <v>5781</v>
      </c>
      <c r="AN243" s="2" t="s">
        <v>5794</v>
      </c>
      <c r="AP243" s="2" t="s">
        <v>121</v>
      </c>
      <c r="BB243" s="2">
        <f t="shared" si="52"/>
        <v>0</v>
      </c>
      <c r="BC243" s="2">
        <f t="shared" si="53"/>
        <v>3</v>
      </c>
      <c r="BD243" s="2">
        <f t="shared" si="54"/>
        <v>0</v>
      </c>
      <c r="BE243" s="2">
        <f t="shared" si="55"/>
        <v>3</v>
      </c>
      <c r="BF243" s="2">
        <f t="shared" si="56"/>
        <v>0</v>
      </c>
      <c r="BG243" s="2">
        <f t="shared" si="57"/>
        <v>0</v>
      </c>
      <c r="BH243" s="2">
        <f t="shared" si="58"/>
        <v>0</v>
      </c>
      <c r="BI243" s="2">
        <f t="shared" si="59"/>
        <v>0</v>
      </c>
      <c r="BJ243" s="2">
        <f t="shared" si="60"/>
        <v>0</v>
      </c>
      <c r="BK243" s="2">
        <f t="shared" si="61"/>
        <v>0</v>
      </c>
      <c r="BL243" s="2">
        <f t="shared" si="62"/>
        <v>0</v>
      </c>
      <c r="BM243" s="2">
        <f t="shared" si="63"/>
        <v>0</v>
      </c>
      <c r="BN243" s="2">
        <f t="shared" si="64"/>
        <v>0</v>
      </c>
    </row>
    <row r="244" spans="1:66">
      <c r="A244" s="2" t="s">
        <v>3220</v>
      </c>
      <c r="B244" s="2" t="s">
        <v>3221</v>
      </c>
      <c r="X244" s="2" t="s">
        <v>121</v>
      </c>
      <c r="BB244" s="2">
        <f t="shared" si="52"/>
        <v>0</v>
      </c>
      <c r="BC244" s="2">
        <f t="shared" si="53"/>
        <v>1</v>
      </c>
      <c r="BD244" s="2">
        <f t="shared" si="54"/>
        <v>0</v>
      </c>
      <c r="BE244" s="2">
        <f t="shared" si="55"/>
        <v>1</v>
      </c>
      <c r="BF244" s="2">
        <f t="shared" si="56"/>
        <v>0</v>
      </c>
      <c r="BG244" s="2">
        <f t="shared" si="57"/>
        <v>0</v>
      </c>
      <c r="BH244" s="2">
        <f t="shared" si="58"/>
        <v>0</v>
      </c>
      <c r="BI244" s="2">
        <f t="shared" si="59"/>
        <v>0</v>
      </c>
      <c r="BJ244" s="2">
        <f t="shared" si="60"/>
        <v>0</v>
      </c>
      <c r="BK244" s="2">
        <f t="shared" si="61"/>
        <v>0</v>
      </c>
      <c r="BL244" s="2">
        <f t="shared" si="62"/>
        <v>0</v>
      </c>
      <c r="BM244" s="2">
        <f t="shared" si="63"/>
        <v>0</v>
      </c>
      <c r="BN244" s="2">
        <f t="shared" si="64"/>
        <v>0</v>
      </c>
    </row>
    <row r="245" spans="1:66">
      <c r="A245" s="2" t="s">
        <v>608</v>
      </c>
      <c r="B245" s="2" t="s">
        <v>609</v>
      </c>
      <c r="F245" s="2" t="s">
        <v>105</v>
      </c>
      <c r="BB245" s="2">
        <f t="shared" si="52"/>
        <v>1</v>
      </c>
      <c r="BC245" s="2">
        <f t="shared" si="53"/>
        <v>0</v>
      </c>
      <c r="BD245" s="2">
        <f t="shared" si="54"/>
        <v>1</v>
      </c>
      <c r="BE245" s="2">
        <f t="shared" si="55"/>
        <v>0</v>
      </c>
      <c r="BF245" s="2">
        <f t="shared" si="56"/>
        <v>0</v>
      </c>
      <c r="BG245" s="2">
        <f t="shared" si="57"/>
        <v>0</v>
      </c>
      <c r="BH245" s="2">
        <f t="shared" si="58"/>
        <v>0</v>
      </c>
      <c r="BI245" s="2">
        <f t="shared" si="59"/>
        <v>0</v>
      </c>
      <c r="BJ245" s="2">
        <f t="shared" si="60"/>
        <v>0</v>
      </c>
      <c r="BK245" s="2">
        <f t="shared" si="61"/>
        <v>0</v>
      </c>
      <c r="BL245" s="2">
        <f t="shared" si="62"/>
        <v>0</v>
      </c>
      <c r="BM245" s="2">
        <f t="shared" si="63"/>
        <v>0</v>
      </c>
      <c r="BN245" s="2">
        <f t="shared" si="64"/>
        <v>0</v>
      </c>
    </row>
    <row r="246" spans="1:66">
      <c r="A246" s="2" t="s">
        <v>1064</v>
      </c>
      <c r="B246" s="2" t="s">
        <v>1065</v>
      </c>
      <c r="G246" s="2" t="s">
        <v>105</v>
      </c>
      <c r="H246" s="2" t="s">
        <v>105</v>
      </c>
      <c r="AE246" s="2" t="s">
        <v>105</v>
      </c>
      <c r="BB246" s="2">
        <f t="shared" si="52"/>
        <v>3</v>
      </c>
      <c r="BC246" s="2">
        <f t="shared" si="53"/>
        <v>0</v>
      </c>
      <c r="BD246" s="2">
        <f t="shared" si="54"/>
        <v>3</v>
      </c>
      <c r="BE246" s="2">
        <f t="shared" si="55"/>
        <v>0</v>
      </c>
      <c r="BF246" s="2">
        <f t="shared" si="56"/>
        <v>0</v>
      </c>
      <c r="BG246" s="2">
        <f t="shared" si="57"/>
        <v>0</v>
      </c>
      <c r="BH246" s="2">
        <f t="shared" si="58"/>
        <v>0</v>
      </c>
      <c r="BI246" s="2">
        <f t="shared" si="59"/>
        <v>0</v>
      </c>
      <c r="BJ246" s="2">
        <f t="shared" si="60"/>
        <v>0</v>
      </c>
      <c r="BK246" s="2">
        <f t="shared" si="61"/>
        <v>0</v>
      </c>
      <c r="BL246" s="2">
        <f t="shared" si="62"/>
        <v>0</v>
      </c>
      <c r="BM246" s="2">
        <f t="shared" si="63"/>
        <v>0</v>
      </c>
      <c r="BN246" s="2">
        <f t="shared" si="64"/>
        <v>0</v>
      </c>
    </row>
    <row r="247" spans="1:66">
      <c r="A247" s="2" t="s">
        <v>846</v>
      </c>
      <c r="B247" s="2" t="s">
        <v>847</v>
      </c>
      <c r="F247" s="2" t="s">
        <v>121</v>
      </c>
      <c r="BB247" s="2">
        <f t="shared" si="52"/>
        <v>0</v>
      </c>
      <c r="BC247" s="2">
        <f t="shared" si="53"/>
        <v>1</v>
      </c>
      <c r="BD247" s="2">
        <f t="shared" si="54"/>
        <v>0</v>
      </c>
      <c r="BE247" s="2">
        <f t="shared" si="55"/>
        <v>1</v>
      </c>
      <c r="BF247" s="2">
        <f t="shared" si="56"/>
        <v>0</v>
      </c>
      <c r="BG247" s="2">
        <f t="shared" si="57"/>
        <v>0</v>
      </c>
      <c r="BH247" s="2">
        <f t="shared" si="58"/>
        <v>0</v>
      </c>
      <c r="BI247" s="2">
        <f t="shared" si="59"/>
        <v>0</v>
      </c>
      <c r="BJ247" s="2">
        <f t="shared" si="60"/>
        <v>0</v>
      </c>
      <c r="BK247" s="2">
        <f t="shared" si="61"/>
        <v>0</v>
      </c>
      <c r="BL247" s="2">
        <f t="shared" si="62"/>
        <v>0</v>
      </c>
      <c r="BM247" s="2">
        <f t="shared" si="63"/>
        <v>0</v>
      </c>
      <c r="BN247" s="2">
        <f t="shared" si="64"/>
        <v>0</v>
      </c>
    </row>
    <row r="248" spans="1:66">
      <c r="A248" s="2" t="s">
        <v>4472</v>
      </c>
      <c r="B248" s="2" t="s">
        <v>4473</v>
      </c>
      <c r="AN248" s="2" t="s">
        <v>105</v>
      </c>
      <c r="BB248" s="2">
        <f t="shared" si="52"/>
        <v>1</v>
      </c>
      <c r="BC248" s="2">
        <f t="shared" si="53"/>
        <v>0</v>
      </c>
      <c r="BD248" s="2">
        <f t="shared" si="54"/>
        <v>1</v>
      </c>
      <c r="BE248" s="2">
        <f t="shared" si="55"/>
        <v>0</v>
      </c>
      <c r="BF248" s="2">
        <f t="shared" si="56"/>
        <v>0</v>
      </c>
      <c r="BG248" s="2">
        <f t="shared" si="57"/>
        <v>0</v>
      </c>
      <c r="BH248" s="2">
        <f t="shared" si="58"/>
        <v>0</v>
      </c>
      <c r="BI248" s="2">
        <f t="shared" si="59"/>
        <v>0</v>
      </c>
      <c r="BJ248" s="2">
        <f t="shared" si="60"/>
        <v>0</v>
      </c>
      <c r="BK248" s="2">
        <f t="shared" si="61"/>
        <v>0</v>
      </c>
      <c r="BL248" s="2">
        <f t="shared" si="62"/>
        <v>0</v>
      </c>
      <c r="BM248" s="2">
        <f t="shared" si="63"/>
        <v>0</v>
      </c>
      <c r="BN248" s="2">
        <f t="shared" si="64"/>
        <v>0</v>
      </c>
    </row>
    <row r="249" spans="1:66">
      <c r="A249" s="2" t="s">
        <v>4881</v>
      </c>
      <c r="B249" s="2" t="s">
        <v>4882</v>
      </c>
      <c r="AN249" s="2" t="s">
        <v>121</v>
      </c>
      <c r="BB249" s="2">
        <f t="shared" si="52"/>
        <v>0</v>
      </c>
      <c r="BC249" s="2">
        <f t="shared" si="53"/>
        <v>1</v>
      </c>
      <c r="BD249" s="2">
        <f t="shared" si="54"/>
        <v>0</v>
      </c>
      <c r="BE249" s="2">
        <f t="shared" si="55"/>
        <v>1</v>
      </c>
      <c r="BF249" s="2">
        <f t="shared" si="56"/>
        <v>0</v>
      </c>
      <c r="BG249" s="2">
        <f t="shared" si="57"/>
        <v>0</v>
      </c>
      <c r="BH249" s="2">
        <f t="shared" si="58"/>
        <v>0</v>
      </c>
      <c r="BI249" s="2">
        <f t="shared" si="59"/>
        <v>0</v>
      </c>
      <c r="BJ249" s="2">
        <f t="shared" si="60"/>
        <v>0</v>
      </c>
      <c r="BK249" s="2">
        <f t="shared" si="61"/>
        <v>0</v>
      </c>
      <c r="BL249" s="2">
        <f t="shared" si="62"/>
        <v>0</v>
      </c>
      <c r="BM249" s="2">
        <f t="shared" si="63"/>
        <v>0</v>
      </c>
      <c r="BN249" s="2">
        <f t="shared" si="64"/>
        <v>0</v>
      </c>
    </row>
    <row r="250" spans="1:66">
      <c r="A250" s="2" t="s">
        <v>892</v>
      </c>
      <c r="B250" s="2" t="s">
        <v>893</v>
      </c>
      <c r="F250" s="2" t="s">
        <v>121</v>
      </c>
      <c r="H250" s="2" t="s">
        <v>121</v>
      </c>
      <c r="BB250" s="2">
        <f t="shared" si="52"/>
        <v>0</v>
      </c>
      <c r="BC250" s="2">
        <f t="shared" si="53"/>
        <v>2</v>
      </c>
      <c r="BD250" s="2">
        <f t="shared" si="54"/>
        <v>0</v>
      </c>
      <c r="BE250" s="2">
        <f t="shared" si="55"/>
        <v>2</v>
      </c>
      <c r="BF250" s="2">
        <f t="shared" si="56"/>
        <v>0</v>
      </c>
      <c r="BG250" s="2">
        <f t="shared" si="57"/>
        <v>0</v>
      </c>
      <c r="BH250" s="2">
        <f t="shared" si="58"/>
        <v>0</v>
      </c>
      <c r="BI250" s="2">
        <f t="shared" si="59"/>
        <v>0</v>
      </c>
      <c r="BJ250" s="2">
        <f t="shared" si="60"/>
        <v>0</v>
      </c>
      <c r="BK250" s="2">
        <f t="shared" si="61"/>
        <v>0</v>
      </c>
      <c r="BL250" s="2">
        <f t="shared" si="62"/>
        <v>0</v>
      </c>
      <c r="BM250" s="2">
        <f t="shared" si="63"/>
        <v>0</v>
      </c>
      <c r="BN250" s="2">
        <f t="shared" si="64"/>
        <v>0</v>
      </c>
    </row>
    <row r="251" spans="1:66">
      <c r="A251" s="2" t="s">
        <v>4476</v>
      </c>
      <c r="B251" s="2" t="s">
        <v>4477</v>
      </c>
      <c r="AN251" s="2" t="s">
        <v>105</v>
      </c>
      <c r="BB251" s="2">
        <f t="shared" si="52"/>
        <v>1</v>
      </c>
      <c r="BC251" s="2">
        <f t="shared" si="53"/>
        <v>0</v>
      </c>
      <c r="BD251" s="2">
        <f t="shared" si="54"/>
        <v>1</v>
      </c>
      <c r="BE251" s="2">
        <f t="shared" si="55"/>
        <v>0</v>
      </c>
      <c r="BF251" s="2">
        <f t="shared" si="56"/>
        <v>0</v>
      </c>
      <c r="BG251" s="2">
        <f t="shared" si="57"/>
        <v>0</v>
      </c>
      <c r="BH251" s="2">
        <f t="shared" si="58"/>
        <v>0</v>
      </c>
      <c r="BI251" s="2">
        <f t="shared" si="59"/>
        <v>0</v>
      </c>
      <c r="BJ251" s="2">
        <f t="shared" si="60"/>
        <v>0</v>
      </c>
      <c r="BK251" s="2">
        <f t="shared" si="61"/>
        <v>0</v>
      </c>
      <c r="BL251" s="2">
        <f t="shared" si="62"/>
        <v>0</v>
      </c>
      <c r="BM251" s="2">
        <f t="shared" si="63"/>
        <v>0</v>
      </c>
      <c r="BN251" s="2">
        <f t="shared" si="64"/>
        <v>0</v>
      </c>
    </row>
    <row r="252" spans="1:66">
      <c r="A252" s="2" t="s">
        <v>4883</v>
      </c>
      <c r="B252" s="2" t="s">
        <v>4884</v>
      </c>
      <c r="AN252" s="2" t="s">
        <v>121</v>
      </c>
      <c r="BB252" s="2">
        <f t="shared" si="52"/>
        <v>0</v>
      </c>
      <c r="BC252" s="2">
        <f t="shared" si="53"/>
        <v>1</v>
      </c>
      <c r="BD252" s="2">
        <f t="shared" si="54"/>
        <v>0</v>
      </c>
      <c r="BE252" s="2">
        <f t="shared" si="55"/>
        <v>1</v>
      </c>
      <c r="BF252" s="2">
        <f t="shared" si="56"/>
        <v>0</v>
      </c>
      <c r="BG252" s="2">
        <f t="shared" si="57"/>
        <v>0</v>
      </c>
      <c r="BH252" s="2">
        <f t="shared" si="58"/>
        <v>0</v>
      </c>
      <c r="BI252" s="2">
        <f t="shared" si="59"/>
        <v>0</v>
      </c>
      <c r="BJ252" s="2">
        <f t="shared" si="60"/>
        <v>0</v>
      </c>
      <c r="BK252" s="2">
        <f t="shared" si="61"/>
        <v>0</v>
      </c>
      <c r="BL252" s="2">
        <f t="shared" si="62"/>
        <v>0</v>
      </c>
      <c r="BM252" s="2">
        <f t="shared" si="63"/>
        <v>0</v>
      </c>
      <c r="BN252" s="2">
        <f t="shared" si="64"/>
        <v>0</v>
      </c>
    </row>
    <row r="253" spans="1:66">
      <c r="A253" s="2" t="s">
        <v>4887</v>
      </c>
      <c r="B253" s="2" t="s">
        <v>4888</v>
      </c>
      <c r="AN253" s="2" t="s">
        <v>121</v>
      </c>
      <c r="BB253" s="2">
        <f t="shared" si="52"/>
        <v>0</v>
      </c>
      <c r="BC253" s="2">
        <f t="shared" si="53"/>
        <v>1</v>
      </c>
      <c r="BD253" s="2">
        <f t="shared" si="54"/>
        <v>0</v>
      </c>
      <c r="BE253" s="2">
        <f t="shared" si="55"/>
        <v>1</v>
      </c>
      <c r="BF253" s="2">
        <f t="shared" si="56"/>
        <v>0</v>
      </c>
      <c r="BG253" s="2">
        <f t="shared" si="57"/>
        <v>0</v>
      </c>
      <c r="BH253" s="2">
        <f t="shared" si="58"/>
        <v>0</v>
      </c>
      <c r="BI253" s="2">
        <f t="shared" si="59"/>
        <v>0</v>
      </c>
      <c r="BJ253" s="2">
        <f t="shared" si="60"/>
        <v>0</v>
      </c>
      <c r="BK253" s="2">
        <f t="shared" si="61"/>
        <v>0</v>
      </c>
      <c r="BL253" s="2">
        <f t="shared" si="62"/>
        <v>0</v>
      </c>
      <c r="BM253" s="2">
        <f t="shared" si="63"/>
        <v>0</v>
      </c>
      <c r="BN253" s="2">
        <f t="shared" si="64"/>
        <v>0</v>
      </c>
    </row>
    <row r="254" spans="1:66">
      <c r="A254" s="2" t="s">
        <v>3168</v>
      </c>
      <c r="B254" s="2" t="s">
        <v>3169</v>
      </c>
      <c r="X254" s="2" t="s">
        <v>5697</v>
      </c>
      <c r="AP254" s="2" t="s">
        <v>5694</v>
      </c>
      <c r="BB254" s="2">
        <f t="shared" si="52"/>
        <v>1</v>
      </c>
      <c r="BC254" s="2">
        <f t="shared" si="53"/>
        <v>1</v>
      </c>
      <c r="BD254" s="2">
        <f t="shared" si="54"/>
        <v>0</v>
      </c>
      <c r="BE254" s="2">
        <f t="shared" si="55"/>
        <v>0</v>
      </c>
      <c r="BF254" s="2">
        <f t="shared" si="56"/>
        <v>1</v>
      </c>
      <c r="BG254" s="2">
        <f t="shared" si="57"/>
        <v>1</v>
      </c>
      <c r="BH254" s="2">
        <f t="shared" si="58"/>
        <v>0</v>
      </c>
      <c r="BI254" s="2">
        <f t="shared" si="59"/>
        <v>0</v>
      </c>
      <c r="BJ254" s="2">
        <f t="shared" si="60"/>
        <v>0</v>
      </c>
      <c r="BK254" s="2">
        <f t="shared" si="61"/>
        <v>0</v>
      </c>
      <c r="BL254" s="2">
        <f t="shared" si="62"/>
        <v>0</v>
      </c>
      <c r="BM254" s="2">
        <f t="shared" si="63"/>
        <v>0</v>
      </c>
      <c r="BN254" s="2">
        <f t="shared" si="64"/>
        <v>0</v>
      </c>
    </row>
    <row r="255" spans="1:66">
      <c r="A255" s="2" t="s">
        <v>2248</v>
      </c>
      <c r="B255" s="2" t="s">
        <v>2249</v>
      </c>
      <c r="L255" s="2" t="s">
        <v>105</v>
      </c>
      <c r="BB255" s="2">
        <f t="shared" si="52"/>
        <v>1</v>
      </c>
      <c r="BC255" s="2">
        <f t="shared" si="53"/>
        <v>0</v>
      </c>
      <c r="BD255" s="2">
        <f t="shared" si="54"/>
        <v>1</v>
      </c>
      <c r="BE255" s="2">
        <f t="shared" si="55"/>
        <v>0</v>
      </c>
      <c r="BF255" s="2">
        <f t="shared" si="56"/>
        <v>0</v>
      </c>
      <c r="BG255" s="2">
        <f t="shared" si="57"/>
        <v>0</v>
      </c>
      <c r="BH255" s="2">
        <f t="shared" si="58"/>
        <v>0</v>
      </c>
      <c r="BI255" s="2">
        <f t="shared" si="59"/>
        <v>0</v>
      </c>
      <c r="BJ255" s="2">
        <f t="shared" si="60"/>
        <v>0</v>
      </c>
      <c r="BK255" s="2">
        <f t="shared" si="61"/>
        <v>0</v>
      </c>
      <c r="BL255" s="2">
        <f t="shared" si="62"/>
        <v>0</v>
      </c>
      <c r="BM255" s="2">
        <f t="shared" si="63"/>
        <v>0</v>
      </c>
      <c r="BN255" s="2">
        <f t="shared" si="64"/>
        <v>0</v>
      </c>
    </row>
    <row r="256" spans="1:66">
      <c r="A256" s="2" t="s">
        <v>2250</v>
      </c>
      <c r="B256" s="2" t="s">
        <v>2251</v>
      </c>
      <c r="L256" s="2" t="s">
        <v>105</v>
      </c>
      <c r="V256" s="2" t="s">
        <v>105</v>
      </c>
      <c r="BB256" s="2">
        <f t="shared" si="52"/>
        <v>2</v>
      </c>
      <c r="BC256" s="2">
        <f t="shared" si="53"/>
        <v>0</v>
      </c>
      <c r="BD256" s="2">
        <f t="shared" si="54"/>
        <v>2</v>
      </c>
      <c r="BE256" s="2">
        <f t="shared" si="55"/>
        <v>0</v>
      </c>
      <c r="BF256" s="2">
        <f t="shared" si="56"/>
        <v>0</v>
      </c>
      <c r="BG256" s="2">
        <f t="shared" si="57"/>
        <v>0</v>
      </c>
      <c r="BH256" s="2">
        <f t="shared" si="58"/>
        <v>0</v>
      </c>
      <c r="BI256" s="2">
        <f t="shared" si="59"/>
        <v>0</v>
      </c>
      <c r="BJ256" s="2">
        <f t="shared" si="60"/>
        <v>0</v>
      </c>
      <c r="BK256" s="2">
        <f t="shared" si="61"/>
        <v>0</v>
      </c>
      <c r="BL256" s="2">
        <f t="shared" si="62"/>
        <v>0</v>
      </c>
      <c r="BM256" s="2">
        <f t="shared" si="63"/>
        <v>0</v>
      </c>
      <c r="BN256" s="2">
        <f t="shared" si="64"/>
        <v>0</v>
      </c>
    </row>
    <row r="257" spans="1:66">
      <c r="A257" s="2" t="s">
        <v>3216</v>
      </c>
      <c r="B257" s="2" t="s">
        <v>3217</v>
      </c>
      <c r="X257" s="2" t="s">
        <v>121</v>
      </c>
      <c r="AN257" s="2" t="s">
        <v>121</v>
      </c>
      <c r="AP257" s="2" t="s">
        <v>121</v>
      </c>
      <c r="BB257" s="2">
        <f t="shared" si="52"/>
        <v>0</v>
      </c>
      <c r="BC257" s="2">
        <f t="shared" si="53"/>
        <v>3</v>
      </c>
      <c r="BD257" s="2">
        <f t="shared" si="54"/>
        <v>0</v>
      </c>
      <c r="BE257" s="2">
        <f t="shared" si="55"/>
        <v>3</v>
      </c>
      <c r="BF257" s="2">
        <f t="shared" si="56"/>
        <v>0</v>
      </c>
      <c r="BG257" s="2">
        <f t="shared" si="57"/>
        <v>0</v>
      </c>
      <c r="BH257" s="2">
        <f t="shared" si="58"/>
        <v>0</v>
      </c>
      <c r="BI257" s="2">
        <f t="shared" si="59"/>
        <v>0</v>
      </c>
      <c r="BJ257" s="2">
        <f t="shared" si="60"/>
        <v>0</v>
      </c>
      <c r="BK257" s="2">
        <f t="shared" si="61"/>
        <v>0</v>
      </c>
      <c r="BL257" s="2">
        <f t="shared" si="62"/>
        <v>0</v>
      </c>
      <c r="BM257" s="2">
        <f t="shared" si="63"/>
        <v>0</v>
      </c>
      <c r="BN257" s="2">
        <f t="shared" si="64"/>
        <v>0</v>
      </c>
    </row>
    <row r="258" spans="1:66">
      <c r="A258" s="2" t="s">
        <v>1928</v>
      </c>
      <c r="B258" s="2" t="s">
        <v>1929</v>
      </c>
      <c r="I258" s="2" t="s">
        <v>105</v>
      </c>
      <c r="R258" s="2" t="s">
        <v>105</v>
      </c>
      <c r="W258" s="2" t="s">
        <v>121</v>
      </c>
      <c r="X258" s="2" t="s">
        <v>105</v>
      </c>
      <c r="Z258" s="2" t="s">
        <v>105</v>
      </c>
      <c r="AF258" s="2" t="s">
        <v>5697</v>
      </c>
      <c r="AI258" s="2" t="s">
        <v>105</v>
      </c>
      <c r="AP258" s="2" t="s">
        <v>105</v>
      </c>
      <c r="AW258" s="2" t="s">
        <v>105</v>
      </c>
      <c r="AZ258" s="2" t="s">
        <v>105</v>
      </c>
      <c r="BB258" s="2">
        <f t="shared" si="52"/>
        <v>9</v>
      </c>
      <c r="BC258" s="2">
        <f t="shared" si="53"/>
        <v>1</v>
      </c>
      <c r="BD258" s="2">
        <f t="shared" si="54"/>
        <v>8</v>
      </c>
      <c r="BE258" s="2">
        <f t="shared" si="55"/>
        <v>1</v>
      </c>
      <c r="BF258" s="2">
        <f t="shared" si="56"/>
        <v>1</v>
      </c>
      <c r="BG258" s="2">
        <f t="shared" si="57"/>
        <v>0</v>
      </c>
      <c r="BH258" s="2">
        <f t="shared" si="58"/>
        <v>0</v>
      </c>
      <c r="BI258" s="2">
        <f t="shared" si="59"/>
        <v>0</v>
      </c>
      <c r="BJ258" s="2">
        <f t="shared" si="60"/>
        <v>0</v>
      </c>
      <c r="BK258" s="2">
        <f t="shared" si="61"/>
        <v>0</v>
      </c>
      <c r="BL258" s="2">
        <f t="shared" si="62"/>
        <v>0</v>
      </c>
      <c r="BM258" s="2">
        <f t="shared" si="63"/>
        <v>0</v>
      </c>
      <c r="BN258" s="2">
        <f t="shared" si="64"/>
        <v>0</v>
      </c>
    </row>
    <row r="259" spans="1:66">
      <c r="A259" s="2" t="s">
        <v>1874</v>
      </c>
      <c r="B259" s="2" t="s">
        <v>1875</v>
      </c>
      <c r="I259" s="2" t="s">
        <v>105</v>
      </c>
      <c r="K259" s="2" t="s">
        <v>105</v>
      </c>
      <c r="M259" s="2" t="s">
        <v>105</v>
      </c>
      <c r="W259" s="2" t="s">
        <v>105</v>
      </c>
      <c r="X259" s="2" t="s">
        <v>105</v>
      </c>
      <c r="AG259" s="2" t="s">
        <v>105</v>
      </c>
      <c r="AI259" s="2" t="s">
        <v>105</v>
      </c>
      <c r="AJ259" s="2" t="s">
        <v>105</v>
      </c>
      <c r="AO259" s="2" t="s">
        <v>105</v>
      </c>
      <c r="AQ259" s="2" t="s">
        <v>105</v>
      </c>
      <c r="AW259" s="2" t="s">
        <v>105</v>
      </c>
      <c r="BB259" s="2">
        <f t="shared" si="52"/>
        <v>11</v>
      </c>
      <c r="BC259" s="2">
        <f t="shared" si="53"/>
        <v>0</v>
      </c>
      <c r="BD259" s="2">
        <f t="shared" si="54"/>
        <v>11</v>
      </c>
      <c r="BE259" s="2">
        <f t="shared" si="55"/>
        <v>0</v>
      </c>
      <c r="BF259" s="2">
        <f t="shared" si="56"/>
        <v>0</v>
      </c>
      <c r="BG259" s="2">
        <f t="shared" si="57"/>
        <v>0</v>
      </c>
      <c r="BH259" s="2">
        <f t="shared" si="58"/>
        <v>0</v>
      </c>
      <c r="BI259" s="2">
        <f t="shared" si="59"/>
        <v>0</v>
      </c>
      <c r="BJ259" s="2">
        <f t="shared" si="60"/>
        <v>0</v>
      </c>
      <c r="BK259" s="2">
        <f t="shared" si="61"/>
        <v>0</v>
      </c>
      <c r="BL259" s="2">
        <f t="shared" si="62"/>
        <v>0</v>
      </c>
      <c r="BM259" s="2">
        <f t="shared" si="63"/>
        <v>0</v>
      </c>
      <c r="BN259" s="2">
        <f t="shared" si="64"/>
        <v>0</v>
      </c>
    </row>
    <row r="260" spans="1:66">
      <c r="A260" s="2" t="s">
        <v>1286</v>
      </c>
      <c r="B260" s="2" t="s">
        <v>3068</v>
      </c>
      <c r="G260" s="2" t="s">
        <v>105</v>
      </c>
      <c r="AE260" s="2" t="s">
        <v>105</v>
      </c>
      <c r="BB260" s="2">
        <f t="shared" si="52"/>
        <v>2</v>
      </c>
      <c r="BC260" s="2">
        <f t="shared" si="53"/>
        <v>0</v>
      </c>
      <c r="BD260" s="2">
        <f t="shared" si="54"/>
        <v>2</v>
      </c>
      <c r="BE260" s="2">
        <f t="shared" si="55"/>
        <v>0</v>
      </c>
      <c r="BF260" s="2">
        <f t="shared" si="56"/>
        <v>0</v>
      </c>
      <c r="BG260" s="2">
        <f t="shared" si="57"/>
        <v>0</v>
      </c>
      <c r="BH260" s="2">
        <f t="shared" si="58"/>
        <v>0</v>
      </c>
      <c r="BI260" s="2">
        <f t="shared" si="59"/>
        <v>0</v>
      </c>
      <c r="BJ260" s="2">
        <f t="shared" si="60"/>
        <v>0</v>
      </c>
      <c r="BK260" s="2">
        <f t="shared" si="61"/>
        <v>0</v>
      </c>
      <c r="BL260" s="2">
        <f t="shared" si="62"/>
        <v>0</v>
      </c>
      <c r="BM260" s="2">
        <f t="shared" si="63"/>
        <v>0</v>
      </c>
      <c r="BN260" s="2">
        <f t="shared" si="64"/>
        <v>0</v>
      </c>
    </row>
    <row r="261" spans="1:66">
      <c r="A261" s="2" t="s">
        <v>317</v>
      </c>
      <c r="B261" s="2" t="s">
        <v>316</v>
      </c>
      <c r="C261" s="2" t="s">
        <v>105</v>
      </c>
      <c r="L261" s="2" t="s">
        <v>105</v>
      </c>
      <c r="M261" s="2" t="s">
        <v>105</v>
      </c>
      <c r="U261" s="2" t="s">
        <v>105</v>
      </c>
      <c r="V261" s="2" t="s">
        <v>105</v>
      </c>
      <c r="AA261" s="2" t="s">
        <v>105</v>
      </c>
      <c r="AP261" s="2" t="s">
        <v>5694</v>
      </c>
      <c r="AQ261" s="2" t="s">
        <v>105</v>
      </c>
      <c r="BB261" s="2">
        <f t="shared" si="52"/>
        <v>7</v>
      </c>
      <c r="BC261" s="2">
        <f t="shared" si="53"/>
        <v>1</v>
      </c>
      <c r="BD261" s="2">
        <f t="shared" si="54"/>
        <v>7</v>
      </c>
      <c r="BE261" s="2">
        <f t="shared" si="55"/>
        <v>0</v>
      </c>
      <c r="BF261" s="2">
        <f t="shared" si="56"/>
        <v>0</v>
      </c>
      <c r="BG261" s="2">
        <f t="shared" si="57"/>
        <v>1</v>
      </c>
      <c r="BH261" s="2">
        <f t="shared" si="58"/>
        <v>0</v>
      </c>
      <c r="BI261" s="2">
        <f t="shared" si="59"/>
        <v>0</v>
      </c>
      <c r="BJ261" s="2">
        <f t="shared" si="60"/>
        <v>0</v>
      </c>
      <c r="BK261" s="2">
        <f t="shared" si="61"/>
        <v>0</v>
      </c>
      <c r="BL261" s="2">
        <f t="shared" si="62"/>
        <v>0</v>
      </c>
      <c r="BM261" s="2">
        <f t="shared" si="63"/>
        <v>0</v>
      </c>
      <c r="BN261" s="2">
        <f t="shared" si="64"/>
        <v>0</v>
      </c>
    </row>
    <row r="262" spans="1:66">
      <c r="A262" s="2" t="s">
        <v>2184</v>
      </c>
      <c r="B262" s="2" t="s">
        <v>2185</v>
      </c>
      <c r="L262" s="2" t="s">
        <v>105</v>
      </c>
      <c r="M262" s="2" t="s">
        <v>105</v>
      </c>
      <c r="BB262" s="2">
        <f t="shared" si="52"/>
        <v>2</v>
      </c>
      <c r="BC262" s="2">
        <f t="shared" si="53"/>
        <v>0</v>
      </c>
      <c r="BD262" s="2">
        <f t="shared" si="54"/>
        <v>2</v>
      </c>
      <c r="BE262" s="2">
        <f t="shared" si="55"/>
        <v>0</v>
      </c>
      <c r="BF262" s="2">
        <f t="shared" si="56"/>
        <v>0</v>
      </c>
      <c r="BG262" s="2">
        <f t="shared" si="57"/>
        <v>0</v>
      </c>
      <c r="BH262" s="2">
        <f t="shared" si="58"/>
        <v>0</v>
      </c>
      <c r="BI262" s="2">
        <f t="shared" si="59"/>
        <v>0</v>
      </c>
      <c r="BJ262" s="2">
        <f t="shared" si="60"/>
        <v>0</v>
      </c>
      <c r="BK262" s="2">
        <f t="shared" si="61"/>
        <v>0</v>
      </c>
      <c r="BL262" s="2">
        <f t="shared" si="62"/>
        <v>0</v>
      </c>
      <c r="BM262" s="2">
        <f t="shared" si="63"/>
        <v>0</v>
      </c>
      <c r="BN262" s="2">
        <f t="shared" si="64"/>
        <v>0</v>
      </c>
    </row>
    <row r="263" spans="1:66">
      <c r="A263" s="2" t="s">
        <v>3464</v>
      </c>
      <c r="B263" s="2" t="s">
        <v>3465</v>
      </c>
      <c r="AA263" s="2" t="s">
        <v>105</v>
      </c>
      <c r="BB263" s="2">
        <f t="shared" si="52"/>
        <v>1</v>
      </c>
      <c r="BC263" s="2">
        <f t="shared" si="53"/>
        <v>0</v>
      </c>
      <c r="BD263" s="2">
        <f t="shared" si="54"/>
        <v>1</v>
      </c>
      <c r="BE263" s="2">
        <f t="shared" si="55"/>
        <v>0</v>
      </c>
      <c r="BF263" s="2">
        <f t="shared" si="56"/>
        <v>0</v>
      </c>
      <c r="BG263" s="2">
        <f t="shared" si="57"/>
        <v>0</v>
      </c>
      <c r="BH263" s="2">
        <f t="shared" si="58"/>
        <v>0</v>
      </c>
      <c r="BI263" s="2">
        <f t="shared" si="59"/>
        <v>0</v>
      </c>
      <c r="BJ263" s="2">
        <f t="shared" si="60"/>
        <v>0</v>
      </c>
      <c r="BK263" s="2">
        <f t="shared" si="61"/>
        <v>0</v>
      </c>
      <c r="BL263" s="2">
        <f t="shared" si="62"/>
        <v>0</v>
      </c>
      <c r="BM263" s="2">
        <f t="shared" si="63"/>
        <v>0</v>
      </c>
      <c r="BN263" s="2">
        <f t="shared" si="64"/>
        <v>0</v>
      </c>
    </row>
    <row r="264" spans="1:66">
      <c r="A264" s="2" t="s">
        <v>2308</v>
      </c>
      <c r="B264" s="2" t="s">
        <v>2309</v>
      </c>
      <c r="M264" s="2" t="s">
        <v>105</v>
      </c>
      <c r="S264" s="2" t="s">
        <v>105</v>
      </c>
      <c r="W264" s="2" t="s">
        <v>105</v>
      </c>
      <c r="AB264" s="2" t="s">
        <v>5781</v>
      </c>
      <c r="AJ264" s="2" t="s">
        <v>105</v>
      </c>
      <c r="AM264" s="2" t="s">
        <v>105</v>
      </c>
      <c r="BB264" s="2">
        <f t="shared" si="52"/>
        <v>5</v>
      </c>
      <c r="BC264" s="2">
        <f t="shared" si="53"/>
        <v>0</v>
      </c>
      <c r="BD264" s="2">
        <f t="shared" si="54"/>
        <v>5</v>
      </c>
      <c r="BE264" s="2">
        <f t="shared" si="55"/>
        <v>0</v>
      </c>
      <c r="BF264" s="2">
        <f t="shared" si="56"/>
        <v>0</v>
      </c>
      <c r="BG264" s="2">
        <f t="shared" si="57"/>
        <v>0</v>
      </c>
      <c r="BH264" s="2">
        <f t="shared" si="58"/>
        <v>0</v>
      </c>
      <c r="BI264" s="2">
        <f t="shared" si="59"/>
        <v>0</v>
      </c>
      <c r="BJ264" s="2">
        <f t="shared" si="60"/>
        <v>0</v>
      </c>
      <c r="BK264" s="2">
        <f t="shared" si="61"/>
        <v>0</v>
      </c>
      <c r="BL264" s="2">
        <f t="shared" si="62"/>
        <v>0</v>
      </c>
      <c r="BM264" s="2">
        <f t="shared" si="63"/>
        <v>0</v>
      </c>
      <c r="BN264" s="2">
        <f t="shared" si="64"/>
        <v>0</v>
      </c>
    </row>
    <row r="265" spans="1:66">
      <c r="A265" s="2" t="s">
        <v>3462</v>
      </c>
      <c r="B265" s="2" t="s">
        <v>3463</v>
      </c>
      <c r="AA265" s="2" t="s">
        <v>105</v>
      </c>
      <c r="BB265" s="2">
        <f t="shared" si="52"/>
        <v>1</v>
      </c>
      <c r="BC265" s="2">
        <f t="shared" si="53"/>
        <v>0</v>
      </c>
      <c r="BD265" s="2">
        <f t="shared" si="54"/>
        <v>1</v>
      </c>
      <c r="BE265" s="2">
        <f t="shared" si="55"/>
        <v>0</v>
      </c>
      <c r="BF265" s="2">
        <f t="shared" si="56"/>
        <v>0</v>
      </c>
      <c r="BG265" s="2">
        <f t="shared" si="57"/>
        <v>0</v>
      </c>
      <c r="BH265" s="2">
        <f t="shared" si="58"/>
        <v>0</v>
      </c>
      <c r="BI265" s="2">
        <f t="shared" si="59"/>
        <v>0</v>
      </c>
      <c r="BJ265" s="2">
        <f t="shared" si="60"/>
        <v>0</v>
      </c>
      <c r="BK265" s="2">
        <f t="shared" si="61"/>
        <v>0</v>
      </c>
      <c r="BL265" s="2">
        <f t="shared" si="62"/>
        <v>0</v>
      </c>
      <c r="BM265" s="2">
        <f t="shared" si="63"/>
        <v>0</v>
      </c>
      <c r="BN265" s="2">
        <f t="shared" si="64"/>
        <v>0</v>
      </c>
    </row>
    <row r="266" spans="1:66">
      <c r="A266" s="2" t="s">
        <v>2955</v>
      </c>
      <c r="B266" s="2" t="s">
        <v>2956</v>
      </c>
      <c r="U266" s="2" t="s">
        <v>105</v>
      </c>
      <c r="AA266" s="2" t="s">
        <v>105</v>
      </c>
      <c r="BB266" s="2">
        <f t="shared" si="52"/>
        <v>2</v>
      </c>
      <c r="BC266" s="2">
        <f t="shared" si="53"/>
        <v>0</v>
      </c>
      <c r="BD266" s="2">
        <f t="shared" si="54"/>
        <v>2</v>
      </c>
      <c r="BE266" s="2">
        <f t="shared" si="55"/>
        <v>0</v>
      </c>
      <c r="BF266" s="2">
        <f t="shared" si="56"/>
        <v>0</v>
      </c>
      <c r="BG266" s="2">
        <f t="shared" si="57"/>
        <v>0</v>
      </c>
      <c r="BH266" s="2">
        <f t="shared" si="58"/>
        <v>0</v>
      </c>
      <c r="BI266" s="2">
        <f t="shared" si="59"/>
        <v>0</v>
      </c>
      <c r="BJ266" s="2">
        <f t="shared" si="60"/>
        <v>0</v>
      </c>
      <c r="BK266" s="2">
        <f t="shared" si="61"/>
        <v>0</v>
      </c>
      <c r="BL266" s="2">
        <f t="shared" si="62"/>
        <v>0</v>
      </c>
      <c r="BM266" s="2">
        <f t="shared" si="63"/>
        <v>0</v>
      </c>
      <c r="BN266" s="2">
        <f t="shared" si="64"/>
        <v>0</v>
      </c>
    </row>
    <row r="267" spans="1:66">
      <c r="A267" s="2" t="s">
        <v>3670</v>
      </c>
      <c r="B267" s="2" t="s">
        <v>3671</v>
      </c>
      <c r="AD267" s="2" t="s">
        <v>5817</v>
      </c>
      <c r="AR267" s="2" t="s">
        <v>105</v>
      </c>
      <c r="BB267" s="2">
        <f t="shared" si="52"/>
        <v>1</v>
      </c>
      <c r="BC267" s="2">
        <f t="shared" si="53"/>
        <v>1</v>
      </c>
      <c r="BD267" s="2">
        <f t="shared" si="54"/>
        <v>1</v>
      </c>
      <c r="BE267" s="2">
        <f t="shared" si="55"/>
        <v>0</v>
      </c>
      <c r="BF267" s="2">
        <f t="shared" si="56"/>
        <v>0</v>
      </c>
      <c r="BG267" s="2">
        <f t="shared" si="57"/>
        <v>0</v>
      </c>
      <c r="BH267" s="2">
        <f t="shared" si="58"/>
        <v>0</v>
      </c>
      <c r="BI267" s="2">
        <f t="shared" si="59"/>
        <v>0</v>
      </c>
      <c r="BJ267" s="2">
        <f t="shared" si="60"/>
        <v>0</v>
      </c>
      <c r="BK267" s="2">
        <f t="shared" si="61"/>
        <v>0</v>
      </c>
      <c r="BL267" s="2">
        <f t="shared" si="62"/>
        <v>0</v>
      </c>
      <c r="BM267" s="2">
        <f t="shared" si="63"/>
        <v>0</v>
      </c>
      <c r="BN267" s="2">
        <f t="shared" si="64"/>
        <v>1</v>
      </c>
    </row>
    <row r="268" spans="1:66">
      <c r="A268" s="2" t="s">
        <v>2310</v>
      </c>
      <c r="B268" s="2" t="s">
        <v>2311</v>
      </c>
      <c r="M268" s="2" t="s">
        <v>105</v>
      </c>
      <c r="BB268" s="2">
        <f t="shared" si="52"/>
        <v>1</v>
      </c>
      <c r="BC268" s="2">
        <f t="shared" si="53"/>
        <v>0</v>
      </c>
      <c r="BD268" s="2">
        <f t="shared" si="54"/>
        <v>1</v>
      </c>
      <c r="BE268" s="2">
        <f t="shared" si="55"/>
        <v>0</v>
      </c>
      <c r="BF268" s="2">
        <f t="shared" si="56"/>
        <v>0</v>
      </c>
      <c r="BG268" s="2">
        <f t="shared" si="57"/>
        <v>0</v>
      </c>
      <c r="BH268" s="2">
        <f t="shared" si="58"/>
        <v>0</v>
      </c>
      <c r="BI268" s="2">
        <f t="shared" si="59"/>
        <v>0</v>
      </c>
      <c r="BJ268" s="2">
        <f t="shared" si="60"/>
        <v>0</v>
      </c>
      <c r="BK268" s="2">
        <f t="shared" si="61"/>
        <v>0</v>
      </c>
      <c r="BL268" s="2">
        <f t="shared" si="62"/>
        <v>0</v>
      </c>
      <c r="BM268" s="2">
        <f t="shared" si="63"/>
        <v>0</v>
      </c>
      <c r="BN268" s="2">
        <f t="shared" si="64"/>
        <v>0</v>
      </c>
    </row>
    <row r="269" spans="1:66">
      <c r="A269" s="2" t="s">
        <v>321</v>
      </c>
      <c r="B269" s="2" t="s">
        <v>320</v>
      </c>
      <c r="C269" s="2" t="s">
        <v>105</v>
      </c>
      <c r="BB269" s="2">
        <f t="shared" si="52"/>
        <v>1</v>
      </c>
      <c r="BC269" s="2">
        <f t="shared" si="53"/>
        <v>0</v>
      </c>
      <c r="BD269" s="2">
        <f t="shared" si="54"/>
        <v>1</v>
      </c>
      <c r="BE269" s="2">
        <f t="shared" si="55"/>
        <v>0</v>
      </c>
      <c r="BF269" s="2">
        <f t="shared" si="56"/>
        <v>0</v>
      </c>
      <c r="BG269" s="2">
        <f t="shared" si="57"/>
        <v>0</v>
      </c>
      <c r="BH269" s="2">
        <f t="shared" si="58"/>
        <v>0</v>
      </c>
      <c r="BI269" s="2">
        <f t="shared" si="59"/>
        <v>0</v>
      </c>
      <c r="BJ269" s="2">
        <f t="shared" si="60"/>
        <v>0</v>
      </c>
      <c r="BK269" s="2">
        <f t="shared" si="61"/>
        <v>0</v>
      </c>
      <c r="BL269" s="2">
        <f t="shared" si="62"/>
        <v>0</v>
      </c>
      <c r="BM269" s="2">
        <f t="shared" si="63"/>
        <v>0</v>
      </c>
      <c r="BN269" s="2">
        <f t="shared" si="64"/>
        <v>0</v>
      </c>
    </row>
    <row r="270" spans="1:66">
      <c r="A270" s="2" t="s">
        <v>5156</v>
      </c>
      <c r="B270" s="2" t="s">
        <v>5157</v>
      </c>
      <c r="AP270" s="2" t="s">
        <v>105</v>
      </c>
      <c r="BB270" s="2">
        <f t="shared" si="52"/>
        <v>1</v>
      </c>
      <c r="BC270" s="2">
        <f t="shared" si="53"/>
        <v>0</v>
      </c>
      <c r="BD270" s="2">
        <f t="shared" si="54"/>
        <v>1</v>
      </c>
      <c r="BE270" s="2">
        <f t="shared" si="55"/>
        <v>0</v>
      </c>
      <c r="BF270" s="2">
        <f t="shared" si="56"/>
        <v>0</v>
      </c>
      <c r="BG270" s="2">
        <f t="shared" si="57"/>
        <v>0</v>
      </c>
      <c r="BH270" s="2">
        <f t="shared" si="58"/>
        <v>0</v>
      </c>
      <c r="BI270" s="2">
        <f t="shared" si="59"/>
        <v>0</v>
      </c>
      <c r="BJ270" s="2">
        <f t="shared" si="60"/>
        <v>0</v>
      </c>
      <c r="BK270" s="2">
        <f t="shared" si="61"/>
        <v>0</v>
      </c>
      <c r="BL270" s="2">
        <f t="shared" si="62"/>
        <v>0</v>
      </c>
      <c r="BM270" s="2">
        <f t="shared" si="63"/>
        <v>0</v>
      </c>
      <c r="BN270" s="2">
        <f t="shared" si="64"/>
        <v>0</v>
      </c>
    </row>
    <row r="271" spans="1:66">
      <c r="A271" s="2" t="s">
        <v>3693</v>
      </c>
      <c r="B271" s="2" t="s">
        <v>3694</v>
      </c>
      <c r="N271" s="2" t="s">
        <v>105</v>
      </c>
      <c r="AE271" s="2" t="s">
        <v>105</v>
      </c>
      <c r="BB271" s="2">
        <f t="shared" si="52"/>
        <v>2</v>
      </c>
      <c r="BC271" s="2">
        <f t="shared" si="53"/>
        <v>0</v>
      </c>
      <c r="BD271" s="2">
        <f t="shared" si="54"/>
        <v>2</v>
      </c>
      <c r="BE271" s="2">
        <f t="shared" si="55"/>
        <v>0</v>
      </c>
      <c r="BF271" s="2">
        <f t="shared" si="56"/>
        <v>0</v>
      </c>
      <c r="BG271" s="2">
        <f t="shared" si="57"/>
        <v>0</v>
      </c>
      <c r="BH271" s="2">
        <f t="shared" si="58"/>
        <v>0</v>
      </c>
      <c r="BI271" s="2">
        <f t="shared" si="59"/>
        <v>0</v>
      </c>
      <c r="BJ271" s="2">
        <f t="shared" si="60"/>
        <v>0</v>
      </c>
      <c r="BK271" s="2">
        <f t="shared" si="61"/>
        <v>0</v>
      </c>
      <c r="BL271" s="2">
        <f t="shared" si="62"/>
        <v>0</v>
      </c>
      <c r="BM271" s="2">
        <f t="shared" si="63"/>
        <v>0</v>
      </c>
      <c r="BN271" s="2">
        <f t="shared" si="64"/>
        <v>0</v>
      </c>
    </row>
    <row r="272" spans="1:66">
      <c r="A272" s="2" t="s">
        <v>1066</v>
      </c>
      <c r="B272" s="2" t="s">
        <v>1067</v>
      </c>
      <c r="G272" s="2" t="s">
        <v>105</v>
      </c>
      <c r="BB272" s="2">
        <f t="shared" si="52"/>
        <v>1</v>
      </c>
      <c r="BC272" s="2">
        <f t="shared" si="53"/>
        <v>0</v>
      </c>
      <c r="BD272" s="2">
        <f t="shared" si="54"/>
        <v>1</v>
      </c>
      <c r="BE272" s="2">
        <f t="shared" si="55"/>
        <v>0</v>
      </c>
      <c r="BF272" s="2">
        <f t="shared" si="56"/>
        <v>0</v>
      </c>
      <c r="BG272" s="2">
        <f t="shared" si="57"/>
        <v>0</v>
      </c>
      <c r="BH272" s="2">
        <f t="shared" si="58"/>
        <v>0</v>
      </c>
      <c r="BI272" s="2">
        <f t="shared" si="59"/>
        <v>0</v>
      </c>
      <c r="BJ272" s="2">
        <f t="shared" si="60"/>
        <v>0</v>
      </c>
      <c r="BK272" s="2">
        <f t="shared" si="61"/>
        <v>0</v>
      </c>
      <c r="BL272" s="2">
        <f t="shared" si="62"/>
        <v>0</v>
      </c>
      <c r="BM272" s="2">
        <f t="shared" si="63"/>
        <v>0</v>
      </c>
      <c r="BN272" s="2">
        <f t="shared" si="64"/>
        <v>0</v>
      </c>
    </row>
    <row r="273" spans="1:66">
      <c r="A273" s="2" t="s">
        <v>2559</v>
      </c>
      <c r="B273" s="2" t="s">
        <v>2560</v>
      </c>
      <c r="O273" s="2" t="s">
        <v>105</v>
      </c>
      <c r="BB273" s="2">
        <f t="shared" si="52"/>
        <v>1</v>
      </c>
      <c r="BC273" s="2">
        <f t="shared" si="53"/>
        <v>0</v>
      </c>
      <c r="BD273" s="2">
        <f t="shared" si="54"/>
        <v>1</v>
      </c>
      <c r="BE273" s="2">
        <f t="shared" si="55"/>
        <v>0</v>
      </c>
      <c r="BF273" s="2">
        <f t="shared" si="56"/>
        <v>0</v>
      </c>
      <c r="BG273" s="2">
        <f t="shared" si="57"/>
        <v>0</v>
      </c>
      <c r="BH273" s="2">
        <f t="shared" si="58"/>
        <v>0</v>
      </c>
      <c r="BI273" s="2">
        <f t="shared" si="59"/>
        <v>0</v>
      </c>
      <c r="BJ273" s="2">
        <f t="shared" si="60"/>
        <v>0</v>
      </c>
      <c r="BK273" s="2">
        <f t="shared" si="61"/>
        <v>0</v>
      </c>
      <c r="BL273" s="2">
        <f t="shared" si="62"/>
        <v>0</v>
      </c>
      <c r="BM273" s="2">
        <f t="shared" si="63"/>
        <v>0</v>
      </c>
      <c r="BN273" s="2">
        <f t="shared" si="64"/>
        <v>0</v>
      </c>
    </row>
    <row r="274" spans="1:66">
      <c r="A274" s="2" t="s">
        <v>730</v>
      </c>
      <c r="B274" s="2" t="s">
        <v>743</v>
      </c>
      <c r="F274" s="2" t="s">
        <v>121</v>
      </c>
      <c r="BB274" s="2">
        <f t="shared" si="52"/>
        <v>0</v>
      </c>
      <c r="BC274" s="2">
        <f t="shared" si="53"/>
        <v>1</v>
      </c>
      <c r="BD274" s="2">
        <f t="shared" si="54"/>
        <v>0</v>
      </c>
      <c r="BE274" s="2">
        <f t="shared" si="55"/>
        <v>1</v>
      </c>
      <c r="BF274" s="2">
        <f t="shared" si="56"/>
        <v>0</v>
      </c>
      <c r="BG274" s="2">
        <f t="shared" si="57"/>
        <v>0</v>
      </c>
      <c r="BH274" s="2">
        <f t="shared" si="58"/>
        <v>0</v>
      </c>
      <c r="BI274" s="2">
        <f t="shared" si="59"/>
        <v>0</v>
      </c>
      <c r="BJ274" s="2">
        <f t="shared" si="60"/>
        <v>0</v>
      </c>
      <c r="BK274" s="2">
        <f t="shared" si="61"/>
        <v>0</v>
      </c>
      <c r="BL274" s="2">
        <f t="shared" si="62"/>
        <v>0</v>
      </c>
      <c r="BM274" s="2">
        <f t="shared" si="63"/>
        <v>0</v>
      </c>
      <c r="BN274" s="2">
        <f t="shared" si="64"/>
        <v>0</v>
      </c>
    </row>
    <row r="275" spans="1:66">
      <c r="A275" s="2" t="s">
        <v>3069</v>
      </c>
      <c r="B275" s="2" t="s">
        <v>2692</v>
      </c>
      <c r="H275" s="2" t="s">
        <v>5813</v>
      </c>
      <c r="P275" s="2" t="s">
        <v>105</v>
      </c>
      <c r="R275" s="2" t="s">
        <v>105</v>
      </c>
      <c r="X275" s="2" t="s">
        <v>121</v>
      </c>
      <c r="Z275" s="2" t="s">
        <v>105</v>
      </c>
      <c r="AB275" s="2" t="s">
        <v>5781</v>
      </c>
      <c r="AD275" s="2" t="s">
        <v>5816</v>
      </c>
      <c r="AF275" s="2" t="s">
        <v>121</v>
      </c>
      <c r="AP275" s="2" t="s">
        <v>121</v>
      </c>
      <c r="BB275" s="2">
        <f t="shared" si="52"/>
        <v>3</v>
      </c>
      <c r="BC275" s="2">
        <f t="shared" si="53"/>
        <v>5</v>
      </c>
      <c r="BD275" s="2">
        <f t="shared" si="54"/>
        <v>3</v>
      </c>
      <c r="BE275" s="2">
        <f t="shared" si="55"/>
        <v>3</v>
      </c>
      <c r="BF275" s="2">
        <f t="shared" si="56"/>
        <v>0</v>
      </c>
      <c r="BG275" s="2">
        <f t="shared" si="57"/>
        <v>0</v>
      </c>
      <c r="BH275" s="2">
        <f t="shared" si="58"/>
        <v>0</v>
      </c>
      <c r="BI275" s="2">
        <f t="shared" si="59"/>
        <v>1</v>
      </c>
      <c r="BJ275" s="2">
        <f t="shared" si="60"/>
        <v>0</v>
      </c>
      <c r="BK275" s="2">
        <f t="shared" si="61"/>
        <v>0</v>
      </c>
      <c r="BL275" s="2">
        <f t="shared" si="62"/>
        <v>1</v>
      </c>
      <c r="BM275" s="2">
        <f t="shared" si="63"/>
        <v>0</v>
      </c>
      <c r="BN275" s="2">
        <f t="shared" si="64"/>
        <v>0</v>
      </c>
    </row>
    <row r="276" spans="1:66">
      <c r="A276" s="2" t="s">
        <v>1930</v>
      </c>
      <c r="B276" s="2" t="s">
        <v>1931</v>
      </c>
      <c r="I276" s="2" t="s">
        <v>105</v>
      </c>
      <c r="K276" s="2" t="s">
        <v>5814</v>
      </c>
      <c r="W276" s="2" t="s">
        <v>121</v>
      </c>
      <c r="X276" s="2" t="s">
        <v>105</v>
      </c>
      <c r="AB276" s="2" t="s">
        <v>5781</v>
      </c>
      <c r="AD276" s="2" t="s">
        <v>5816</v>
      </c>
      <c r="AF276" s="2" t="s">
        <v>5697</v>
      </c>
      <c r="AI276" s="2" t="s">
        <v>105</v>
      </c>
      <c r="AP276" s="2" t="s">
        <v>105</v>
      </c>
      <c r="AR276" s="2" t="s">
        <v>105</v>
      </c>
      <c r="BB276" s="2">
        <f t="shared" ref="BB276:BB339" si="65">SUM(BD276+BF276+BJ276+BK276)</f>
        <v>6</v>
      </c>
      <c r="BC276" s="2">
        <f t="shared" ref="BC276:BC339" si="66">SUM(BE276+BG276+BH276+BI276+BL276+BM276+BN276)</f>
        <v>3</v>
      </c>
      <c r="BD276" s="2">
        <f t="shared" ref="BD276:BD339" si="67">COUNTIF(C276:BA276,"BL")</f>
        <v>5</v>
      </c>
      <c r="BE276" s="2">
        <f t="shared" ref="BE276:BE339" si="68">COUNTIF(C276:BA276,"WL")</f>
        <v>1</v>
      </c>
      <c r="BF276" s="2">
        <f t="shared" ref="BF276:BF339" si="69">COUNTIF(C276:BA276, "BL(Except with permit)")</f>
        <v>1</v>
      </c>
      <c r="BG276" s="2">
        <f t="shared" ref="BG276:BG339" si="70">COUNTIF(C276:BA276, "WL(Permit required)")</f>
        <v>0</v>
      </c>
      <c r="BH276" s="2">
        <f t="shared" ref="BH276:BH339" si="71">COUNTIF(C276:BA276, "WL(For game purposes)")</f>
        <v>0</v>
      </c>
      <c r="BI276" s="2">
        <f t="shared" ref="BI276:BI339" si="72">COUNTIF(C276:BA276, "WL(4 per year, no more than 12 at a time)")</f>
        <v>0</v>
      </c>
      <c r="BJ276" s="2">
        <f t="shared" ref="BJ276:BJ339" si="73">COUNTIF(C276:BA276, "BL(venomous spp)")</f>
        <v>0</v>
      </c>
      <c r="BK276" s="2">
        <f t="shared" ref="BK276:BK339" si="74">COUNTIF(C276:BA276, "BL(All Non-native spp)")</f>
        <v>0</v>
      </c>
      <c r="BL276" s="2">
        <f t="shared" ref="BL276:BL339" si="75">COUNTIF(C276:BA276, "WL(Up to 3 individuals)")</f>
        <v>1</v>
      </c>
      <c r="BM276" s="2">
        <f t="shared" ref="BM276:BM339" si="76">COUNTIF(C276:BA276, "WL(Up to 1 individual without permit)")</f>
        <v>1</v>
      </c>
      <c r="BN276" s="2">
        <f t="shared" ref="BN276:BN339" si="77">COUNTIF(C276:BA276, "WL(Up to 10 individuals)")</f>
        <v>0</v>
      </c>
    </row>
    <row r="277" spans="1:66">
      <c r="A277" s="2" t="s">
        <v>313</v>
      </c>
      <c r="B277" s="2" t="s">
        <v>312</v>
      </c>
      <c r="C277" s="2" t="s">
        <v>105</v>
      </c>
      <c r="M277" s="2" t="s">
        <v>105</v>
      </c>
      <c r="AA277" s="2" t="s">
        <v>105</v>
      </c>
      <c r="AJ277" s="2" t="s">
        <v>105</v>
      </c>
      <c r="AQ277" s="2" t="s">
        <v>105</v>
      </c>
      <c r="BB277" s="2">
        <f t="shared" si="65"/>
        <v>5</v>
      </c>
      <c r="BC277" s="2">
        <f t="shared" si="66"/>
        <v>0</v>
      </c>
      <c r="BD277" s="2">
        <f t="shared" si="67"/>
        <v>5</v>
      </c>
      <c r="BE277" s="2">
        <f t="shared" si="68"/>
        <v>0</v>
      </c>
      <c r="BF277" s="2">
        <f t="shared" si="69"/>
        <v>0</v>
      </c>
      <c r="BG277" s="2">
        <f t="shared" si="70"/>
        <v>0</v>
      </c>
      <c r="BH277" s="2">
        <f t="shared" si="71"/>
        <v>0</v>
      </c>
      <c r="BI277" s="2">
        <f t="shared" si="72"/>
        <v>0</v>
      </c>
      <c r="BJ277" s="2">
        <f t="shared" si="73"/>
        <v>0</v>
      </c>
      <c r="BK277" s="2">
        <f t="shared" si="74"/>
        <v>0</v>
      </c>
      <c r="BL277" s="2">
        <f t="shared" si="75"/>
        <v>0</v>
      </c>
      <c r="BM277" s="2">
        <f t="shared" si="76"/>
        <v>0</v>
      </c>
      <c r="BN277" s="2">
        <f t="shared" si="77"/>
        <v>0</v>
      </c>
    </row>
    <row r="278" spans="1:66">
      <c r="A278" s="2" t="s">
        <v>3676</v>
      </c>
      <c r="B278" s="2" t="s">
        <v>3677</v>
      </c>
      <c r="AD278" s="2" t="s">
        <v>5816</v>
      </c>
      <c r="AM278" s="2" t="s">
        <v>105</v>
      </c>
      <c r="BB278" s="2">
        <f t="shared" si="65"/>
        <v>1</v>
      </c>
      <c r="BC278" s="2">
        <f t="shared" si="66"/>
        <v>1</v>
      </c>
      <c r="BD278" s="2">
        <f t="shared" si="67"/>
        <v>1</v>
      </c>
      <c r="BE278" s="2">
        <f t="shared" si="68"/>
        <v>0</v>
      </c>
      <c r="BF278" s="2">
        <f t="shared" si="69"/>
        <v>0</v>
      </c>
      <c r="BG278" s="2">
        <f t="shared" si="70"/>
        <v>0</v>
      </c>
      <c r="BH278" s="2">
        <f t="shared" si="71"/>
        <v>0</v>
      </c>
      <c r="BI278" s="2">
        <f t="shared" si="72"/>
        <v>0</v>
      </c>
      <c r="BJ278" s="2">
        <f t="shared" si="73"/>
        <v>0</v>
      </c>
      <c r="BK278" s="2">
        <f t="shared" si="74"/>
        <v>0</v>
      </c>
      <c r="BL278" s="2">
        <f t="shared" si="75"/>
        <v>1</v>
      </c>
      <c r="BM278" s="2">
        <f t="shared" si="76"/>
        <v>0</v>
      </c>
      <c r="BN278" s="2">
        <f t="shared" si="77"/>
        <v>0</v>
      </c>
    </row>
    <row r="279" spans="1:66">
      <c r="A279" s="2" t="s">
        <v>3996</v>
      </c>
      <c r="B279" s="2" t="s">
        <v>3997</v>
      </c>
      <c r="AI279" s="2" t="s">
        <v>105</v>
      </c>
      <c r="BB279" s="2">
        <f t="shared" si="65"/>
        <v>1</v>
      </c>
      <c r="BC279" s="2">
        <f t="shared" si="66"/>
        <v>0</v>
      </c>
      <c r="BD279" s="2">
        <f t="shared" si="67"/>
        <v>1</v>
      </c>
      <c r="BE279" s="2">
        <f t="shared" si="68"/>
        <v>0</v>
      </c>
      <c r="BF279" s="2">
        <f t="shared" si="69"/>
        <v>0</v>
      </c>
      <c r="BG279" s="2">
        <f t="shared" si="70"/>
        <v>0</v>
      </c>
      <c r="BH279" s="2">
        <f t="shared" si="71"/>
        <v>0</v>
      </c>
      <c r="BI279" s="2">
        <f t="shared" si="72"/>
        <v>0</v>
      </c>
      <c r="BJ279" s="2">
        <f t="shared" si="73"/>
        <v>0</v>
      </c>
      <c r="BK279" s="2">
        <f t="shared" si="74"/>
        <v>0</v>
      </c>
      <c r="BL279" s="2">
        <f t="shared" si="75"/>
        <v>0</v>
      </c>
      <c r="BM279" s="2">
        <f t="shared" si="76"/>
        <v>0</v>
      </c>
      <c r="BN279" s="2">
        <f t="shared" si="77"/>
        <v>0</v>
      </c>
    </row>
    <row r="280" spans="1:66">
      <c r="A280" s="2" t="s">
        <v>3059</v>
      </c>
      <c r="B280" s="2" t="s">
        <v>3060</v>
      </c>
      <c r="V280" s="2" t="s">
        <v>105</v>
      </c>
      <c r="BB280" s="2">
        <f t="shared" si="65"/>
        <v>1</v>
      </c>
      <c r="BC280" s="2">
        <f t="shared" si="66"/>
        <v>0</v>
      </c>
      <c r="BD280" s="2">
        <f t="shared" si="67"/>
        <v>1</v>
      </c>
      <c r="BE280" s="2">
        <f t="shared" si="68"/>
        <v>0</v>
      </c>
      <c r="BF280" s="2">
        <f t="shared" si="69"/>
        <v>0</v>
      </c>
      <c r="BG280" s="2">
        <f t="shared" si="70"/>
        <v>0</v>
      </c>
      <c r="BH280" s="2">
        <f t="shared" si="71"/>
        <v>0</v>
      </c>
      <c r="BI280" s="2">
        <f t="shared" si="72"/>
        <v>0</v>
      </c>
      <c r="BJ280" s="2">
        <f t="shared" si="73"/>
        <v>0</v>
      </c>
      <c r="BK280" s="2">
        <f t="shared" si="74"/>
        <v>0</v>
      </c>
      <c r="BL280" s="2">
        <f t="shared" si="75"/>
        <v>0</v>
      </c>
      <c r="BM280" s="2">
        <f t="shared" si="76"/>
        <v>0</v>
      </c>
      <c r="BN280" s="2">
        <f t="shared" si="77"/>
        <v>0</v>
      </c>
    </row>
    <row r="281" spans="1:66">
      <c r="A281" s="2" t="s">
        <v>3262</v>
      </c>
      <c r="B281" s="2" t="s">
        <v>3263</v>
      </c>
      <c r="X281" s="2" t="s">
        <v>121</v>
      </c>
      <c r="AN281" s="2" t="s">
        <v>121</v>
      </c>
      <c r="BB281" s="2">
        <f t="shared" si="65"/>
        <v>0</v>
      </c>
      <c r="BC281" s="2">
        <f t="shared" si="66"/>
        <v>2</v>
      </c>
      <c r="BD281" s="2">
        <f t="shared" si="67"/>
        <v>0</v>
      </c>
      <c r="BE281" s="2">
        <f t="shared" si="68"/>
        <v>2</v>
      </c>
      <c r="BF281" s="2">
        <f t="shared" si="69"/>
        <v>0</v>
      </c>
      <c r="BG281" s="2">
        <f t="shared" si="70"/>
        <v>0</v>
      </c>
      <c r="BH281" s="2">
        <f t="shared" si="71"/>
        <v>0</v>
      </c>
      <c r="BI281" s="2">
        <f t="shared" si="72"/>
        <v>0</v>
      </c>
      <c r="BJ281" s="2">
        <f t="shared" si="73"/>
        <v>0</v>
      </c>
      <c r="BK281" s="2">
        <f t="shared" si="74"/>
        <v>0</v>
      </c>
      <c r="BL281" s="2">
        <f t="shared" si="75"/>
        <v>0</v>
      </c>
      <c r="BM281" s="2">
        <f t="shared" si="76"/>
        <v>0</v>
      </c>
      <c r="BN281" s="2">
        <f t="shared" si="77"/>
        <v>0</v>
      </c>
    </row>
    <row r="282" spans="1:66">
      <c r="A282" s="2" t="s">
        <v>5029</v>
      </c>
      <c r="B282" s="2" t="s">
        <v>5030</v>
      </c>
      <c r="AN282" s="2" t="s">
        <v>105</v>
      </c>
      <c r="BB282" s="2">
        <f t="shared" si="65"/>
        <v>1</v>
      </c>
      <c r="BC282" s="2">
        <f t="shared" si="66"/>
        <v>0</v>
      </c>
      <c r="BD282" s="2">
        <f t="shared" si="67"/>
        <v>1</v>
      </c>
      <c r="BE282" s="2">
        <f t="shared" si="68"/>
        <v>0</v>
      </c>
      <c r="BF282" s="2">
        <f t="shared" si="69"/>
        <v>0</v>
      </c>
      <c r="BG282" s="2">
        <f t="shared" si="70"/>
        <v>0</v>
      </c>
      <c r="BH282" s="2">
        <f t="shared" si="71"/>
        <v>0</v>
      </c>
      <c r="BI282" s="2">
        <f t="shared" si="72"/>
        <v>0</v>
      </c>
      <c r="BJ282" s="2">
        <f t="shared" si="73"/>
        <v>0</v>
      </c>
      <c r="BK282" s="2">
        <f t="shared" si="74"/>
        <v>0</v>
      </c>
      <c r="BL282" s="2">
        <f t="shared" si="75"/>
        <v>0</v>
      </c>
      <c r="BM282" s="2">
        <f t="shared" si="76"/>
        <v>0</v>
      </c>
      <c r="BN282" s="2">
        <f t="shared" si="77"/>
        <v>0</v>
      </c>
    </row>
    <row r="283" spans="1:66">
      <c r="A283" s="2" t="s">
        <v>2291</v>
      </c>
      <c r="B283" s="2" t="s">
        <v>2292</v>
      </c>
      <c r="L283" s="2" t="s">
        <v>105</v>
      </c>
      <c r="V283" s="2" t="s">
        <v>105</v>
      </c>
      <c r="AG283" s="2" t="s">
        <v>121</v>
      </c>
      <c r="AP283" s="2" t="s">
        <v>121</v>
      </c>
      <c r="BB283" s="2">
        <f t="shared" si="65"/>
        <v>2</v>
      </c>
      <c r="BC283" s="2">
        <f t="shared" si="66"/>
        <v>2</v>
      </c>
      <c r="BD283" s="2">
        <f t="shared" si="67"/>
        <v>2</v>
      </c>
      <c r="BE283" s="2">
        <f t="shared" si="68"/>
        <v>2</v>
      </c>
      <c r="BF283" s="2">
        <f t="shared" si="69"/>
        <v>0</v>
      </c>
      <c r="BG283" s="2">
        <f t="shared" si="70"/>
        <v>0</v>
      </c>
      <c r="BH283" s="2">
        <f t="shared" si="71"/>
        <v>0</v>
      </c>
      <c r="BI283" s="2">
        <f t="shared" si="72"/>
        <v>0</v>
      </c>
      <c r="BJ283" s="2">
        <f t="shared" si="73"/>
        <v>0</v>
      </c>
      <c r="BK283" s="2">
        <f t="shared" si="74"/>
        <v>0</v>
      </c>
      <c r="BL283" s="2">
        <f t="shared" si="75"/>
        <v>0</v>
      </c>
      <c r="BM283" s="2">
        <f t="shared" si="76"/>
        <v>0</v>
      </c>
      <c r="BN283" s="2">
        <f t="shared" si="77"/>
        <v>0</v>
      </c>
    </row>
    <row r="284" spans="1:66">
      <c r="A284" s="2" t="s">
        <v>4879</v>
      </c>
      <c r="B284" s="2" t="s">
        <v>4880</v>
      </c>
      <c r="AN284" s="2" t="s">
        <v>121</v>
      </c>
      <c r="BB284" s="2">
        <f t="shared" si="65"/>
        <v>0</v>
      </c>
      <c r="BC284" s="2">
        <f t="shared" si="66"/>
        <v>1</v>
      </c>
      <c r="BD284" s="2">
        <f t="shared" si="67"/>
        <v>0</v>
      </c>
      <c r="BE284" s="2">
        <f t="shared" si="68"/>
        <v>1</v>
      </c>
      <c r="BF284" s="2">
        <f t="shared" si="69"/>
        <v>0</v>
      </c>
      <c r="BG284" s="2">
        <f t="shared" si="70"/>
        <v>0</v>
      </c>
      <c r="BH284" s="2">
        <f t="shared" si="71"/>
        <v>0</v>
      </c>
      <c r="BI284" s="2">
        <f t="shared" si="72"/>
        <v>0</v>
      </c>
      <c r="BJ284" s="2">
        <f t="shared" si="73"/>
        <v>0</v>
      </c>
      <c r="BK284" s="2">
        <f t="shared" si="74"/>
        <v>0</v>
      </c>
      <c r="BL284" s="2">
        <f t="shared" si="75"/>
        <v>0</v>
      </c>
      <c r="BM284" s="2">
        <f t="shared" si="76"/>
        <v>0</v>
      </c>
      <c r="BN284" s="2">
        <f t="shared" si="77"/>
        <v>0</v>
      </c>
    </row>
    <row r="285" spans="1:66">
      <c r="A285" s="2" t="s">
        <v>2252</v>
      </c>
      <c r="B285" s="2" t="s">
        <v>2253</v>
      </c>
      <c r="L285" s="2" t="s">
        <v>105</v>
      </c>
      <c r="BB285" s="2">
        <f t="shared" si="65"/>
        <v>1</v>
      </c>
      <c r="BC285" s="2">
        <f t="shared" si="66"/>
        <v>0</v>
      </c>
      <c r="BD285" s="2">
        <f t="shared" si="67"/>
        <v>1</v>
      </c>
      <c r="BE285" s="2">
        <f t="shared" si="68"/>
        <v>0</v>
      </c>
      <c r="BF285" s="2">
        <f t="shared" si="69"/>
        <v>0</v>
      </c>
      <c r="BG285" s="2">
        <f t="shared" si="70"/>
        <v>0</v>
      </c>
      <c r="BH285" s="2">
        <f t="shared" si="71"/>
        <v>0</v>
      </c>
      <c r="BI285" s="2">
        <f t="shared" si="72"/>
        <v>0</v>
      </c>
      <c r="BJ285" s="2">
        <f t="shared" si="73"/>
        <v>0</v>
      </c>
      <c r="BK285" s="2">
        <f t="shared" si="74"/>
        <v>0</v>
      </c>
      <c r="BL285" s="2">
        <f t="shared" si="75"/>
        <v>0</v>
      </c>
      <c r="BM285" s="2">
        <f t="shared" si="76"/>
        <v>0</v>
      </c>
      <c r="BN285" s="2">
        <f t="shared" si="77"/>
        <v>0</v>
      </c>
    </row>
    <row r="286" spans="1:66">
      <c r="A286" s="2" t="s">
        <v>5189</v>
      </c>
      <c r="B286" s="2" t="s">
        <v>5190</v>
      </c>
      <c r="AQ286" s="2" t="s">
        <v>5818</v>
      </c>
      <c r="BB286" s="2">
        <f t="shared" si="65"/>
        <v>0</v>
      </c>
      <c r="BC286" s="2">
        <f t="shared" si="66"/>
        <v>0</v>
      </c>
      <c r="BD286" s="2">
        <f t="shared" si="67"/>
        <v>0</v>
      </c>
      <c r="BE286" s="2">
        <f t="shared" si="68"/>
        <v>0</v>
      </c>
      <c r="BF286" s="2">
        <f t="shared" si="69"/>
        <v>0</v>
      </c>
      <c r="BG286" s="2">
        <f t="shared" si="70"/>
        <v>0</v>
      </c>
      <c r="BH286" s="2">
        <f t="shared" si="71"/>
        <v>0</v>
      </c>
      <c r="BI286" s="2">
        <f t="shared" si="72"/>
        <v>0</v>
      </c>
      <c r="BJ286" s="2">
        <f t="shared" si="73"/>
        <v>0</v>
      </c>
      <c r="BK286" s="2">
        <f t="shared" si="74"/>
        <v>0</v>
      </c>
      <c r="BL286" s="2">
        <f t="shared" si="75"/>
        <v>0</v>
      </c>
      <c r="BM286" s="2">
        <f t="shared" si="76"/>
        <v>0</v>
      </c>
      <c r="BN286" s="2">
        <f t="shared" si="77"/>
        <v>0</v>
      </c>
    </row>
    <row r="287" spans="1:66">
      <c r="A287" s="2" t="s">
        <v>2670</v>
      </c>
      <c r="B287" s="2" t="s">
        <v>2671</v>
      </c>
      <c r="P287" s="2" t="s">
        <v>105</v>
      </c>
      <c r="R287" s="2" t="s">
        <v>105</v>
      </c>
      <c r="V287" s="2" t="s">
        <v>105</v>
      </c>
      <c r="AB287" s="2" t="s">
        <v>105</v>
      </c>
      <c r="AD287" s="2" t="s">
        <v>5816</v>
      </c>
      <c r="BB287" s="2">
        <f t="shared" si="65"/>
        <v>4</v>
      </c>
      <c r="BC287" s="2">
        <f t="shared" si="66"/>
        <v>1</v>
      </c>
      <c r="BD287" s="2">
        <f t="shared" si="67"/>
        <v>4</v>
      </c>
      <c r="BE287" s="2">
        <f t="shared" si="68"/>
        <v>0</v>
      </c>
      <c r="BF287" s="2">
        <f t="shared" si="69"/>
        <v>0</v>
      </c>
      <c r="BG287" s="2">
        <f t="shared" si="70"/>
        <v>0</v>
      </c>
      <c r="BH287" s="2">
        <f t="shared" si="71"/>
        <v>0</v>
      </c>
      <c r="BI287" s="2">
        <f t="shared" si="72"/>
        <v>0</v>
      </c>
      <c r="BJ287" s="2">
        <f t="shared" si="73"/>
        <v>0</v>
      </c>
      <c r="BK287" s="2">
        <f t="shared" si="74"/>
        <v>0</v>
      </c>
      <c r="BL287" s="2">
        <f t="shared" si="75"/>
        <v>1</v>
      </c>
      <c r="BM287" s="2">
        <f t="shared" si="76"/>
        <v>0</v>
      </c>
      <c r="BN287" s="2">
        <f t="shared" si="77"/>
        <v>0</v>
      </c>
    </row>
    <row r="288" spans="1:66">
      <c r="A288" s="2" t="s">
        <v>3967</v>
      </c>
      <c r="B288" s="2" t="s">
        <v>3968</v>
      </c>
      <c r="AI288" s="2" t="s">
        <v>105</v>
      </c>
      <c r="AN288" s="2" t="s">
        <v>105</v>
      </c>
      <c r="BB288" s="2">
        <f t="shared" si="65"/>
        <v>2</v>
      </c>
      <c r="BC288" s="2">
        <f t="shared" si="66"/>
        <v>0</v>
      </c>
      <c r="BD288" s="2">
        <f t="shared" si="67"/>
        <v>2</v>
      </c>
      <c r="BE288" s="2">
        <f t="shared" si="68"/>
        <v>0</v>
      </c>
      <c r="BF288" s="2">
        <f t="shared" si="69"/>
        <v>0</v>
      </c>
      <c r="BG288" s="2">
        <f t="shared" si="70"/>
        <v>0</v>
      </c>
      <c r="BH288" s="2">
        <f t="shared" si="71"/>
        <v>0</v>
      </c>
      <c r="BI288" s="2">
        <f t="shared" si="72"/>
        <v>0</v>
      </c>
      <c r="BJ288" s="2">
        <f t="shared" si="73"/>
        <v>0</v>
      </c>
      <c r="BK288" s="2">
        <f t="shared" si="74"/>
        <v>0</v>
      </c>
      <c r="BL288" s="2">
        <f t="shared" si="75"/>
        <v>0</v>
      </c>
      <c r="BM288" s="2">
        <f t="shared" si="76"/>
        <v>0</v>
      </c>
      <c r="BN288" s="2">
        <f t="shared" si="77"/>
        <v>0</v>
      </c>
    </row>
    <row r="289" spans="1:66">
      <c r="A289" s="2" t="s">
        <v>3511</v>
      </c>
      <c r="B289" s="2" t="s">
        <v>5647</v>
      </c>
      <c r="AB289" s="2" t="s">
        <v>5781</v>
      </c>
      <c r="BB289" s="2">
        <f t="shared" si="65"/>
        <v>0</v>
      </c>
      <c r="BC289" s="2">
        <f t="shared" si="66"/>
        <v>0</v>
      </c>
      <c r="BD289" s="2">
        <f t="shared" si="67"/>
        <v>0</v>
      </c>
      <c r="BE289" s="2">
        <f t="shared" si="68"/>
        <v>0</v>
      </c>
      <c r="BF289" s="2">
        <f t="shared" si="69"/>
        <v>0</v>
      </c>
      <c r="BG289" s="2">
        <f t="shared" si="70"/>
        <v>0</v>
      </c>
      <c r="BH289" s="2">
        <f t="shared" si="71"/>
        <v>0</v>
      </c>
      <c r="BI289" s="2">
        <f t="shared" si="72"/>
        <v>0</v>
      </c>
      <c r="BJ289" s="2">
        <f t="shared" si="73"/>
        <v>0</v>
      </c>
      <c r="BK289" s="2">
        <f t="shared" si="74"/>
        <v>0</v>
      </c>
      <c r="BL289" s="2">
        <f t="shared" si="75"/>
        <v>0</v>
      </c>
      <c r="BM289" s="2">
        <f t="shared" si="76"/>
        <v>0</v>
      </c>
      <c r="BN289" s="2">
        <f t="shared" si="77"/>
        <v>0</v>
      </c>
    </row>
    <row r="290" spans="1:66">
      <c r="A290" s="2" t="s">
        <v>1988</v>
      </c>
      <c r="B290" s="2" t="s">
        <v>1989</v>
      </c>
      <c r="K290" s="2" t="s">
        <v>5814</v>
      </c>
      <c r="Q290" s="2" t="s">
        <v>105</v>
      </c>
      <c r="W290" s="2" t="s">
        <v>121</v>
      </c>
      <c r="AO290" s="2" t="s">
        <v>105</v>
      </c>
      <c r="AQ290" s="2" t="s">
        <v>5818</v>
      </c>
      <c r="BB290" s="2">
        <f t="shared" si="65"/>
        <v>2</v>
      </c>
      <c r="BC290" s="2">
        <f t="shared" si="66"/>
        <v>2</v>
      </c>
      <c r="BD290" s="2">
        <f t="shared" si="67"/>
        <v>2</v>
      </c>
      <c r="BE290" s="2">
        <f t="shared" si="68"/>
        <v>1</v>
      </c>
      <c r="BF290" s="2">
        <f t="shared" si="69"/>
        <v>0</v>
      </c>
      <c r="BG290" s="2">
        <f t="shared" si="70"/>
        <v>0</v>
      </c>
      <c r="BH290" s="2">
        <f t="shared" si="71"/>
        <v>0</v>
      </c>
      <c r="BI290" s="2">
        <f t="shared" si="72"/>
        <v>0</v>
      </c>
      <c r="BJ290" s="2">
        <f t="shared" si="73"/>
        <v>0</v>
      </c>
      <c r="BK290" s="2">
        <f t="shared" si="74"/>
        <v>0</v>
      </c>
      <c r="BL290" s="2">
        <f t="shared" si="75"/>
        <v>0</v>
      </c>
      <c r="BM290" s="2">
        <f t="shared" si="76"/>
        <v>1</v>
      </c>
      <c r="BN290" s="2">
        <f t="shared" si="77"/>
        <v>0</v>
      </c>
    </row>
    <row r="291" spans="1:66">
      <c r="A291" s="2" t="s">
        <v>4438</v>
      </c>
      <c r="B291" s="2" t="s">
        <v>4439</v>
      </c>
      <c r="AN291" s="2" t="s">
        <v>105</v>
      </c>
      <c r="BB291" s="2">
        <f t="shared" si="65"/>
        <v>1</v>
      </c>
      <c r="BC291" s="2">
        <f t="shared" si="66"/>
        <v>0</v>
      </c>
      <c r="BD291" s="2">
        <f t="shared" si="67"/>
        <v>1</v>
      </c>
      <c r="BE291" s="2">
        <f t="shared" si="68"/>
        <v>0</v>
      </c>
      <c r="BF291" s="2">
        <f t="shared" si="69"/>
        <v>0</v>
      </c>
      <c r="BG291" s="2">
        <f t="shared" si="70"/>
        <v>0</v>
      </c>
      <c r="BH291" s="2">
        <f t="shared" si="71"/>
        <v>0</v>
      </c>
      <c r="BI291" s="2">
        <f t="shared" si="72"/>
        <v>0</v>
      </c>
      <c r="BJ291" s="2">
        <f t="shared" si="73"/>
        <v>0</v>
      </c>
      <c r="BK291" s="2">
        <f t="shared" si="74"/>
        <v>0</v>
      </c>
      <c r="BL291" s="2">
        <f t="shared" si="75"/>
        <v>0</v>
      </c>
      <c r="BM291" s="2">
        <f t="shared" si="76"/>
        <v>0</v>
      </c>
      <c r="BN291" s="2">
        <f t="shared" si="77"/>
        <v>0</v>
      </c>
    </row>
    <row r="292" spans="1:66">
      <c r="A292" s="2" t="s">
        <v>4440</v>
      </c>
      <c r="B292" s="2" t="s">
        <v>4441</v>
      </c>
      <c r="AN292" s="2" t="s">
        <v>105</v>
      </c>
      <c r="BB292" s="2">
        <f t="shared" si="65"/>
        <v>1</v>
      </c>
      <c r="BC292" s="2">
        <f t="shared" si="66"/>
        <v>0</v>
      </c>
      <c r="BD292" s="2">
        <f t="shared" si="67"/>
        <v>1</v>
      </c>
      <c r="BE292" s="2">
        <f t="shared" si="68"/>
        <v>0</v>
      </c>
      <c r="BF292" s="2">
        <f t="shared" si="69"/>
        <v>0</v>
      </c>
      <c r="BG292" s="2">
        <f t="shared" si="70"/>
        <v>0</v>
      </c>
      <c r="BH292" s="2">
        <f t="shared" si="71"/>
        <v>0</v>
      </c>
      <c r="BI292" s="2">
        <f t="shared" si="72"/>
        <v>0</v>
      </c>
      <c r="BJ292" s="2">
        <f t="shared" si="73"/>
        <v>0</v>
      </c>
      <c r="BK292" s="2">
        <f t="shared" si="74"/>
        <v>0</v>
      </c>
      <c r="BL292" s="2">
        <f t="shared" si="75"/>
        <v>0</v>
      </c>
      <c r="BM292" s="2">
        <f t="shared" si="76"/>
        <v>0</v>
      </c>
      <c r="BN292" s="2">
        <f t="shared" si="77"/>
        <v>0</v>
      </c>
    </row>
    <row r="293" spans="1:66">
      <c r="A293" s="2" t="s">
        <v>4442</v>
      </c>
      <c r="B293" s="2" t="s">
        <v>4443</v>
      </c>
      <c r="AN293" s="2" t="s">
        <v>105</v>
      </c>
      <c r="BB293" s="2">
        <f t="shared" si="65"/>
        <v>1</v>
      </c>
      <c r="BC293" s="2">
        <f t="shared" si="66"/>
        <v>0</v>
      </c>
      <c r="BD293" s="2">
        <f t="shared" si="67"/>
        <v>1</v>
      </c>
      <c r="BE293" s="2">
        <f t="shared" si="68"/>
        <v>0</v>
      </c>
      <c r="BF293" s="2">
        <f t="shared" si="69"/>
        <v>0</v>
      </c>
      <c r="BG293" s="2">
        <f t="shared" si="70"/>
        <v>0</v>
      </c>
      <c r="BH293" s="2">
        <f t="shared" si="71"/>
        <v>0</v>
      </c>
      <c r="BI293" s="2">
        <f t="shared" si="72"/>
        <v>0</v>
      </c>
      <c r="BJ293" s="2">
        <f t="shared" si="73"/>
        <v>0</v>
      </c>
      <c r="BK293" s="2">
        <f t="shared" si="74"/>
        <v>0</v>
      </c>
      <c r="BL293" s="2">
        <f t="shared" si="75"/>
        <v>0</v>
      </c>
      <c r="BM293" s="2">
        <f t="shared" si="76"/>
        <v>0</v>
      </c>
      <c r="BN293" s="2">
        <f t="shared" si="77"/>
        <v>0</v>
      </c>
    </row>
    <row r="294" spans="1:66">
      <c r="A294" s="2" t="s">
        <v>4444</v>
      </c>
      <c r="B294" s="2" t="s">
        <v>4445</v>
      </c>
      <c r="AN294" s="2" t="s">
        <v>105</v>
      </c>
      <c r="BB294" s="2">
        <f t="shared" si="65"/>
        <v>1</v>
      </c>
      <c r="BC294" s="2">
        <f t="shared" si="66"/>
        <v>0</v>
      </c>
      <c r="BD294" s="2">
        <f t="shared" si="67"/>
        <v>1</v>
      </c>
      <c r="BE294" s="2">
        <f t="shared" si="68"/>
        <v>0</v>
      </c>
      <c r="BF294" s="2">
        <f t="shared" si="69"/>
        <v>0</v>
      </c>
      <c r="BG294" s="2">
        <f t="shared" si="70"/>
        <v>0</v>
      </c>
      <c r="BH294" s="2">
        <f t="shared" si="71"/>
        <v>0</v>
      </c>
      <c r="BI294" s="2">
        <f t="shared" si="72"/>
        <v>0</v>
      </c>
      <c r="BJ294" s="2">
        <f t="shared" si="73"/>
        <v>0</v>
      </c>
      <c r="BK294" s="2">
        <f t="shared" si="74"/>
        <v>0</v>
      </c>
      <c r="BL294" s="2">
        <f t="shared" si="75"/>
        <v>0</v>
      </c>
      <c r="BM294" s="2">
        <f t="shared" si="76"/>
        <v>0</v>
      </c>
      <c r="BN294" s="2">
        <f t="shared" si="77"/>
        <v>0</v>
      </c>
    </row>
    <row r="295" spans="1:66">
      <c r="A295" s="2" t="s">
        <v>3229</v>
      </c>
      <c r="B295" s="2" t="s">
        <v>3230</v>
      </c>
      <c r="X295" s="2" t="s">
        <v>121</v>
      </c>
      <c r="AN295" s="2" t="s">
        <v>105</v>
      </c>
      <c r="BB295" s="2">
        <f t="shared" si="65"/>
        <v>1</v>
      </c>
      <c r="BC295" s="2">
        <f t="shared" si="66"/>
        <v>1</v>
      </c>
      <c r="BD295" s="2">
        <f t="shared" si="67"/>
        <v>1</v>
      </c>
      <c r="BE295" s="2">
        <f t="shared" si="68"/>
        <v>1</v>
      </c>
      <c r="BF295" s="2">
        <f t="shared" si="69"/>
        <v>0</v>
      </c>
      <c r="BG295" s="2">
        <f t="shared" si="70"/>
        <v>0</v>
      </c>
      <c r="BH295" s="2">
        <f t="shared" si="71"/>
        <v>0</v>
      </c>
      <c r="BI295" s="2">
        <f t="shared" si="72"/>
        <v>0</v>
      </c>
      <c r="BJ295" s="2">
        <f t="shared" si="73"/>
        <v>0</v>
      </c>
      <c r="BK295" s="2">
        <f t="shared" si="74"/>
        <v>0</v>
      </c>
      <c r="BL295" s="2">
        <f t="shared" si="75"/>
        <v>0</v>
      </c>
      <c r="BM295" s="2">
        <f t="shared" si="76"/>
        <v>0</v>
      </c>
      <c r="BN295" s="2">
        <f t="shared" si="77"/>
        <v>0</v>
      </c>
    </row>
    <row r="296" spans="1:66">
      <c r="A296" s="2" t="s">
        <v>4446</v>
      </c>
      <c r="B296" s="2" t="s">
        <v>4447</v>
      </c>
      <c r="AN296" s="2" t="s">
        <v>105</v>
      </c>
      <c r="BB296" s="2">
        <f t="shared" si="65"/>
        <v>1</v>
      </c>
      <c r="BC296" s="2">
        <f t="shared" si="66"/>
        <v>0</v>
      </c>
      <c r="BD296" s="2">
        <f t="shared" si="67"/>
        <v>1</v>
      </c>
      <c r="BE296" s="2">
        <f t="shared" si="68"/>
        <v>0</v>
      </c>
      <c r="BF296" s="2">
        <f t="shared" si="69"/>
        <v>0</v>
      </c>
      <c r="BG296" s="2">
        <f t="shared" si="70"/>
        <v>0</v>
      </c>
      <c r="BH296" s="2">
        <f t="shared" si="71"/>
        <v>0</v>
      </c>
      <c r="BI296" s="2">
        <f t="shared" si="72"/>
        <v>0</v>
      </c>
      <c r="BJ296" s="2">
        <f t="shared" si="73"/>
        <v>0</v>
      </c>
      <c r="BK296" s="2">
        <f t="shared" si="74"/>
        <v>0</v>
      </c>
      <c r="BL296" s="2">
        <f t="shared" si="75"/>
        <v>0</v>
      </c>
      <c r="BM296" s="2">
        <f t="shared" si="76"/>
        <v>0</v>
      </c>
      <c r="BN296" s="2">
        <f t="shared" si="77"/>
        <v>0</v>
      </c>
    </row>
    <row r="297" spans="1:66">
      <c r="A297" s="2" t="s">
        <v>4448</v>
      </c>
      <c r="B297" s="2" t="s">
        <v>4449</v>
      </c>
      <c r="AN297" s="2" t="s">
        <v>105</v>
      </c>
      <c r="BB297" s="2">
        <f t="shared" si="65"/>
        <v>1</v>
      </c>
      <c r="BC297" s="2">
        <f t="shared" si="66"/>
        <v>0</v>
      </c>
      <c r="BD297" s="2">
        <f t="shared" si="67"/>
        <v>1</v>
      </c>
      <c r="BE297" s="2">
        <f t="shared" si="68"/>
        <v>0</v>
      </c>
      <c r="BF297" s="2">
        <f t="shared" si="69"/>
        <v>0</v>
      </c>
      <c r="BG297" s="2">
        <f t="shared" si="70"/>
        <v>0</v>
      </c>
      <c r="BH297" s="2">
        <f t="shared" si="71"/>
        <v>0</v>
      </c>
      <c r="BI297" s="2">
        <f t="shared" si="72"/>
        <v>0</v>
      </c>
      <c r="BJ297" s="2">
        <f t="shared" si="73"/>
        <v>0</v>
      </c>
      <c r="BK297" s="2">
        <f t="shared" si="74"/>
        <v>0</v>
      </c>
      <c r="BL297" s="2">
        <f t="shared" si="75"/>
        <v>0</v>
      </c>
      <c r="BM297" s="2">
        <f t="shared" si="76"/>
        <v>0</v>
      </c>
      <c r="BN297" s="2">
        <f t="shared" si="77"/>
        <v>0</v>
      </c>
    </row>
    <row r="298" spans="1:66">
      <c r="A298" s="2" t="s">
        <v>4450</v>
      </c>
      <c r="B298" s="2" t="s">
        <v>4451</v>
      </c>
      <c r="AN298" s="2" t="s">
        <v>105</v>
      </c>
      <c r="BB298" s="2">
        <f t="shared" si="65"/>
        <v>1</v>
      </c>
      <c r="BC298" s="2">
        <f t="shared" si="66"/>
        <v>0</v>
      </c>
      <c r="BD298" s="2">
        <f t="shared" si="67"/>
        <v>1</v>
      </c>
      <c r="BE298" s="2">
        <f t="shared" si="68"/>
        <v>0</v>
      </c>
      <c r="BF298" s="2">
        <f t="shared" si="69"/>
        <v>0</v>
      </c>
      <c r="BG298" s="2">
        <f t="shared" si="70"/>
        <v>0</v>
      </c>
      <c r="BH298" s="2">
        <f t="shared" si="71"/>
        <v>0</v>
      </c>
      <c r="BI298" s="2">
        <f t="shared" si="72"/>
        <v>0</v>
      </c>
      <c r="BJ298" s="2">
        <f t="shared" si="73"/>
        <v>0</v>
      </c>
      <c r="BK298" s="2">
        <f t="shared" si="74"/>
        <v>0</v>
      </c>
      <c r="BL298" s="2">
        <f t="shared" si="75"/>
        <v>0</v>
      </c>
      <c r="BM298" s="2">
        <f t="shared" si="76"/>
        <v>0</v>
      </c>
      <c r="BN298" s="2">
        <f t="shared" si="77"/>
        <v>0</v>
      </c>
    </row>
    <row r="299" spans="1:66">
      <c r="A299" s="2" t="s">
        <v>4920</v>
      </c>
      <c r="B299" s="2" t="s">
        <v>4921</v>
      </c>
      <c r="AN299" s="2" t="s">
        <v>121</v>
      </c>
      <c r="BB299" s="2">
        <f t="shared" si="65"/>
        <v>0</v>
      </c>
      <c r="BC299" s="2">
        <f t="shared" si="66"/>
        <v>1</v>
      </c>
      <c r="BD299" s="2">
        <f t="shared" si="67"/>
        <v>0</v>
      </c>
      <c r="BE299" s="2">
        <f t="shared" si="68"/>
        <v>1</v>
      </c>
      <c r="BF299" s="2">
        <f t="shared" si="69"/>
        <v>0</v>
      </c>
      <c r="BG299" s="2">
        <f t="shared" si="70"/>
        <v>0</v>
      </c>
      <c r="BH299" s="2">
        <f t="shared" si="71"/>
        <v>0</v>
      </c>
      <c r="BI299" s="2">
        <f t="shared" si="72"/>
        <v>0</v>
      </c>
      <c r="BJ299" s="2">
        <f t="shared" si="73"/>
        <v>0</v>
      </c>
      <c r="BK299" s="2">
        <f t="shared" si="74"/>
        <v>0</v>
      </c>
      <c r="BL299" s="2">
        <f t="shared" si="75"/>
        <v>0</v>
      </c>
      <c r="BM299" s="2">
        <f t="shared" si="76"/>
        <v>0</v>
      </c>
      <c r="BN299" s="2">
        <f t="shared" si="77"/>
        <v>0</v>
      </c>
    </row>
    <row r="300" spans="1:66">
      <c r="A300" s="2" t="s">
        <v>307</v>
      </c>
      <c r="B300" s="2" t="s">
        <v>306</v>
      </c>
      <c r="C300" s="2" t="s">
        <v>105</v>
      </c>
      <c r="AB300" s="2" t="s">
        <v>5781</v>
      </c>
      <c r="AD300" s="2" t="s">
        <v>105</v>
      </c>
      <c r="BB300" s="2">
        <f t="shared" si="65"/>
        <v>2</v>
      </c>
      <c r="BC300" s="2">
        <f t="shared" si="66"/>
        <v>0</v>
      </c>
      <c r="BD300" s="2">
        <f t="shared" si="67"/>
        <v>2</v>
      </c>
      <c r="BE300" s="2">
        <f t="shared" si="68"/>
        <v>0</v>
      </c>
      <c r="BF300" s="2">
        <f t="shared" si="69"/>
        <v>0</v>
      </c>
      <c r="BG300" s="2">
        <f t="shared" si="70"/>
        <v>0</v>
      </c>
      <c r="BH300" s="2">
        <f t="shared" si="71"/>
        <v>0</v>
      </c>
      <c r="BI300" s="2">
        <f t="shared" si="72"/>
        <v>0</v>
      </c>
      <c r="BJ300" s="2">
        <f t="shared" si="73"/>
        <v>0</v>
      </c>
      <c r="BK300" s="2">
        <f t="shared" si="74"/>
        <v>0</v>
      </c>
      <c r="BL300" s="2">
        <f t="shared" si="75"/>
        <v>0</v>
      </c>
      <c r="BM300" s="2">
        <f t="shared" si="76"/>
        <v>0</v>
      </c>
      <c r="BN300" s="2">
        <f t="shared" si="77"/>
        <v>0</v>
      </c>
    </row>
    <row r="301" spans="1:66">
      <c r="A301" s="2" t="s">
        <v>3092</v>
      </c>
      <c r="B301" s="2" t="s">
        <v>3093</v>
      </c>
      <c r="W301" s="2" t="s">
        <v>121</v>
      </c>
      <c r="BB301" s="2">
        <f t="shared" si="65"/>
        <v>0</v>
      </c>
      <c r="BC301" s="2">
        <f t="shared" si="66"/>
        <v>1</v>
      </c>
      <c r="BD301" s="2">
        <f t="shared" si="67"/>
        <v>0</v>
      </c>
      <c r="BE301" s="2">
        <f t="shared" si="68"/>
        <v>1</v>
      </c>
      <c r="BF301" s="2">
        <f t="shared" si="69"/>
        <v>0</v>
      </c>
      <c r="BG301" s="2">
        <f t="shared" si="70"/>
        <v>0</v>
      </c>
      <c r="BH301" s="2">
        <f t="shared" si="71"/>
        <v>0</v>
      </c>
      <c r="BI301" s="2">
        <f t="shared" si="72"/>
        <v>0</v>
      </c>
      <c r="BJ301" s="2">
        <f t="shared" si="73"/>
        <v>0</v>
      </c>
      <c r="BK301" s="2">
        <f t="shared" si="74"/>
        <v>0</v>
      </c>
      <c r="BL301" s="2">
        <f t="shared" si="75"/>
        <v>0</v>
      </c>
      <c r="BM301" s="2">
        <f t="shared" si="76"/>
        <v>0</v>
      </c>
      <c r="BN301" s="2">
        <f t="shared" si="77"/>
        <v>0</v>
      </c>
    </row>
    <row r="302" spans="1:66">
      <c r="A302" s="2" t="s">
        <v>2214</v>
      </c>
      <c r="B302" s="2" t="s">
        <v>2215</v>
      </c>
      <c r="L302" s="2" t="s">
        <v>105</v>
      </c>
      <c r="BB302" s="2">
        <f t="shared" si="65"/>
        <v>1</v>
      </c>
      <c r="BC302" s="2">
        <f t="shared" si="66"/>
        <v>0</v>
      </c>
      <c r="BD302" s="2">
        <f t="shared" si="67"/>
        <v>1</v>
      </c>
      <c r="BE302" s="2">
        <f t="shared" si="68"/>
        <v>0</v>
      </c>
      <c r="BF302" s="2">
        <f t="shared" si="69"/>
        <v>0</v>
      </c>
      <c r="BG302" s="2">
        <f t="shared" si="70"/>
        <v>0</v>
      </c>
      <c r="BH302" s="2">
        <f t="shared" si="71"/>
        <v>0</v>
      </c>
      <c r="BI302" s="2">
        <f t="shared" si="72"/>
        <v>0</v>
      </c>
      <c r="BJ302" s="2">
        <f t="shared" si="73"/>
        <v>0</v>
      </c>
      <c r="BK302" s="2">
        <f t="shared" si="74"/>
        <v>0</v>
      </c>
      <c r="BL302" s="2">
        <f t="shared" si="75"/>
        <v>0</v>
      </c>
      <c r="BM302" s="2">
        <f t="shared" si="76"/>
        <v>0</v>
      </c>
      <c r="BN302" s="2">
        <f t="shared" si="77"/>
        <v>0</v>
      </c>
    </row>
    <row r="303" spans="1:66">
      <c r="A303" s="2" t="s">
        <v>5023</v>
      </c>
      <c r="B303" s="2" t="s">
        <v>5024</v>
      </c>
      <c r="AN303" s="2" t="s">
        <v>105</v>
      </c>
      <c r="BB303" s="2">
        <f t="shared" si="65"/>
        <v>1</v>
      </c>
      <c r="BC303" s="2">
        <f t="shared" si="66"/>
        <v>0</v>
      </c>
      <c r="BD303" s="2">
        <f t="shared" si="67"/>
        <v>1</v>
      </c>
      <c r="BE303" s="2">
        <f t="shared" si="68"/>
        <v>0</v>
      </c>
      <c r="BF303" s="2">
        <f t="shared" si="69"/>
        <v>0</v>
      </c>
      <c r="BG303" s="2">
        <f t="shared" si="70"/>
        <v>0</v>
      </c>
      <c r="BH303" s="2">
        <f t="shared" si="71"/>
        <v>0</v>
      </c>
      <c r="BI303" s="2">
        <f t="shared" si="72"/>
        <v>0</v>
      </c>
      <c r="BJ303" s="2">
        <f t="shared" si="73"/>
        <v>0</v>
      </c>
      <c r="BK303" s="2">
        <f t="shared" si="74"/>
        <v>0</v>
      </c>
      <c r="BL303" s="2">
        <f t="shared" si="75"/>
        <v>0</v>
      </c>
      <c r="BM303" s="2">
        <f t="shared" si="76"/>
        <v>0</v>
      </c>
      <c r="BN303" s="2">
        <f t="shared" si="77"/>
        <v>0</v>
      </c>
    </row>
    <row r="304" spans="1:66">
      <c r="A304" s="2" t="s">
        <v>301</v>
      </c>
      <c r="B304" s="2" t="s">
        <v>300</v>
      </c>
      <c r="C304" s="2" t="s">
        <v>105</v>
      </c>
      <c r="W304" s="2" t="s">
        <v>121</v>
      </c>
      <c r="BB304" s="2">
        <f t="shared" si="65"/>
        <v>1</v>
      </c>
      <c r="BC304" s="2">
        <f t="shared" si="66"/>
        <v>1</v>
      </c>
      <c r="BD304" s="2">
        <f t="shared" si="67"/>
        <v>1</v>
      </c>
      <c r="BE304" s="2">
        <f t="shared" si="68"/>
        <v>1</v>
      </c>
      <c r="BF304" s="2">
        <f t="shared" si="69"/>
        <v>0</v>
      </c>
      <c r="BG304" s="2">
        <f t="shared" si="70"/>
        <v>0</v>
      </c>
      <c r="BH304" s="2">
        <f t="shared" si="71"/>
        <v>0</v>
      </c>
      <c r="BI304" s="2">
        <f t="shared" si="72"/>
        <v>0</v>
      </c>
      <c r="BJ304" s="2">
        <f t="shared" si="73"/>
        <v>0</v>
      </c>
      <c r="BK304" s="2">
        <f t="shared" si="74"/>
        <v>0</v>
      </c>
      <c r="BL304" s="2">
        <f t="shared" si="75"/>
        <v>0</v>
      </c>
      <c r="BM304" s="2">
        <f t="shared" si="76"/>
        <v>0</v>
      </c>
      <c r="BN304" s="2">
        <f t="shared" si="77"/>
        <v>0</v>
      </c>
    </row>
    <row r="305" spans="1:66">
      <c r="A305" s="2" t="s">
        <v>4142</v>
      </c>
      <c r="B305" s="2" t="s">
        <v>4143</v>
      </c>
      <c r="AJ305" s="2" t="s">
        <v>105</v>
      </c>
      <c r="BB305" s="2">
        <f t="shared" si="65"/>
        <v>1</v>
      </c>
      <c r="BC305" s="2">
        <f t="shared" si="66"/>
        <v>0</v>
      </c>
      <c r="BD305" s="2">
        <f t="shared" si="67"/>
        <v>1</v>
      </c>
      <c r="BE305" s="2">
        <f t="shared" si="68"/>
        <v>0</v>
      </c>
      <c r="BF305" s="2">
        <f t="shared" si="69"/>
        <v>0</v>
      </c>
      <c r="BG305" s="2">
        <f t="shared" si="70"/>
        <v>0</v>
      </c>
      <c r="BH305" s="2">
        <f t="shared" si="71"/>
        <v>0</v>
      </c>
      <c r="BI305" s="2">
        <f t="shared" si="72"/>
        <v>0</v>
      </c>
      <c r="BJ305" s="2">
        <f t="shared" si="73"/>
        <v>0</v>
      </c>
      <c r="BK305" s="2">
        <f t="shared" si="74"/>
        <v>0</v>
      </c>
      <c r="BL305" s="2">
        <f t="shared" si="75"/>
        <v>0</v>
      </c>
      <c r="BM305" s="2">
        <f t="shared" si="76"/>
        <v>0</v>
      </c>
      <c r="BN305" s="2">
        <f t="shared" si="77"/>
        <v>0</v>
      </c>
    </row>
    <row r="306" spans="1:66">
      <c r="A306" s="2" t="s">
        <v>2836</v>
      </c>
      <c r="B306" s="2" t="s">
        <v>2837</v>
      </c>
      <c r="R306" s="2" t="s">
        <v>105</v>
      </c>
      <c r="AB306" s="2" t="s">
        <v>5781</v>
      </c>
      <c r="AD306" s="2" t="s">
        <v>105</v>
      </c>
      <c r="BB306" s="2">
        <f t="shared" si="65"/>
        <v>2</v>
      </c>
      <c r="BC306" s="2">
        <f t="shared" si="66"/>
        <v>0</v>
      </c>
      <c r="BD306" s="2">
        <f t="shared" si="67"/>
        <v>2</v>
      </c>
      <c r="BE306" s="2">
        <f t="shared" si="68"/>
        <v>0</v>
      </c>
      <c r="BF306" s="2">
        <f t="shared" si="69"/>
        <v>0</v>
      </c>
      <c r="BG306" s="2">
        <f t="shared" si="70"/>
        <v>0</v>
      </c>
      <c r="BH306" s="2">
        <f t="shared" si="71"/>
        <v>0</v>
      </c>
      <c r="BI306" s="2">
        <f t="shared" si="72"/>
        <v>0</v>
      </c>
      <c r="BJ306" s="2">
        <f t="shared" si="73"/>
        <v>0</v>
      </c>
      <c r="BK306" s="2">
        <f t="shared" si="74"/>
        <v>0</v>
      </c>
      <c r="BL306" s="2">
        <f t="shared" si="75"/>
        <v>0</v>
      </c>
      <c r="BM306" s="2">
        <f t="shared" si="76"/>
        <v>0</v>
      </c>
      <c r="BN306" s="2">
        <f t="shared" si="77"/>
        <v>0</v>
      </c>
    </row>
    <row r="307" spans="1:66">
      <c r="A307" s="2" t="s">
        <v>3021</v>
      </c>
      <c r="B307" s="2" t="s">
        <v>3022</v>
      </c>
      <c r="V307" s="2" t="s">
        <v>105</v>
      </c>
      <c r="BB307" s="2">
        <f t="shared" si="65"/>
        <v>1</v>
      </c>
      <c r="BC307" s="2">
        <f t="shared" si="66"/>
        <v>0</v>
      </c>
      <c r="BD307" s="2">
        <f t="shared" si="67"/>
        <v>1</v>
      </c>
      <c r="BE307" s="2">
        <f t="shared" si="68"/>
        <v>0</v>
      </c>
      <c r="BF307" s="2">
        <f t="shared" si="69"/>
        <v>0</v>
      </c>
      <c r="BG307" s="2">
        <f t="shared" si="70"/>
        <v>0</v>
      </c>
      <c r="BH307" s="2">
        <f t="shared" si="71"/>
        <v>0</v>
      </c>
      <c r="BI307" s="2">
        <f t="shared" si="72"/>
        <v>0</v>
      </c>
      <c r="BJ307" s="2">
        <f t="shared" si="73"/>
        <v>0</v>
      </c>
      <c r="BK307" s="2">
        <f t="shared" si="74"/>
        <v>0</v>
      </c>
      <c r="BL307" s="2">
        <f t="shared" si="75"/>
        <v>0</v>
      </c>
      <c r="BM307" s="2">
        <f t="shared" si="76"/>
        <v>0</v>
      </c>
      <c r="BN307" s="2">
        <f t="shared" si="77"/>
        <v>0</v>
      </c>
    </row>
    <row r="308" spans="1:66">
      <c r="A308" s="2" t="s">
        <v>311</v>
      </c>
      <c r="B308" s="2" t="s">
        <v>310</v>
      </c>
      <c r="C308" s="2" t="s">
        <v>105</v>
      </c>
      <c r="BB308" s="2">
        <f t="shared" si="65"/>
        <v>1</v>
      </c>
      <c r="BC308" s="2">
        <f t="shared" si="66"/>
        <v>0</v>
      </c>
      <c r="BD308" s="2">
        <f t="shared" si="67"/>
        <v>1</v>
      </c>
      <c r="BE308" s="2">
        <f t="shared" si="68"/>
        <v>0</v>
      </c>
      <c r="BF308" s="2">
        <f t="shared" si="69"/>
        <v>0</v>
      </c>
      <c r="BG308" s="2">
        <f t="shared" si="70"/>
        <v>0</v>
      </c>
      <c r="BH308" s="2">
        <f t="shared" si="71"/>
        <v>0</v>
      </c>
      <c r="BI308" s="2">
        <f t="shared" si="72"/>
        <v>0</v>
      </c>
      <c r="BJ308" s="2">
        <f t="shared" si="73"/>
        <v>0</v>
      </c>
      <c r="BK308" s="2">
        <f t="shared" si="74"/>
        <v>0</v>
      </c>
      <c r="BL308" s="2">
        <f t="shared" si="75"/>
        <v>0</v>
      </c>
      <c r="BM308" s="2">
        <f t="shared" si="76"/>
        <v>0</v>
      </c>
      <c r="BN308" s="2">
        <f t="shared" si="77"/>
        <v>0</v>
      </c>
    </row>
    <row r="309" spans="1:66">
      <c r="A309" s="2" t="s">
        <v>3701</v>
      </c>
      <c r="B309" s="2" t="s">
        <v>3702</v>
      </c>
      <c r="AE309" s="2" t="s">
        <v>105</v>
      </c>
      <c r="BB309" s="2">
        <f t="shared" si="65"/>
        <v>1</v>
      </c>
      <c r="BC309" s="2">
        <f t="shared" si="66"/>
        <v>0</v>
      </c>
      <c r="BD309" s="2">
        <f t="shared" si="67"/>
        <v>1</v>
      </c>
      <c r="BE309" s="2">
        <f t="shared" si="68"/>
        <v>0</v>
      </c>
      <c r="BF309" s="2">
        <f t="shared" si="69"/>
        <v>0</v>
      </c>
      <c r="BG309" s="2">
        <f t="shared" si="70"/>
        <v>0</v>
      </c>
      <c r="BH309" s="2">
        <f t="shared" si="71"/>
        <v>0</v>
      </c>
      <c r="BI309" s="2">
        <f t="shared" si="72"/>
        <v>0</v>
      </c>
      <c r="BJ309" s="2">
        <f t="shared" si="73"/>
        <v>0</v>
      </c>
      <c r="BK309" s="2">
        <f t="shared" si="74"/>
        <v>0</v>
      </c>
      <c r="BL309" s="2">
        <f t="shared" si="75"/>
        <v>0</v>
      </c>
      <c r="BM309" s="2">
        <f t="shared" si="76"/>
        <v>0</v>
      </c>
      <c r="BN309" s="2">
        <f t="shared" si="77"/>
        <v>0</v>
      </c>
    </row>
    <row r="310" spans="1:66">
      <c r="A310" s="2" t="s">
        <v>3194</v>
      </c>
      <c r="B310" s="2" t="s">
        <v>3195</v>
      </c>
      <c r="X310" s="2" t="s">
        <v>121</v>
      </c>
      <c r="AG310" s="2" t="s">
        <v>5781</v>
      </c>
      <c r="AN310" s="2" t="s">
        <v>121</v>
      </c>
      <c r="AP310" s="2" t="s">
        <v>5829</v>
      </c>
      <c r="BB310" s="2">
        <f t="shared" si="65"/>
        <v>0</v>
      </c>
      <c r="BC310" s="2">
        <f t="shared" si="66"/>
        <v>2</v>
      </c>
      <c r="BD310" s="2">
        <f t="shared" si="67"/>
        <v>0</v>
      </c>
      <c r="BE310" s="2">
        <f t="shared" si="68"/>
        <v>2</v>
      </c>
      <c r="BF310" s="2">
        <f t="shared" si="69"/>
        <v>0</v>
      </c>
      <c r="BG310" s="2">
        <f t="shared" si="70"/>
        <v>0</v>
      </c>
      <c r="BH310" s="2">
        <f t="shared" si="71"/>
        <v>0</v>
      </c>
      <c r="BI310" s="2">
        <f t="shared" si="72"/>
        <v>0</v>
      </c>
      <c r="BJ310" s="2">
        <f t="shared" si="73"/>
        <v>0</v>
      </c>
      <c r="BK310" s="2">
        <f t="shared" si="74"/>
        <v>0</v>
      </c>
      <c r="BL310" s="2">
        <f t="shared" si="75"/>
        <v>0</v>
      </c>
      <c r="BM310" s="2">
        <f t="shared" si="76"/>
        <v>0</v>
      </c>
      <c r="BN310" s="2">
        <f t="shared" si="77"/>
        <v>0</v>
      </c>
    </row>
    <row r="311" spans="1:66">
      <c r="A311" s="2" t="s">
        <v>3680</v>
      </c>
      <c r="B311" s="2" t="s">
        <v>5648</v>
      </c>
      <c r="AD311" s="2" t="s">
        <v>5816</v>
      </c>
      <c r="AP311" s="2" t="s">
        <v>105</v>
      </c>
      <c r="AZ311" s="2" t="s">
        <v>5823</v>
      </c>
      <c r="BB311" s="2">
        <f t="shared" si="65"/>
        <v>1</v>
      </c>
      <c r="BC311" s="2">
        <f t="shared" si="66"/>
        <v>1</v>
      </c>
      <c r="BD311" s="2">
        <f t="shared" si="67"/>
        <v>1</v>
      </c>
      <c r="BE311" s="2">
        <f t="shared" si="68"/>
        <v>0</v>
      </c>
      <c r="BF311" s="2">
        <f t="shared" si="69"/>
        <v>0</v>
      </c>
      <c r="BG311" s="2">
        <f t="shared" si="70"/>
        <v>0</v>
      </c>
      <c r="BH311" s="2">
        <f t="shared" si="71"/>
        <v>0</v>
      </c>
      <c r="BI311" s="2">
        <f t="shared" si="72"/>
        <v>0</v>
      </c>
      <c r="BJ311" s="2">
        <f t="shared" si="73"/>
        <v>0</v>
      </c>
      <c r="BK311" s="2">
        <f t="shared" si="74"/>
        <v>0</v>
      </c>
      <c r="BL311" s="2">
        <f t="shared" si="75"/>
        <v>1</v>
      </c>
      <c r="BM311" s="2">
        <f t="shared" si="76"/>
        <v>0</v>
      </c>
      <c r="BN311" s="2">
        <f t="shared" si="77"/>
        <v>0</v>
      </c>
    </row>
    <row r="312" spans="1:66">
      <c r="A312" s="2" t="s">
        <v>4212</v>
      </c>
      <c r="B312" s="2" t="s">
        <v>4213</v>
      </c>
      <c r="AM312" s="2" t="s">
        <v>105</v>
      </c>
      <c r="BB312" s="2">
        <f t="shared" si="65"/>
        <v>1</v>
      </c>
      <c r="BC312" s="2">
        <f t="shared" si="66"/>
        <v>0</v>
      </c>
      <c r="BD312" s="2">
        <f t="shared" si="67"/>
        <v>1</v>
      </c>
      <c r="BE312" s="2">
        <f t="shared" si="68"/>
        <v>0</v>
      </c>
      <c r="BF312" s="2">
        <f t="shared" si="69"/>
        <v>0</v>
      </c>
      <c r="BG312" s="2">
        <f t="shared" si="70"/>
        <v>0</v>
      </c>
      <c r="BH312" s="2">
        <f t="shared" si="71"/>
        <v>0</v>
      </c>
      <c r="BI312" s="2">
        <f t="shared" si="72"/>
        <v>0</v>
      </c>
      <c r="BJ312" s="2">
        <f t="shared" si="73"/>
        <v>0</v>
      </c>
      <c r="BK312" s="2">
        <f t="shared" si="74"/>
        <v>0</v>
      </c>
      <c r="BL312" s="2">
        <f t="shared" si="75"/>
        <v>0</v>
      </c>
      <c r="BM312" s="2">
        <f t="shared" si="76"/>
        <v>0</v>
      </c>
      <c r="BN312" s="2">
        <f t="shared" si="77"/>
        <v>0</v>
      </c>
    </row>
    <row r="313" spans="1:66">
      <c r="A313" s="2" t="s">
        <v>3096</v>
      </c>
      <c r="B313" s="2" t="s">
        <v>3097</v>
      </c>
      <c r="W313" s="2" t="s">
        <v>121</v>
      </c>
      <c r="BB313" s="2">
        <f t="shared" si="65"/>
        <v>0</v>
      </c>
      <c r="BC313" s="2">
        <f t="shared" si="66"/>
        <v>1</v>
      </c>
      <c r="BD313" s="2">
        <f t="shared" si="67"/>
        <v>0</v>
      </c>
      <c r="BE313" s="2">
        <f t="shared" si="68"/>
        <v>1</v>
      </c>
      <c r="BF313" s="2">
        <f t="shared" si="69"/>
        <v>0</v>
      </c>
      <c r="BG313" s="2">
        <f t="shared" si="70"/>
        <v>0</v>
      </c>
      <c r="BH313" s="2">
        <f t="shared" si="71"/>
        <v>0</v>
      </c>
      <c r="BI313" s="2">
        <f t="shared" si="72"/>
        <v>0</v>
      </c>
      <c r="BJ313" s="2">
        <f t="shared" si="73"/>
        <v>0</v>
      </c>
      <c r="BK313" s="2">
        <f t="shared" si="74"/>
        <v>0</v>
      </c>
      <c r="BL313" s="2">
        <f t="shared" si="75"/>
        <v>0</v>
      </c>
      <c r="BM313" s="2">
        <f t="shared" si="76"/>
        <v>0</v>
      </c>
      <c r="BN313" s="2">
        <f t="shared" si="77"/>
        <v>0</v>
      </c>
    </row>
    <row r="314" spans="1:66">
      <c r="A314" s="2" t="s">
        <v>5579</v>
      </c>
      <c r="B314" s="2" t="s">
        <v>5580</v>
      </c>
      <c r="BA314" s="2" t="s">
        <v>105</v>
      </c>
      <c r="BB314" s="2">
        <f t="shared" si="65"/>
        <v>1</v>
      </c>
      <c r="BC314" s="2">
        <f t="shared" si="66"/>
        <v>0</v>
      </c>
      <c r="BD314" s="2">
        <f t="shared" si="67"/>
        <v>1</v>
      </c>
      <c r="BE314" s="2">
        <f t="shared" si="68"/>
        <v>0</v>
      </c>
      <c r="BF314" s="2">
        <f t="shared" si="69"/>
        <v>0</v>
      </c>
      <c r="BG314" s="2">
        <f t="shared" si="70"/>
        <v>0</v>
      </c>
      <c r="BH314" s="2">
        <f t="shared" si="71"/>
        <v>0</v>
      </c>
      <c r="BI314" s="2">
        <f t="shared" si="72"/>
        <v>0</v>
      </c>
      <c r="BJ314" s="2">
        <f t="shared" si="73"/>
        <v>0</v>
      </c>
      <c r="BK314" s="2">
        <f t="shared" si="74"/>
        <v>0</v>
      </c>
      <c r="BL314" s="2">
        <f t="shared" si="75"/>
        <v>0</v>
      </c>
      <c r="BM314" s="2">
        <f t="shared" si="76"/>
        <v>0</v>
      </c>
      <c r="BN314" s="2">
        <f t="shared" si="77"/>
        <v>0</v>
      </c>
    </row>
    <row r="315" spans="1:66">
      <c r="A315" s="2" t="s">
        <v>3521</v>
      </c>
      <c r="B315" s="2" t="s">
        <v>3522</v>
      </c>
      <c r="AB315" s="2" t="s">
        <v>5781</v>
      </c>
      <c r="BB315" s="2">
        <f t="shared" si="65"/>
        <v>0</v>
      </c>
      <c r="BC315" s="2">
        <f t="shared" si="66"/>
        <v>0</v>
      </c>
      <c r="BD315" s="2">
        <f t="shared" si="67"/>
        <v>0</v>
      </c>
      <c r="BE315" s="2">
        <f t="shared" si="68"/>
        <v>0</v>
      </c>
      <c r="BF315" s="2">
        <f t="shared" si="69"/>
        <v>0</v>
      </c>
      <c r="BG315" s="2">
        <f t="shared" si="70"/>
        <v>0</v>
      </c>
      <c r="BH315" s="2">
        <f t="shared" si="71"/>
        <v>0</v>
      </c>
      <c r="BI315" s="2">
        <f t="shared" si="72"/>
        <v>0</v>
      </c>
      <c r="BJ315" s="2">
        <f t="shared" si="73"/>
        <v>0</v>
      </c>
      <c r="BK315" s="2">
        <f t="shared" si="74"/>
        <v>0</v>
      </c>
      <c r="BL315" s="2">
        <f t="shared" si="75"/>
        <v>0</v>
      </c>
      <c r="BM315" s="2">
        <f t="shared" si="76"/>
        <v>0</v>
      </c>
      <c r="BN315" s="2">
        <f t="shared" si="77"/>
        <v>0</v>
      </c>
    </row>
    <row r="316" spans="1:66">
      <c r="A316" s="2" t="s">
        <v>3094</v>
      </c>
      <c r="B316" s="2" t="s">
        <v>3095</v>
      </c>
      <c r="W316" s="2" t="s">
        <v>121</v>
      </c>
      <c r="AF316" s="2" t="s">
        <v>5697</v>
      </c>
      <c r="BB316" s="2">
        <f t="shared" si="65"/>
        <v>1</v>
      </c>
      <c r="BC316" s="2">
        <f t="shared" si="66"/>
        <v>1</v>
      </c>
      <c r="BD316" s="2">
        <f t="shared" si="67"/>
        <v>0</v>
      </c>
      <c r="BE316" s="2">
        <f t="shared" si="68"/>
        <v>1</v>
      </c>
      <c r="BF316" s="2">
        <f t="shared" si="69"/>
        <v>1</v>
      </c>
      <c r="BG316" s="2">
        <f t="shared" si="70"/>
        <v>0</v>
      </c>
      <c r="BH316" s="2">
        <f t="shared" si="71"/>
        <v>0</v>
      </c>
      <c r="BI316" s="2">
        <f t="shared" si="72"/>
        <v>0</v>
      </c>
      <c r="BJ316" s="2">
        <f t="shared" si="73"/>
        <v>0</v>
      </c>
      <c r="BK316" s="2">
        <f t="shared" si="74"/>
        <v>0</v>
      </c>
      <c r="BL316" s="2">
        <f t="shared" si="75"/>
        <v>0</v>
      </c>
      <c r="BM316" s="2">
        <f t="shared" si="76"/>
        <v>0</v>
      </c>
      <c r="BN316" s="2">
        <f t="shared" si="77"/>
        <v>0</v>
      </c>
    </row>
    <row r="317" spans="1:66">
      <c r="A317" s="2" t="s">
        <v>5025</v>
      </c>
      <c r="B317" s="2" t="s">
        <v>5026</v>
      </c>
      <c r="AN317" s="2" t="s">
        <v>105</v>
      </c>
      <c r="BB317" s="2">
        <f t="shared" si="65"/>
        <v>1</v>
      </c>
      <c r="BC317" s="2">
        <f t="shared" si="66"/>
        <v>0</v>
      </c>
      <c r="BD317" s="2">
        <f t="shared" si="67"/>
        <v>1</v>
      </c>
      <c r="BE317" s="2">
        <f t="shared" si="68"/>
        <v>0</v>
      </c>
      <c r="BF317" s="2">
        <f t="shared" si="69"/>
        <v>0</v>
      </c>
      <c r="BG317" s="2">
        <f t="shared" si="70"/>
        <v>0</v>
      </c>
      <c r="BH317" s="2">
        <f t="shared" si="71"/>
        <v>0</v>
      </c>
      <c r="BI317" s="2">
        <f t="shared" si="72"/>
        <v>0</v>
      </c>
      <c r="BJ317" s="2">
        <f t="shared" si="73"/>
        <v>0</v>
      </c>
      <c r="BK317" s="2">
        <f t="shared" si="74"/>
        <v>0</v>
      </c>
      <c r="BL317" s="2">
        <f t="shared" si="75"/>
        <v>0</v>
      </c>
      <c r="BM317" s="2">
        <f t="shared" si="76"/>
        <v>0</v>
      </c>
      <c r="BN317" s="2">
        <f t="shared" si="77"/>
        <v>0</v>
      </c>
    </row>
    <row r="318" spans="1:66">
      <c r="A318" s="2" t="s">
        <v>2312</v>
      </c>
      <c r="B318" s="2" t="s">
        <v>1876</v>
      </c>
      <c r="I318" s="2" t="s">
        <v>105</v>
      </c>
      <c r="K318" s="2" t="s">
        <v>105</v>
      </c>
      <c r="L318" s="2" t="s">
        <v>105</v>
      </c>
      <c r="M318" s="2" t="s">
        <v>105</v>
      </c>
      <c r="U318" s="2" t="s">
        <v>105</v>
      </c>
      <c r="W318" s="2" t="s">
        <v>105</v>
      </c>
      <c r="X318" s="2" t="s">
        <v>105</v>
      </c>
      <c r="AA318" s="2" t="s">
        <v>105</v>
      </c>
      <c r="AG318" s="2" t="s">
        <v>105</v>
      </c>
      <c r="AI318" s="2" t="s">
        <v>105</v>
      </c>
      <c r="AJ318" s="2" t="s">
        <v>105</v>
      </c>
      <c r="AN318" s="2" t="s">
        <v>105</v>
      </c>
      <c r="AQ318" s="2" t="s">
        <v>105</v>
      </c>
      <c r="BB318" s="2">
        <f t="shared" si="65"/>
        <v>13</v>
      </c>
      <c r="BC318" s="2">
        <f t="shared" si="66"/>
        <v>0</v>
      </c>
      <c r="BD318" s="2">
        <f t="shared" si="67"/>
        <v>13</v>
      </c>
      <c r="BE318" s="2">
        <f t="shared" si="68"/>
        <v>0</v>
      </c>
      <c r="BF318" s="2">
        <f t="shared" si="69"/>
        <v>0</v>
      </c>
      <c r="BG318" s="2">
        <f t="shared" si="70"/>
        <v>0</v>
      </c>
      <c r="BH318" s="2">
        <f t="shared" si="71"/>
        <v>0</v>
      </c>
      <c r="BI318" s="2">
        <f t="shared" si="72"/>
        <v>0</v>
      </c>
      <c r="BJ318" s="2">
        <f t="shared" si="73"/>
        <v>0</v>
      </c>
      <c r="BK318" s="2">
        <f t="shared" si="74"/>
        <v>0</v>
      </c>
      <c r="BL318" s="2">
        <f t="shared" si="75"/>
        <v>0</v>
      </c>
      <c r="BM318" s="2">
        <f t="shared" si="76"/>
        <v>0</v>
      </c>
      <c r="BN318" s="2">
        <f t="shared" si="77"/>
        <v>0</v>
      </c>
    </row>
    <row r="319" spans="1:66">
      <c r="A319" s="2" t="s">
        <v>2439</v>
      </c>
      <c r="B319" s="2" t="s">
        <v>2440</v>
      </c>
      <c r="N319" s="2" t="s">
        <v>105</v>
      </c>
      <c r="BB319" s="2">
        <f t="shared" si="65"/>
        <v>1</v>
      </c>
      <c r="BC319" s="2">
        <f t="shared" si="66"/>
        <v>0</v>
      </c>
      <c r="BD319" s="2">
        <f t="shared" si="67"/>
        <v>1</v>
      </c>
      <c r="BE319" s="2">
        <f t="shared" si="68"/>
        <v>0</v>
      </c>
      <c r="BF319" s="2">
        <f t="shared" si="69"/>
        <v>0</v>
      </c>
      <c r="BG319" s="2">
        <f t="shared" si="70"/>
        <v>0</v>
      </c>
      <c r="BH319" s="2">
        <f t="shared" si="71"/>
        <v>0</v>
      </c>
      <c r="BI319" s="2">
        <f t="shared" si="72"/>
        <v>0</v>
      </c>
      <c r="BJ319" s="2">
        <f t="shared" si="73"/>
        <v>0</v>
      </c>
      <c r="BK319" s="2">
        <f t="shared" si="74"/>
        <v>0</v>
      </c>
      <c r="BL319" s="2">
        <f t="shared" si="75"/>
        <v>0</v>
      </c>
      <c r="BM319" s="2">
        <f t="shared" si="76"/>
        <v>0</v>
      </c>
      <c r="BN319" s="2">
        <f t="shared" si="77"/>
        <v>0</v>
      </c>
    </row>
    <row r="320" spans="1:66">
      <c r="A320" s="2" t="s">
        <v>2520</v>
      </c>
      <c r="B320" s="2" t="s">
        <v>2440</v>
      </c>
      <c r="N320" s="2" t="s">
        <v>105</v>
      </c>
      <c r="BB320" s="2">
        <f t="shared" si="65"/>
        <v>1</v>
      </c>
      <c r="BC320" s="2">
        <f t="shared" si="66"/>
        <v>0</v>
      </c>
      <c r="BD320" s="2">
        <f t="shared" si="67"/>
        <v>1</v>
      </c>
      <c r="BE320" s="2">
        <f t="shared" si="68"/>
        <v>0</v>
      </c>
      <c r="BF320" s="2">
        <f t="shared" si="69"/>
        <v>0</v>
      </c>
      <c r="BG320" s="2">
        <f t="shared" si="70"/>
        <v>0</v>
      </c>
      <c r="BH320" s="2">
        <f t="shared" si="71"/>
        <v>0</v>
      </c>
      <c r="BI320" s="2">
        <f t="shared" si="72"/>
        <v>0</v>
      </c>
      <c r="BJ320" s="2">
        <f t="shared" si="73"/>
        <v>0</v>
      </c>
      <c r="BK320" s="2">
        <f t="shared" si="74"/>
        <v>0</v>
      </c>
      <c r="BL320" s="2">
        <f t="shared" si="75"/>
        <v>0</v>
      </c>
      <c r="BM320" s="2">
        <f t="shared" si="76"/>
        <v>0</v>
      </c>
      <c r="BN320" s="2">
        <f t="shared" si="77"/>
        <v>0</v>
      </c>
    </row>
    <row r="321" spans="1:66">
      <c r="A321" s="2" t="s">
        <v>3061</v>
      </c>
      <c r="B321" s="2" t="s">
        <v>3062</v>
      </c>
      <c r="U321" s="2" t="s">
        <v>6047</v>
      </c>
      <c r="V321" s="2" t="s">
        <v>105</v>
      </c>
      <c r="BB321" s="2">
        <f t="shared" si="65"/>
        <v>1</v>
      </c>
      <c r="BC321" s="2">
        <f t="shared" si="66"/>
        <v>0</v>
      </c>
      <c r="BD321" s="2">
        <f t="shared" si="67"/>
        <v>1</v>
      </c>
      <c r="BE321" s="2">
        <f t="shared" si="68"/>
        <v>0</v>
      </c>
      <c r="BF321" s="2">
        <f t="shared" si="69"/>
        <v>0</v>
      </c>
      <c r="BG321" s="2">
        <f t="shared" si="70"/>
        <v>0</v>
      </c>
      <c r="BH321" s="2">
        <f t="shared" si="71"/>
        <v>0</v>
      </c>
      <c r="BI321" s="2">
        <f t="shared" si="72"/>
        <v>0</v>
      </c>
      <c r="BJ321" s="2">
        <f t="shared" si="73"/>
        <v>0</v>
      </c>
      <c r="BK321" s="2">
        <f t="shared" si="74"/>
        <v>0</v>
      </c>
      <c r="BL321" s="2">
        <f t="shared" si="75"/>
        <v>0</v>
      </c>
      <c r="BM321" s="2">
        <f t="shared" si="76"/>
        <v>0</v>
      </c>
      <c r="BN321" s="2">
        <f t="shared" si="77"/>
        <v>0</v>
      </c>
    </row>
    <row r="322" spans="1:66">
      <c r="A322" s="2" t="s">
        <v>3699</v>
      </c>
      <c r="B322" s="2" t="s">
        <v>3700</v>
      </c>
      <c r="AE322" s="2" t="s">
        <v>105</v>
      </c>
      <c r="BB322" s="2">
        <f t="shared" si="65"/>
        <v>1</v>
      </c>
      <c r="BC322" s="2">
        <f t="shared" si="66"/>
        <v>0</v>
      </c>
      <c r="BD322" s="2">
        <f t="shared" si="67"/>
        <v>1</v>
      </c>
      <c r="BE322" s="2">
        <f t="shared" si="68"/>
        <v>0</v>
      </c>
      <c r="BF322" s="2">
        <f t="shared" si="69"/>
        <v>0</v>
      </c>
      <c r="BG322" s="2">
        <f t="shared" si="70"/>
        <v>0</v>
      </c>
      <c r="BH322" s="2">
        <f t="shared" si="71"/>
        <v>0</v>
      </c>
      <c r="BI322" s="2">
        <f t="shared" si="72"/>
        <v>0</v>
      </c>
      <c r="BJ322" s="2">
        <f t="shared" si="73"/>
        <v>0</v>
      </c>
      <c r="BK322" s="2">
        <f t="shared" si="74"/>
        <v>0</v>
      </c>
      <c r="BL322" s="2">
        <f t="shared" si="75"/>
        <v>0</v>
      </c>
      <c r="BM322" s="2">
        <f t="shared" si="76"/>
        <v>0</v>
      </c>
      <c r="BN322" s="2">
        <f t="shared" si="77"/>
        <v>0</v>
      </c>
    </row>
    <row r="323" spans="1:66">
      <c r="A323" s="2" t="s">
        <v>4210</v>
      </c>
      <c r="B323" s="2" t="s">
        <v>4211</v>
      </c>
      <c r="AM323" s="2" t="s">
        <v>105</v>
      </c>
      <c r="BB323" s="2">
        <f t="shared" si="65"/>
        <v>1</v>
      </c>
      <c r="BC323" s="2">
        <f t="shared" si="66"/>
        <v>0</v>
      </c>
      <c r="BD323" s="2">
        <f t="shared" si="67"/>
        <v>1</v>
      </c>
      <c r="BE323" s="2">
        <f t="shared" si="68"/>
        <v>0</v>
      </c>
      <c r="BF323" s="2">
        <f t="shared" si="69"/>
        <v>0</v>
      </c>
      <c r="BG323" s="2">
        <f t="shared" si="70"/>
        <v>0</v>
      </c>
      <c r="BH323" s="2">
        <f t="shared" si="71"/>
        <v>0</v>
      </c>
      <c r="BI323" s="2">
        <f t="shared" si="72"/>
        <v>0</v>
      </c>
      <c r="BJ323" s="2">
        <f t="shared" si="73"/>
        <v>0</v>
      </c>
      <c r="BK323" s="2">
        <f t="shared" si="74"/>
        <v>0</v>
      </c>
      <c r="BL323" s="2">
        <f t="shared" si="75"/>
        <v>0</v>
      </c>
      <c r="BM323" s="2">
        <f t="shared" si="76"/>
        <v>0</v>
      </c>
      <c r="BN323" s="2">
        <f t="shared" si="77"/>
        <v>0</v>
      </c>
    </row>
    <row r="324" spans="1:66">
      <c r="A324" s="2" t="s">
        <v>3246</v>
      </c>
      <c r="B324" s="2" t="s">
        <v>3247</v>
      </c>
      <c r="X324" s="2" t="s">
        <v>121</v>
      </c>
      <c r="BB324" s="2">
        <f t="shared" si="65"/>
        <v>0</v>
      </c>
      <c r="BC324" s="2">
        <f t="shared" si="66"/>
        <v>1</v>
      </c>
      <c r="BD324" s="2">
        <f t="shared" si="67"/>
        <v>0</v>
      </c>
      <c r="BE324" s="2">
        <f t="shared" si="68"/>
        <v>1</v>
      </c>
      <c r="BF324" s="2">
        <f t="shared" si="69"/>
        <v>0</v>
      </c>
      <c r="BG324" s="2">
        <f t="shared" si="70"/>
        <v>0</v>
      </c>
      <c r="BH324" s="2">
        <f t="shared" si="71"/>
        <v>0</v>
      </c>
      <c r="BI324" s="2">
        <f t="shared" si="72"/>
        <v>0</v>
      </c>
      <c r="BJ324" s="2">
        <f t="shared" si="73"/>
        <v>0</v>
      </c>
      <c r="BK324" s="2">
        <f t="shared" si="74"/>
        <v>0</v>
      </c>
      <c r="BL324" s="2">
        <f t="shared" si="75"/>
        <v>0</v>
      </c>
      <c r="BM324" s="2">
        <f t="shared" si="76"/>
        <v>0</v>
      </c>
      <c r="BN324" s="2">
        <f t="shared" si="77"/>
        <v>0</v>
      </c>
    </row>
    <row r="325" spans="1:66">
      <c r="A325" s="2" t="s">
        <v>3998</v>
      </c>
      <c r="B325" s="2" t="s">
        <v>3999</v>
      </c>
      <c r="AI325" s="2" t="s">
        <v>105</v>
      </c>
      <c r="BB325" s="2">
        <f t="shared" si="65"/>
        <v>1</v>
      </c>
      <c r="BC325" s="2">
        <f t="shared" si="66"/>
        <v>0</v>
      </c>
      <c r="BD325" s="2">
        <f t="shared" si="67"/>
        <v>1</v>
      </c>
      <c r="BE325" s="2">
        <f t="shared" si="68"/>
        <v>0</v>
      </c>
      <c r="BF325" s="2">
        <f t="shared" si="69"/>
        <v>0</v>
      </c>
      <c r="BG325" s="2">
        <f t="shared" si="70"/>
        <v>0</v>
      </c>
      <c r="BH325" s="2">
        <f t="shared" si="71"/>
        <v>0</v>
      </c>
      <c r="BI325" s="2">
        <f t="shared" si="72"/>
        <v>0</v>
      </c>
      <c r="BJ325" s="2">
        <f t="shared" si="73"/>
        <v>0</v>
      </c>
      <c r="BK325" s="2">
        <f t="shared" si="74"/>
        <v>0</v>
      </c>
      <c r="BL325" s="2">
        <f t="shared" si="75"/>
        <v>0</v>
      </c>
      <c r="BM325" s="2">
        <f t="shared" si="76"/>
        <v>0</v>
      </c>
      <c r="BN325" s="2">
        <f t="shared" si="77"/>
        <v>0</v>
      </c>
    </row>
    <row r="326" spans="1:66">
      <c r="A326" s="2" t="s">
        <v>325</v>
      </c>
      <c r="B326" s="2" t="s">
        <v>324</v>
      </c>
      <c r="C326" s="2" t="s">
        <v>105</v>
      </c>
      <c r="L326" s="2" t="s">
        <v>105</v>
      </c>
      <c r="M326" s="2" t="s">
        <v>105</v>
      </c>
      <c r="P326" s="2" t="s">
        <v>105</v>
      </c>
      <c r="Q326" s="2" t="s">
        <v>105</v>
      </c>
      <c r="AB326" s="2" t="s">
        <v>5781</v>
      </c>
      <c r="AM326" s="2" t="s">
        <v>105</v>
      </c>
      <c r="AS326" s="2" t="s">
        <v>105</v>
      </c>
      <c r="BB326" s="2">
        <f t="shared" si="65"/>
        <v>7</v>
      </c>
      <c r="BC326" s="2">
        <f t="shared" si="66"/>
        <v>0</v>
      </c>
      <c r="BD326" s="2">
        <f t="shared" si="67"/>
        <v>7</v>
      </c>
      <c r="BE326" s="2">
        <f t="shared" si="68"/>
        <v>0</v>
      </c>
      <c r="BF326" s="2">
        <f t="shared" si="69"/>
        <v>0</v>
      </c>
      <c r="BG326" s="2">
        <f t="shared" si="70"/>
        <v>0</v>
      </c>
      <c r="BH326" s="2">
        <f t="shared" si="71"/>
        <v>0</v>
      </c>
      <c r="BI326" s="2">
        <f t="shared" si="72"/>
        <v>0</v>
      </c>
      <c r="BJ326" s="2">
        <f t="shared" si="73"/>
        <v>0</v>
      </c>
      <c r="BK326" s="2">
        <f t="shared" si="74"/>
        <v>0</v>
      </c>
      <c r="BL326" s="2">
        <f t="shared" si="75"/>
        <v>0</v>
      </c>
      <c r="BM326" s="2">
        <f t="shared" si="76"/>
        <v>0</v>
      </c>
      <c r="BN326" s="2">
        <f t="shared" si="77"/>
        <v>0</v>
      </c>
    </row>
    <row r="327" spans="1:66">
      <c r="A327" s="2" t="s">
        <v>315</v>
      </c>
      <c r="B327" s="2" t="s">
        <v>314</v>
      </c>
      <c r="C327" s="2" t="s">
        <v>105</v>
      </c>
      <c r="I327" s="2" t="s">
        <v>105</v>
      </c>
      <c r="K327" s="2" t="s">
        <v>5814</v>
      </c>
      <c r="M327" s="2" t="s">
        <v>105</v>
      </c>
      <c r="W327" s="2" t="s">
        <v>121</v>
      </c>
      <c r="AJ327" s="2" t="s">
        <v>105</v>
      </c>
      <c r="AP327" s="2" t="s">
        <v>105</v>
      </c>
      <c r="AQ327" s="2" t="s">
        <v>5822</v>
      </c>
      <c r="BB327" s="2">
        <f t="shared" si="65"/>
        <v>5</v>
      </c>
      <c r="BC327" s="2">
        <f t="shared" si="66"/>
        <v>2</v>
      </c>
      <c r="BD327" s="2">
        <f t="shared" si="67"/>
        <v>5</v>
      </c>
      <c r="BE327" s="2">
        <f t="shared" si="68"/>
        <v>1</v>
      </c>
      <c r="BF327" s="2">
        <f t="shared" si="69"/>
        <v>0</v>
      </c>
      <c r="BG327" s="2">
        <f t="shared" si="70"/>
        <v>0</v>
      </c>
      <c r="BH327" s="2">
        <f t="shared" si="71"/>
        <v>0</v>
      </c>
      <c r="BI327" s="2">
        <f t="shared" si="72"/>
        <v>0</v>
      </c>
      <c r="BJ327" s="2">
        <f t="shared" si="73"/>
        <v>0</v>
      </c>
      <c r="BK327" s="2">
        <f t="shared" si="74"/>
        <v>0</v>
      </c>
      <c r="BL327" s="2">
        <f t="shared" si="75"/>
        <v>0</v>
      </c>
      <c r="BM327" s="2">
        <f t="shared" si="76"/>
        <v>1</v>
      </c>
      <c r="BN327" s="2">
        <f t="shared" si="77"/>
        <v>0</v>
      </c>
    </row>
    <row r="328" spans="1:66">
      <c r="A328" s="2" t="s">
        <v>1932</v>
      </c>
      <c r="B328" s="2" t="s">
        <v>1933</v>
      </c>
      <c r="I328" s="2" t="s">
        <v>105</v>
      </c>
      <c r="V328" s="2" t="s">
        <v>105</v>
      </c>
      <c r="X328" s="2" t="s">
        <v>105</v>
      </c>
      <c r="BB328" s="2">
        <f t="shared" si="65"/>
        <v>3</v>
      </c>
      <c r="BC328" s="2">
        <f t="shared" si="66"/>
        <v>0</v>
      </c>
      <c r="BD328" s="2">
        <f t="shared" si="67"/>
        <v>3</v>
      </c>
      <c r="BE328" s="2">
        <f t="shared" si="68"/>
        <v>0</v>
      </c>
      <c r="BF328" s="2">
        <f t="shared" si="69"/>
        <v>0</v>
      </c>
      <c r="BG328" s="2">
        <f t="shared" si="70"/>
        <v>0</v>
      </c>
      <c r="BH328" s="2">
        <f t="shared" si="71"/>
        <v>0</v>
      </c>
      <c r="BI328" s="2">
        <f t="shared" si="72"/>
        <v>0</v>
      </c>
      <c r="BJ328" s="2">
        <f t="shared" si="73"/>
        <v>0</v>
      </c>
      <c r="BK328" s="2">
        <f t="shared" si="74"/>
        <v>0</v>
      </c>
      <c r="BL328" s="2">
        <f t="shared" si="75"/>
        <v>0</v>
      </c>
      <c r="BM328" s="2">
        <f t="shared" si="76"/>
        <v>0</v>
      </c>
      <c r="BN328" s="2">
        <f t="shared" si="77"/>
        <v>0</v>
      </c>
    </row>
    <row r="329" spans="1:66">
      <c r="A329" s="2" t="s">
        <v>3170</v>
      </c>
      <c r="B329" s="2" t="s">
        <v>3171</v>
      </c>
      <c r="X329" s="2" t="s">
        <v>5697</v>
      </c>
      <c r="AP329" s="2" t="s">
        <v>5694</v>
      </c>
      <c r="BB329" s="2">
        <f t="shared" si="65"/>
        <v>1</v>
      </c>
      <c r="BC329" s="2">
        <f t="shared" si="66"/>
        <v>1</v>
      </c>
      <c r="BD329" s="2">
        <f t="shared" si="67"/>
        <v>0</v>
      </c>
      <c r="BE329" s="2">
        <f t="shared" si="68"/>
        <v>0</v>
      </c>
      <c r="BF329" s="2">
        <f t="shared" si="69"/>
        <v>1</v>
      </c>
      <c r="BG329" s="2">
        <f t="shared" si="70"/>
        <v>1</v>
      </c>
      <c r="BH329" s="2">
        <f t="shared" si="71"/>
        <v>0</v>
      </c>
      <c r="BI329" s="2">
        <f t="shared" si="72"/>
        <v>0</v>
      </c>
      <c r="BJ329" s="2">
        <f t="shared" si="73"/>
        <v>0</v>
      </c>
      <c r="BK329" s="2">
        <f t="shared" si="74"/>
        <v>0</v>
      </c>
      <c r="BL329" s="2">
        <f t="shared" si="75"/>
        <v>0</v>
      </c>
      <c r="BM329" s="2">
        <f t="shared" si="76"/>
        <v>0</v>
      </c>
      <c r="BN329" s="2">
        <f t="shared" si="77"/>
        <v>0</v>
      </c>
    </row>
    <row r="330" spans="1:66">
      <c r="A330" s="2" t="s">
        <v>646</v>
      </c>
      <c r="B330" s="2" t="s">
        <v>5870</v>
      </c>
      <c r="F330" s="2" t="s">
        <v>105</v>
      </c>
      <c r="BB330" s="2">
        <f t="shared" si="65"/>
        <v>1</v>
      </c>
      <c r="BC330" s="2">
        <f t="shared" si="66"/>
        <v>0</v>
      </c>
      <c r="BD330" s="2">
        <f t="shared" si="67"/>
        <v>1</v>
      </c>
      <c r="BE330" s="2">
        <f t="shared" si="68"/>
        <v>0</v>
      </c>
      <c r="BF330" s="2">
        <f t="shared" si="69"/>
        <v>0</v>
      </c>
      <c r="BG330" s="2">
        <f t="shared" si="70"/>
        <v>0</v>
      </c>
      <c r="BH330" s="2">
        <f t="shared" si="71"/>
        <v>0</v>
      </c>
      <c r="BI330" s="2">
        <f t="shared" si="72"/>
        <v>0</v>
      </c>
      <c r="BJ330" s="2">
        <f t="shared" si="73"/>
        <v>0</v>
      </c>
      <c r="BK330" s="2">
        <f t="shared" si="74"/>
        <v>0</v>
      </c>
      <c r="BL330" s="2">
        <f t="shared" si="75"/>
        <v>0</v>
      </c>
      <c r="BM330" s="2">
        <f t="shared" si="76"/>
        <v>0</v>
      </c>
      <c r="BN330" s="2">
        <f t="shared" si="77"/>
        <v>0</v>
      </c>
    </row>
    <row r="331" spans="1:66">
      <c r="A331" s="2" t="s">
        <v>4000</v>
      </c>
      <c r="B331" s="2" t="s">
        <v>4001</v>
      </c>
      <c r="AI331" s="2" t="s">
        <v>105</v>
      </c>
      <c r="BB331" s="2">
        <f t="shared" si="65"/>
        <v>1</v>
      </c>
      <c r="BC331" s="2">
        <f t="shared" si="66"/>
        <v>0</v>
      </c>
      <c r="BD331" s="2">
        <f t="shared" si="67"/>
        <v>1</v>
      </c>
      <c r="BE331" s="2">
        <f t="shared" si="68"/>
        <v>0</v>
      </c>
      <c r="BF331" s="2">
        <f t="shared" si="69"/>
        <v>0</v>
      </c>
      <c r="BG331" s="2">
        <f t="shared" si="70"/>
        <v>0</v>
      </c>
      <c r="BH331" s="2">
        <f t="shared" si="71"/>
        <v>0</v>
      </c>
      <c r="BI331" s="2">
        <f t="shared" si="72"/>
        <v>0</v>
      </c>
      <c r="BJ331" s="2">
        <f t="shared" si="73"/>
        <v>0</v>
      </c>
      <c r="BK331" s="2">
        <f t="shared" si="74"/>
        <v>0</v>
      </c>
      <c r="BL331" s="2">
        <f t="shared" si="75"/>
        <v>0</v>
      </c>
      <c r="BM331" s="2">
        <f t="shared" si="76"/>
        <v>0</v>
      </c>
      <c r="BN331" s="2">
        <f t="shared" si="77"/>
        <v>0</v>
      </c>
    </row>
    <row r="332" spans="1:66">
      <c r="A332" s="2" t="s">
        <v>1291</v>
      </c>
      <c r="B332" s="2" t="s">
        <v>1292</v>
      </c>
      <c r="G332" s="2" t="s">
        <v>105</v>
      </c>
      <c r="BB332" s="2">
        <f t="shared" si="65"/>
        <v>1</v>
      </c>
      <c r="BC332" s="2">
        <f t="shared" si="66"/>
        <v>0</v>
      </c>
      <c r="BD332" s="2">
        <f t="shared" si="67"/>
        <v>1</v>
      </c>
      <c r="BE332" s="2">
        <f t="shared" si="68"/>
        <v>0</v>
      </c>
      <c r="BF332" s="2">
        <f t="shared" si="69"/>
        <v>0</v>
      </c>
      <c r="BG332" s="2">
        <f t="shared" si="70"/>
        <v>0</v>
      </c>
      <c r="BH332" s="2">
        <f t="shared" si="71"/>
        <v>0</v>
      </c>
      <c r="BI332" s="2">
        <f t="shared" si="72"/>
        <v>0</v>
      </c>
      <c r="BJ332" s="2">
        <f t="shared" si="73"/>
        <v>0</v>
      </c>
      <c r="BK332" s="2">
        <f t="shared" si="74"/>
        <v>0</v>
      </c>
      <c r="BL332" s="2">
        <f t="shared" si="75"/>
        <v>0</v>
      </c>
      <c r="BM332" s="2">
        <f t="shared" si="76"/>
        <v>0</v>
      </c>
      <c r="BN332" s="2">
        <f t="shared" si="77"/>
        <v>0</v>
      </c>
    </row>
    <row r="333" spans="1:66">
      <c r="A333" s="2" t="s">
        <v>2074</v>
      </c>
      <c r="B333" s="2" t="s">
        <v>2075</v>
      </c>
      <c r="L333" s="2" t="s">
        <v>105</v>
      </c>
      <c r="BB333" s="2">
        <f t="shared" si="65"/>
        <v>1</v>
      </c>
      <c r="BC333" s="2">
        <f t="shared" si="66"/>
        <v>0</v>
      </c>
      <c r="BD333" s="2">
        <f t="shared" si="67"/>
        <v>1</v>
      </c>
      <c r="BE333" s="2">
        <f t="shared" si="68"/>
        <v>0</v>
      </c>
      <c r="BF333" s="2">
        <f t="shared" si="69"/>
        <v>0</v>
      </c>
      <c r="BG333" s="2">
        <f t="shared" si="70"/>
        <v>0</v>
      </c>
      <c r="BH333" s="2">
        <f t="shared" si="71"/>
        <v>0</v>
      </c>
      <c r="BI333" s="2">
        <f t="shared" si="72"/>
        <v>0</v>
      </c>
      <c r="BJ333" s="2">
        <f t="shared" si="73"/>
        <v>0</v>
      </c>
      <c r="BK333" s="2">
        <f t="shared" si="74"/>
        <v>0</v>
      </c>
      <c r="BL333" s="2">
        <f t="shared" si="75"/>
        <v>0</v>
      </c>
      <c r="BM333" s="2">
        <f t="shared" si="76"/>
        <v>0</v>
      </c>
      <c r="BN333" s="2">
        <f t="shared" si="77"/>
        <v>0</v>
      </c>
    </row>
    <row r="334" spans="1:66">
      <c r="A334" s="2" t="s">
        <v>303</v>
      </c>
      <c r="B334" s="2" t="s">
        <v>302</v>
      </c>
      <c r="C334" s="2" t="s">
        <v>105</v>
      </c>
      <c r="AJ334" s="2" t="s">
        <v>105</v>
      </c>
      <c r="BB334" s="2">
        <f t="shared" si="65"/>
        <v>2</v>
      </c>
      <c r="BC334" s="2">
        <f t="shared" si="66"/>
        <v>0</v>
      </c>
      <c r="BD334" s="2">
        <f t="shared" si="67"/>
        <v>2</v>
      </c>
      <c r="BE334" s="2">
        <f t="shared" si="68"/>
        <v>0</v>
      </c>
      <c r="BF334" s="2">
        <f t="shared" si="69"/>
        <v>0</v>
      </c>
      <c r="BG334" s="2">
        <f t="shared" si="70"/>
        <v>0</v>
      </c>
      <c r="BH334" s="2">
        <f t="shared" si="71"/>
        <v>0</v>
      </c>
      <c r="BI334" s="2">
        <f t="shared" si="72"/>
        <v>0</v>
      </c>
      <c r="BJ334" s="2">
        <f t="shared" si="73"/>
        <v>0</v>
      </c>
      <c r="BK334" s="2">
        <f t="shared" si="74"/>
        <v>0</v>
      </c>
      <c r="BL334" s="2">
        <f t="shared" si="75"/>
        <v>0</v>
      </c>
      <c r="BM334" s="2">
        <f t="shared" si="76"/>
        <v>0</v>
      </c>
      <c r="BN334" s="2">
        <f t="shared" si="77"/>
        <v>0</v>
      </c>
    </row>
    <row r="335" spans="1:66">
      <c r="A335" s="2" t="s">
        <v>3678</v>
      </c>
      <c r="B335" s="2" t="s">
        <v>3679</v>
      </c>
      <c r="AD335" s="2" t="s">
        <v>5816</v>
      </c>
      <c r="BB335" s="2">
        <f t="shared" si="65"/>
        <v>0</v>
      </c>
      <c r="BC335" s="2">
        <f t="shared" si="66"/>
        <v>1</v>
      </c>
      <c r="BD335" s="2">
        <f t="shared" si="67"/>
        <v>0</v>
      </c>
      <c r="BE335" s="2">
        <f t="shared" si="68"/>
        <v>0</v>
      </c>
      <c r="BF335" s="2">
        <f t="shared" si="69"/>
        <v>0</v>
      </c>
      <c r="BG335" s="2">
        <f t="shared" si="70"/>
        <v>0</v>
      </c>
      <c r="BH335" s="2">
        <f t="shared" si="71"/>
        <v>0</v>
      </c>
      <c r="BI335" s="2">
        <f t="shared" si="72"/>
        <v>0</v>
      </c>
      <c r="BJ335" s="2">
        <f t="shared" si="73"/>
        <v>0</v>
      </c>
      <c r="BK335" s="2">
        <f t="shared" si="74"/>
        <v>0</v>
      </c>
      <c r="BL335" s="2">
        <f t="shared" si="75"/>
        <v>1</v>
      </c>
      <c r="BM335" s="2">
        <f t="shared" si="76"/>
        <v>0</v>
      </c>
      <c r="BN335" s="2">
        <f t="shared" si="77"/>
        <v>0</v>
      </c>
    </row>
    <row r="336" spans="1:66">
      <c r="A336" s="2" t="s">
        <v>1578</v>
      </c>
      <c r="B336" s="2" t="s">
        <v>1579</v>
      </c>
      <c r="I336" s="2" t="s">
        <v>105</v>
      </c>
      <c r="L336" s="2" t="s">
        <v>105</v>
      </c>
      <c r="U336" s="2" t="s">
        <v>6047</v>
      </c>
      <c r="V336" s="2" t="s">
        <v>105</v>
      </c>
      <c r="AC336" s="2" t="s">
        <v>105</v>
      </c>
      <c r="AI336" s="2" t="s">
        <v>105</v>
      </c>
      <c r="AL336" s="2" t="s">
        <v>105</v>
      </c>
      <c r="BB336" s="2">
        <f t="shared" si="65"/>
        <v>6</v>
      </c>
      <c r="BC336" s="2">
        <f t="shared" si="66"/>
        <v>0</v>
      </c>
      <c r="BD336" s="2">
        <f t="shared" si="67"/>
        <v>6</v>
      </c>
      <c r="BE336" s="2">
        <f t="shared" si="68"/>
        <v>0</v>
      </c>
      <c r="BF336" s="2">
        <f t="shared" si="69"/>
        <v>0</v>
      </c>
      <c r="BG336" s="2">
        <f t="shared" si="70"/>
        <v>0</v>
      </c>
      <c r="BH336" s="2">
        <f t="shared" si="71"/>
        <v>0</v>
      </c>
      <c r="BI336" s="2">
        <f t="shared" si="72"/>
        <v>0</v>
      </c>
      <c r="BJ336" s="2">
        <f t="shared" si="73"/>
        <v>0</v>
      </c>
      <c r="BK336" s="2">
        <f t="shared" si="74"/>
        <v>0</v>
      </c>
      <c r="BL336" s="2">
        <f t="shared" si="75"/>
        <v>0</v>
      </c>
      <c r="BM336" s="2">
        <f t="shared" si="76"/>
        <v>0</v>
      </c>
      <c r="BN336" s="2">
        <f t="shared" si="77"/>
        <v>0</v>
      </c>
    </row>
    <row r="337" spans="1:66">
      <c r="A337" s="2" t="s">
        <v>2289</v>
      </c>
      <c r="B337" s="2" t="s">
        <v>2290</v>
      </c>
      <c r="L337" s="2" t="s">
        <v>105</v>
      </c>
      <c r="U337" s="2" t="s">
        <v>6047</v>
      </c>
      <c r="V337" s="2" t="s">
        <v>105</v>
      </c>
      <c r="BB337" s="2">
        <f t="shared" si="65"/>
        <v>2</v>
      </c>
      <c r="BC337" s="2">
        <f t="shared" si="66"/>
        <v>0</v>
      </c>
      <c r="BD337" s="2">
        <f t="shared" si="67"/>
        <v>2</v>
      </c>
      <c r="BE337" s="2">
        <f t="shared" si="68"/>
        <v>0</v>
      </c>
      <c r="BF337" s="2">
        <f t="shared" si="69"/>
        <v>0</v>
      </c>
      <c r="BG337" s="2">
        <f t="shared" si="70"/>
        <v>0</v>
      </c>
      <c r="BH337" s="2">
        <f t="shared" si="71"/>
        <v>0</v>
      </c>
      <c r="BI337" s="2">
        <f t="shared" si="72"/>
        <v>0</v>
      </c>
      <c r="BJ337" s="2">
        <f t="shared" si="73"/>
        <v>0</v>
      </c>
      <c r="BK337" s="2">
        <f t="shared" si="74"/>
        <v>0</v>
      </c>
      <c r="BL337" s="2">
        <f t="shared" si="75"/>
        <v>0</v>
      </c>
      <c r="BM337" s="2">
        <f t="shared" si="76"/>
        <v>0</v>
      </c>
      <c r="BN337" s="2">
        <f t="shared" si="77"/>
        <v>0</v>
      </c>
    </row>
    <row r="338" spans="1:66">
      <c r="A338" s="2" t="s">
        <v>6048</v>
      </c>
      <c r="B338" s="2" t="s">
        <v>6049</v>
      </c>
      <c r="U338" s="2" t="s">
        <v>6047</v>
      </c>
      <c r="AH338" s="2" t="s">
        <v>105</v>
      </c>
      <c r="BB338" s="2">
        <f t="shared" si="65"/>
        <v>1</v>
      </c>
      <c r="BC338" s="2">
        <f t="shared" si="66"/>
        <v>0</v>
      </c>
      <c r="BD338" s="2">
        <f t="shared" si="67"/>
        <v>1</v>
      </c>
      <c r="BE338" s="2">
        <f t="shared" si="68"/>
        <v>0</v>
      </c>
      <c r="BF338" s="2">
        <f t="shared" si="69"/>
        <v>0</v>
      </c>
      <c r="BG338" s="2">
        <f t="shared" si="70"/>
        <v>0</v>
      </c>
      <c r="BH338" s="2">
        <f t="shared" si="71"/>
        <v>0</v>
      </c>
      <c r="BI338" s="2">
        <f t="shared" si="72"/>
        <v>0</v>
      </c>
      <c r="BJ338" s="2">
        <f t="shared" si="73"/>
        <v>0</v>
      </c>
      <c r="BK338" s="2">
        <f t="shared" si="74"/>
        <v>0</v>
      </c>
      <c r="BL338" s="2">
        <f t="shared" si="75"/>
        <v>0</v>
      </c>
      <c r="BM338" s="2">
        <f t="shared" si="76"/>
        <v>0</v>
      </c>
      <c r="BN338" s="2">
        <f t="shared" si="77"/>
        <v>0</v>
      </c>
    </row>
    <row r="339" spans="1:66">
      <c r="A339" s="2" t="s">
        <v>4890</v>
      </c>
      <c r="B339" s="2" t="s">
        <v>4891</v>
      </c>
      <c r="AN339" s="2" t="s">
        <v>121</v>
      </c>
      <c r="BB339" s="2">
        <f t="shared" si="65"/>
        <v>0</v>
      </c>
      <c r="BC339" s="2">
        <f t="shared" si="66"/>
        <v>1</v>
      </c>
      <c r="BD339" s="2">
        <f t="shared" si="67"/>
        <v>0</v>
      </c>
      <c r="BE339" s="2">
        <f t="shared" si="68"/>
        <v>1</v>
      </c>
      <c r="BF339" s="2">
        <f t="shared" si="69"/>
        <v>0</v>
      </c>
      <c r="BG339" s="2">
        <f t="shared" si="70"/>
        <v>0</v>
      </c>
      <c r="BH339" s="2">
        <f t="shared" si="71"/>
        <v>0</v>
      </c>
      <c r="BI339" s="2">
        <f t="shared" si="72"/>
        <v>0</v>
      </c>
      <c r="BJ339" s="2">
        <f t="shared" si="73"/>
        <v>0</v>
      </c>
      <c r="BK339" s="2">
        <f t="shared" si="74"/>
        <v>0</v>
      </c>
      <c r="BL339" s="2">
        <f t="shared" si="75"/>
        <v>0</v>
      </c>
      <c r="BM339" s="2">
        <f t="shared" si="76"/>
        <v>0</v>
      </c>
      <c r="BN339" s="2">
        <f t="shared" si="77"/>
        <v>0</v>
      </c>
    </row>
    <row r="340" spans="1:66">
      <c r="A340" s="2" t="s">
        <v>4892</v>
      </c>
      <c r="B340" s="2" t="s">
        <v>4893</v>
      </c>
      <c r="AN340" s="2" t="s">
        <v>121</v>
      </c>
      <c r="BB340" s="2">
        <f t="shared" ref="BB340:BB403" si="78">SUM(BD340+BF340+BJ340+BK340)</f>
        <v>0</v>
      </c>
      <c r="BC340" s="2">
        <f t="shared" ref="BC340:BC403" si="79">SUM(BE340+BG340+BH340+BI340+BL340+BM340+BN340)</f>
        <v>1</v>
      </c>
      <c r="BD340" s="2">
        <f t="shared" ref="BD340:BD403" si="80">COUNTIF(C340:BA340,"BL")</f>
        <v>0</v>
      </c>
      <c r="BE340" s="2">
        <f t="shared" ref="BE340:BE403" si="81">COUNTIF(C340:BA340,"WL")</f>
        <v>1</v>
      </c>
      <c r="BF340" s="2">
        <f t="shared" ref="BF340:BF403" si="82">COUNTIF(C340:BA340, "BL(Except with permit)")</f>
        <v>0</v>
      </c>
      <c r="BG340" s="2">
        <f t="shared" ref="BG340:BG403" si="83">COUNTIF(C340:BA340, "WL(Permit required)")</f>
        <v>0</v>
      </c>
      <c r="BH340" s="2">
        <f t="shared" ref="BH340:BH403" si="84">COUNTIF(C340:BA340, "WL(For game purposes)")</f>
        <v>0</v>
      </c>
      <c r="BI340" s="2">
        <f t="shared" ref="BI340:BI403" si="85">COUNTIF(C340:BA340, "WL(4 per year, no more than 12 at a time)")</f>
        <v>0</v>
      </c>
      <c r="BJ340" s="2">
        <f t="shared" ref="BJ340:BJ403" si="86">COUNTIF(C340:BA340, "BL(venomous spp)")</f>
        <v>0</v>
      </c>
      <c r="BK340" s="2">
        <f t="shared" ref="BK340:BK403" si="87">COUNTIF(C340:BA340, "BL(All Non-native spp)")</f>
        <v>0</v>
      </c>
      <c r="BL340" s="2">
        <f t="shared" ref="BL340:BL403" si="88">COUNTIF(C340:BA340, "WL(Up to 3 individuals)")</f>
        <v>0</v>
      </c>
      <c r="BM340" s="2">
        <f t="shared" ref="BM340:BM403" si="89">COUNTIF(C340:BA340, "WL(Up to 1 individual without permit)")</f>
        <v>0</v>
      </c>
      <c r="BN340" s="2">
        <f t="shared" ref="BN340:BN403" si="90">COUNTIF(C340:BA340, "WL(Up to 10 individuals)")</f>
        <v>0</v>
      </c>
    </row>
    <row r="341" spans="1:66">
      <c r="A341" s="2" t="s">
        <v>4894</v>
      </c>
      <c r="B341" s="2" t="s">
        <v>4895</v>
      </c>
      <c r="AN341" s="2" t="s">
        <v>121</v>
      </c>
      <c r="BB341" s="2">
        <f t="shared" si="78"/>
        <v>0</v>
      </c>
      <c r="BC341" s="2">
        <f t="shared" si="79"/>
        <v>1</v>
      </c>
      <c r="BD341" s="2">
        <f t="shared" si="80"/>
        <v>0</v>
      </c>
      <c r="BE341" s="2">
        <f t="shared" si="81"/>
        <v>1</v>
      </c>
      <c r="BF341" s="2">
        <f t="shared" si="82"/>
        <v>0</v>
      </c>
      <c r="BG341" s="2">
        <f t="shared" si="83"/>
        <v>0</v>
      </c>
      <c r="BH341" s="2">
        <f t="shared" si="84"/>
        <v>0</v>
      </c>
      <c r="BI341" s="2">
        <f t="shared" si="85"/>
        <v>0</v>
      </c>
      <c r="BJ341" s="2">
        <f t="shared" si="86"/>
        <v>0</v>
      </c>
      <c r="BK341" s="2">
        <f t="shared" si="87"/>
        <v>0</v>
      </c>
      <c r="BL341" s="2">
        <f t="shared" si="88"/>
        <v>0</v>
      </c>
      <c r="BM341" s="2">
        <f t="shared" si="89"/>
        <v>0</v>
      </c>
      <c r="BN341" s="2">
        <f t="shared" si="90"/>
        <v>0</v>
      </c>
    </row>
    <row r="342" spans="1:66">
      <c r="A342" s="2" t="s">
        <v>4458</v>
      </c>
      <c r="B342" s="2" t="s">
        <v>4459</v>
      </c>
      <c r="AN342" s="2" t="s">
        <v>105</v>
      </c>
      <c r="BB342" s="2">
        <f t="shared" si="78"/>
        <v>1</v>
      </c>
      <c r="BC342" s="2">
        <f t="shared" si="79"/>
        <v>0</v>
      </c>
      <c r="BD342" s="2">
        <f t="shared" si="80"/>
        <v>1</v>
      </c>
      <c r="BE342" s="2">
        <f t="shared" si="81"/>
        <v>0</v>
      </c>
      <c r="BF342" s="2">
        <f t="shared" si="82"/>
        <v>0</v>
      </c>
      <c r="BG342" s="2">
        <f t="shared" si="83"/>
        <v>0</v>
      </c>
      <c r="BH342" s="2">
        <f t="shared" si="84"/>
        <v>0</v>
      </c>
      <c r="BI342" s="2">
        <f t="shared" si="85"/>
        <v>0</v>
      </c>
      <c r="BJ342" s="2">
        <f t="shared" si="86"/>
        <v>0</v>
      </c>
      <c r="BK342" s="2">
        <f t="shared" si="87"/>
        <v>0</v>
      </c>
      <c r="BL342" s="2">
        <f t="shared" si="88"/>
        <v>0</v>
      </c>
      <c r="BM342" s="2">
        <f t="shared" si="89"/>
        <v>0</v>
      </c>
      <c r="BN342" s="2">
        <f t="shared" si="90"/>
        <v>0</v>
      </c>
    </row>
    <row r="343" spans="1:66">
      <c r="A343" s="2" t="s">
        <v>4460</v>
      </c>
      <c r="B343" s="2" t="s">
        <v>4461</v>
      </c>
      <c r="AN343" s="2" t="s">
        <v>105</v>
      </c>
      <c r="BB343" s="2">
        <f t="shared" si="78"/>
        <v>1</v>
      </c>
      <c r="BC343" s="2">
        <f t="shared" si="79"/>
        <v>0</v>
      </c>
      <c r="BD343" s="2">
        <f t="shared" si="80"/>
        <v>1</v>
      </c>
      <c r="BE343" s="2">
        <f t="shared" si="81"/>
        <v>0</v>
      </c>
      <c r="BF343" s="2">
        <f t="shared" si="82"/>
        <v>0</v>
      </c>
      <c r="BG343" s="2">
        <f t="shared" si="83"/>
        <v>0</v>
      </c>
      <c r="BH343" s="2">
        <f t="shared" si="84"/>
        <v>0</v>
      </c>
      <c r="BI343" s="2">
        <f t="shared" si="85"/>
        <v>0</v>
      </c>
      <c r="BJ343" s="2">
        <f t="shared" si="86"/>
        <v>0</v>
      </c>
      <c r="BK343" s="2">
        <f t="shared" si="87"/>
        <v>0</v>
      </c>
      <c r="BL343" s="2">
        <f t="shared" si="88"/>
        <v>0</v>
      </c>
      <c r="BM343" s="2">
        <f t="shared" si="89"/>
        <v>0</v>
      </c>
      <c r="BN343" s="2">
        <f t="shared" si="90"/>
        <v>0</v>
      </c>
    </row>
    <row r="344" spans="1:66">
      <c r="A344" s="2" t="s">
        <v>4896</v>
      </c>
      <c r="B344" s="2" t="s">
        <v>4897</v>
      </c>
      <c r="AN344" s="2" t="s">
        <v>121</v>
      </c>
      <c r="BB344" s="2">
        <f t="shared" si="78"/>
        <v>0</v>
      </c>
      <c r="BC344" s="2">
        <f t="shared" si="79"/>
        <v>1</v>
      </c>
      <c r="BD344" s="2">
        <f t="shared" si="80"/>
        <v>0</v>
      </c>
      <c r="BE344" s="2">
        <f t="shared" si="81"/>
        <v>1</v>
      </c>
      <c r="BF344" s="2">
        <f t="shared" si="82"/>
        <v>0</v>
      </c>
      <c r="BG344" s="2">
        <f t="shared" si="83"/>
        <v>0</v>
      </c>
      <c r="BH344" s="2">
        <f t="shared" si="84"/>
        <v>0</v>
      </c>
      <c r="BI344" s="2">
        <f t="shared" si="85"/>
        <v>0</v>
      </c>
      <c r="BJ344" s="2">
        <f t="shared" si="86"/>
        <v>0</v>
      </c>
      <c r="BK344" s="2">
        <f t="shared" si="87"/>
        <v>0</v>
      </c>
      <c r="BL344" s="2">
        <f t="shared" si="88"/>
        <v>0</v>
      </c>
      <c r="BM344" s="2">
        <f t="shared" si="89"/>
        <v>0</v>
      </c>
      <c r="BN344" s="2">
        <f t="shared" si="90"/>
        <v>0</v>
      </c>
    </row>
    <row r="345" spans="1:66">
      <c r="A345" s="2" t="s">
        <v>3208</v>
      </c>
      <c r="B345" s="2" t="s">
        <v>3209</v>
      </c>
      <c r="X345" s="2" t="s">
        <v>5697</v>
      </c>
      <c r="AP345" s="2" t="s">
        <v>105</v>
      </c>
      <c r="BB345" s="2">
        <f t="shared" si="78"/>
        <v>2</v>
      </c>
      <c r="BC345" s="2">
        <f t="shared" si="79"/>
        <v>0</v>
      </c>
      <c r="BD345" s="2">
        <f t="shared" si="80"/>
        <v>1</v>
      </c>
      <c r="BE345" s="2">
        <f t="shared" si="81"/>
        <v>0</v>
      </c>
      <c r="BF345" s="2">
        <f t="shared" si="82"/>
        <v>1</v>
      </c>
      <c r="BG345" s="2">
        <f t="shared" si="83"/>
        <v>0</v>
      </c>
      <c r="BH345" s="2">
        <f t="shared" si="84"/>
        <v>0</v>
      </c>
      <c r="BI345" s="2">
        <f t="shared" si="85"/>
        <v>0</v>
      </c>
      <c r="BJ345" s="2">
        <f t="shared" si="86"/>
        <v>0</v>
      </c>
      <c r="BK345" s="2">
        <f t="shared" si="87"/>
        <v>0</v>
      </c>
      <c r="BL345" s="2">
        <f t="shared" si="88"/>
        <v>0</v>
      </c>
      <c r="BM345" s="2">
        <f t="shared" si="89"/>
        <v>0</v>
      </c>
      <c r="BN345" s="2">
        <f t="shared" si="90"/>
        <v>0</v>
      </c>
    </row>
    <row r="346" spans="1:66">
      <c r="A346" s="2" t="s">
        <v>3047</v>
      </c>
      <c r="B346" s="2" t="s">
        <v>3048</v>
      </c>
      <c r="V346" s="2" t="s">
        <v>105</v>
      </c>
      <c r="BB346" s="2">
        <f t="shared" si="78"/>
        <v>1</v>
      </c>
      <c r="BC346" s="2">
        <f t="shared" si="79"/>
        <v>0</v>
      </c>
      <c r="BD346" s="2">
        <f t="shared" si="80"/>
        <v>1</v>
      </c>
      <c r="BE346" s="2">
        <f t="shared" si="81"/>
        <v>0</v>
      </c>
      <c r="BF346" s="2">
        <f t="shared" si="82"/>
        <v>0</v>
      </c>
      <c r="BG346" s="2">
        <f t="shared" si="83"/>
        <v>0</v>
      </c>
      <c r="BH346" s="2">
        <f t="shared" si="84"/>
        <v>0</v>
      </c>
      <c r="BI346" s="2">
        <f t="shared" si="85"/>
        <v>0</v>
      </c>
      <c r="BJ346" s="2">
        <f t="shared" si="86"/>
        <v>0</v>
      </c>
      <c r="BK346" s="2">
        <f t="shared" si="87"/>
        <v>0</v>
      </c>
      <c r="BL346" s="2">
        <f t="shared" si="88"/>
        <v>0</v>
      </c>
      <c r="BM346" s="2">
        <f t="shared" si="89"/>
        <v>0</v>
      </c>
      <c r="BN346" s="2">
        <f t="shared" si="90"/>
        <v>0</v>
      </c>
    </row>
    <row r="347" spans="1:66">
      <c r="A347" s="2" t="s">
        <v>3205</v>
      </c>
      <c r="B347" s="2" t="s">
        <v>3206</v>
      </c>
      <c r="X347" s="2" t="s">
        <v>121</v>
      </c>
      <c r="AP347" s="2" t="s">
        <v>121</v>
      </c>
      <c r="BB347" s="2">
        <f t="shared" si="78"/>
        <v>0</v>
      </c>
      <c r="BC347" s="2">
        <f t="shared" si="79"/>
        <v>2</v>
      </c>
      <c r="BD347" s="2">
        <f t="shared" si="80"/>
        <v>0</v>
      </c>
      <c r="BE347" s="2">
        <f t="shared" si="81"/>
        <v>2</v>
      </c>
      <c r="BF347" s="2">
        <f t="shared" si="82"/>
        <v>0</v>
      </c>
      <c r="BG347" s="2">
        <f t="shared" si="83"/>
        <v>0</v>
      </c>
      <c r="BH347" s="2">
        <f t="shared" si="84"/>
        <v>0</v>
      </c>
      <c r="BI347" s="2">
        <f t="shared" si="85"/>
        <v>0</v>
      </c>
      <c r="BJ347" s="2">
        <f t="shared" si="86"/>
        <v>0</v>
      </c>
      <c r="BK347" s="2">
        <f t="shared" si="87"/>
        <v>0</v>
      </c>
      <c r="BL347" s="2">
        <f t="shared" si="88"/>
        <v>0</v>
      </c>
      <c r="BM347" s="2">
        <f t="shared" si="89"/>
        <v>0</v>
      </c>
      <c r="BN347" s="2">
        <f t="shared" si="90"/>
        <v>0</v>
      </c>
    </row>
    <row r="348" spans="1:66">
      <c r="A348" s="2" t="s">
        <v>305</v>
      </c>
      <c r="B348" s="2" t="s">
        <v>304</v>
      </c>
      <c r="C348" s="2" t="s">
        <v>105</v>
      </c>
      <c r="BB348" s="2">
        <f t="shared" si="78"/>
        <v>1</v>
      </c>
      <c r="BC348" s="2">
        <f t="shared" si="79"/>
        <v>0</v>
      </c>
      <c r="BD348" s="2">
        <f t="shared" si="80"/>
        <v>1</v>
      </c>
      <c r="BE348" s="2">
        <f t="shared" si="81"/>
        <v>0</v>
      </c>
      <c r="BF348" s="2">
        <f t="shared" si="82"/>
        <v>0</v>
      </c>
      <c r="BG348" s="2">
        <f t="shared" si="83"/>
        <v>0</v>
      </c>
      <c r="BH348" s="2">
        <f t="shared" si="84"/>
        <v>0</v>
      </c>
      <c r="BI348" s="2">
        <f t="shared" si="85"/>
        <v>0</v>
      </c>
      <c r="BJ348" s="2">
        <f t="shared" si="86"/>
        <v>0</v>
      </c>
      <c r="BK348" s="2">
        <f t="shared" si="87"/>
        <v>0</v>
      </c>
      <c r="BL348" s="2">
        <f t="shared" si="88"/>
        <v>0</v>
      </c>
      <c r="BM348" s="2">
        <f t="shared" si="89"/>
        <v>0</v>
      </c>
      <c r="BN348" s="2">
        <f t="shared" si="90"/>
        <v>0</v>
      </c>
    </row>
    <row r="349" spans="1:66">
      <c r="A349" s="2" t="s">
        <v>2131</v>
      </c>
      <c r="B349" s="2" t="s">
        <v>2132</v>
      </c>
      <c r="L349" s="2" t="s">
        <v>105</v>
      </c>
      <c r="V349" s="2" t="s">
        <v>105</v>
      </c>
      <c r="BB349" s="2">
        <f t="shared" si="78"/>
        <v>2</v>
      </c>
      <c r="BC349" s="2">
        <f t="shared" si="79"/>
        <v>0</v>
      </c>
      <c r="BD349" s="2">
        <f t="shared" si="80"/>
        <v>2</v>
      </c>
      <c r="BE349" s="2">
        <f t="shared" si="81"/>
        <v>0</v>
      </c>
      <c r="BF349" s="2">
        <f t="shared" si="82"/>
        <v>0</v>
      </c>
      <c r="BG349" s="2">
        <f t="shared" si="83"/>
        <v>0</v>
      </c>
      <c r="BH349" s="2">
        <f t="shared" si="84"/>
        <v>0</v>
      </c>
      <c r="BI349" s="2">
        <f t="shared" si="85"/>
        <v>0</v>
      </c>
      <c r="BJ349" s="2">
        <f t="shared" si="86"/>
        <v>0</v>
      </c>
      <c r="BK349" s="2">
        <f t="shared" si="87"/>
        <v>0</v>
      </c>
      <c r="BL349" s="2">
        <f t="shared" si="88"/>
        <v>0</v>
      </c>
      <c r="BM349" s="2">
        <f t="shared" si="89"/>
        <v>0</v>
      </c>
      <c r="BN349" s="2">
        <f t="shared" si="90"/>
        <v>0</v>
      </c>
    </row>
    <row r="350" spans="1:66">
      <c r="A350" s="2" t="s">
        <v>3529</v>
      </c>
      <c r="B350" s="2" t="s">
        <v>5255</v>
      </c>
      <c r="AB350" s="2" t="s">
        <v>105</v>
      </c>
      <c r="AS350" s="2" t="s">
        <v>105</v>
      </c>
      <c r="BB350" s="2">
        <f t="shared" si="78"/>
        <v>2</v>
      </c>
      <c r="BC350" s="2">
        <f t="shared" si="79"/>
        <v>0</v>
      </c>
      <c r="BD350" s="2">
        <f t="shared" si="80"/>
        <v>2</v>
      </c>
      <c r="BE350" s="2">
        <f t="shared" si="81"/>
        <v>0</v>
      </c>
      <c r="BF350" s="2">
        <f t="shared" si="82"/>
        <v>0</v>
      </c>
      <c r="BG350" s="2">
        <f t="shared" si="83"/>
        <v>0</v>
      </c>
      <c r="BH350" s="2">
        <f t="shared" si="84"/>
        <v>0</v>
      </c>
      <c r="BI350" s="2">
        <f t="shared" si="85"/>
        <v>0</v>
      </c>
      <c r="BJ350" s="2">
        <f t="shared" si="86"/>
        <v>0</v>
      </c>
      <c r="BK350" s="2">
        <f t="shared" si="87"/>
        <v>0</v>
      </c>
      <c r="BL350" s="2">
        <f t="shared" si="88"/>
        <v>0</v>
      </c>
      <c r="BM350" s="2">
        <f t="shared" si="89"/>
        <v>0</v>
      </c>
      <c r="BN350" s="2">
        <f t="shared" si="90"/>
        <v>0</v>
      </c>
    </row>
    <row r="351" spans="1:66">
      <c r="A351" s="2" t="s">
        <v>2050</v>
      </c>
      <c r="B351" s="2" t="s">
        <v>2051</v>
      </c>
      <c r="K351" s="2" t="s">
        <v>105</v>
      </c>
      <c r="W351" s="2" t="s">
        <v>121</v>
      </c>
      <c r="BB351" s="2">
        <f t="shared" si="78"/>
        <v>1</v>
      </c>
      <c r="BC351" s="2">
        <f t="shared" si="79"/>
        <v>1</v>
      </c>
      <c r="BD351" s="2">
        <f t="shared" si="80"/>
        <v>1</v>
      </c>
      <c r="BE351" s="2">
        <f t="shared" si="81"/>
        <v>1</v>
      </c>
      <c r="BF351" s="2">
        <f t="shared" si="82"/>
        <v>0</v>
      </c>
      <c r="BG351" s="2">
        <f t="shared" si="83"/>
        <v>0</v>
      </c>
      <c r="BH351" s="2">
        <f t="shared" si="84"/>
        <v>0</v>
      </c>
      <c r="BI351" s="2">
        <f t="shared" si="85"/>
        <v>0</v>
      </c>
      <c r="BJ351" s="2">
        <f t="shared" si="86"/>
        <v>0</v>
      </c>
      <c r="BK351" s="2">
        <f t="shared" si="87"/>
        <v>0</v>
      </c>
      <c r="BL351" s="2">
        <f t="shared" si="88"/>
        <v>0</v>
      </c>
      <c r="BM351" s="2">
        <f t="shared" si="89"/>
        <v>0</v>
      </c>
      <c r="BN351" s="2">
        <f t="shared" si="90"/>
        <v>0</v>
      </c>
    </row>
    <row r="352" spans="1:66">
      <c r="A352" s="2" t="s">
        <v>2734</v>
      </c>
      <c r="B352" s="2" t="s">
        <v>2735</v>
      </c>
      <c r="Q352" s="2" t="s">
        <v>105</v>
      </c>
      <c r="R352" s="2" t="s">
        <v>105</v>
      </c>
      <c r="Y352" s="2" t="s">
        <v>105</v>
      </c>
      <c r="AL352" s="2" t="s">
        <v>105</v>
      </c>
      <c r="BB352" s="2">
        <f t="shared" si="78"/>
        <v>4</v>
      </c>
      <c r="BC352" s="2">
        <f t="shared" si="79"/>
        <v>0</v>
      </c>
      <c r="BD352" s="2">
        <f t="shared" si="80"/>
        <v>4</v>
      </c>
      <c r="BE352" s="2">
        <f t="shared" si="81"/>
        <v>0</v>
      </c>
      <c r="BF352" s="2">
        <f t="shared" si="82"/>
        <v>0</v>
      </c>
      <c r="BG352" s="2">
        <f t="shared" si="83"/>
        <v>0</v>
      </c>
      <c r="BH352" s="2">
        <f t="shared" si="84"/>
        <v>0</v>
      </c>
      <c r="BI352" s="2">
        <f t="shared" si="85"/>
        <v>0</v>
      </c>
      <c r="BJ352" s="2">
        <f t="shared" si="86"/>
        <v>0</v>
      </c>
      <c r="BK352" s="2">
        <f t="shared" si="87"/>
        <v>0</v>
      </c>
      <c r="BL352" s="2">
        <f t="shared" si="88"/>
        <v>0</v>
      </c>
      <c r="BM352" s="2">
        <f t="shared" si="89"/>
        <v>0</v>
      </c>
      <c r="BN352" s="2">
        <f t="shared" si="90"/>
        <v>0</v>
      </c>
    </row>
    <row r="353" spans="1:66">
      <c r="A353" s="2" t="s">
        <v>2676</v>
      </c>
      <c r="B353" s="2" t="s">
        <v>2677</v>
      </c>
      <c r="P353" s="2" t="s">
        <v>105</v>
      </c>
      <c r="BB353" s="2">
        <f t="shared" si="78"/>
        <v>1</v>
      </c>
      <c r="BC353" s="2">
        <f t="shared" si="79"/>
        <v>0</v>
      </c>
      <c r="BD353" s="2">
        <f t="shared" si="80"/>
        <v>1</v>
      </c>
      <c r="BE353" s="2">
        <f t="shared" si="81"/>
        <v>0</v>
      </c>
      <c r="BF353" s="2">
        <f t="shared" si="82"/>
        <v>0</v>
      </c>
      <c r="BG353" s="2">
        <f t="shared" si="83"/>
        <v>0</v>
      </c>
      <c r="BH353" s="2">
        <f t="shared" si="84"/>
        <v>0</v>
      </c>
      <c r="BI353" s="2">
        <f t="shared" si="85"/>
        <v>0</v>
      </c>
      <c r="BJ353" s="2">
        <f t="shared" si="86"/>
        <v>0</v>
      </c>
      <c r="BK353" s="2">
        <f t="shared" si="87"/>
        <v>0</v>
      </c>
      <c r="BL353" s="2">
        <f t="shared" si="88"/>
        <v>0</v>
      </c>
      <c r="BM353" s="2">
        <f t="shared" si="89"/>
        <v>0</v>
      </c>
      <c r="BN353" s="2">
        <f t="shared" si="90"/>
        <v>0</v>
      </c>
    </row>
    <row r="354" spans="1:66">
      <c r="A354" s="2" t="s">
        <v>3063</v>
      </c>
      <c r="B354" s="2" t="s">
        <v>3064</v>
      </c>
      <c r="V354" s="2" t="s">
        <v>105</v>
      </c>
      <c r="BB354" s="2">
        <f t="shared" si="78"/>
        <v>1</v>
      </c>
      <c r="BC354" s="2">
        <f t="shared" si="79"/>
        <v>0</v>
      </c>
      <c r="BD354" s="2">
        <f t="shared" si="80"/>
        <v>1</v>
      </c>
      <c r="BE354" s="2">
        <f t="shared" si="81"/>
        <v>0</v>
      </c>
      <c r="BF354" s="2">
        <f t="shared" si="82"/>
        <v>0</v>
      </c>
      <c r="BG354" s="2">
        <f t="shared" si="83"/>
        <v>0</v>
      </c>
      <c r="BH354" s="2">
        <f t="shared" si="84"/>
        <v>0</v>
      </c>
      <c r="BI354" s="2">
        <f t="shared" si="85"/>
        <v>0</v>
      </c>
      <c r="BJ354" s="2">
        <f t="shared" si="86"/>
        <v>0</v>
      </c>
      <c r="BK354" s="2">
        <f t="shared" si="87"/>
        <v>0</v>
      </c>
      <c r="BL354" s="2">
        <f t="shared" si="88"/>
        <v>0</v>
      </c>
      <c r="BM354" s="2">
        <f t="shared" si="89"/>
        <v>0</v>
      </c>
      <c r="BN354" s="2">
        <f t="shared" si="90"/>
        <v>0</v>
      </c>
    </row>
    <row r="355" spans="1:66">
      <c r="A355" s="2" t="s">
        <v>2832</v>
      </c>
      <c r="B355" s="2" t="s">
        <v>2833</v>
      </c>
      <c r="R355" s="2" t="s">
        <v>105</v>
      </c>
      <c r="AD355" s="2" t="s">
        <v>105</v>
      </c>
      <c r="BB355" s="2">
        <f t="shared" si="78"/>
        <v>2</v>
      </c>
      <c r="BC355" s="2">
        <f t="shared" si="79"/>
        <v>0</v>
      </c>
      <c r="BD355" s="2">
        <f t="shared" si="80"/>
        <v>2</v>
      </c>
      <c r="BE355" s="2">
        <f t="shared" si="81"/>
        <v>0</v>
      </c>
      <c r="BF355" s="2">
        <f t="shared" si="82"/>
        <v>0</v>
      </c>
      <c r="BG355" s="2">
        <f t="shared" si="83"/>
        <v>0</v>
      </c>
      <c r="BH355" s="2">
        <f t="shared" si="84"/>
        <v>0</v>
      </c>
      <c r="BI355" s="2">
        <f t="shared" si="85"/>
        <v>0</v>
      </c>
      <c r="BJ355" s="2">
        <f t="shared" si="86"/>
        <v>0</v>
      </c>
      <c r="BK355" s="2">
        <f t="shared" si="87"/>
        <v>0</v>
      </c>
      <c r="BL355" s="2">
        <f t="shared" si="88"/>
        <v>0</v>
      </c>
      <c r="BM355" s="2">
        <f t="shared" si="89"/>
        <v>0</v>
      </c>
      <c r="BN355" s="2">
        <f t="shared" si="90"/>
        <v>0</v>
      </c>
    </row>
    <row r="356" spans="1:66">
      <c r="A356" s="2" t="s">
        <v>3098</v>
      </c>
      <c r="B356" s="2" t="s">
        <v>3099</v>
      </c>
      <c r="W356" s="2" t="s">
        <v>121</v>
      </c>
      <c r="AD356" s="2" t="s">
        <v>5817</v>
      </c>
      <c r="AF356" s="2" t="s">
        <v>5697</v>
      </c>
      <c r="AP356" s="2" t="s">
        <v>105</v>
      </c>
      <c r="BB356" s="2">
        <f t="shared" si="78"/>
        <v>2</v>
      </c>
      <c r="BC356" s="2">
        <f t="shared" si="79"/>
        <v>2</v>
      </c>
      <c r="BD356" s="2">
        <f t="shared" si="80"/>
        <v>1</v>
      </c>
      <c r="BE356" s="2">
        <f t="shared" si="81"/>
        <v>1</v>
      </c>
      <c r="BF356" s="2">
        <f t="shared" si="82"/>
        <v>1</v>
      </c>
      <c r="BG356" s="2">
        <f t="shared" si="83"/>
        <v>0</v>
      </c>
      <c r="BH356" s="2">
        <f t="shared" si="84"/>
        <v>0</v>
      </c>
      <c r="BI356" s="2">
        <f t="shared" si="85"/>
        <v>0</v>
      </c>
      <c r="BJ356" s="2">
        <f t="shared" si="86"/>
        <v>0</v>
      </c>
      <c r="BK356" s="2">
        <f t="shared" si="87"/>
        <v>0</v>
      </c>
      <c r="BL356" s="2">
        <f t="shared" si="88"/>
        <v>0</v>
      </c>
      <c r="BM356" s="2">
        <f t="shared" si="89"/>
        <v>0</v>
      </c>
      <c r="BN356" s="2">
        <f t="shared" si="90"/>
        <v>1</v>
      </c>
    </row>
    <row r="357" spans="1:66">
      <c r="A357" s="2" t="s">
        <v>4163</v>
      </c>
      <c r="B357" s="2" t="s">
        <v>4164</v>
      </c>
      <c r="AL357" s="2" t="s">
        <v>105</v>
      </c>
      <c r="BB357" s="2">
        <f t="shared" si="78"/>
        <v>1</v>
      </c>
      <c r="BC357" s="2">
        <f t="shared" si="79"/>
        <v>0</v>
      </c>
      <c r="BD357" s="2">
        <f t="shared" si="80"/>
        <v>1</v>
      </c>
      <c r="BE357" s="2">
        <f t="shared" si="81"/>
        <v>0</v>
      </c>
      <c r="BF357" s="2">
        <f t="shared" si="82"/>
        <v>0</v>
      </c>
      <c r="BG357" s="2">
        <f t="shared" si="83"/>
        <v>0</v>
      </c>
      <c r="BH357" s="2">
        <f t="shared" si="84"/>
        <v>0</v>
      </c>
      <c r="BI357" s="2">
        <f t="shared" si="85"/>
        <v>0</v>
      </c>
      <c r="BJ357" s="2">
        <f t="shared" si="86"/>
        <v>0</v>
      </c>
      <c r="BK357" s="2">
        <f t="shared" si="87"/>
        <v>0</v>
      </c>
      <c r="BL357" s="2">
        <f t="shared" si="88"/>
        <v>0</v>
      </c>
      <c r="BM357" s="2">
        <f t="shared" si="89"/>
        <v>0</v>
      </c>
      <c r="BN357" s="2">
        <f t="shared" si="90"/>
        <v>0</v>
      </c>
    </row>
    <row r="358" spans="1:66">
      <c r="A358" s="2" t="s">
        <v>1982</v>
      </c>
      <c r="B358" s="2" t="s">
        <v>1983</v>
      </c>
      <c r="K358" s="2" t="s">
        <v>5814</v>
      </c>
      <c r="BB358" s="2">
        <f t="shared" si="78"/>
        <v>0</v>
      </c>
      <c r="BC358" s="2">
        <f t="shared" si="79"/>
        <v>1</v>
      </c>
      <c r="BD358" s="2">
        <f t="shared" si="80"/>
        <v>0</v>
      </c>
      <c r="BE358" s="2">
        <f t="shared" si="81"/>
        <v>0</v>
      </c>
      <c r="BF358" s="2">
        <f t="shared" si="82"/>
        <v>0</v>
      </c>
      <c r="BG358" s="2">
        <f t="shared" si="83"/>
        <v>0</v>
      </c>
      <c r="BH358" s="2">
        <f t="shared" si="84"/>
        <v>0</v>
      </c>
      <c r="BI358" s="2">
        <f t="shared" si="85"/>
        <v>0</v>
      </c>
      <c r="BJ358" s="2">
        <f t="shared" si="86"/>
        <v>0</v>
      </c>
      <c r="BK358" s="2">
        <f t="shared" si="87"/>
        <v>0</v>
      </c>
      <c r="BL358" s="2">
        <f t="shared" si="88"/>
        <v>0</v>
      </c>
      <c r="BM358" s="2">
        <f t="shared" si="89"/>
        <v>1</v>
      </c>
      <c r="BN358" s="2">
        <f t="shared" si="90"/>
        <v>0</v>
      </c>
    </row>
    <row r="359" spans="1:66">
      <c r="A359" s="2" t="s">
        <v>4134</v>
      </c>
      <c r="B359" s="2" t="s">
        <v>4135</v>
      </c>
      <c r="AJ359" s="2" t="s">
        <v>105</v>
      </c>
      <c r="BB359" s="2">
        <f t="shared" si="78"/>
        <v>1</v>
      </c>
      <c r="BC359" s="2">
        <f t="shared" si="79"/>
        <v>0</v>
      </c>
      <c r="BD359" s="2">
        <f t="shared" si="80"/>
        <v>1</v>
      </c>
      <c r="BE359" s="2">
        <f t="shared" si="81"/>
        <v>0</v>
      </c>
      <c r="BF359" s="2">
        <f t="shared" si="82"/>
        <v>0</v>
      </c>
      <c r="BG359" s="2">
        <f t="shared" si="83"/>
        <v>0</v>
      </c>
      <c r="BH359" s="2">
        <f t="shared" si="84"/>
        <v>0</v>
      </c>
      <c r="BI359" s="2">
        <f t="shared" si="85"/>
        <v>0</v>
      </c>
      <c r="BJ359" s="2">
        <f t="shared" si="86"/>
        <v>0</v>
      </c>
      <c r="BK359" s="2">
        <f t="shared" si="87"/>
        <v>0</v>
      </c>
      <c r="BL359" s="2">
        <f t="shared" si="88"/>
        <v>0</v>
      </c>
      <c r="BM359" s="2">
        <f t="shared" si="89"/>
        <v>0</v>
      </c>
      <c r="BN359" s="2">
        <f t="shared" si="90"/>
        <v>0</v>
      </c>
    </row>
    <row r="360" spans="1:66">
      <c r="A360" s="2" t="s">
        <v>5148</v>
      </c>
      <c r="B360" s="2" t="s">
        <v>5149</v>
      </c>
      <c r="AP360" s="2" t="s">
        <v>105</v>
      </c>
      <c r="BB360" s="2">
        <f t="shared" si="78"/>
        <v>1</v>
      </c>
      <c r="BC360" s="2">
        <f t="shared" si="79"/>
        <v>0</v>
      </c>
      <c r="BD360" s="2">
        <f t="shared" si="80"/>
        <v>1</v>
      </c>
      <c r="BE360" s="2">
        <f t="shared" si="81"/>
        <v>0</v>
      </c>
      <c r="BF360" s="2">
        <f t="shared" si="82"/>
        <v>0</v>
      </c>
      <c r="BG360" s="2">
        <f t="shared" si="83"/>
        <v>0</v>
      </c>
      <c r="BH360" s="2">
        <f t="shared" si="84"/>
        <v>0</v>
      </c>
      <c r="BI360" s="2">
        <f t="shared" si="85"/>
        <v>0</v>
      </c>
      <c r="BJ360" s="2">
        <f t="shared" si="86"/>
        <v>0</v>
      </c>
      <c r="BK360" s="2">
        <f t="shared" si="87"/>
        <v>0</v>
      </c>
      <c r="BL360" s="2">
        <f t="shared" si="88"/>
        <v>0</v>
      </c>
      <c r="BM360" s="2">
        <f t="shared" si="89"/>
        <v>0</v>
      </c>
      <c r="BN360" s="2">
        <f t="shared" si="90"/>
        <v>0</v>
      </c>
    </row>
    <row r="361" spans="1:66">
      <c r="A361" s="2" t="s">
        <v>3100</v>
      </c>
      <c r="B361" s="2" t="s">
        <v>3101</v>
      </c>
      <c r="W361" s="2" t="s">
        <v>121</v>
      </c>
      <c r="BB361" s="2">
        <f t="shared" si="78"/>
        <v>0</v>
      </c>
      <c r="BC361" s="2">
        <f t="shared" si="79"/>
        <v>1</v>
      </c>
      <c r="BD361" s="2">
        <f t="shared" si="80"/>
        <v>0</v>
      </c>
      <c r="BE361" s="2">
        <f t="shared" si="81"/>
        <v>1</v>
      </c>
      <c r="BF361" s="2">
        <f t="shared" si="82"/>
        <v>0</v>
      </c>
      <c r="BG361" s="2">
        <f t="shared" si="83"/>
        <v>0</v>
      </c>
      <c r="BH361" s="2">
        <f t="shared" si="84"/>
        <v>0</v>
      </c>
      <c r="BI361" s="2">
        <f t="shared" si="85"/>
        <v>0</v>
      </c>
      <c r="BJ361" s="2">
        <f t="shared" si="86"/>
        <v>0</v>
      </c>
      <c r="BK361" s="2">
        <f t="shared" si="87"/>
        <v>0</v>
      </c>
      <c r="BL361" s="2">
        <f t="shared" si="88"/>
        <v>0</v>
      </c>
      <c r="BM361" s="2">
        <f t="shared" si="89"/>
        <v>0</v>
      </c>
      <c r="BN361" s="2">
        <f t="shared" si="90"/>
        <v>0</v>
      </c>
    </row>
    <row r="362" spans="1:66">
      <c r="A362" s="2" t="s">
        <v>5133</v>
      </c>
      <c r="B362" s="2" t="s">
        <v>5134</v>
      </c>
      <c r="AO362" s="2" t="s">
        <v>105</v>
      </c>
      <c r="BB362" s="2">
        <f t="shared" si="78"/>
        <v>1</v>
      </c>
      <c r="BC362" s="2">
        <f t="shared" si="79"/>
        <v>0</v>
      </c>
      <c r="BD362" s="2">
        <f t="shared" si="80"/>
        <v>1</v>
      </c>
      <c r="BE362" s="2">
        <f t="shared" si="81"/>
        <v>0</v>
      </c>
      <c r="BF362" s="2">
        <f t="shared" si="82"/>
        <v>0</v>
      </c>
      <c r="BG362" s="2">
        <f t="shared" si="83"/>
        <v>0</v>
      </c>
      <c r="BH362" s="2">
        <f t="shared" si="84"/>
        <v>0</v>
      </c>
      <c r="BI362" s="2">
        <f t="shared" si="85"/>
        <v>0</v>
      </c>
      <c r="BJ362" s="2">
        <f t="shared" si="86"/>
        <v>0</v>
      </c>
      <c r="BK362" s="2">
        <f t="shared" si="87"/>
        <v>0</v>
      </c>
      <c r="BL362" s="2">
        <f t="shared" si="88"/>
        <v>0</v>
      </c>
      <c r="BM362" s="2">
        <f t="shared" si="89"/>
        <v>0</v>
      </c>
      <c r="BN362" s="2">
        <f t="shared" si="90"/>
        <v>0</v>
      </c>
    </row>
    <row r="363" spans="1:66">
      <c r="A363" s="2" t="s">
        <v>3190</v>
      </c>
      <c r="B363" s="2" t="s">
        <v>3191</v>
      </c>
      <c r="X363" s="2" t="s">
        <v>121</v>
      </c>
      <c r="AG363" s="2" t="s">
        <v>5781</v>
      </c>
      <c r="AP363" s="2" t="s">
        <v>121</v>
      </c>
      <c r="BB363" s="2">
        <f t="shared" si="78"/>
        <v>0</v>
      </c>
      <c r="BC363" s="2">
        <f t="shared" si="79"/>
        <v>2</v>
      </c>
      <c r="BD363" s="2">
        <f t="shared" si="80"/>
        <v>0</v>
      </c>
      <c r="BE363" s="2">
        <f t="shared" si="81"/>
        <v>2</v>
      </c>
      <c r="BF363" s="2">
        <f t="shared" si="82"/>
        <v>0</v>
      </c>
      <c r="BG363" s="2">
        <f t="shared" si="83"/>
        <v>0</v>
      </c>
      <c r="BH363" s="2">
        <f t="shared" si="84"/>
        <v>0</v>
      </c>
      <c r="BI363" s="2">
        <f t="shared" si="85"/>
        <v>0</v>
      </c>
      <c r="BJ363" s="2">
        <f t="shared" si="86"/>
        <v>0</v>
      </c>
      <c r="BK363" s="2">
        <f t="shared" si="87"/>
        <v>0</v>
      </c>
      <c r="BL363" s="2">
        <f t="shared" si="88"/>
        <v>0</v>
      </c>
      <c r="BM363" s="2">
        <f t="shared" si="89"/>
        <v>0</v>
      </c>
      <c r="BN363" s="2">
        <f t="shared" si="90"/>
        <v>0</v>
      </c>
    </row>
    <row r="364" spans="1:66">
      <c r="A364" s="2" t="s">
        <v>1934</v>
      </c>
      <c r="B364" s="2" t="s">
        <v>1935</v>
      </c>
      <c r="I364" s="2" t="s">
        <v>105</v>
      </c>
      <c r="Q364" s="2" t="s">
        <v>105</v>
      </c>
      <c r="R364" s="2" t="s">
        <v>105</v>
      </c>
      <c r="W364" s="2" t="s">
        <v>121</v>
      </c>
      <c r="AD364" s="2" t="s">
        <v>105</v>
      </c>
      <c r="AF364" s="2" t="s">
        <v>5697</v>
      </c>
      <c r="AL364" s="2" t="s">
        <v>105</v>
      </c>
      <c r="AP364" s="2" t="s">
        <v>105</v>
      </c>
      <c r="BA364" s="2" t="s">
        <v>105</v>
      </c>
      <c r="BB364" s="2">
        <f t="shared" si="78"/>
        <v>8</v>
      </c>
      <c r="BC364" s="2">
        <f t="shared" si="79"/>
        <v>1</v>
      </c>
      <c r="BD364" s="2">
        <f t="shared" si="80"/>
        <v>7</v>
      </c>
      <c r="BE364" s="2">
        <f t="shared" si="81"/>
        <v>1</v>
      </c>
      <c r="BF364" s="2">
        <f t="shared" si="82"/>
        <v>1</v>
      </c>
      <c r="BG364" s="2">
        <f t="shared" si="83"/>
        <v>0</v>
      </c>
      <c r="BH364" s="2">
        <f t="shared" si="84"/>
        <v>0</v>
      </c>
      <c r="BI364" s="2">
        <f t="shared" si="85"/>
        <v>0</v>
      </c>
      <c r="BJ364" s="2">
        <f t="shared" si="86"/>
        <v>0</v>
      </c>
      <c r="BK364" s="2">
        <f t="shared" si="87"/>
        <v>0</v>
      </c>
      <c r="BL364" s="2">
        <f t="shared" si="88"/>
        <v>0</v>
      </c>
      <c r="BM364" s="2">
        <f t="shared" si="89"/>
        <v>0</v>
      </c>
      <c r="BN364" s="2">
        <f t="shared" si="90"/>
        <v>0</v>
      </c>
    </row>
    <row r="365" spans="1:66">
      <c r="A365" s="2" t="s">
        <v>5154</v>
      </c>
      <c r="B365" s="2" t="s">
        <v>5155</v>
      </c>
      <c r="AP365" s="2" t="s">
        <v>105</v>
      </c>
      <c r="BB365" s="2">
        <f t="shared" si="78"/>
        <v>1</v>
      </c>
      <c r="BC365" s="2">
        <f t="shared" si="79"/>
        <v>0</v>
      </c>
      <c r="BD365" s="2">
        <f t="shared" si="80"/>
        <v>1</v>
      </c>
      <c r="BE365" s="2">
        <f t="shared" si="81"/>
        <v>0</v>
      </c>
      <c r="BF365" s="2">
        <f t="shared" si="82"/>
        <v>0</v>
      </c>
      <c r="BG365" s="2">
        <f t="shared" si="83"/>
        <v>0</v>
      </c>
      <c r="BH365" s="2">
        <f t="shared" si="84"/>
        <v>0</v>
      </c>
      <c r="BI365" s="2">
        <f t="shared" si="85"/>
        <v>0</v>
      </c>
      <c r="BJ365" s="2">
        <f t="shared" si="86"/>
        <v>0</v>
      </c>
      <c r="BK365" s="2">
        <f t="shared" si="87"/>
        <v>0</v>
      </c>
      <c r="BL365" s="2">
        <f t="shared" si="88"/>
        <v>0</v>
      </c>
      <c r="BM365" s="2">
        <f t="shared" si="89"/>
        <v>0</v>
      </c>
      <c r="BN365" s="2">
        <f t="shared" si="90"/>
        <v>0</v>
      </c>
    </row>
    <row r="366" spans="1:66">
      <c r="A366" s="2" t="s">
        <v>4898</v>
      </c>
      <c r="B366" s="2" t="s">
        <v>4899</v>
      </c>
      <c r="AN366" s="2" t="s">
        <v>121</v>
      </c>
      <c r="BB366" s="2">
        <f t="shared" si="78"/>
        <v>0</v>
      </c>
      <c r="BC366" s="2">
        <f t="shared" si="79"/>
        <v>1</v>
      </c>
      <c r="BD366" s="2">
        <f t="shared" si="80"/>
        <v>0</v>
      </c>
      <c r="BE366" s="2">
        <f t="shared" si="81"/>
        <v>1</v>
      </c>
      <c r="BF366" s="2">
        <f t="shared" si="82"/>
        <v>0</v>
      </c>
      <c r="BG366" s="2">
        <f t="shared" si="83"/>
        <v>0</v>
      </c>
      <c r="BH366" s="2">
        <f t="shared" si="84"/>
        <v>0</v>
      </c>
      <c r="BI366" s="2">
        <f t="shared" si="85"/>
        <v>0</v>
      </c>
      <c r="BJ366" s="2">
        <f t="shared" si="86"/>
        <v>0</v>
      </c>
      <c r="BK366" s="2">
        <f t="shared" si="87"/>
        <v>0</v>
      </c>
      <c r="BL366" s="2">
        <f t="shared" si="88"/>
        <v>0</v>
      </c>
      <c r="BM366" s="2">
        <f t="shared" si="89"/>
        <v>0</v>
      </c>
      <c r="BN366" s="2">
        <f t="shared" si="90"/>
        <v>0</v>
      </c>
    </row>
    <row r="367" spans="1:66">
      <c r="A367" s="2" t="s">
        <v>4436</v>
      </c>
      <c r="B367" s="2" t="s">
        <v>4437</v>
      </c>
      <c r="AN367" s="2" t="s">
        <v>105</v>
      </c>
      <c r="BB367" s="2">
        <f t="shared" si="78"/>
        <v>1</v>
      </c>
      <c r="BC367" s="2">
        <f t="shared" si="79"/>
        <v>0</v>
      </c>
      <c r="BD367" s="2">
        <f t="shared" si="80"/>
        <v>1</v>
      </c>
      <c r="BE367" s="2">
        <f t="shared" si="81"/>
        <v>0</v>
      </c>
      <c r="BF367" s="2">
        <f t="shared" si="82"/>
        <v>0</v>
      </c>
      <c r="BG367" s="2">
        <f t="shared" si="83"/>
        <v>0</v>
      </c>
      <c r="BH367" s="2">
        <f t="shared" si="84"/>
        <v>0</v>
      </c>
      <c r="BI367" s="2">
        <f t="shared" si="85"/>
        <v>0</v>
      </c>
      <c r="BJ367" s="2">
        <f t="shared" si="86"/>
        <v>0</v>
      </c>
      <c r="BK367" s="2">
        <f t="shared" si="87"/>
        <v>0</v>
      </c>
      <c r="BL367" s="2">
        <f t="shared" si="88"/>
        <v>0</v>
      </c>
      <c r="BM367" s="2">
        <f t="shared" si="89"/>
        <v>0</v>
      </c>
      <c r="BN367" s="2">
        <f t="shared" si="90"/>
        <v>0</v>
      </c>
    </row>
    <row r="368" spans="1:66">
      <c r="A368" s="2" t="s">
        <v>2830</v>
      </c>
      <c r="B368" s="2" t="s">
        <v>2831</v>
      </c>
      <c r="R368" s="2" t="s">
        <v>105</v>
      </c>
      <c r="AB368" s="2" t="s">
        <v>5781</v>
      </c>
      <c r="AD368" s="2" t="s">
        <v>105</v>
      </c>
      <c r="AZ368" s="2" t="s">
        <v>105</v>
      </c>
      <c r="BB368" s="2">
        <f t="shared" si="78"/>
        <v>3</v>
      </c>
      <c r="BC368" s="2">
        <f t="shared" si="79"/>
        <v>0</v>
      </c>
      <c r="BD368" s="2">
        <f t="shared" si="80"/>
        <v>3</v>
      </c>
      <c r="BE368" s="2">
        <f t="shared" si="81"/>
        <v>0</v>
      </c>
      <c r="BF368" s="2">
        <f t="shared" si="82"/>
        <v>0</v>
      </c>
      <c r="BG368" s="2">
        <f t="shared" si="83"/>
        <v>0</v>
      </c>
      <c r="BH368" s="2">
        <f t="shared" si="84"/>
        <v>0</v>
      </c>
      <c r="BI368" s="2">
        <f t="shared" si="85"/>
        <v>0</v>
      </c>
      <c r="BJ368" s="2">
        <f t="shared" si="86"/>
        <v>0</v>
      </c>
      <c r="BK368" s="2">
        <f t="shared" si="87"/>
        <v>0</v>
      </c>
      <c r="BL368" s="2">
        <f t="shared" si="88"/>
        <v>0</v>
      </c>
      <c r="BM368" s="2">
        <f t="shared" si="89"/>
        <v>0</v>
      </c>
      <c r="BN368" s="2">
        <f t="shared" si="90"/>
        <v>0</v>
      </c>
    </row>
    <row r="369" spans="1:66">
      <c r="A369" s="2" t="s">
        <v>289</v>
      </c>
      <c r="B369" s="2" t="s">
        <v>288</v>
      </c>
      <c r="C369" s="2" t="s">
        <v>105</v>
      </c>
      <c r="AJ369" s="2" t="s">
        <v>105</v>
      </c>
      <c r="AS369" s="2" t="s">
        <v>105</v>
      </c>
      <c r="BB369" s="2">
        <f t="shared" si="78"/>
        <v>3</v>
      </c>
      <c r="BC369" s="2">
        <f t="shared" si="79"/>
        <v>0</v>
      </c>
      <c r="BD369" s="2">
        <f t="shared" si="80"/>
        <v>3</v>
      </c>
      <c r="BE369" s="2">
        <f t="shared" si="81"/>
        <v>0</v>
      </c>
      <c r="BF369" s="2">
        <f t="shared" si="82"/>
        <v>0</v>
      </c>
      <c r="BG369" s="2">
        <f t="shared" si="83"/>
        <v>0</v>
      </c>
      <c r="BH369" s="2">
        <f t="shared" si="84"/>
        <v>0</v>
      </c>
      <c r="BI369" s="2">
        <f t="shared" si="85"/>
        <v>0</v>
      </c>
      <c r="BJ369" s="2">
        <f t="shared" si="86"/>
        <v>0</v>
      </c>
      <c r="BK369" s="2">
        <f t="shared" si="87"/>
        <v>0</v>
      </c>
      <c r="BL369" s="2">
        <f t="shared" si="88"/>
        <v>0</v>
      </c>
      <c r="BM369" s="2">
        <f t="shared" si="89"/>
        <v>0</v>
      </c>
      <c r="BN369" s="2">
        <f t="shared" si="90"/>
        <v>0</v>
      </c>
    </row>
    <row r="370" spans="1:66">
      <c r="A370" s="2" t="s">
        <v>291</v>
      </c>
      <c r="B370" s="2" t="s">
        <v>290</v>
      </c>
      <c r="C370" s="2" t="s">
        <v>105</v>
      </c>
      <c r="M370" s="2" t="s">
        <v>105</v>
      </c>
      <c r="AJ370" s="2" t="s">
        <v>105</v>
      </c>
      <c r="BB370" s="2">
        <f t="shared" si="78"/>
        <v>3</v>
      </c>
      <c r="BC370" s="2">
        <f t="shared" si="79"/>
        <v>0</v>
      </c>
      <c r="BD370" s="2">
        <f t="shared" si="80"/>
        <v>3</v>
      </c>
      <c r="BE370" s="2">
        <f t="shared" si="81"/>
        <v>0</v>
      </c>
      <c r="BF370" s="2">
        <f t="shared" si="82"/>
        <v>0</v>
      </c>
      <c r="BG370" s="2">
        <f t="shared" si="83"/>
        <v>0</v>
      </c>
      <c r="BH370" s="2">
        <f t="shared" si="84"/>
        <v>0</v>
      </c>
      <c r="BI370" s="2">
        <f t="shared" si="85"/>
        <v>0</v>
      </c>
      <c r="BJ370" s="2">
        <f t="shared" si="86"/>
        <v>0</v>
      </c>
      <c r="BK370" s="2">
        <f t="shared" si="87"/>
        <v>0</v>
      </c>
      <c r="BL370" s="2">
        <f t="shared" si="88"/>
        <v>0</v>
      </c>
      <c r="BM370" s="2">
        <f t="shared" si="89"/>
        <v>0</v>
      </c>
      <c r="BN370" s="2">
        <f t="shared" si="90"/>
        <v>0</v>
      </c>
    </row>
    <row r="371" spans="1:66">
      <c r="A371" s="2" t="s">
        <v>3233</v>
      </c>
      <c r="B371" s="2" t="s">
        <v>3234</v>
      </c>
      <c r="X371" s="2" t="s">
        <v>121</v>
      </c>
      <c r="AP371" s="2" t="s">
        <v>105</v>
      </c>
      <c r="AW371" s="2" t="s">
        <v>105</v>
      </c>
      <c r="BB371" s="2">
        <f t="shared" si="78"/>
        <v>2</v>
      </c>
      <c r="BC371" s="2">
        <f t="shared" si="79"/>
        <v>1</v>
      </c>
      <c r="BD371" s="2">
        <f t="shared" si="80"/>
        <v>2</v>
      </c>
      <c r="BE371" s="2">
        <f t="shared" si="81"/>
        <v>1</v>
      </c>
      <c r="BF371" s="2">
        <f t="shared" si="82"/>
        <v>0</v>
      </c>
      <c r="BG371" s="2">
        <f t="shared" si="83"/>
        <v>0</v>
      </c>
      <c r="BH371" s="2">
        <f t="shared" si="84"/>
        <v>0</v>
      </c>
      <c r="BI371" s="2">
        <f t="shared" si="85"/>
        <v>0</v>
      </c>
      <c r="BJ371" s="2">
        <f t="shared" si="86"/>
        <v>0</v>
      </c>
      <c r="BK371" s="2">
        <f t="shared" si="87"/>
        <v>0</v>
      </c>
      <c r="BL371" s="2">
        <f t="shared" si="88"/>
        <v>0</v>
      </c>
      <c r="BM371" s="2">
        <f t="shared" si="89"/>
        <v>0</v>
      </c>
      <c r="BN371" s="2">
        <f t="shared" si="90"/>
        <v>0</v>
      </c>
    </row>
    <row r="372" spans="1:66">
      <c r="A372" s="2" t="s">
        <v>2420</v>
      </c>
      <c r="B372" s="2" t="s">
        <v>2421</v>
      </c>
      <c r="M372" s="2" t="s">
        <v>5781</v>
      </c>
      <c r="BB372" s="2">
        <f t="shared" si="78"/>
        <v>0</v>
      </c>
      <c r="BC372" s="2">
        <f t="shared" si="79"/>
        <v>0</v>
      </c>
      <c r="BD372" s="2">
        <f t="shared" si="80"/>
        <v>0</v>
      </c>
      <c r="BE372" s="2">
        <f t="shared" si="81"/>
        <v>0</v>
      </c>
      <c r="BF372" s="2">
        <f t="shared" si="82"/>
        <v>0</v>
      </c>
      <c r="BG372" s="2">
        <f t="shared" si="83"/>
        <v>0</v>
      </c>
      <c r="BH372" s="2">
        <f t="shared" si="84"/>
        <v>0</v>
      </c>
      <c r="BI372" s="2">
        <f t="shared" si="85"/>
        <v>0</v>
      </c>
      <c r="BJ372" s="2">
        <f t="shared" si="86"/>
        <v>0</v>
      </c>
      <c r="BK372" s="2">
        <f t="shared" si="87"/>
        <v>0</v>
      </c>
      <c r="BL372" s="2">
        <f t="shared" si="88"/>
        <v>0</v>
      </c>
      <c r="BM372" s="2">
        <f t="shared" si="89"/>
        <v>0</v>
      </c>
      <c r="BN372" s="2">
        <f t="shared" si="90"/>
        <v>0</v>
      </c>
    </row>
    <row r="373" spans="1:66">
      <c r="A373" s="2" t="s">
        <v>473</v>
      </c>
      <c r="B373" s="2" t="s">
        <v>472</v>
      </c>
      <c r="E373" s="2" t="s">
        <v>105</v>
      </c>
      <c r="G373" s="2" t="s">
        <v>105</v>
      </c>
      <c r="I373" s="2" t="s">
        <v>105</v>
      </c>
      <c r="V373" s="2" t="s">
        <v>105</v>
      </c>
      <c r="W373" s="2" t="s">
        <v>105</v>
      </c>
      <c r="AE373" s="2" t="s">
        <v>105</v>
      </c>
      <c r="AI373" s="2" t="s">
        <v>105</v>
      </c>
      <c r="AS373" s="2" t="s">
        <v>105</v>
      </c>
      <c r="AU373" s="2" t="s">
        <v>105</v>
      </c>
      <c r="BB373" s="2">
        <f t="shared" si="78"/>
        <v>9</v>
      </c>
      <c r="BC373" s="2">
        <f t="shared" si="79"/>
        <v>0</v>
      </c>
      <c r="BD373" s="2">
        <f t="shared" si="80"/>
        <v>9</v>
      </c>
      <c r="BE373" s="2">
        <f t="shared" si="81"/>
        <v>0</v>
      </c>
      <c r="BF373" s="2">
        <f t="shared" si="82"/>
        <v>0</v>
      </c>
      <c r="BG373" s="2">
        <f t="shared" si="83"/>
        <v>0</v>
      </c>
      <c r="BH373" s="2">
        <f t="shared" si="84"/>
        <v>0</v>
      </c>
      <c r="BI373" s="2">
        <f t="shared" si="85"/>
        <v>0</v>
      </c>
      <c r="BJ373" s="2">
        <f t="shared" si="86"/>
        <v>0</v>
      </c>
      <c r="BK373" s="2">
        <f t="shared" si="87"/>
        <v>0</v>
      </c>
      <c r="BL373" s="2">
        <f t="shared" si="88"/>
        <v>0</v>
      </c>
      <c r="BM373" s="2">
        <f t="shared" si="89"/>
        <v>0</v>
      </c>
      <c r="BN373" s="2">
        <f t="shared" si="90"/>
        <v>0</v>
      </c>
    </row>
    <row r="374" spans="1:66">
      <c r="A374" s="2" t="s">
        <v>5292</v>
      </c>
      <c r="B374" s="2" t="s">
        <v>5293</v>
      </c>
      <c r="N374" s="2" t="s">
        <v>105</v>
      </c>
      <c r="AS374" s="2" t="s">
        <v>5809</v>
      </c>
      <c r="BB374" s="2">
        <f t="shared" si="78"/>
        <v>1</v>
      </c>
      <c r="BC374" s="2">
        <f t="shared" si="79"/>
        <v>0</v>
      </c>
      <c r="BD374" s="2">
        <f t="shared" si="80"/>
        <v>1</v>
      </c>
      <c r="BE374" s="2">
        <f t="shared" si="81"/>
        <v>0</v>
      </c>
      <c r="BF374" s="2">
        <f t="shared" si="82"/>
        <v>0</v>
      </c>
      <c r="BG374" s="2">
        <f t="shared" si="83"/>
        <v>0</v>
      </c>
      <c r="BH374" s="2">
        <f t="shared" si="84"/>
        <v>0</v>
      </c>
      <c r="BI374" s="2">
        <f t="shared" si="85"/>
        <v>0</v>
      </c>
      <c r="BJ374" s="2">
        <f t="shared" si="86"/>
        <v>0</v>
      </c>
      <c r="BK374" s="2">
        <f t="shared" si="87"/>
        <v>0</v>
      </c>
      <c r="BL374" s="2">
        <f t="shared" si="88"/>
        <v>0</v>
      </c>
      <c r="BM374" s="2">
        <f t="shared" si="89"/>
        <v>0</v>
      </c>
      <c r="BN374" s="2">
        <f t="shared" si="90"/>
        <v>0</v>
      </c>
    </row>
    <row r="375" spans="1:66">
      <c r="A375" s="2" t="s">
        <v>2070</v>
      </c>
      <c r="B375" s="2" t="s">
        <v>2105</v>
      </c>
      <c r="L375" s="2" t="s">
        <v>5781</v>
      </c>
      <c r="BB375" s="2">
        <f t="shared" si="78"/>
        <v>0</v>
      </c>
      <c r="BC375" s="2">
        <f t="shared" si="79"/>
        <v>0</v>
      </c>
      <c r="BD375" s="2">
        <f t="shared" si="80"/>
        <v>0</v>
      </c>
      <c r="BE375" s="2">
        <f t="shared" si="81"/>
        <v>0</v>
      </c>
      <c r="BF375" s="2">
        <f t="shared" si="82"/>
        <v>0</v>
      </c>
      <c r="BG375" s="2">
        <f t="shared" si="83"/>
        <v>0</v>
      </c>
      <c r="BH375" s="2">
        <f t="shared" si="84"/>
        <v>0</v>
      </c>
      <c r="BI375" s="2">
        <f t="shared" si="85"/>
        <v>0</v>
      </c>
      <c r="BJ375" s="2">
        <f t="shared" si="86"/>
        <v>0</v>
      </c>
      <c r="BK375" s="2">
        <f t="shared" si="87"/>
        <v>0</v>
      </c>
      <c r="BL375" s="2">
        <f t="shared" si="88"/>
        <v>0</v>
      </c>
      <c r="BM375" s="2">
        <f t="shared" si="89"/>
        <v>0</v>
      </c>
      <c r="BN375" s="2">
        <f t="shared" si="90"/>
        <v>0</v>
      </c>
    </row>
    <row r="376" spans="1:66">
      <c r="A376" s="2" t="s">
        <v>5146</v>
      </c>
      <c r="B376" s="2" t="s">
        <v>5147</v>
      </c>
      <c r="AP376" s="2" t="s">
        <v>105</v>
      </c>
      <c r="BB376" s="2">
        <f t="shared" si="78"/>
        <v>1</v>
      </c>
      <c r="BC376" s="2">
        <f t="shared" si="79"/>
        <v>0</v>
      </c>
      <c r="BD376" s="2">
        <f t="shared" si="80"/>
        <v>1</v>
      </c>
      <c r="BE376" s="2">
        <f t="shared" si="81"/>
        <v>0</v>
      </c>
      <c r="BF376" s="2">
        <f t="shared" si="82"/>
        <v>0</v>
      </c>
      <c r="BG376" s="2">
        <f t="shared" si="83"/>
        <v>0</v>
      </c>
      <c r="BH376" s="2">
        <f t="shared" si="84"/>
        <v>0</v>
      </c>
      <c r="BI376" s="2">
        <f t="shared" si="85"/>
        <v>0</v>
      </c>
      <c r="BJ376" s="2">
        <f t="shared" si="86"/>
        <v>0</v>
      </c>
      <c r="BK376" s="2">
        <f t="shared" si="87"/>
        <v>0</v>
      </c>
      <c r="BL376" s="2">
        <f t="shared" si="88"/>
        <v>0</v>
      </c>
      <c r="BM376" s="2">
        <f t="shared" si="89"/>
        <v>0</v>
      </c>
      <c r="BN376" s="2">
        <f t="shared" si="90"/>
        <v>0</v>
      </c>
    </row>
    <row r="377" spans="1:66">
      <c r="A377" s="2" t="s">
        <v>2678</v>
      </c>
      <c r="B377" s="2" t="s">
        <v>2679</v>
      </c>
      <c r="P377" s="2" t="s">
        <v>105</v>
      </c>
      <c r="AB377" s="2" t="s">
        <v>5781</v>
      </c>
      <c r="AD377" s="2" t="s">
        <v>5816</v>
      </c>
      <c r="BB377" s="2">
        <f t="shared" si="78"/>
        <v>1</v>
      </c>
      <c r="BC377" s="2">
        <f t="shared" si="79"/>
        <v>1</v>
      </c>
      <c r="BD377" s="2">
        <f t="shared" si="80"/>
        <v>1</v>
      </c>
      <c r="BE377" s="2">
        <f t="shared" si="81"/>
        <v>0</v>
      </c>
      <c r="BF377" s="2">
        <f t="shared" si="82"/>
        <v>0</v>
      </c>
      <c r="BG377" s="2">
        <f t="shared" si="83"/>
        <v>0</v>
      </c>
      <c r="BH377" s="2">
        <f t="shared" si="84"/>
        <v>0</v>
      </c>
      <c r="BI377" s="2">
        <f t="shared" si="85"/>
        <v>0</v>
      </c>
      <c r="BJ377" s="2">
        <f t="shared" si="86"/>
        <v>0</v>
      </c>
      <c r="BK377" s="2">
        <f t="shared" si="87"/>
        <v>0</v>
      </c>
      <c r="BL377" s="2">
        <f t="shared" si="88"/>
        <v>1</v>
      </c>
      <c r="BM377" s="2">
        <f t="shared" si="89"/>
        <v>0</v>
      </c>
      <c r="BN377" s="2">
        <f t="shared" si="90"/>
        <v>0</v>
      </c>
    </row>
    <row r="378" spans="1:66">
      <c r="A378" s="2" t="s">
        <v>3065</v>
      </c>
      <c r="B378" s="2" t="s">
        <v>3066</v>
      </c>
      <c r="V378" s="2" t="s">
        <v>105</v>
      </c>
      <c r="Y378" s="2" t="s">
        <v>105</v>
      </c>
      <c r="AZ378" s="2" t="s">
        <v>5823</v>
      </c>
      <c r="BB378" s="2">
        <f t="shared" si="78"/>
        <v>2</v>
      </c>
      <c r="BC378" s="2">
        <f t="shared" si="79"/>
        <v>0</v>
      </c>
      <c r="BD378" s="2">
        <f t="shared" si="80"/>
        <v>2</v>
      </c>
      <c r="BE378" s="2">
        <f t="shared" si="81"/>
        <v>0</v>
      </c>
      <c r="BF378" s="2">
        <f t="shared" si="82"/>
        <v>0</v>
      </c>
      <c r="BG378" s="2">
        <f t="shared" si="83"/>
        <v>0</v>
      </c>
      <c r="BH378" s="2">
        <f t="shared" si="84"/>
        <v>0</v>
      </c>
      <c r="BI378" s="2">
        <f t="shared" si="85"/>
        <v>0</v>
      </c>
      <c r="BJ378" s="2">
        <f t="shared" si="86"/>
        <v>0</v>
      </c>
      <c r="BK378" s="2">
        <f t="shared" si="87"/>
        <v>0</v>
      </c>
      <c r="BL378" s="2">
        <f t="shared" si="88"/>
        <v>0</v>
      </c>
      <c r="BM378" s="2">
        <f t="shared" si="89"/>
        <v>0</v>
      </c>
      <c r="BN378" s="2">
        <f t="shared" si="90"/>
        <v>0</v>
      </c>
    </row>
    <row r="379" spans="1:66">
      <c r="A379" s="2" t="s">
        <v>3416</v>
      </c>
      <c r="B379" s="2" t="s">
        <v>3417</v>
      </c>
      <c r="Z379" s="2" t="s">
        <v>105</v>
      </c>
      <c r="AD379" s="2" t="s">
        <v>5816</v>
      </c>
      <c r="BB379" s="2">
        <f t="shared" si="78"/>
        <v>1</v>
      </c>
      <c r="BC379" s="2">
        <f t="shared" si="79"/>
        <v>1</v>
      </c>
      <c r="BD379" s="2">
        <f t="shared" si="80"/>
        <v>1</v>
      </c>
      <c r="BE379" s="2">
        <f t="shared" si="81"/>
        <v>0</v>
      </c>
      <c r="BF379" s="2">
        <f t="shared" si="82"/>
        <v>0</v>
      </c>
      <c r="BG379" s="2">
        <f t="shared" si="83"/>
        <v>0</v>
      </c>
      <c r="BH379" s="2">
        <f t="shared" si="84"/>
        <v>0</v>
      </c>
      <c r="BI379" s="2">
        <f t="shared" si="85"/>
        <v>0</v>
      </c>
      <c r="BJ379" s="2">
        <f t="shared" si="86"/>
        <v>0</v>
      </c>
      <c r="BK379" s="2">
        <f t="shared" si="87"/>
        <v>0</v>
      </c>
      <c r="BL379" s="2">
        <f t="shared" si="88"/>
        <v>1</v>
      </c>
      <c r="BM379" s="2">
        <f t="shared" si="89"/>
        <v>0</v>
      </c>
      <c r="BN379" s="2">
        <f t="shared" si="90"/>
        <v>0</v>
      </c>
    </row>
    <row r="380" spans="1:66">
      <c r="A380" s="2" t="s">
        <v>5558</v>
      </c>
      <c r="B380" s="2" t="s">
        <v>5559</v>
      </c>
      <c r="AZ380" s="2" t="s">
        <v>5815</v>
      </c>
      <c r="BB380" s="2">
        <f t="shared" si="78"/>
        <v>0</v>
      </c>
      <c r="BC380" s="2">
        <f t="shared" si="79"/>
        <v>0</v>
      </c>
      <c r="BD380" s="2">
        <f t="shared" si="80"/>
        <v>0</v>
      </c>
      <c r="BE380" s="2">
        <f t="shared" si="81"/>
        <v>0</v>
      </c>
      <c r="BF380" s="2">
        <f t="shared" si="82"/>
        <v>0</v>
      </c>
      <c r="BG380" s="2">
        <f t="shared" si="83"/>
        <v>0</v>
      </c>
      <c r="BH380" s="2">
        <f t="shared" si="84"/>
        <v>0</v>
      </c>
      <c r="BI380" s="2">
        <f t="shared" si="85"/>
        <v>0</v>
      </c>
      <c r="BJ380" s="2">
        <f t="shared" si="86"/>
        <v>0</v>
      </c>
      <c r="BK380" s="2">
        <f t="shared" si="87"/>
        <v>0</v>
      </c>
      <c r="BL380" s="2">
        <f t="shared" si="88"/>
        <v>0</v>
      </c>
      <c r="BM380" s="2">
        <f t="shared" si="89"/>
        <v>0</v>
      </c>
      <c r="BN380" s="2">
        <f t="shared" si="90"/>
        <v>0</v>
      </c>
    </row>
    <row r="381" spans="1:66">
      <c r="A381" s="2" t="s">
        <v>3196</v>
      </c>
      <c r="B381" s="2" t="s">
        <v>3197</v>
      </c>
      <c r="X381" s="2" t="s">
        <v>121</v>
      </c>
      <c r="AP381" s="2" t="s">
        <v>121</v>
      </c>
      <c r="BB381" s="2">
        <f t="shared" si="78"/>
        <v>0</v>
      </c>
      <c r="BC381" s="2">
        <f t="shared" si="79"/>
        <v>2</v>
      </c>
      <c r="BD381" s="2">
        <f t="shared" si="80"/>
        <v>0</v>
      </c>
      <c r="BE381" s="2">
        <f t="shared" si="81"/>
        <v>2</v>
      </c>
      <c r="BF381" s="2">
        <f t="shared" si="82"/>
        <v>0</v>
      </c>
      <c r="BG381" s="2">
        <f t="shared" si="83"/>
        <v>0</v>
      </c>
      <c r="BH381" s="2">
        <f t="shared" si="84"/>
        <v>0</v>
      </c>
      <c r="BI381" s="2">
        <f t="shared" si="85"/>
        <v>0</v>
      </c>
      <c r="BJ381" s="2">
        <f t="shared" si="86"/>
        <v>0</v>
      </c>
      <c r="BK381" s="2">
        <f t="shared" si="87"/>
        <v>0</v>
      </c>
      <c r="BL381" s="2">
        <f t="shared" si="88"/>
        <v>0</v>
      </c>
      <c r="BM381" s="2">
        <f t="shared" si="89"/>
        <v>0</v>
      </c>
      <c r="BN381" s="2">
        <f t="shared" si="90"/>
        <v>0</v>
      </c>
    </row>
    <row r="382" spans="1:66">
      <c r="A382" s="2" t="s">
        <v>3313</v>
      </c>
      <c r="B382" s="2" t="s">
        <v>3314</v>
      </c>
      <c r="X382" s="2" t="s">
        <v>105</v>
      </c>
      <c r="AP382" s="2" t="s">
        <v>105</v>
      </c>
      <c r="AV382" s="2" t="s">
        <v>105</v>
      </c>
      <c r="BB382" s="2">
        <f t="shared" si="78"/>
        <v>3</v>
      </c>
      <c r="BC382" s="2">
        <f t="shared" si="79"/>
        <v>0</v>
      </c>
      <c r="BD382" s="2">
        <f t="shared" si="80"/>
        <v>3</v>
      </c>
      <c r="BE382" s="2">
        <f t="shared" si="81"/>
        <v>0</v>
      </c>
      <c r="BF382" s="2">
        <f t="shared" si="82"/>
        <v>0</v>
      </c>
      <c r="BG382" s="2">
        <f t="shared" si="83"/>
        <v>0</v>
      </c>
      <c r="BH382" s="2">
        <f t="shared" si="84"/>
        <v>0</v>
      </c>
      <c r="BI382" s="2">
        <f t="shared" si="85"/>
        <v>0</v>
      </c>
      <c r="BJ382" s="2">
        <f t="shared" si="86"/>
        <v>0</v>
      </c>
      <c r="BK382" s="2">
        <f t="shared" si="87"/>
        <v>0</v>
      </c>
      <c r="BL382" s="2">
        <f t="shared" si="88"/>
        <v>0</v>
      </c>
      <c r="BM382" s="2">
        <f t="shared" si="89"/>
        <v>0</v>
      </c>
      <c r="BN382" s="2">
        <f t="shared" si="90"/>
        <v>0</v>
      </c>
    </row>
    <row r="383" spans="1:66">
      <c r="A383" s="2" t="s">
        <v>2445</v>
      </c>
      <c r="B383" s="2" t="s">
        <v>2446</v>
      </c>
      <c r="N383" s="2" t="s">
        <v>105</v>
      </c>
      <c r="BB383" s="2">
        <f t="shared" si="78"/>
        <v>1</v>
      </c>
      <c r="BC383" s="2">
        <f t="shared" si="79"/>
        <v>0</v>
      </c>
      <c r="BD383" s="2">
        <f t="shared" si="80"/>
        <v>1</v>
      </c>
      <c r="BE383" s="2">
        <f t="shared" si="81"/>
        <v>0</v>
      </c>
      <c r="BF383" s="2">
        <f t="shared" si="82"/>
        <v>0</v>
      </c>
      <c r="BG383" s="2">
        <f t="shared" si="83"/>
        <v>0</v>
      </c>
      <c r="BH383" s="2">
        <f t="shared" si="84"/>
        <v>0</v>
      </c>
      <c r="BI383" s="2">
        <f t="shared" si="85"/>
        <v>0</v>
      </c>
      <c r="BJ383" s="2">
        <f t="shared" si="86"/>
        <v>0</v>
      </c>
      <c r="BK383" s="2">
        <f t="shared" si="87"/>
        <v>0</v>
      </c>
      <c r="BL383" s="2">
        <f t="shared" si="88"/>
        <v>0</v>
      </c>
      <c r="BM383" s="2">
        <f t="shared" si="89"/>
        <v>0</v>
      </c>
      <c r="BN383" s="2">
        <f t="shared" si="90"/>
        <v>0</v>
      </c>
    </row>
    <row r="384" spans="1:66">
      <c r="A384" s="2" t="s">
        <v>3023</v>
      </c>
      <c r="B384" s="2" t="s">
        <v>3024</v>
      </c>
      <c r="V384" s="2" t="s">
        <v>105</v>
      </c>
      <c r="BB384" s="2">
        <f t="shared" si="78"/>
        <v>1</v>
      </c>
      <c r="BC384" s="2">
        <f t="shared" si="79"/>
        <v>0</v>
      </c>
      <c r="BD384" s="2">
        <f t="shared" si="80"/>
        <v>1</v>
      </c>
      <c r="BE384" s="2">
        <f t="shared" si="81"/>
        <v>0</v>
      </c>
      <c r="BF384" s="2">
        <f t="shared" si="82"/>
        <v>0</v>
      </c>
      <c r="BG384" s="2">
        <f t="shared" si="83"/>
        <v>0</v>
      </c>
      <c r="BH384" s="2">
        <f t="shared" si="84"/>
        <v>0</v>
      </c>
      <c r="BI384" s="2">
        <f t="shared" si="85"/>
        <v>0</v>
      </c>
      <c r="BJ384" s="2">
        <f t="shared" si="86"/>
        <v>0</v>
      </c>
      <c r="BK384" s="2">
        <f t="shared" si="87"/>
        <v>0</v>
      </c>
      <c r="BL384" s="2">
        <f t="shared" si="88"/>
        <v>0</v>
      </c>
      <c r="BM384" s="2">
        <f t="shared" si="89"/>
        <v>0</v>
      </c>
      <c r="BN384" s="2">
        <f t="shared" si="90"/>
        <v>0</v>
      </c>
    </row>
    <row r="385" spans="1:66">
      <c r="A385" s="2" t="s">
        <v>725</v>
      </c>
      <c r="B385" s="2" t="s">
        <v>737</v>
      </c>
      <c r="F385" s="2" t="s">
        <v>121</v>
      </c>
      <c r="BB385" s="2">
        <f t="shared" si="78"/>
        <v>0</v>
      </c>
      <c r="BC385" s="2">
        <f t="shared" si="79"/>
        <v>1</v>
      </c>
      <c r="BD385" s="2">
        <f t="shared" si="80"/>
        <v>0</v>
      </c>
      <c r="BE385" s="2">
        <f t="shared" si="81"/>
        <v>1</v>
      </c>
      <c r="BF385" s="2">
        <f t="shared" si="82"/>
        <v>0</v>
      </c>
      <c r="BG385" s="2">
        <f t="shared" si="83"/>
        <v>0</v>
      </c>
      <c r="BH385" s="2">
        <f t="shared" si="84"/>
        <v>0</v>
      </c>
      <c r="BI385" s="2">
        <f t="shared" si="85"/>
        <v>0</v>
      </c>
      <c r="BJ385" s="2">
        <f t="shared" si="86"/>
        <v>0</v>
      </c>
      <c r="BK385" s="2">
        <f t="shared" si="87"/>
        <v>0</v>
      </c>
      <c r="BL385" s="2">
        <f t="shared" si="88"/>
        <v>0</v>
      </c>
      <c r="BM385" s="2">
        <f t="shared" si="89"/>
        <v>0</v>
      </c>
      <c r="BN385" s="2">
        <f t="shared" si="90"/>
        <v>0</v>
      </c>
    </row>
    <row r="386" spans="1:66">
      <c r="A386" s="2" t="s">
        <v>4006</v>
      </c>
      <c r="B386" s="2" t="s">
        <v>4007</v>
      </c>
      <c r="AI386" s="2" t="s">
        <v>105</v>
      </c>
      <c r="BB386" s="2">
        <f t="shared" si="78"/>
        <v>1</v>
      </c>
      <c r="BC386" s="2">
        <f t="shared" si="79"/>
        <v>0</v>
      </c>
      <c r="BD386" s="2">
        <f t="shared" si="80"/>
        <v>1</v>
      </c>
      <c r="BE386" s="2">
        <f t="shared" si="81"/>
        <v>0</v>
      </c>
      <c r="BF386" s="2">
        <f t="shared" si="82"/>
        <v>0</v>
      </c>
      <c r="BG386" s="2">
        <f t="shared" si="83"/>
        <v>0</v>
      </c>
      <c r="BH386" s="2">
        <f t="shared" si="84"/>
        <v>0</v>
      </c>
      <c r="BI386" s="2">
        <f t="shared" si="85"/>
        <v>0</v>
      </c>
      <c r="BJ386" s="2">
        <f t="shared" si="86"/>
        <v>0</v>
      </c>
      <c r="BK386" s="2">
        <f t="shared" si="87"/>
        <v>0</v>
      </c>
      <c r="BL386" s="2">
        <f t="shared" si="88"/>
        <v>0</v>
      </c>
      <c r="BM386" s="2">
        <f t="shared" si="89"/>
        <v>0</v>
      </c>
      <c r="BN386" s="2">
        <f t="shared" si="90"/>
        <v>0</v>
      </c>
    </row>
    <row r="387" spans="1:66">
      <c r="A387" s="2" t="s">
        <v>4008</v>
      </c>
      <c r="B387" s="2" t="s">
        <v>4009</v>
      </c>
      <c r="AI387" s="2" t="s">
        <v>105</v>
      </c>
      <c r="BB387" s="2">
        <f t="shared" si="78"/>
        <v>1</v>
      </c>
      <c r="BC387" s="2">
        <f t="shared" si="79"/>
        <v>0</v>
      </c>
      <c r="BD387" s="2">
        <f t="shared" si="80"/>
        <v>1</v>
      </c>
      <c r="BE387" s="2">
        <f t="shared" si="81"/>
        <v>0</v>
      </c>
      <c r="BF387" s="2">
        <f t="shared" si="82"/>
        <v>0</v>
      </c>
      <c r="BG387" s="2">
        <f t="shared" si="83"/>
        <v>0</v>
      </c>
      <c r="BH387" s="2">
        <f t="shared" si="84"/>
        <v>0</v>
      </c>
      <c r="BI387" s="2">
        <f t="shared" si="85"/>
        <v>0</v>
      </c>
      <c r="BJ387" s="2">
        <f t="shared" si="86"/>
        <v>0</v>
      </c>
      <c r="BK387" s="2">
        <f t="shared" si="87"/>
        <v>0</v>
      </c>
      <c r="BL387" s="2">
        <f t="shared" si="88"/>
        <v>0</v>
      </c>
      <c r="BM387" s="2">
        <f t="shared" si="89"/>
        <v>0</v>
      </c>
      <c r="BN387" s="2">
        <f t="shared" si="90"/>
        <v>0</v>
      </c>
    </row>
    <row r="388" spans="1:66">
      <c r="A388" s="2" t="s">
        <v>3519</v>
      </c>
      <c r="B388" s="2" t="s">
        <v>3520</v>
      </c>
      <c r="AB388" s="2" t="s">
        <v>5781</v>
      </c>
      <c r="AM388" s="2" t="s">
        <v>105</v>
      </c>
      <c r="BB388" s="2">
        <f t="shared" si="78"/>
        <v>1</v>
      </c>
      <c r="BC388" s="2">
        <f t="shared" si="79"/>
        <v>0</v>
      </c>
      <c r="BD388" s="2">
        <f t="shared" si="80"/>
        <v>1</v>
      </c>
      <c r="BE388" s="2">
        <f t="shared" si="81"/>
        <v>0</v>
      </c>
      <c r="BF388" s="2">
        <f t="shared" si="82"/>
        <v>0</v>
      </c>
      <c r="BG388" s="2">
        <f t="shared" si="83"/>
        <v>0</v>
      </c>
      <c r="BH388" s="2">
        <f t="shared" si="84"/>
        <v>0</v>
      </c>
      <c r="BI388" s="2">
        <f t="shared" si="85"/>
        <v>0</v>
      </c>
      <c r="BJ388" s="2">
        <f t="shared" si="86"/>
        <v>0</v>
      </c>
      <c r="BK388" s="2">
        <f t="shared" si="87"/>
        <v>0</v>
      </c>
      <c r="BL388" s="2">
        <f t="shared" si="88"/>
        <v>0</v>
      </c>
      <c r="BM388" s="2">
        <f t="shared" si="89"/>
        <v>0</v>
      </c>
      <c r="BN388" s="2">
        <f t="shared" si="90"/>
        <v>0</v>
      </c>
    </row>
    <row r="389" spans="1:66">
      <c r="A389" s="2" t="s">
        <v>3651</v>
      </c>
      <c r="B389" s="2" t="s">
        <v>3652</v>
      </c>
      <c r="AD389" s="2" t="s">
        <v>105</v>
      </c>
      <c r="BB389" s="2">
        <f t="shared" si="78"/>
        <v>1</v>
      </c>
      <c r="BC389" s="2">
        <f t="shared" si="79"/>
        <v>0</v>
      </c>
      <c r="BD389" s="2">
        <f t="shared" si="80"/>
        <v>1</v>
      </c>
      <c r="BE389" s="2">
        <f t="shared" si="81"/>
        <v>0</v>
      </c>
      <c r="BF389" s="2">
        <f t="shared" si="82"/>
        <v>0</v>
      </c>
      <c r="BG389" s="2">
        <f t="shared" si="83"/>
        <v>0</v>
      </c>
      <c r="BH389" s="2">
        <f t="shared" si="84"/>
        <v>0</v>
      </c>
      <c r="BI389" s="2">
        <f t="shared" si="85"/>
        <v>0</v>
      </c>
      <c r="BJ389" s="2">
        <f t="shared" si="86"/>
        <v>0</v>
      </c>
      <c r="BK389" s="2">
        <f t="shared" si="87"/>
        <v>0</v>
      </c>
      <c r="BL389" s="2">
        <f t="shared" si="88"/>
        <v>0</v>
      </c>
      <c r="BM389" s="2">
        <f t="shared" si="89"/>
        <v>0</v>
      </c>
      <c r="BN389" s="2">
        <f t="shared" si="90"/>
        <v>0</v>
      </c>
    </row>
    <row r="390" spans="1:66">
      <c r="A390" s="2" t="s">
        <v>4214</v>
      </c>
      <c r="B390" s="2" t="s">
        <v>4215</v>
      </c>
      <c r="AM390" s="2" t="s">
        <v>105</v>
      </c>
      <c r="BB390" s="2">
        <f t="shared" si="78"/>
        <v>1</v>
      </c>
      <c r="BC390" s="2">
        <f t="shared" si="79"/>
        <v>0</v>
      </c>
      <c r="BD390" s="2">
        <f t="shared" si="80"/>
        <v>1</v>
      </c>
      <c r="BE390" s="2">
        <f t="shared" si="81"/>
        <v>0</v>
      </c>
      <c r="BF390" s="2">
        <f t="shared" si="82"/>
        <v>0</v>
      </c>
      <c r="BG390" s="2">
        <f t="shared" si="83"/>
        <v>0</v>
      </c>
      <c r="BH390" s="2">
        <f t="shared" si="84"/>
        <v>0</v>
      </c>
      <c r="BI390" s="2">
        <f t="shared" si="85"/>
        <v>0</v>
      </c>
      <c r="BJ390" s="2">
        <f t="shared" si="86"/>
        <v>0</v>
      </c>
      <c r="BK390" s="2">
        <f t="shared" si="87"/>
        <v>0</v>
      </c>
      <c r="BL390" s="2">
        <f t="shared" si="88"/>
        <v>0</v>
      </c>
      <c r="BM390" s="2">
        <f t="shared" si="89"/>
        <v>0</v>
      </c>
      <c r="BN390" s="2">
        <f t="shared" si="90"/>
        <v>0</v>
      </c>
    </row>
    <row r="391" spans="1:66">
      <c r="A391" s="2" t="s">
        <v>5019</v>
      </c>
      <c r="B391" s="2" t="s">
        <v>5020</v>
      </c>
      <c r="AN391" s="2" t="s">
        <v>105</v>
      </c>
      <c r="BB391" s="2">
        <f t="shared" si="78"/>
        <v>1</v>
      </c>
      <c r="BC391" s="2">
        <f t="shared" si="79"/>
        <v>0</v>
      </c>
      <c r="BD391" s="2">
        <f t="shared" si="80"/>
        <v>1</v>
      </c>
      <c r="BE391" s="2">
        <f t="shared" si="81"/>
        <v>0</v>
      </c>
      <c r="BF391" s="2">
        <f t="shared" si="82"/>
        <v>0</v>
      </c>
      <c r="BG391" s="2">
        <f t="shared" si="83"/>
        <v>0</v>
      </c>
      <c r="BH391" s="2">
        <f t="shared" si="84"/>
        <v>0</v>
      </c>
      <c r="BI391" s="2">
        <f t="shared" si="85"/>
        <v>0</v>
      </c>
      <c r="BJ391" s="2">
        <f t="shared" si="86"/>
        <v>0</v>
      </c>
      <c r="BK391" s="2">
        <f t="shared" si="87"/>
        <v>0</v>
      </c>
      <c r="BL391" s="2">
        <f t="shared" si="88"/>
        <v>0</v>
      </c>
      <c r="BM391" s="2">
        <f t="shared" si="89"/>
        <v>0</v>
      </c>
      <c r="BN391" s="2">
        <f t="shared" si="90"/>
        <v>0</v>
      </c>
    </row>
    <row r="392" spans="1:66">
      <c r="A392" s="2" t="s">
        <v>5017</v>
      </c>
      <c r="B392" s="2" t="s">
        <v>5018</v>
      </c>
      <c r="AN392" s="2" t="s">
        <v>105</v>
      </c>
      <c r="BB392" s="2">
        <f t="shared" si="78"/>
        <v>1</v>
      </c>
      <c r="BC392" s="2">
        <f t="shared" si="79"/>
        <v>0</v>
      </c>
      <c r="BD392" s="2">
        <f t="shared" si="80"/>
        <v>1</v>
      </c>
      <c r="BE392" s="2">
        <f t="shared" si="81"/>
        <v>0</v>
      </c>
      <c r="BF392" s="2">
        <f t="shared" si="82"/>
        <v>0</v>
      </c>
      <c r="BG392" s="2">
        <f t="shared" si="83"/>
        <v>0</v>
      </c>
      <c r="BH392" s="2">
        <f t="shared" si="84"/>
        <v>0</v>
      </c>
      <c r="BI392" s="2">
        <f t="shared" si="85"/>
        <v>0</v>
      </c>
      <c r="BJ392" s="2">
        <f t="shared" si="86"/>
        <v>0</v>
      </c>
      <c r="BK392" s="2">
        <f t="shared" si="87"/>
        <v>0</v>
      </c>
      <c r="BL392" s="2">
        <f t="shared" si="88"/>
        <v>0</v>
      </c>
      <c r="BM392" s="2">
        <f t="shared" si="89"/>
        <v>0</v>
      </c>
      <c r="BN392" s="2">
        <f t="shared" si="90"/>
        <v>0</v>
      </c>
    </row>
    <row r="393" spans="1:66">
      <c r="A393" s="2" t="s">
        <v>3264</v>
      </c>
      <c r="B393" s="2" t="s">
        <v>3265</v>
      </c>
      <c r="X393" s="2" t="s">
        <v>121</v>
      </c>
      <c r="AN393" s="2" t="s">
        <v>121</v>
      </c>
      <c r="AP393" s="2" t="s">
        <v>121</v>
      </c>
      <c r="BB393" s="2">
        <f t="shared" si="78"/>
        <v>0</v>
      </c>
      <c r="BC393" s="2">
        <f t="shared" si="79"/>
        <v>3</v>
      </c>
      <c r="BD393" s="2">
        <f t="shared" si="80"/>
        <v>0</v>
      </c>
      <c r="BE393" s="2">
        <f t="shared" si="81"/>
        <v>3</v>
      </c>
      <c r="BF393" s="2">
        <f t="shared" si="82"/>
        <v>0</v>
      </c>
      <c r="BG393" s="2">
        <f t="shared" si="83"/>
        <v>0</v>
      </c>
      <c r="BH393" s="2">
        <f t="shared" si="84"/>
        <v>0</v>
      </c>
      <c r="BI393" s="2">
        <f t="shared" si="85"/>
        <v>0</v>
      </c>
      <c r="BJ393" s="2">
        <f t="shared" si="86"/>
        <v>0</v>
      </c>
      <c r="BK393" s="2">
        <f t="shared" si="87"/>
        <v>0</v>
      </c>
      <c r="BL393" s="2">
        <f t="shared" si="88"/>
        <v>0</v>
      </c>
      <c r="BM393" s="2">
        <f t="shared" si="89"/>
        <v>0</v>
      </c>
      <c r="BN393" s="2">
        <f t="shared" si="90"/>
        <v>0</v>
      </c>
    </row>
    <row r="394" spans="1:66">
      <c r="A394" s="2" t="s">
        <v>1968</v>
      </c>
      <c r="B394" s="2" t="s">
        <v>739</v>
      </c>
      <c r="F394" s="2" t="s">
        <v>121</v>
      </c>
      <c r="K394" s="2" t="s">
        <v>121</v>
      </c>
      <c r="BB394" s="2">
        <f t="shared" si="78"/>
        <v>0</v>
      </c>
      <c r="BC394" s="2">
        <f t="shared" si="79"/>
        <v>2</v>
      </c>
      <c r="BD394" s="2">
        <f t="shared" si="80"/>
        <v>0</v>
      </c>
      <c r="BE394" s="2">
        <f t="shared" si="81"/>
        <v>2</v>
      </c>
      <c r="BF394" s="2">
        <f t="shared" si="82"/>
        <v>0</v>
      </c>
      <c r="BG394" s="2">
        <f t="shared" si="83"/>
        <v>0</v>
      </c>
      <c r="BH394" s="2">
        <f t="shared" si="84"/>
        <v>0</v>
      </c>
      <c r="BI394" s="2">
        <f t="shared" si="85"/>
        <v>0</v>
      </c>
      <c r="BJ394" s="2">
        <f t="shared" si="86"/>
        <v>0</v>
      </c>
      <c r="BK394" s="2">
        <f t="shared" si="87"/>
        <v>0</v>
      </c>
      <c r="BL394" s="2">
        <f t="shared" si="88"/>
        <v>0</v>
      </c>
      <c r="BM394" s="2">
        <f t="shared" si="89"/>
        <v>0</v>
      </c>
      <c r="BN394" s="2">
        <f t="shared" si="90"/>
        <v>0</v>
      </c>
    </row>
    <row r="395" spans="1:66">
      <c r="A395" s="2" t="s">
        <v>1494</v>
      </c>
      <c r="B395" s="2" t="s">
        <v>3420</v>
      </c>
      <c r="H395" s="2" t="s">
        <v>5813</v>
      </c>
      <c r="Z395" s="2" t="s">
        <v>105</v>
      </c>
      <c r="AZ395" s="2" t="s">
        <v>5815</v>
      </c>
      <c r="BB395" s="2">
        <f t="shared" si="78"/>
        <v>1</v>
      </c>
      <c r="BC395" s="2">
        <f t="shared" si="79"/>
        <v>1</v>
      </c>
      <c r="BD395" s="2">
        <f t="shared" si="80"/>
        <v>1</v>
      </c>
      <c r="BE395" s="2">
        <f t="shared" si="81"/>
        <v>0</v>
      </c>
      <c r="BF395" s="2">
        <f t="shared" si="82"/>
        <v>0</v>
      </c>
      <c r="BG395" s="2">
        <f t="shared" si="83"/>
        <v>0</v>
      </c>
      <c r="BH395" s="2">
        <f t="shared" si="84"/>
        <v>0</v>
      </c>
      <c r="BI395" s="2">
        <f t="shared" si="85"/>
        <v>1</v>
      </c>
      <c r="BJ395" s="2">
        <f t="shared" si="86"/>
        <v>0</v>
      </c>
      <c r="BK395" s="2">
        <f t="shared" si="87"/>
        <v>0</v>
      </c>
      <c r="BL395" s="2">
        <f t="shared" si="88"/>
        <v>0</v>
      </c>
      <c r="BM395" s="2">
        <f t="shared" si="89"/>
        <v>0</v>
      </c>
      <c r="BN395" s="2">
        <f t="shared" si="90"/>
        <v>0</v>
      </c>
    </row>
    <row r="396" spans="1:66">
      <c r="A396" s="2" t="s">
        <v>5068</v>
      </c>
      <c r="B396" s="2" t="s">
        <v>5649</v>
      </c>
      <c r="AN396" s="2" t="s">
        <v>121</v>
      </c>
      <c r="BB396" s="2">
        <f t="shared" si="78"/>
        <v>0</v>
      </c>
      <c r="BC396" s="2">
        <f t="shared" si="79"/>
        <v>1</v>
      </c>
      <c r="BD396" s="2">
        <f t="shared" si="80"/>
        <v>0</v>
      </c>
      <c r="BE396" s="2">
        <f t="shared" si="81"/>
        <v>1</v>
      </c>
      <c r="BF396" s="2">
        <f t="shared" si="82"/>
        <v>0</v>
      </c>
      <c r="BG396" s="2">
        <f t="shared" si="83"/>
        <v>0</v>
      </c>
      <c r="BH396" s="2">
        <f t="shared" si="84"/>
        <v>0</v>
      </c>
      <c r="BI396" s="2">
        <f t="shared" si="85"/>
        <v>0</v>
      </c>
      <c r="BJ396" s="2">
        <f t="shared" si="86"/>
        <v>0</v>
      </c>
      <c r="BK396" s="2">
        <f t="shared" si="87"/>
        <v>0</v>
      </c>
      <c r="BL396" s="2">
        <f t="shared" si="88"/>
        <v>0</v>
      </c>
      <c r="BM396" s="2">
        <f t="shared" si="89"/>
        <v>0</v>
      </c>
      <c r="BN396" s="2">
        <f t="shared" si="90"/>
        <v>0</v>
      </c>
    </row>
    <row r="397" spans="1:66">
      <c r="A397" s="2" t="s">
        <v>5571</v>
      </c>
      <c r="B397" s="2" t="s">
        <v>5572</v>
      </c>
      <c r="BA397" s="2" t="s">
        <v>105</v>
      </c>
      <c r="BB397" s="2">
        <f t="shared" si="78"/>
        <v>1</v>
      </c>
      <c r="BC397" s="2">
        <f t="shared" si="79"/>
        <v>0</v>
      </c>
      <c r="BD397" s="2">
        <f t="shared" si="80"/>
        <v>1</v>
      </c>
      <c r="BE397" s="2">
        <f t="shared" si="81"/>
        <v>0</v>
      </c>
      <c r="BF397" s="2">
        <f t="shared" si="82"/>
        <v>0</v>
      </c>
      <c r="BG397" s="2">
        <f t="shared" si="83"/>
        <v>0</v>
      </c>
      <c r="BH397" s="2">
        <f t="shared" si="84"/>
        <v>0</v>
      </c>
      <c r="BI397" s="2">
        <f t="shared" si="85"/>
        <v>0</v>
      </c>
      <c r="BJ397" s="2">
        <f t="shared" si="86"/>
        <v>0</v>
      </c>
      <c r="BK397" s="2">
        <f t="shared" si="87"/>
        <v>0</v>
      </c>
      <c r="BL397" s="2">
        <f t="shared" si="88"/>
        <v>0</v>
      </c>
      <c r="BM397" s="2">
        <f t="shared" si="89"/>
        <v>0</v>
      </c>
      <c r="BN397" s="2">
        <f t="shared" si="90"/>
        <v>0</v>
      </c>
    </row>
    <row r="398" spans="1:66">
      <c r="A398" s="2" t="s">
        <v>2847</v>
      </c>
      <c r="B398" s="2" t="s">
        <v>2848</v>
      </c>
      <c r="R398" s="2" t="s">
        <v>105</v>
      </c>
      <c r="AB398" s="2" t="s">
        <v>5781</v>
      </c>
      <c r="AD398" s="2" t="s">
        <v>5817</v>
      </c>
      <c r="BB398" s="2">
        <f t="shared" si="78"/>
        <v>1</v>
      </c>
      <c r="BC398" s="2">
        <f t="shared" si="79"/>
        <v>1</v>
      </c>
      <c r="BD398" s="2">
        <f t="shared" si="80"/>
        <v>1</v>
      </c>
      <c r="BE398" s="2">
        <f t="shared" si="81"/>
        <v>0</v>
      </c>
      <c r="BF398" s="2">
        <f t="shared" si="82"/>
        <v>0</v>
      </c>
      <c r="BG398" s="2">
        <f t="shared" si="83"/>
        <v>0</v>
      </c>
      <c r="BH398" s="2">
        <f t="shared" si="84"/>
        <v>0</v>
      </c>
      <c r="BI398" s="2">
        <f t="shared" si="85"/>
        <v>0</v>
      </c>
      <c r="BJ398" s="2">
        <f t="shared" si="86"/>
        <v>0</v>
      </c>
      <c r="BK398" s="2">
        <f t="shared" si="87"/>
        <v>0</v>
      </c>
      <c r="BL398" s="2">
        <f t="shared" si="88"/>
        <v>0</v>
      </c>
      <c r="BM398" s="2">
        <f t="shared" si="89"/>
        <v>0</v>
      </c>
      <c r="BN398" s="2">
        <f t="shared" si="90"/>
        <v>1</v>
      </c>
    </row>
    <row r="399" spans="1:66">
      <c r="A399" s="2" t="s">
        <v>2951</v>
      </c>
      <c r="B399" s="2" t="s">
        <v>2952</v>
      </c>
      <c r="U399" s="2" t="s">
        <v>105</v>
      </c>
      <c r="AA399" s="2" t="s">
        <v>105</v>
      </c>
      <c r="BB399" s="2">
        <f t="shared" si="78"/>
        <v>2</v>
      </c>
      <c r="BC399" s="2">
        <f t="shared" si="79"/>
        <v>0</v>
      </c>
      <c r="BD399" s="2">
        <f t="shared" si="80"/>
        <v>2</v>
      </c>
      <c r="BE399" s="2">
        <f t="shared" si="81"/>
        <v>0</v>
      </c>
      <c r="BF399" s="2">
        <f t="shared" si="82"/>
        <v>0</v>
      </c>
      <c r="BG399" s="2">
        <f t="shared" si="83"/>
        <v>0</v>
      </c>
      <c r="BH399" s="2">
        <f t="shared" si="84"/>
        <v>0</v>
      </c>
      <c r="BI399" s="2">
        <f t="shared" si="85"/>
        <v>0</v>
      </c>
      <c r="BJ399" s="2">
        <f t="shared" si="86"/>
        <v>0</v>
      </c>
      <c r="BK399" s="2">
        <f t="shared" si="87"/>
        <v>0</v>
      </c>
      <c r="BL399" s="2">
        <f t="shared" si="88"/>
        <v>0</v>
      </c>
      <c r="BM399" s="2">
        <f t="shared" si="89"/>
        <v>0</v>
      </c>
      <c r="BN399" s="2">
        <f t="shared" si="90"/>
        <v>0</v>
      </c>
    </row>
    <row r="400" spans="1:66">
      <c r="A400" s="2" t="s">
        <v>4062</v>
      </c>
      <c r="B400" s="2" t="s">
        <v>4063</v>
      </c>
      <c r="AJ400" s="2" t="s">
        <v>105</v>
      </c>
      <c r="AS400" s="2" t="s">
        <v>105</v>
      </c>
      <c r="BB400" s="2">
        <f t="shared" si="78"/>
        <v>2</v>
      </c>
      <c r="BC400" s="2">
        <f t="shared" si="79"/>
        <v>0</v>
      </c>
      <c r="BD400" s="2">
        <f t="shared" si="80"/>
        <v>2</v>
      </c>
      <c r="BE400" s="2">
        <f t="shared" si="81"/>
        <v>0</v>
      </c>
      <c r="BF400" s="2">
        <f t="shared" si="82"/>
        <v>0</v>
      </c>
      <c r="BG400" s="2">
        <f t="shared" si="83"/>
        <v>0</v>
      </c>
      <c r="BH400" s="2">
        <f t="shared" si="84"/>
        <v>0</v>
      </c>
      <c r="BI400" s="2">
        <f t="shared" si="85"/>
        <v>0</v>
      </c>
      <c r="BJ400" s="2">
        <f t="shared" si="86"/>
        <v>0</v>
      </c>
      <c r="BK400" s="2">
        <f t="shared" si="87"/>
        <v>0</v>
      </c>
      <c r="BL400" s="2">
        <f t="shared" si="88"/>
        <v>0</v>
      </c>
      <c r="BM400" s="2">
        <f t="shared" si="89"/>
        <v>0</v>
      </c>
      <c r="BN400" s="2">
        <f t="shared" si="90"/>
        <v>0</v>
      </c>
    </row>
    <row r="401" spans="1:66">
      <c r="A401" s="2" t="s">
        <v>2200</v>
      </c>
      <c r="B401" s="2" t="s">
        <v>2201</v>
      </c>
      <c r="L401" s="2" t="s">
        <v>105</v>
      </c>
      <c r="BB401" s="2">
        <f t="shared" si="78"/>
        <v>1</v>
      </c>
      <c r="BC401" s="2">
        <f t="shared" si="79"/>
        <v>0</v>
      </c>
      <c r="BD401" s="2">
        <f t="shared" si="80"/>
        <v>1</v>
      </c>
      <c r="BE401" s="2">
        <f t="shared" si="81"/>
        <v>0</v>
      </c>
      <c r="BF401" s="2">
        <f t="shared" si="82"/>
        <v>0</v>
      </c>
      <c r="BG401" s="2">
        <f t="shared" si="83"/>
        <v>0</v>
      </c>
      <c r="BH401" s="2">
        <f t="shared" si="84"/>
        <v>0</v>
      </c>
      <c r="BI401" s="2">
        <f t="shared" si="85"/>
        <v>0</v>
      </c>
      <c r="BJ401" s="2">
        <f t="shared" si="86"/>
        <v>0</v>
      </c>
      <c r="BK401" s="2">
        <f t="shared" si="87"/>
        <v>0</v>
      </c>
      <c r="BL401" s="2">
        <f t="shared" si="88"/>
        <v>0</v>
      </c>
      <c r="BM401" s="2">
        <f t="shared" si="89"/>
        <v>0</v>
      </c>
      <c r="BN401" s="2">
        <f t="shared" si="90"/>
        <v>0</v>
      </c>
    </row>
    <row r="402" spans="1:66">
      <c r="A402" s="2" t="s">
        <v>297</v>
      </c>
      <c r="B402" s="2" t="s">
        <v>296</v>
      </c>
      <c r="C402" s="2" t="s">
        <v>105</v>
      </c>
      <c r="BB402" s="2">
        <f t="shared" si="78"/>
        <v>1</v>
      </c>
      <c r="BC402" s="2">
        <f t="shared" si="79"/>
        <v>0</v>
      </c>
      <c r="BD402" s="2">
        <f t="shared" si="80"/>
        <v>1</v>
      </c>
      <c r="BE402" s="2">
        <f t="shared" si="81"/>
        <v>0</v>
      </c>
      <c r="BF402" s="2">
        <f t="shared" si="82"/>
        <v>0</v>
      </c>
      <c r="BG402" s="2">
        <f t="shared" si="83"/>
        <v>0</v>
      </c>
      <c r="BH402" s="2">
        <f t="shared" si="84"/>
        <v>0</v>
      </c>
      <c r="BI402" s="2">
        <f t="shared" si="85"/>
        <v>0</v>
      </c>
      <c r="BJ402" s="2">
        <f t="shared" si="86"/>
        <v>0</v>
      </c>
      <c r="BK402" s="2">
        <f t="shared" si="87"/>
        <v>0</v>
      </c>
      <c r="BL402" s="2">
        <f t="shared" si="88"/>
        <v>0</v>
      </c>
      <c r="BM402" s="2">
        <f t="shared" si="89"/>
        <v>0</v>
      </c>
      <c r="BN402" s="2">
        <f t="shared" si="90"/>
        <v>0</v>
      </c>
    </row>
    <row r="403" spans="1:66">
      <c r="A403" s="2" t="s">
        <v>2953</v>
      </c>
      <c r="B403" s="2" t="s">
        <v>2954</v>
      </c>
      <c r="U403" s="2" t="s">
        <v>105</v>
      </c>
      <c r="V403" s="2" t="s">
        <v>105</v>
      </c>
      <c r="BB403" s="2">
        <f t="shared" si="78"/>
        <v>2</v>
      </c>
      <c r="BC403" s="2">
        <f t="shared" si="79"/>
        <v>0</v>
      </c>
      <c r="BD403" s="2">
        <f t="shared" si="80"/>
        <v>2</v>
      </c>
      <c r="BE403" s="2">
        <f t="shared" si="81"/>
        <v>0</v>
      </c>
      <c r="BF403" s="2">
        <f t="shared" si="82"/>
        <v>0</v>
      </c>
      <c r="BG403" s="2">
        <f t="shared" si="83"/>
        <v>0</v>
      </c>
      <c r="BH403" s="2">
        <f t="shared" si="84"/>
        <v>0</v>
      </c>
      <c r="BI403" s="2">
        <f t="shared" si="85"/>
        <v>0</v>
      </c>
      <c r="BJ403" s="2">
        <f t="shared" si="86"/>
        <v>0</v>
      </c>
      <c r="BK403" s="2">
        <f t="shared" si="87"/>
        <v>0</v>
      </c>
      <c r="BL403" s="2">
        <f t="shared" si="88"/>
        <v>0</v>
      </c>
      <c r="BM403" s="2">
        <f t="shared" si="89"/>
        <v>0</v>
      </c>
      <c r="BN403" s="2">
        <f t="shared" si="90"/>
        <v>0</v>
      </c>
    </row>
    <row r="404" spans="1:66">
      <c r="A404" s="2" t="s">
        <v>3188</v>
      </c>
      <c r="B404" s="2" t="s">
        <v>3189</v>
      </c>
      <c r="X404" s="2" t="s">
        <v>121</v>
      </c>
      <c r="AP404" s="2" t="s">
        <v>121</v>
      </c>
      <c r="BB404" s="2">
        <f t="shared" ref="BB404:BB467" si="91">SUM(BD404+BF404+BJ404+BK404)</f>
        <v>0</v>
      </c>
      <c r="BC404" s="2">
        <f t="shared" ref="BC404:BC467" si="92">SUM(BE404+BG404+BH404+BI404+BL404+BM404+BN404)</f>
        <v>2</v>
      </c>
      <c r="BD404" s="2">
        <f t="shared" ref="BD404:BD467" si="93">COUNTIF(C404:BA404,"BL")</f>
        <v>0</v>
      </c>
      <c r="BE404" s="2">
        <f t="shared" ref="BE404:BE467" si="94">COUNTIF(C404:BA404,"WL")</f>
        <v>2</v>
      </c>
      <c r="BF404" s="2">
        <f t="shared" ref="BF404:BF467" si="95">COUNTIF(C404:BA404, "BL(Except with permit)")</f>
        <v>0</v>
      </c>
      <c r="BG404" s="2">
        <f t="shared" ref="BG404:BG467" si="96">COUNTIF(C404:BA404, "WL(Permit required)")</f>
        <v>0</v>
      </c>
      <c r="BH404" s="2">
        <f t="shared" ref="BH404:BH467" si="97">COUNTIF(C404:BA404, "WL(For game purposes)")</f>
        <v>0</v>
      </c>
      <c r="BI404" s="2">
        <f t="shared" ref="BI404:BI467" si="98">COUNTIF(C404:BA404, "WL(4 per year, no more than 12 at a time)")</f>
        <v>0</v>
      </c>
      <c r="BJ404" s="2">
        <f t="shared" ref="BJ404:BJ467" si="99">COUNTIF(C404:BA404, "BL(venomous spp)")</f>
        <v>0</v>
      </c>
      <c r="BK404" s="2">
        <f t="shared" ref="BK404:BK467" si="100">COUNTIF(C404:BA404, "BL(All Non-native spp)")</f>
        <v>0</v>
      </c>
      <c r="BL404" s="2">
        <f t="shared" ref="BL404:BL467" si="101">COUNTIF(C404:BA404, "WL(Up to 3 individuals)")</f>
        <v>0</v>
      </c>
      <c r="BM404" s="2">
        <f t="shared" ref="BM404:BM467" si="102">COUNTIF(C404:BA404, "WL(Up to 1 individual without permit)")</f>
        <v>0</v>
      </c>
      <c r="BN404" s="2">
        <f t="shared" ref="BN404:BN467" si="103">COUNTIF(C404:BA404, "WL(Up to 10 individuals)")</f>
        <v>0</v>
      </c>
    </row>
    <row r="405" spans="1:66">
      <c r="A405" s="2" t="s">
        <v>3218</v>
      </c>
      <c r="B405" s="2" t="s">
        <v>3219</v>
      </c>
      <c r="X405" s="2" t="s">
        <v>121</v>
      </c>
      <c r="AP405" s="2" t="s">
        <v>121</v>
      </c>
      <c r="BB405" s="2">
        <f t="shared" si="91"/>
        <v>0</v>
      </c>
      <c r="BC405" s="2">
        <f t="shared" si="92"/>
        <v>2</v>
      </c>
      <c r="BD405" s="2">
        <f t="shared" si="93"/>
        <v>0</v>
      </c>
      <c r="BE405" s="2">
        <f t="shared" si="94"/>
        <v>2</v>
      </c>
      <c r="BF405" s="2">
        <f t="shared" si="95"/>
        <v>0</v>
      </c>
      <c r="BG405" s="2">
        <f t="shared" si="96"/>
        <v>0</v>
      </c>
      <c r="BH405" s="2">
        <f t="shared" si="97"/>
        <v>0</v>
      </c>
      <c r="BI405" s="2">
        <f t="shared" si="98"/>
        <v>0</v>
      </c>
      <c r="BJ405" s="2">
        <f t="shared" si="99"/>
        <v>0</v>
      </c>
      <c r="BK405" s="2">
        <f t="shared" si="100"/>
        <v>0</v>
      </c>
      <c r="BL405" s="2">
        <f t="shared" si="101"/>
        <v>0</v>
      </c>
      <c r="BM405" s="2">
        <f t="shared" si="102"/>
        <v>0</v>
      </c>
      <c r="BN405" s="2">
        <f t="shared" si="103"/>
        <v>0</v>
      </c>
    </row>
    <row r="406" spans="1:66">
      <c r="A406" s="2" t="s">
        <v>2914</v>
      </c>
      <c r="B406" s="2" t="s">
        <v>2915</v>
      </c>
      <c r="R406" s="2" t="s">
        <v>105</v>
      </c>
      <c r="W406" s="2" t="s">
        <v>121</v>
      </c>
      <c r="AO406" s="2" t="s">
        <v>105</v>
      </c>
      <c r="BB406" s="2">
        <f t="shared" si="91"/>
        <v>2</v>
      </c>
      <c r="BC406" s="2">
        <f t="shared" si="92"/>
        <v>1</v>
      </c>
      <c r="BD406" s="2">
        <f t="shared" si="93"/>
        <v>2</v>
      </c>
      <c r="BE406" s="2">
        <f t="shared" si="94"/>
        <v>1</v>
      </c>
      <c r="BF406" s="2">
        <f t="shared" si="95"/>
        <v>0</v>
      </c>
      <c r="BG406" s="2">
        <f t="shared" si="96"/>
        <v>0</v>
      </c>
      <c r="BH406" s="2">
        <f t="shared" si="97"/>
        <v>0</v>
      </c>
      <c r="BI406" s="2">
        <f t="shared" si="98"/>
        <v>0</v>
      </c>
      <c r="BJ406" s="2">
        <f t="shared" si="99"/>
        <v>0</v>
      </c>
      <c r="BK406" s="2">
        <f t="shared" si="100"/>
        <v>0</v>
      </c>
      <c r="BL406" s="2">
        <f t="shared" si="101"/>
        <v>0</v>
      </c>
      <c r="BM406" s="2">
        <f t="shared" si="102"/>
        <v>0</v>
      </c>
      <c r="BN406" s="2">
        <f t="shared" si="103"/>
        <v>0</v>
      </c>
    </row>
    <row r="407" spans="1:66">
      <c r="A407" s="2" t="s">
        <v>293</v>
      </c>
      <c r="B407" s="2" t="s">
        <v>292</v>
      </c>
      <c r="C407" s="2" t="s">
        <v>105</v>
      </c>
      <c r="AQ407" s="2" t="s">
        <v>105</v>
      </c>
      <c r="AS407" s="2" t="s">
        <v>105</v>
      </c>
      <c r="BB407" s="2">
        <f t="shared" si="91"/>
        <v>3</v>
      </c>
      <c r="BC407" s="2">
        <f t="shared" si="92"/>
        <v>0</v>
      </c>
      <c r="BD407" s="2">
        <f t="shared" si="93"/>
        <v>3</v>
      </c>
      <c r="BE407" s="2">
        <f t="shared" si="94"/>
        <v>0</v>
      </c>
      <c r="BF407" s="2">
        <f t="shared" si="95"/>
        <v>0</v>
      </c>
      <c r="BG407" s="2">
        <f t="shared" si="96"/>
        <v>0</v>
      </c>
      <c r="BH407" s="2">
        <f t="shared" si="97"/>
        <v>0</v>
      </c>
      <c r="BI407" s="2">
        <f t="shared" si="98"/>
        <v>0</v>
      </c>
      <c r="BJ407" s="2">
        <f t="shared" si="99"/>
        <v>0</v>
      </c>
      <c r="BK407" s="2">
        <f t="shared" si="100"/>
        <v>0</v>
      </c>
      <c r="BL407" s="2">
        <f t="shared" si="101"/>
        <v>0</v>
      </c>
      <c r="BM407" s="2">
        <f t="shared" si="102"/>
        <v>0</v>
      </c>
      <c r="BN407" s="2">
        <f t="shared" si="103"/>
        <v>0</v>
      </c>
    </row>
    <row r="408" spans="1:66">
      <c r="A408" s="2" t="s">
        <v>2198</v>
      </c>
      <c r="B408" s="2" t="s">
        <v>2199</v>
      </c>
      <c r="L408" s="2" t="s">
        <v>105</v>
      </c>
      <c r="BB408" s="2">
        <f t="shared" si="91"/>
        <v>1</v>
      </c>
      <c r="BC408" s="2">
        <f t="shared" si="92"/>
        <v>0</v>
      </c>
      <c r="BD408" s="2">
        <f t="shared" si="93"/>
        <v>1</v>
      </c>
      <c r="BE408" s="2">
        <f t="shared" si="94"/>
        <v>0</v>
      </c>
      <c r="BF408" s="2">
        <f t="shared" si="95"/>
        <v>0</v>
      </c>
      <c r="BG408" s="2">
        <f t="shared" si="96"/>
        <v>0</v>
      </c>
      <c r="BH408" s="2">
        <f t="shared" si="97"/>
        <v>0</v>
      </c>
      <c r="BI408" s="2">
        <f t="shared" si="98"/>
        <v>0</v>
      </c>
      <c r="BJ408" s="2">
        <f t="shared" si="99"/>
        <v>0</v>
      </c>
      <c r="BK408" s="2">
        <f t="shared" si="100"/>
        <v>0</v>
      </c>
      <c r="BL408" s="2">
        <f t="shared" si="101"/>
        <v>0</v>
      </c>
      <c r="BM408" s="2">
        <f t="shared" si="102"/>
        <v>0</v>
      </c>
      <c r="BN408" s="2">
        <f t="shared" si="103"/>
        <v>0</v>
      </c>
    </row>
    <row r="409" spans="1:66">
      <c r="A409" s="2" t="s">
        <v>2133</v>
      </c>
      <c r="B409" s="2" t="s">
        <v>2134</v>
      </c>
      <c r="L409" s="2" t="s">
        <v>105</v>
      </c>
      <c r="BB409" s="2">
        <f t="shared" si="91"/>
        <v>1</v>
      </c>
      <c r="BC409" s="2">
        <f t="shared" si="92"/>
        <v>0</v>
      </c>
      <c r="BD409" s="2">
        <f t="shared" si="93"/>
        <v>1</v>
      </c>
      <c r="BE409" s="2">
        <f t="shared" si="94"/>
        <v>0</v>
      </c>
      <c r="BF409" s="2">
        <f t="shared" si="95"/>
        <v>0</v>
      </c>
      <c r="BG409" s="2">
        <f t="shared" si="96"/>
        <v>0</v>
      </c>
      <c r="BH409" s="2">
        <f t="shared" si="97"/>
        <v>0</v>
      </c>
      <c r="BI409" s="2">
        <f t="shared" si="98"/>
        <v>0</v>
      </c>
      <c r="BJ409" s="2">
        <f t="shared" si="99"/>
        <v>0</v>
      </c>
      <c r="BK409" s="2">
        <f t="shared" si="100"/>
        <v>0</v>
      </c>
      <c r="BL409" s="2">
        <f t="shared" si="101"/>
        <v>0</v>
      </c>
      <c r="BM409" s="2">
        <f t="shared" si="102"/>
        <v>0</v>
      </c>
      <c r="BN409" s="2">
        <f t="shared" si="103"/>
        <v>0</v>
      </c>
    </row>
    <row r="410" spans="1:66">
      <c r="A410" s="2" t="s">
        <v>1810</v>
      </c>
      <c r="B410" s="2" t="s">
        <v>1811</v>
      </c>
      <c r="I410" s="2" t="s">
        <v>105</v>
      </c>
      <c r="K410" s="2" t="s">
        <v>5827</v>
      </c>
      <c r="W410" s="2" t="s">
        <v>121</v>
      </c>
      <c r="Z410" s="2" t="s">
        <v>105</v>
      </c>
      <c r="AB410" s="2" t="s">
        <v>5781</v>
      </c>
      <c r="AD410" s="2" t="s">
        <v>105</v>
      </c>
      <c r="AV410" s="2" t="s">
        <v>105</v>
      </c>
      <c r="BB410" s="2">
        <f t="shared" si="91"/>
        <v>4</v>
      </c>
      <c r="BC410" s="2">
        <f t="shared" si="92"/>
        <v>1</v>
      </c>
      <c r="BD410" s="2">
        <f t="shared" si="93"/>
        <v>4</v>
      </c>
      <c r="BE410" s="2">
        <f t="shared" si="94"/>
        <v>1</v>
      </c>
      <c r="BF410" s="2">
        <f t="shared" si="95"/>
        <v>0</v>
      </c>
      <c r="BG410" s="2">
        <f t="shared" si="96"/>
        <v>0</v>
      </c>
      <c r="BH410" s="2">
        <f t="shared" si="97"/>
        <v>0</v>
      </c>
      <c r="BI410" s="2">
        <f t="shared" si="98"/>
        <v>0</v>
      </c>
      <c r="BJ410" s="2">
        <f t="shared" si="99"/>
        <v>0</v>
      </c>
      <c r="BK410" s="2">
        <f t="shared" si="100"/>
        <v>0</v>
      </c>
      <c r="BL410" s="2">
        <f t="shared" si="101"/>
        <v>0</v>
      </c>
      <c r="BM410" s="2">
        <f t="shared" si="102"/>
        <v>0</v>
      </c>
      <c r="BN410" s="2">
        <f t="shared" si="103"/>
        <v>0</v>
      </c>
    </row>
    <row r="411" spans="1:66">
      <c r="A411" s="2" t="s">
        <v>295</v>
      </c>
      <c r="B411" s="2" t="s">
        <v>294</v>
      </c>
      <c r="C411" s="2" t="s">
        <v>105</v>
      </c>
      <c r="BB411" s="2">
        <f t="shared" si="91"/>
        <v>1</v>
      </c>
      <c r="BC411" s="2">
        <f t="shared" si="92"/>
        <v>0</v>
      </c>
      <c r="BD411" s="2">
        <f t="shared" si="93"/>
        <v>1</v>
      </c>
      <c r="BE411" s="2">
        <f t="shared" si="94"/>
        <v>0</v>
      </c>
      <c r="BF411" s="2">
        <f t="shared" si="95"/>
        <v>0</v>
      </c>
      <c r="BG411" s="2">
        <f t="shared" si="96"/>
        <v>0</v>
      </c>
      <c r="BH411" s="2">
        <f t="shared" si="97"/>
        <v>0</v>
      </c>
      <c r="BI411" s="2">
        <f t="shared" si="98"/>
        <v>0</v>
      </c>
      <c r="BJ411" s="2">
        <f t="shared" si="99"/>
        <v>0</v>
      </c>
      <c r="BK411" s="2">
        <f t="shared" si="100"/>
        <v>0</v>
      </c>
      <c r="BL411" s="2">
        <f t="shared" si="101"/>
        <v>0</v>
      </c>
      <c r="BM411" s="2">
        <f t="shared" si="102"/>
        <v>0</v>
      </c>
      <c r="BN411" s="2">
        <f t="shared" si="103"/>
        <v>0</v>
      </c>
    </row>
    <row r="412" spans="1:66">
      <c r="A412" s="2" t="s">
        <v>3674</v>
      </c>
      <c r="B412" s="2" t="s">
        <v>3675</v>
      </c>
      <c r="AD412" s="2" t="s">
        <v>5816</v>
      </c>
      <c r="BB412" s="2">
        <f t="shared" si="91"/>
        <v>0</v>
      </c>
      <c r="BC412" s="2">
        <f t="shared" si="92"/>
        <v>1</v>
      </c>
      <c r="BD412" s="2">
        <f t="shared" si="93"/>
        <v>0</v>
      </c>
      <c r="BE412" s="2">
        <f t="shared" si="94"/>
        <v>0</v>
      </c>
      <c r="BF412" s="2">
        <f t="shared" si="95"/>
        <v>0</v>
      </c>
      <c r="BG412" s="2">
        <f t="shared" si="96"/>
        <v>0</v>
      </c>
      <c r="BH412" s="2">
        <f t="shared" si="97"/>
        <v>0</v>
      </c>
      <c r="BI412" s="2">
        <f t="shared" si="98"/>
        <v>0</v>
      </c>
      <c r="BJ412" s="2">
        <f t="shared" si="99"/>
        <v>0</v>
      </c>
      <c r="BK412" s="2">
        <f t="shared" si="100"/>
        <v>0</v>
      </c>
      <c r="BL412" s="2">
        <f t="shared" si="101"/>
        <v>1</v>
      </c>
      <c r="BM412" s="2">
        <f t="shared" si="102"/>
        <v>0</v>
      </c>
      <c r="BN412" s="2">
        <f t="shared" si="103"/>
        <v>0</v>
      </c>
    </row>
    <row r="413" spans="1:66">
      <c r="A413" s="2" t="s">
        <v>2135</v>
      </c>
      <c r="B413" s="2" t="s">
        <v>2136</v>
      </c>
      <c r="L413" s="2" t="s">
        <v>105</v>
      </c>
      <c r="BB413" s="2">
        <f t="shared" si="91"/>
        <v>1</v>
      </c>
      <c r="BC413" s="2">
        <f t="shared" si="92"/>
        <v>0</v>
      </c>
      <c r="BD413" s="2">
        <f t="shared" si="93"/>
        <v>1</v>
      </c>
      <c r="BE413" s="2">
        <f t="shared" si="94"/>
        <v>0</v>
      </c>
      <c r="BF413" s="2">
        <f t="shared" si="95"/>
        <v>0</v>
      </c>
      <c r="BG413" s="2">
        <f t="shared" si="96"/>
        <v>0</v>
      </c>
      <c r="BH413" s="2">
        <f t="shared" si="97"/>
        <v>0</v>
      </c>
      <c r="BI413" s="2">
        <f t="shared" si="98"/>
        <v>0</v>
      </c>
      <c r="BJ413" s="2">
        <f t="shared" si="99"/>
        <v>0</v>
      </c>
      <c r="BK413" s="2">
        <f t="shared" si="100"/>
        <v>0</v>
      </c>
      <c r="BL413" s="2">
        <f t="shared" si="101"/>
        <v>0</v>
      </c>
      <c r="BM413" s="2">
        <f t="shared" si="102"/>
        <v>0</v>
      </c>
      <c r="BN413" s="2">
        <f t="shared" si="103"/>
        <v>0</v>
      </c>
    </row>
    <row r="414" spans="1:66">
      <c r="A414" s="2" t="s">
        <v>3672</v>
      </c>
      <c r="B414" s="2" t="s">
        <v>3673</v>
      </c>
      <c r="AD414" s="2" t="s">
        <v>5816</v>
      </c>
      <c r="BB414" s="2">
        <f t="shared" si="91"/>
        <v>0</v>
      </c>
      <c r="BC414" s="2">
        <f t="shared" si="92"/>
        <v>1</v>
      </c>
      <c r="BD414" s="2">
        <f t="shared" si="93"/>
        <v>0</v>
      </c>
      <c r="BE414" s="2">
        <f t="shared" si="94"/>
        <v>0</v>
      </c>
      <c r="BF414" s="2">
        <f t="shared" si="95"/>
        <v>0</v>
      </c>
      <c r="BG414" s="2">
        <f t="shared" si="96"/>
        <v>0</v>
      </c>
      <c r="BH414" s="2">
        <f t="shared" si="97"/>
        <v>0</v>
      </c>
      <c r="BI414" s="2">
        <f t="shared" si="98"/>
        <v>0</v>
      </c>
      <c r="BJ414" s="2">
        <f t="shared" si="99"/>
        <v>0</v>
      </c>
      <c r="BK414" s="2">
        <f t="shared" si="100"/>
        <v>0</v>
      </c>
      <c r="BL414" s="2">
        <f t="shared" si="101"/>
        <v>1</v>
      </c>
      <c r="BM414" s="2">
        <f t="shared" si="102"/>
        <v>0</v>
      </c>
      <c r="BN414" s="2">
        <f t="shared" si="103"/>
        <v>0</v>
      </c>
    </row>
    <row r="415" spans="1:66">
      <c r="A415" s="2" t="s">
        <v>5058</v>
      </c>
      <c r="B415" s="2" t="s">
        <v>5059</v>
      </c>
      <c r="AN415" s="2" t="s">
        <v>121</v>
      </c>
      <c r="BB415" s="2">
        <f t="shared" si="91"/>
        <v>0</v>
      </c>
      <c r="BC415" s="2">
        <f t="shared" si="92"/>
        <v>1</v>
      </c>
      <c r="BD415" s="2">
        <f t="shared" si="93"/>
        <v>0</v>
      </c>
      <c r="BE415" s="2">
        <f t="shared" si="94"/>
        <v>1</v>
      </c>
      <c r="BF415" s="2">
        <f t="shared" si="95"/>
        <v>0</v>
      </c>
      <c r="BG415" s="2">
        <f t="shared" si="96"/>
        <v>0</v>
      </c>
      <c r="BH415" s="2">
        <f t="shared" si="97"/>
        <v>0</v>
      </c>
      <c r="BI415" s="2">
        <f t="shared" si="98"/>
        <v>0</v>
      </c>
      <c r="BJ415" s="2">
        <f t="shared" si="99"/>
        <v>0</v>
      </c>
      <c r="BK415" s="2">
        <f t="shared" si="100"/>
        <v>0</v>
      </c>
      <c r="BL415" s="2">
        <f t="shared" si="101"/>
        <v>0</v>
      </c>
      <c r="BM415" s="2">
        <f t="shared" si="102"/>
        <v>0</v>
      </c>
      <c r="BN415" s="2">
        <f t="shared" si="103"/>
        <v>0</v>
      </c>
    </row>
    <row r="416" spans="1:66">
      <c r="A416" s="2" t="s">
        <v>4452</v>
      </c>
      <c r="B416" s="2" t="s">
        <v>4453</v>
      </c>
      <c r="AN416" s="2" t="s">
        <v>105</v>
      </c>
      <c r="BB416" s="2">
        <f t="shared" si="91"/>
        <v>1</v>
      </c>
      <c r="BC416" s="2">
        <f t="shared" si="92"/>
        <v>0</v>
      </c>
      <c r="BD416" s="2">
        <f t="shared" si="93"/>
        <v>1</v>
      </c>
      <c r="BE416" s="2">
        <f t="shared" si="94"/>
        <v>0</v>
      </c>
      <c r="BF416" s="2">
        <f t="shared" si="95"/>
        <v>0</v>
      </c>
      <c r="BG416" s="2">
        <f t="shared" si="96"/>
        <v>0</v>
      </c>
      <c r="BH416" s="2">
        <f t="shared" si="97"/>
        <v>0</v>
      </c>
      <c r="BI416" s="2">
        <f t="shared" si="98"/>
        <v>0</v>
      </c>
      <c r="BJ416" s="2">
        <f t="shared" si="99"/>
        <v>0</v>
      </c>
      <c r="BK416" s="2">
        <f t="shared" si="100"/>
        <v>0</v>
      </c>
      <c r="BL416" s="2">
        <f t="shared" si="101"/>
        <v>0</v>
      </c>
      <c r="BM416" s="2">
        <f t="shared" si="102"/>
        <v>0</v>
      </c>
      <c r="BN416" s="2">
        <f t="shared" si="103"/>
        <v>0</v>
      </c>
    </row>
    <row r="417" spans="1:66">
      <c r="A417" s="2" t="s">
        <v>4454</v>
      </c>
      <c r="B417" s="2" t="s">
        <v>4455</v>
      </c>
      <c r="AN417" s="2" t="s">
        <v>105</v>
      </c>
      <c r="BB417" s="2">
        <f t="shared" si="91"/>
        <v>1</v>
      </c>
      <c r="BC417" s="2">
        <f t="shared" si="92"/>
        <v>0</v>
      </c>
      <c r="BD417" s="2">
        <f t="shared" si="93"/>
        <v>1</v>
      </c>
      <c r="BE417" s="2">
        <f t="shared" si="94"/>
        <v>0</v>
      </c>
      <c r="BF417" s="2">
        <f t="shared" si="95"/>
        <v>0</v>
      </c>
      <c r="BG417" s="2">
        <f t="shared" si="96"/>
        <v>0</v>
      </c>
      <c r="BH417" s="2">
        <f t="shared" si="97"/>
        <v>0</v>
      </c>
      <c r="BI417" s="2">
        <f t="shared" si="98"/>
        <v>0</v>
      </c>
      <c r="BJ417" s="2">
        <f t="shared" si="99"/>
        <v>0</v>
      </c>
      <c r="BK417" s="2">
        <f t="shared" si="100"/>
        <v>0</v>
      </c>
      <c r="BL417" s="2">
        <f t="shared" si="101"/>
        <v>0</v>
      </c>
      <c r="BM417" s="2">
        <f t="shared" si="102"/>
        <v>0</v>
      </c>
      <c r="BN417" s="2">
        <f t="shared" si="103"/>
        <v>0</v>
      </c>
    </row>
    <row r="418" spans="1:66">
      <c r="A418" s="2" t="s">
        <v>2561</v>
      </c>
      <c r="B418" s="2" t="s">
        <v>2562</v>
      </c>
      <c r="O418" s="2" t="s">
        <v>105</v>
      </c>
      <c r="AN418" s="2" t="s">
        <v>105</v>
      </c>
      <c r="BB418" s="2">
        <f t="shared" si="91"/>
        <v>2</v>
      </c>
      <c r="BC418" s="2">
        <f t="shared" si="92"/>
        <v>0</v>
      </c>
      <c r="BD418" s="2">
        <f t="shared" si="93"/>
        <v>2</v>
      </c>
      <c r="BE418" s="2">
        <f t="shared" si="94"/>
        <v>0</v>
      </c>
      <c r="BF418" s="2">
        <f t="shared" si="95"/>
        <v>0</v>
      </c>
      <c r="BG418" s="2">
        <f t="shared" si="96"/>
        <v>0</v>
      </c>
      <c r="BH418" s="2">
        <f t="shared" si="97"/>
        <v>0</v>
      </c>
      <c r="BI418" s="2">
        <f t="shared" si="98"/>
        <v>0</v>
      </c>
      <c r="BJ418" s="2">
        <f t="shared" si="99"/>
        <v>0</v>
      </c>
      <c r="BK418" s="2">
        <f t="shared" si="100"/>
        <v>0</v>
      </c>
      <c r="BL418" s="2">
        <f t="shared" si="101"/>
        <v>0</v>
      </c>
      <c r="BM418" s="2">
        <f t="shared" si="102"/>
        <v>0</v>
      </c>
      <c r="BN418" s="2">
        <f t="shared" si="103"/>
        <v>0</v>
      </c>
    </row>
    <row r="419" spans="1:66">
      <c r="A419" s="2" t="s">
        <v>2563</v>
      </c>
      <c r="B419" s="2" t="s">
        <v>2564</v>
      </c>
      <c r="O419" s="2" t="s">
        <v>105</v>
      </c>
      <c r="BB419" s="2">
        <f t="shared" si="91"/>
        <v>1</v>
      </c>
      <c r="BC419" s="2">
        <f t="shared" si="92"/>
        <v>0</v>
      </c>
      <c r="BD419" s="2">
        <f t="shared" si="93"/>
        <v>1</v>
      </c>
      <c r="BE419" s="2">
        <f t="shared" si="94"/>
        <v>0</v>
      </c>
      <c r="BF419" s="2">
        <f t="shared" si="95"/>
        <v>0</v>
      </c>
      <c r="BG419" s="2">
        <f t="shared" si="96"/>
        <v>0</v>
      </c>
      <c r="BH419" s="2">
        <f t="shared" si="97"/>
        <v>0</v>
      </c>
      <c r="BI419" s="2">
        <f t="shared" si="98"/>
        <v>0</v>
      </c>
      <c r="BJ419" s="2">
        <f t="shared" si="99"/>
        <v>0</v>
      </c>
      <c r="BK419" s="2">
        <f t="shared" si="100"/>
        <v>0</v>
      </c>
      <c r="BL419" s="2">
        <f t="shared" si="101"/>
        <v>0</v>
      </c>
      <c r="BM419" s="2">
        <f t="shared" si="102"/>
        <v>0</v>
      </c>
      <c r="BN419" s="2">
        <f t="shared" si="103"/>
        <v>0</v>
      </c>
    </row>
    <row r="420" spans="1:66">
      <c r="A420" s="2" t="s">
        <v>726</v>
      </c>
      <c r="B420" s="2" t="s">
        <v>738</v>
      </c>
      <c r="F420" s="2" t="s">
        <v>121</v>
      </c>
      <c r="K420" s="2" t="s">
        <v>121</v>
      </c>
      <c r="X420" s="2" t="s">
        <v>121</v>
      </c>
      <c r="AN420" s="2" t="s">
        <v>121</v>
      </c>
      <c r="BB420" s="2">
        <f t="shared" si="91"/>
        <v>0</v>
      </c>
      <c r="BC420" s="2">
        <f t="shared" si="92"/>
        <v>4</v>
      </c>
      <c r="BD420" s="2">
        <f t="shared" si="93"/>
        <v>0</v>
      </c>
      <c r="BE420" s="2">
        <f t="shared" si="94"/>
        <v>4</v>
      </c>
      <c r="BF420" s="2">
        <f t="shared" si="95"/>
        <v>0</v>
      </c>
      <c r="BG420" s="2">
        <f t="shared" si="96"/>
        <v>0</v>
      </c>
      <c r="BH420" s="2">
        <f t="shared" si="97"/>
        <v>0</v>
      </c>
      <c r="BI420" s="2">
        <f t="shared" si="98"/>
        <v>0</v>
      </c>
      <c r="BJ420" s="2">
        <f t="shared" si="99"/>
        <v>0</v>
      </c>
      <c r="BK420" s="2">
        <f t="shared" si="100"/>
        <v>0</v>
      </c>
      <c r="BL420" s="2">
        <f t="shared" si="101"/>
        <v>0</v>
      </c>
      <c r="BM420" s="2">
        <f t="shared" si="102"/>
        <v>0</v>
      </c>
      <c r="BN420" s="2">
        <f t="shared" si="103"/>
        <v>0</v>
      </c>
    </row>
    <row r="421" spans="1:66">
      <c r="A421" s="2" t="s">
        <v>3198</v>
      </c>
      <c r="B421" s="2" t="s">
        <v>3199</v>
      </c>
      <c r="X421" s="2" t="s">
        <v>121</v>
      </c>
      <c r="AP421" s="2" t="s">
        <v>121</v>
      </c>
      <c r="BB421" s="2">
        <f t="shared" si="91"/>
        <v>0</v>
      </c>
      <c r="BC421" s="2">
        <f t="shared" si="92"/>
        <v>2</v>
      </c>
      <c r="BD421" s="2">
        <f t="shared" si="93"/>
        <v>0</v>
      </c>
      <c r="BE421" s="2">
        <f t="shared" si="94"/>
        <v>2</v>
      </c>
      <c r="BF421" s="2">
        <f t="shared" si="95"/>
        <v>0</v>
      </c>
      <c r="BG421" s="2">
        <f t="shared" si="96"/>
        <v>0</v>
      </c>
      <c r="BH421" s="2">
        <f t="shared" si="97"/>
        <v>0</v>
      </c>
      <c r="BI421" s="2">
        <f t="shared" si="98"/>
        <v>0</v>
      </c>
      <c r="BJ421" s="2">
        <f t="shared" si="99"/>
        <v>0</v>
      </c>
      <c r="BK421" s="2">
        <f t="shared" si="100"/>
        <v>0</v>
      </c>
      <c r="BL421" s="2">
        <f t="shared" si="101"/>
        <v>0</v>
      </c>
      <c r="BM421" s="2">
        <f t="shared" si="102"/>
        <v>0</v>
      </c>
      <c r="BN421" s="2">
        <f t="shared" si="103"/>
        <v>0</v>
      </c>
    </row>
    <row r="422" spans="1:66">
      <c r="A422" s="2" t="s">
        <v>319</v>
      </c>
      <c r="B422" s="2" t="s">
        <v>318</v>
      </c>
      <c r="C422" s="2" t="s">
        <v>105</v>
      </c>
      <c r="AA422" s="2" t="s">
        <v>105</v>
      </c>
      <c r="BB422" s="2">
        <f t="shared" si="91"/>
        <v>2</v>
      </c>
      <c r="BC422" s="2">
        <f t="shared" si="92"/>
        <v>0</v>
      </c>
      <c r="BD422" s="2">
        <f t="shared" si="93"/>
        <v>2</v>
      </c>
      <c r="BE422" s="2">
        <f t="shared" si="94"/>
        <v>0</v>
      </c>
      <c r="BF422" s="2">
        <f t="shared" si="95"/>
        <v>0</v>
      </c>
      <c r="BG422" s="2">
        <f t="shared" si="96"/>
        <v>0</v>
      </c>
      <c r="BH422" s="2">
        <f t="shared" si="97"/>
        <v>0</v>
      </c>
      <c r="BI422" s="2">
        <f t="shared" si="98"/>
        <v>0</v>
      </c>
      <c r="BJ422" s="2">
        <f t="shared" si="99"/>
        <v>0</v>
      </c>
      <c r="BK422" s="2">
        <f t="shared" si="100"/>
        <v>0</v>
      </c>
      <c r="BL422" s="2">
        <f t="shared" si="101"/>
        <v>0</v>
      </c>
      <c r="BM422" s="2">
        <f t="shared" si="102"/>
        <v>0</v>
      </c>
      <c r="BN422" s="2">
        <f t="shared" si="103"/>
        <v>0</v>
      </c>
    </row>
    <row r="423" spans="1:66">
      <c r="A423" s="2" t="s">
        <v>2672</v>
      </c>
      <c r="B423" s="2" t="s">
        <v>2673</v>
      </c>
      <c r="P423" s="2" t="s">
        <v>105</v>
      </c>
      <c r="Q423" s="2" t="s">
        <v>105</v>
      </c>
      <c r="AB423" s="2" t="s">
        <v>5781</v>
      </c>
      <c r="AQ423" s="2" t="s">
        <v>5818</v>
      </c>
      <c r="BB423" s="2">
        <f t="shared" si="91"/>
        <v>2</v>
      </c>
      <c r="BC423" s="2">
        <f t="shared" si="92"/>
        <v>0</v>
      </c>
      <c r="BD423" s="2">
        <f t="shared" si="93"/>
        <v>2</v>
      </c>
      <c r="BE423" s="2">
        <f t="shared" si="94"/>
        <v>0</v>
      </c>
      <c r="BF423" s="2">
        <f t="shared" si="95"/>
        <v>0</v>
      </c>
      <c r="BG423" s="2">
        <f t="shared" si="96"/>
        <v>0</v>
      </c>
      <c r="BH423" s="2">
        <f t="shared" si="97"/>
        <v>0</v>
      </c>
      <c r="BI423" s="2">
        <f t="shared" si="98"/>
        <v>0</v>
      </c>
      <c r="BJ423" s="2">
        <f t="shared" si="99"/>
        <v>0</v>
      </c>
      <c r="BK423" s="2">
        <f t="shared" si="100"/>
        <v>0</v>
      </c>
      <c r="BL423" s="2">
        <f t="shared" si="101"/>
        <v>0</v>
      </c>
      <c r="BM423" s="2">
        <f t="shared" si="102"/>
        <v>0</v>
      </c>
      <c r="BN423" s="2">
        <f t="shared" si="103"/>
        <v>0</v>
      </c>
    </row>
    <row r="424" spans="1:66">
      <c r="A424" s="2" t="s">
        <v>5183</v>
      </c>
      <c r="B424" s="2" t="s">
        <v>5184</v>
      </c>
      <c r="AQ424" s="2" t="s">
        <v>5818</v>
      </c>
      <c r="BB424" s="2">
        <f t="shared" si="91"/>
        <v>0</v>
      </c>
      <c r="BC424" s="2">
        <f t="shared" si="92"/>
        <v>0</v>
      </c>
      <c r="BD424" s="2">
        <f t="shared" si="93"/>
        <v>0</v>
      </c>
      <c r="BE424" s="2">
        <f t="shared" si="94"/>
        <v>0</v>
      </c>
      <c r="BF424" s="2">
        <f t="shared" si="95"/>
        <v>0</v>
      </c>
      <c r="BG424" s="2">
        <f t="shared" si="96"/>
        <v>0</v>
      </c>
      <c r="BH424" s="2">
        <f t="shared" si="97"/>
        <v>0</v>
      </c>
      <c r="BI424" s="2">
        <f t="shared" si="98"/>
        <v>0</v>
      </c>
      <c r="BJ424" s="2">
        <f t="shared" si="99"/>
        <v>0</v>
      </c>
      <c r="BK424" s="2">
        <f t="shared" si="100"/>
        <v>0</v>
      </c>
      <c r="BL424" s="2">
        <f t="shared" si="101"/>
        <v>0</v>
      </c>
      <c r="BM424" s="2">
        <f t="shared" si="102"/>
        <v>0</v>
      </c>
      <c r="BN424" s="2">
        <f t="shared" si="103"/>
        <v>0</v>
      </c>
    </row>
    <row r="425" spans="1:66">
      <c r="A425" s="2" t="s">
        <v>3114</v>
      </c>
      <c r="B425" s="2" t="s">
        <v>1992</v>
      </c>
      <c r="K425" s="2" t="s">
        <v>5814</v>
      </c>
      <c r="W425" s="2" t="s">
        <v>121</v>
      </c>
      <c r="X425" s="2" t="s">
        <v>105</v>
      </c>
      <c r="AO425" s="2" t="s">
        <v>105</v>
      </c>
      <c r="BB425" s="2">
        <f t="shared" si="91"/>
        <v>2</v>
      </c>
      <c r="BC425" s="2">
        <f t="shared" si="92"/>
        <v>2</v>
      </c>
      <c r="BD425" s="2">
        <f t="shared" si="93"/>
        <v>2</v>
      </c>
      <c r="BE425" s="2">
        <f t="shared" si="94"/>
        <v>1</v>
      </c>
      <c r="BF425" s="2">
        <f t="shared" si="95"/>
        <v>0</v>
      </c>
      <c r="BG425" s="2">
        <f t="shared" si="96"/>
        <v>0</v>
      </c>
      <c r="BH425" s="2">
        <f t="shared" si="97"/>
        <v>0</v>
      </c>
      <c r="BI425" s="2">
        <f t="shared" si="98"/>
        <v>0</v>
      </c>
      <c r="BJ425" s="2">
        <f t="shared" si="99"/>
        <v>0</v>
      </c>
      <c r="BK425" s="2">
        <f t="shared" si="100"/>
        <v>0</v>
      </c>
      <c r="BL425" s="2">
        <f t="shared" si="101"/>
        <v>0</v>
      </c>
      <c r="BM425" s="2">
        <f t="shared" si="102"/>
        <v>1</v>
      </c>
      <c r="BN425" s="2">
        <f t="shared" si="103"/>
        <v>0</v>
      </c>
    </row>
    <row r="426" spans="1:66">
      <c r="A426" s="2" t="s">
        <v>3212</v>
      </c>
      <c r="B426" s="2" t="s">
        <v>3213</v>
      </c>
      <c r="X426" s="2" t="s">
        <v>121</v>
      </c>
      <c r="AP426" s="2" t="s">
        <v>121</v>
      </c>
      <c r="BB426" s="2">
        <f t="shared" si="91"/>
        <v>0</v>
      </c>
      <c r="BC426" s="2">
        <f t="shared" si="92"/>
        <v>2</v>
      </c>
      <c r="BD426" s="2">
        <f t="shared" si="93"/>
        <v>0</v>
      </c>
      <c r="BE426" s="2">
        <f t="shared" si="94"/>
        <v>2</v>
      </c>
      <c r="BF426" s="2">
        <f t="shared" si="95"/>
        <v>0</v>
      </c>
      <c r="BG426" s="2">
        <f t="shared" si="96"/>
        <v>0</v>
      </c>
      <c r="BH426" s="2">
        <f t="shared" si="97"/>
        <v>0</v>
      </c>
      <c r="BI426" s="2">
        <f t="shared" si="98"/>
        <v>0</v>
      </c>
      <c r="BJ426" s="2">
        <f t="shared" si="99"/>
        <v>0</v>
      </c>
      <c r="BK426" s="2">
        <f t="shared" si="100"/>
        <v>0</v>
      </c>
      <c r="BL426" s="2">
        <f t="shared" si="101"/>
        <v>0</v>
      </c>
      <c r="BM426" s="2">
        <f t="shared" si="102"/>
        <v>0</v>
      </c>
      <c r="BN426" s="2">
        <f t="shared" si="103"/>
        <v>0</v>
      </c>
    </row>
    <row r="427" spans="1:66">
      <c r="A427" s="2" t="s">
        <v>3237</v>
      </c>
      <c r="B427" s="2" t="s">
        <v>3238</v>
      </c>
      <c r="X427" s="2" t="s">
        <v>121</v>
      </c>
      <c r="BB427" s="2">
        <f t="shared" si="91"/>
        <v>0</v>
      </c>
      <c r="BC427" s="2">
        <f t="shared" si="92"/>
        <v>1</v>
      </c>
      <c r="BD427" s="2">
        <f t="shared" si="93"/>
        <v>0</v>
      </c>
      <c r="BE427" s="2">
        <f t="shared" si="94"/>
        <v>1</v>
      </c>
      <c r="BF427" s="2">
        <f t="shared" si="95"/>
        <v>0</v>
      </c>
      <c r="BG427" s="2">
        <f t="shared" si="96"/>
        <v>0</v>
      </c>
      <c r="BH427" s="2">
        <f t="shared" si="97"/>
        <v>0</v>
      </c>
      <c r="BI427" s="2">
        <f t="shared" si="98"/>
        <v>0</v>
      </c>
      <c r="BJ427" s="2">
        <f t="shared" si="99"/>
        <v>0</v>
      </c>
      <c r="BK427" s="2">
        <f t="shared" si="100"/>
        <v>0</v>
      </c>
      <c r="BL427" s="2">
        <f t="shared" si="101"/>
        <v>0</v>
      </c>
      <c r="BM427" s="2">
        <f t="shared" si="102"/>
        <v>0</v>
      </c>
      <c r="BN427" s="2">
        <f t="shared" si="103"/>
        <v>0</v>
      </c>
    </row>
    <row r="428" spans="1:66">
      <c r="A428" s="2" t="s">
        <v>5145</v>
      </c>
      <c r="B428" s="2" t="s">
        <v>3200</v>
      </c>
      <c r="X428" s="2" t="s">
        <v>121</v>
      </c>
      <c r="AP428" s="2" t="s">
        <v>105</v>
      </c>
      <c r="BB428" s="2">
        <f t="shared" si="91"/>
        <v>1</v>
      </c>
      <c r="BC428" s="2">
        <f t="shared" si="92"/>
        <v>1</v>
      </c>
      <c r="BD428" s="2">
        <f t="shared" si="93"/>
        <v>1</v>
      </c>
      <c r="BE428" s="2">
        <f t="shared" si="94"/>
        <v>1</v>
      </c>
      <c r="BF428" s="2">
        <f t="shared" si="95"/>
        <v>0</v>
      </c>
      <c r="BG428" s="2">
        <f t="shared" si="96"/>
        <v>0</v>
      </c>
      <c r="BH428" s="2">
        <f t="shared" si="97"/>
        <v>0</v>
      </c>
      <c r="BI428" s="2">
        <f t="shared" si="98"/>
        <v>0</v>
      </c>
      <c r="BJ428" s="2">
        <f t="shared" si="99"/>
        <v>0</v>
      </c>
      <c r="BK428" s="2">
        <f t="shared" si="100"/>
        <v>0</v>
      </c>
      <c r="BL428" s="2">
        <f t="shared" si="101"/>
        <v>0</v>
      </c>
      <c r="BM428" s="2">
        <f t="shared" si="102"/>
        <v>0</v>
      </c>
      <c r="BN428" s="2">
        <f t="shared" si="103"/>
        <v>0</v>
      </c>
    </row>
    <row r="429" spans="1:66">
      <c r="A429" s="2" t="s">
        <v>876</v>
      </c>
      <c r="B429" s="2" t="s">
        <v>877</v>
      </c>
      <c r="F429" s="2" t="s">
        <v>121</v>
      </c>
      <c r="BB429" s="2">
        <f t="shared" si="91"/>
        <v>0</v>
      </c>
      <c r="BC429" s="2">
        <f t="shared" si="92"/>
        <v>1</v>
      </c>
      <c r="BD429" s="2">
        <f t="shared" si="93"/>
        <v>0</v>
      </c>
      <c r="BE429" s="2">
        <f t="shared" si="94"/>
        <v>1</v>
      </c>
      <c r="BF429" s="2">
        <f t="shared" si="95"/>
        <v>0</v>
      </c>
      <c r="BG429" s="2">
        <f t="shared" si="96"/>
        <v>0</v>
      </c>
      <c r="BH429" s="2">
        <f t="shared" si="97"/>
        <v>0</v>
      </c>
      <c r="BI429" s="2">
        <f t="shared" si="98"/>
        <v>0</v>
      </c>
      <c r="BJ429" s="2">
        <f t="shared" si="99"/>
        <v>0</v>
      </c>
      <c r="BK429" s="2">
        <f t="shared" si="100"/>
        <v>0</v>
      </c>
      <c r="BL429" s="2">
        <f t="shared" si="101"/>
        <v>0</v>
      </c>
      <c r="BM429" s="2">
        <f t="shared" si="102"/>
        <v>0</v>
      </c>
      <c r="BN429" s="2">
        <f t="shared" si="103"/>
        <v>0</v>
      </c>
    </row>
    <row r="430" spans="1:66">
      <c r="A430" s="2" t="s">
        <v>881</v>
      </c>
      <c r="B430" s="2" t="s">
        <v>882</v>
      </c>
      <c r="F430" s="2" t="s">
        <v>121</v>
      </c>
      <c r="BB430" s="2">
        <f t="shared" si="91"/>
        <v>0</v>
      </c>
      <c r="BC430" s="2">
        <f t="shared" si="92"/>
        <v>1</v>
      </c>
      <c r="BD430" s="2">
        <f t="shared" si="93"/>
        <v>0</v>
      </c>
      <c r="BE430" s="2">
        <f t="shared" si="94"/>
        <v>1</v>
      </c>
      <c r="BF430" s="2">
        <f t="shared" si="95"/>
        <v>0</v>
      </c>
      <c r="BG430" s="2">
        <f t="shared" si="96"/>
        <v>0</v>
      </c>
      <c r="BH430" s="2">
        <f t="shared" si="97"/>
        <v>0</v>
      </c>
      <c r="BI430" s="2">
        <f t="shared" si="98"/>
        <v>0</v>
      </c>
      <c r="BJ430" s="2">
        <f t="shared" si="99"/>
        <v>0</v>
      </c>
      <c r="BK430" s="2">
        <f t="shared" si="100"/>
        <v>0</v>
      </c>
      <c r="BL430" s="2">
        <f t="shared" si="101"/>
        <v>0</v>
      </c>
      <c r="BM430" s="2">
        <f t="shared" si="102"/>
        <v>0</v>
      </c>
      <c r="BN430" s="2">
        <f t="shared" si="103"/>
        <v>0</v>
      </c>
    </row>
    <row r="431" spans="1:66">
      <c r="A431" s="2" t="s">
        <v>880</v>
      </c>
      <c r="B431" s="2" t="s">
        <v>5868</v>
      </c>
      <c r="F431" s="2" t="s">
        <v>121</v>
      </c>
      <c r="BB431" s="2">
        <f t="shared" si="91"/>
        <v>0</v>
      </c>
      <c r="BC431" s="2">
        <f t="shared" si="92"/>
        <v>1</v>
      </c>
      <c r="BD431" s="2">
        <f t="shared" si="93"/>
        <v>0</v>
      </c>
      <c r="BE431" s="2">
        <f t="shared" si="94"/>
        <v>1</v>
      </c>
      <c r="BF431" s="2">
        <f t="shared" si="95"/>
        <v>0</v>
      </c>
      <c r="BG431" s="2">
        <f t="shared" si="96"/>
        <v>0</v>
      </c>
      <c r="BH431" s="2">
        <f t="shared" si="97"/>
        <v>0</v>
      </c>
      <c r="BI431" s="2">
        <f t="shared" si="98"/>
        <v>0</v>
      </c>
      <c r="BJ431" s="2">
        <f t="shared" si="99"/>
        <v>0</v>
      </c>
      <c r="BK431" s="2">
        <f t="shared" si="100"/>
        <v>0</v>
      </c>
      <c r="BL431" s="2">
        <f t="shared" si="101"/>
        <v>0</v>
      </c>
      <c r="BM431" s="2">
        <f t="shared" si="102"/>
        <v>0</v>
      </c>
      <c r="BN431" s="2">
        <f t="shared" si="103"/>
        <v>0</v>
      </c>
    </row>
    <row r="432" spans="1:66">
      <c r="A432" s="2" t="s">
        <v>728</v>
      </c>
      <c r="B432" s="2" t="s">
        <v>741</v>
      </c>
      <c r="F432" s="2" t="s">
        <v>121</v>
      </c>
      <c r="BB432" s="2">
        <f t="shared" si="91"/>
        <v>0</v>
      </c>
      <c r="BC432" s="2">
        <f t="shared" si="92"/>
        <v>1</v>
      </c>
      <c r="BD432" s="2">
        <f t="shared" si="93"/>
        <v>0</v>
      </c>
      <c r="BE432" s="2">
        <f t="shared" si="94"/>
        <v>1</v>
      </c>
      <c r="BF432" s="2">
        <f t="shared" si="95"/>
        <v>0</v>
      </c>
      <c r="BG432" s="2">
        <f t="shared" si="96"/>
        <v>0</v>
      </c>
      <c r="BH432" s="2">
        <f t="shared" si="97"/>
        <v>0</v>
      </c>
      <c r="BI432" s="2">
        <f t="shared" si="98"/>
        <v>0</v>
      </c>
      <c r="BJ432" s="2">
        <f t="shared" si="99"/>
        <v>0</v>
      </c>
      <c r="BK432" s="2">
        <f t="shared" si="100"/>
        <v>0</v>
      </c>
      <c r="BL432" s="2">
        <f t="shared" si="101"/>
        <v>0</v>
      </c>
      <c r="BM432" s="2">
        <f t="shared" si="102"/>
        <v>0</v>
      </c>
      <c r="BN432" s="2">
        <f t="shared" si="103"/>
        <v>0</v>
      </c>
    </row>
    <row r="433" spans="1:66">
      <c r="A433" s="2" t="s">
        <v>2287</v>
      </c>
      <c r="B433" s="2" t="s">
        <v>2288</v>
      </c>
      <c r="L433" s="2" t="s">
        <v>105</v>
      </c>
      <c r="U433" s="2" t="s">
        <v>6047</v>
      </c>
      <c r="V433" s="2" t="s">
        <v>105</v>
      </c>
      <c r="AC433" s="2" t="s">
        <v>105</v>
      </c>
      <c r="AI433" s="2" t="s">
        <v>105</v>
      </c>
      <c r="AL433" s="2" t="s">
        <v>105</v>
      </c>
      <c r="AT433" s="2" t="s">
        <v>5694</v>
      </c>
      <c r="BB433" s="2">
        <f t="shared" si="91"/>
        <v>5</v>
      </c>
      <c r="BC433" s="2">
        <f t="shared" si="92"/>
        <v>1</v>
      </c>
      <c r="BD433" s="2">
        <f t="shared" si="93"/>
        <v>5</v>
      </c>
      <c r="BE433" s="2">
        <f t="shared" si="94"/>
        <v>0</v>
      </c>
      <c r="BF433" s="2">
        <f t="shared" si="95"/>
        <v>0</v>
      </c>
      <c r="BG433" s="2">
        <f t="shared" si="96"/>
        <v>1</v>
      </c>
      <c r="BH433" s="2">
        <f t="shared" si="97"/>
        <v>0</v>
      </c>
      <c r="BI433" s="2">
        <f t="shared" si="98"/>
        <v>0</v>
      </c>
      <c r="BJ433" s="2">
        <f t="shared" si="99"/>
        <v>0</v>
      </c>
      <c r="BK433" s="2">
        <f t="shared" si="100"/>
        <v>0</v>
      </c>
      <c r="BL433" s="2">
        <f t="shared" si="101"/>
        <v>0</v>
      </c>
      <c r="BM433" s="2">
        <f t="shared" si="102"/>
        <v>0</v>
      </c>
      <c r="BN433" s="2">
        <f t="shared" si="103"/>
        <v>0</v>
      </c>
    </row>
    <row r="434" spans="1:66">
      <c r="A434" s="2" t="s">
        <v>3025</v>
      </c>
      <c r="B434" s="2" t="s">
        <v>1575</v>
      </c>
      <c r="I434" s="2" t="s">
        <v>105</v>
      </c>
      <c r="L434" s="2" t="s">
        <v>105</v>
      </c>
      <c r="U434" s="2" t="s">
        <v>6047</v>
      </c>
      <c r="V434" s="2" t="s">
        <v>105</v>
      </c>
      <c r="AI434" s="2" t="s">
        <v>105</v>
      </c>
      <c r="AL434" s="2" t="s">
        <v>105</v>
      </c>
      <c r="AT434" s="2" t="s">
        <v>5694</v>
      </c>
      <c r="BB434" s="2">
        <f t="shared" si="91"/>
        <v>5</v>
      </c>
      <c r="BC434" s="2">
        <f t="shared" si="92"/>
        <v>1</v>
      </c>
      <c r="BD434" s="2">
        <f t="shared" si="93"/>
        <v>5</v>
      </c>
      <c r="BE434" s="2">
        <f t="shared" si="94"/>
        <v>0</v>
      </c>
      <c r="BF434" s="2">
        <f t="shared" si="95"/>
        <v>0</v>
      </c>
      <c r="BG434" s="2">
        <f t="shared" si="96"/>
        <v>1</v>
      </c>
      <c r="BH434" s="2">
        <f t="shared" si="97"/>
        <v>0</v>
      </c>
      <c r="BI434" s="2">
        <f t="shared" si="98"/>
        <v>0</v>
      </c>
      <c r="BJ434" s="2">
        <f t="shared" si="99"/>
        <v>0</v>
      </c>
      <c r="BK434" s="2">
        <f t="shared" si="100"/>
        <v>0</v>
      </c>
      <c r="BL434" s="2">
        <f t="shared" si="101"/>
        <v>0</v>
      </c>
      <c r="BM434" s="2">
        <f t="shared" si="102"/>
        <v>0</v>
      </c>
      <c r="BN434" s="2">
        <f t="shared" si="103"/>
        <v>0</v>
      </c>
    </row>
    <row r="435" spans="1:66">
      <c r="A435" s="2" t="s">
        <v>727</v>
      </c>
      <c r="B435" s="2" t="s">
        <v>740</v>
      </c>
      <c r="F435" s="2" t="s">
        <v>121</v>
      </c>
      <c r="BB435" s="2">
        <f t="shared" si="91"/>
        <v>0</v>
      </c>
      <c r="BC435" s="2">
        <f t="shared" si="92"/>
        <v>1</v>
      </c>
      <c r="BD435" s="2">
        <f t="shared" si="93"/>
        <v>0</v>
      </c>
      <c r="BE435" s="2">
        <f t="shared" si="94"/>
        <v>1</v>
      </c>
      <c r="BF435" s="2">
        <f t="shared" si="95"/>
        <v>0</v>
      </c>
      <c r="BG435" s="2">
        <f t="shared" si="96"/>
        <v>0</v>
      </c>
      <c r="BH435" s="2">
        <f t="shared" si="97"/>
        <v>0</v>
      </c>
      <c r="BI435" s="2">
        <f t="shared" si="98"/>
        <v>0</v>
      </c>
      <c r="BJ435" s="2">
        <f t="shared" si="99"/>
        <v>0</v>
      </c>
      <c r="BK435" s="2">
        <f t="shared" si="100"/>
        <v>0</v>
      </c>
      <c r="BL435" s="2">
        <f t="shared" si="101"/>
        <v>0</v>
      </c>
      <c r="BM435" s="2">
        <f t="shared" si="102"/>
        <v>0</v>
      </c>
      <c r="BN435" s="2">
        <f t="shared" si="103"/>
        <v>0</v>
      </c>
    </row>
    <row r="436" spans="1:66">
      <c r="A436" s="2" t="s">
        <v>1576</v>
      </c>
      <c r="B436" s="2" t="s">
        <v>1577</v>
      </c>
      <c r="I436" s="2" t="s">
        <v>105</v>
      </c>
      <c r="L436" s="2" t="s">
        <v>105</v>
      </c>
      <c r="U436" s="2" t="s">
        <v>6047</v>
      </c>
      <c r="V436" s="2" t="s">
        <v>105</v>
      </c>
      <c r="X436" s="2" t="s">
        <v>5773</v>
      </c>
      <c r="AC436" s="2" t="s">
        <v>105</v>
      </c>
      <c r="AI436" s="2" t="s">
        <v>105</v>
      </c>
      <c r="AL436" s="2" t="s">
        <v>105</v>
      </c>
      <c r="AP436" s="2" t="s">
        <v>105</v>
      </c>
      <c r="AT436" s="2" t="s">
        <v>5694</v>
      </c>
      <c r="BB436" s="2">
        <f t="shared" si="91"/>
        <v>8</v>
      </c>
      <c r="BC436" s="2">
        <f t="shared" si="92"/>
        <v>1</v>
      </c>
      <c r="BD436" s="2">
        <f t="shared" si="93"/>
        <v>7</v>
      </c>
      <c r="BE436" s="2">
        <f t="shared" si="94"/>
        <v>0</v>
      </c>
      <c r="BF436" s="2">
        <f t="shared" si="95"/>
        <v>1</v>
      </c>
      <c r="BG436" s="2">
        <f t="shared" si="96"/>
        <v>1</v>
      </c>
      <c r="BH436" s="2">
        <f t="shared" si="97"/>
        <v>0</v>
      </c>
      <c r="BI436" s="2">
        <f t="shared" si="98"/>
        <v>0</v>
      </c>
      <c r="BJ436" s="2">
        <f t="shared" si="99"/>
        <v>0</v>
      </c>
      <c r="BK436" s="2">
        <f t="shared" si="100"/>
        <v>0</v>
      </c>
      <c r="BL436" s="2">
        <f t="shared" si="101"/>
        <v>0</v>
      </c>
      <c r="BM436" s="2">
        <f t="shared" si="102"/>
        <v>0</v>
      </c>
      <c r="BN436" s="2">
        <f t="shared" si="103"/>
        <v>0</v>
      </c>
    </row>
    <row r="437" spans="1:66">
      <c r="A437" s="2" t="s">
        <v>3026</v>
      </c>
      <c r="B437" s="2" t="s">
        <v>1574</v>
      </c>
      <c r="I437" s="2" t="s">
        <v>105</v>
      </c>
      <c r="L437" s="2" t="s">
        <v>105</v>
      </c>
      <c r="U437" s="2" t="s">
        <v>6047</v>
      </c>
      <c r="V437" s="2" t="s">
        <v>105</v>
      </c>
      <c r="AC437" s="2" t="s">
        <v>105</v>
      </c>
      <c r="AI437" s="2" t="s">
        <v>105</v>
      </c>
      <c r="AL437" s="2" t="s">
        <v>105</v>
      </c>
      <c r="AP437" s="2" t="s">
        <v>105</v>
      </c>
      <c r="AT437" s="2" t="s">
        <v>5694</v>
      </c>
      <c r="BB437" s="2">
        <f t="shared" si="91"/>
        <v>7</v>
      </c>
      <c r="BC437" s="2">
        <f t="shared" si="92"/>
        <v>1</v>
      </c>
      <c r="BD437" s="2">
        <f t="shared" si="93"/>
        <v>7</v>
      </c>
      <c r="BE437" s="2">
        <f t="shared" si="94"/>
        <v>0</v>
      </c>
      <c r="BF437" s="2">
        <f t="shared" si="95"/>
        <v>0</v>
      </c>
      <c r="BG437" s="2">
        <f t="shared" si="96"/>
        <v>1</v>
      </c>
      <c r="BH437" s="2">
        <f t="shared" si="97"/>
        <v>0</v>
      </c>
      <c r="BI437" s="2">
        <f t="shared" si="98"/>
        <v>0</v>
      </c>
      <c r="BJ437" s="2">
        <f t="shared" si="99"/>
        <v>0</v>
      </c>
      <c r="BK437" s="2">
        <f t="shared" si="100"/>
        <v>0</v>
      </c>
      <c r="BL437" s="2">
        <f t="shared" si="101"/>
        <v>0</v>
      </c>
      <c r="BM437" s="2">
        <f t="shared" si="102"/>
        <v>0</v>
      </c>
      <c r="BN437" s="2">
        <f t="shared" si="103"/>
        <v>0</v>
      </c>
    </row>
    <row r="438" spans="1:66">
      <c r="A438" s="2" t="s">
        <v>2565</v>
      </c>
      <c r="B438" s="2" t="s">
        <v>2566</v>
      </c>
      <c r="O438" s="2" t="s">
        <v>105</v>
      </c>
      <c r="BB438" s="2">
        <f t="shared" si="91"/>
        <v>1</v>
      </c>
      <c r="BC438" s="2">
        <f t="shared" si="92"/>
        <v>0</v>
      </c>
      <c r="BD438" s="2">
        <f t="shared" si="93"/>
        <v>1</v>
      </c>
      <c r="BE438" s="2">
        <f t="shared" si="94"/>
        <v>0</v>
      </c>
      <c r="BF438" s="2">
        <f t="shared" si="95"/>
        <v>0</v>
      </c>
      <c r="BG438" s="2">
        <f t="shared" si="96"/>
        <v>0</v>
      </c>
      <c r="BH438" s="2">
        <f t="shared" si="97"/>
        <v>0</v>
      </c>
      <c r="BI438" s="2">
        <f t="shared" si="98"/>
        <v>0</v>
      </c>
      <c r="BJ438" s="2">
        <f t="shared" si="99"/>
        <v>0</v>
      </c>
      <c r="BK438" s="2">
        <f t="shared" si="100"/>
        <v>0</v>
      </c>
      <c r="BL438" s="2">
        <f t="shared" si="101"/>
        <v>0</v>
      </c>
      <c r="BM438" s="2">
        <f t="shared" si="102"/>
        <v>0</v>
      </c>
      <c r="BN438" s="2">
        <f t="shared" si="103"/>
        <v>0</v>
      </c>
    </row>
    <row r="439" spans="1:66">
      <c r="A439" s="2" t="s">
        <v>3655</v>
      </c>
      <c r="B439" s="2" t="s">
        <v>3656</v>
      </c>
      <c r="AD439" s="2" t="s">
        <v>105</v>
      </c>
      <c r="BB439" s="2">
        <f t="shared" si="91"/>
        <v>1</v>
      </c>
      <c r="BC439" s="2">
        <f t="shared" si="92"/>
        <v>0</v>
      </c>
      <c r="BD439" s="2">
        <f t="shared" si="93"/>
        <v>1</v>
      </c>
      <c r="BE439" s="2">
        <f t="shared" si="94"/>
        <v>0</v>
      </c>
      <c r="BF439" s="2">
        <f t="shared" si="95"/>
        <v>0</v>
      </c>
      <c r="BG439" s="2">
        <f t="shared" si="96"/>
        <v>0</v>
      </c>
      <c r="BH439" s="2">
        <f t="shared" si="97"/>
        <v>0</v>
      </c>
      <c r="BI439" s="2">
        <f t="shared" si="98"/>
        <v>0</v>
      </c>
      <c r="BJ439" s="2">
        <f t="shared" si="99"/>
        <v>0</v>
      </c>
      <c r="BK439" s="2">
        <f t="shared" si="100"/>
        <v>0</v>
      </c>
      <c r="BL439" s="2">
        <f t="shared" si="101"/>
        <v>0</v>
      </c>
      <c r="BM439" s="2">
        <f t="shared" si="102"/>
        <v>0</v>
      </c>
      <c r="BN439" s="2">
        <f t="shared" si="103"/>
        <v>0</v>
      </c>
    </row>
    <row r="440" spans="1:66">
      <c r="A440" s="2" t="s">
        <v>3107</v>
      </c>
      <c r="B440" s="2" t="s">
        <v>3108</v>
      </c>
      <c r="W440" s="2" t="s">
        <v>121</v>
      </c>
      <c r="AG440" s="2" t="s">
        <v>105</v>
      </c>
      <c r="AI440" s="2" t="s">
        <v>105</v>
      </c>
      <c r="AZ440" s="2" t="s">
        <v>105</v>
      </c>
      <c r="BB440" s="2">
        <f t="shared" si="91"/>
        <v>3</v>
      </c>
      <c r="BC440" s="2">
        <f t="shared" si="92"/>
        <v>1</v>
      </c>
      <c r="BD440" s="2">
        <f t="shared" si="93"/>
        <v>3</v>
      </c>
      <c r="BE440" s="2">
        <f t="shared" si="94"/>
        <v>1</v>
      </c>
      <c r="BF440" s="2">
        <f t="shared" si="95"/>
        <v>0</v>
      </c>
      <c r="BG440" s="2">
        <f t="shared" si="96"/>
        <v>0</v>
      </c>
      <c r="BH440" s="2">
        <f t="shared" si="97"/>
        <v>0</v>
      </c>
      <c r="BI440" s="2">
        <f t="shared" si="98"/>
        <v>0</v>
      </c>
      <c r="BJ440" s="2">
        <f t="shared" si="99"/>
        <v>0</v>
      </c>
      <c r="BK440" s="2">
        <f t="shared" si="100"/>
        <v>0</v>
      </c>
      <c r="BL440" s="2">
        <f t="shared" si="101"/>
        <v>0</v>
      </c>
      <c r="BM440" s="2">
        <f t="shared" si="102"/>
        <v>0</v>
      </c>
      <c r="BN440" s="2">
        <f t="shared" si="103"/>
        <v>0</v>
      </c>
    </row>
    <row r="441" spans="1:66">
      <c r="A441" s="2" t="s">
        <v>2918</v>
      </c>
      <c r="B441" s="2" t="s">
        <v>2919</v>
      </c>
      <c r="S441" s="2" t="s">
        <v>105</v>
      </c>
      <c r="BB441" s="2">
        <f t="shared" si="91"/>
        <v>1</v>
      </c>
      <c r="BC441" s="2">
        <f t="shared" si="92"/>
        <v>0</v>
      </c>
      <c r="BD441" s="2">
        <f t="shared" si="93"/>
        <v>1</v>
      </c>
      <c r="BE441" s="2">
        <f t="shared" si="94"/>
        <v>0</v>
      </c>
      <c r="BF441" s="2">
        <f t="shared" si="95"/>
        <v>0</v>
      </c>
      <c r="BG441" s="2">
        <f t="shared" si="96"/>
        <v>0</v>
      </c>
      <c r="BH441" s="2">
        <f t="shared" si="97"/>
        <v>0</v>
      </c>
      <c r="BI441" s="2">
        <f t="shared" si="98"/>
        <v>0</v>
      </c>
      <c r="BJ441" s="2">
        <f t="shared" si="99"/>
        <v>0</v>
      </c>
      <c r="BK441" s="2">
        <f t="shared" si="100"/>
        <v>0</v>
      </c>
      <c r="BL441" s="2">
        <f t="shared" si="101"/>
        <v>0</v>
      </c>
      <c r="BM441" s="2">
        <f t="shared" si="102"/>
        <v>0</v>
      </c>
      <c r="BN441" s="2">
        <f t="shared" si="103"/>
        <v>0</v>
      </c>
    </row>
    <row r="442" spans="1:66">
      <c r="A442" s="2" t="s">
        <v>4004</v>
      </c>
      <c r="B442" s="2" t="s">
        <v>4005</v>
      </c>
      <c r="AI442" s="2" t="s">
        <v>105</v>
      </c>
      <c r="BB442" s="2">
        <f t="shared" si="91"/>
        <v>1</v>
      </c>
      <c r="BC442" s="2">
        <f t="shared" si="92"/>
        <v>0</v>
      </c>
      <c r="BD442" s="2">
        <f t="shared" si="93"/>
        <v>1</v>
      </c>
      <c r="BE442" s="2">
        <f t="shared" si="94"/>
        <v>0</v>
      </c>
      <c r="BF442" s="2">
        <f t="shared" si="95"/>
        <v>0</v>
      </c>
      <c r="BG442" s="2">
        <f t="shared" si="96"/>
        <v>0</v>
      </c>
      <c r="BH442" s="2">
        <f t="shared" si="97"/>
        <v>0</v>
      </c>
      <c r="BI442" s="2">
        <f t="shared" si="98"/>
        <v>0</v>
      </c>
      <c r="BJ442" s="2">
        <f t="shared" si="99"/>
        <v>0</v>
      </c>
      <c r="BK442" s="2">
        <f t="shared" si="100"/>
        <v>0</v>
      </c>
      <c r="BL442" s="2">
        <f t="shared" si="101"/>
        <v>0</v>
      </c>
      <c r="BM442" s="2">
        <f t="shared" si="102"/>
        <v>0</v>
      </c>
      <c r="BN442" s="2">
        <f t="shared" si="103"/>
        <v>0</v>
      </c>
    </row>
    <row r="443" spans="1:66">
      <c r="A443" s="2" t="s">
        <v>4002</v>
      </c>
      <c r="B443" s="2" t="s">
        <v>4003</v>
      </c>
      <c r="AI443" s="2" t="s">
        <v>105</v>
      </c>
      <c r="BB443" s="2">
        <f t="shared" si="91"/>
        <v>1</v>
      </c>
      <c r="BC443" s="2">
        <f t="shared" si="92"/>
        <v>0</v>
      </c>
      <c r="BD443" s="2">
        <f t="shared" si="93"/>
        <v>1</v>
      </c>
      <c r="BE443" s="2">
        <f t="shared" si="94"/>
        <v>0</v>
      </c>
      <c r="BF443" s="2">
        <f t="shared" si="95"/>
        <v>0</v>
      </c>
      <c r="BG443" s="2">
        <f t="shared" si="96"/>
        <v>0</v>
      </c>
      <c r="BH443" s="2">
        <f t="shared" si="97"/>
        <v>0</v>
      </c>
      <c r="BI443" s="2">
        <f t="shared" si="98"/>
        <v>0</v>
      </c>
      <c r="BJ443" s="2">
        <f t="shared" si="99"/>
        <v>0</v>
      </c>
      <c r="BK443" s="2">
        <f t="shared" si="100"/>
        <v>0</v>
      </c>
      <c r="BL443" s="2">
        <f t="shared" si="101"/>
        <v>0</v>
      </c>
      <c r="BM443" s="2">
        <f t="shared" si="102"/>
        <v>0</v>
      </c>
      <c r="BN443" s="2">
        <f t="shared" si="103"/>
        <v>0</v>
      </c>
    </row>
    <row r="444" spans="1:66">
      <c r="A444" s="2" t="s">
        <v>731</v>
      </c>
      <c r="B444" s="2" t="s">
        <v>744</v>
      </c>
      <c r="F444" s="2" t="s">
        <v>121</v>
      </c>
      <c r="BB444" s="2">
        <f t="shared" si="91"/>
        <v>0</v>
      </c>
      <c r="BC444" s="2">
        <f t="shared" si="92"/>
        <v>1</v>
      </c>
      <c r="BD444" s="2">
        <f t="shared" si="93"/>
        <v>0</v>
      </c>
      <c r="BE444" s="2">
        <f t="shared" si="94"/>
        <v>1</v>
      </c>
      <c r="BF444" s="2">
        <f t="shared" si="95"/>
        <v>0</v>
      </c>
      <c r="BG444" s="2">
        <f t="shared" si="96"/>
        <v>0</v>
      </c>
      <c r="BH444" s="2">
        <f t="shared" si="97"/>
        <v>0</v>
      </c>
      <c r="BI444" s="2">
        <f t="shared" si="98"/>
        <v>0</v>
      </c>
      <c r="BJ444" s="2">
        <f t="shared" si="99"/>
        <v>0</v>
      </c>
      <c r="BK444" s="2">
        <f t="shared" si="100"/>
        <v>0</v>
      </c>
      <c r="BL444" s="2">
        <f t="shared" si="101"/>
        <v>0</v>
      </c>
      <c r="BM444" s="2">
        <f t="shared" si="102"/>
        <v>0</v>
      </c>
      <c r="BN444" s="2">
        <f t="shared" si="103"/>
        <v>0</v>
      </c>
    </row>
    <row r="445" spans="1:66">
      <c r="A445" s="2" t="s">
        <v>4218</v>
      </c>
      <c r="B445" s="2" t="s">
        <v>4219</v>
      </c>
      <c r="AM445" s="2" t="s">
        <v>105</v>
      </c>
      <c r="BB445" s="2">
        <f t="shared" si="91"/>
        <v>1</v>
      </c>
      <c r="BC445" s="2">
        <f t="shared" si="92"/>
        <v>0</v>
      </c>
      <c r="BD445" s="2">
        <f t="shared" si="93"/>
        <v>1</v>
      </c>
      <c r="BE445" s="2">
        <f t="shared" si="94"/>
        <v>0</v>
      </c>
      <c r="BF445" s="2">
        <f t="shared" si="95"/>
        <v>0</v>
      </c>
      <c r="BG445" s="2">
        <f t="shared" si="96"/>
        <v>0</v>
      </c>
      <c r="BH445" s="2">
        <f t="shared" si="97"/>
        <v>0</v>
      </c>
      <c r="BI445" s="2">
        <f t="shared" si="98"/>
        <v>0</v>
      </c>
      <c r="BJ445" s="2">
        <f t="shared" si="99"/>
        <v>0</v>
      </c>
      <c r="BK445" s="2">
        <f t="shared" si="100"/>
        <v>0</v>
      </c>
      <c r="BL445" s="2">
        <f t="shared" si="101"/>
        <v>0</v>
      </c>
      <c r="BM445" s="2">
        <f t="shared" si="102"/>
        <v>0</v>
      </c>
      <c r="BN445" s="2">
        <f t="shared" si="103"/>
        <v>0</v>
      </c>
    </row>
    <row r="446" spans="1:66">
      <c r="A446" s="2" t="s">
        <v>5181</v>
      </c>
      <c r="B446" s="2" t="s">
        <v>5182</v>
      </c>
      <c r="AQ446" s="2" t="s">
        <v>105</v>
      </c>
      <c r="BB446" s="2">
        <f t="shared" si="91"/>
        <v>1</v>
      </c>
      <c r="BC446" s="2">
        <f t="shared" si="92"/>
        <v>0</v>
      </c>
      <c r="BD446" s="2">
        <f t="shared" si="93"/>
        <v>1</v>
      </c>
      <c r="BE446" s="2">
        <f t="shared" si="94"/>
        <v>0</v>
      </c>
      <c r="BF446" s="2">
        <f t="shared" si="95"/>
        <v>0</v>
      </c>
      <c r="BG446" s="2">
        <f t="shared" si="96"/>
        <v>0</v>
      </c>
      <c r="BH446" s="2">
        <f t="shared" si="97"/>
        <v>0</v>
      </c>
      <c r="BI446" s="2">
        <f t="shared" si="98"/>
        <v>0</v>
      </c>
      <c r="BJ446" s="2">
        <f t="shared" si="99"/>
        <v>0</v>
      </c>
      <c r="BK446" s="2">
        <f t="shared" si="100"/>
        <v>0</v>
      </c>
      <c r="BL446" s="2">
        <f t="shared" si="101"/>
        <v>0</v>
      </c>
      <c r="BM446" s="2">
        <f t="shared" si="102"/>
        <v>0</v>
      </c>
      <c r="BN446" s="2">
        <f t="shared" si="103"/>
        <v>0</v>
      </c>
    </row>
    <row r="447" spans="1:66">
      <c r="A447" s="2" t="s">
        <v>124</v>
      </c>
      <c r="B447" s="2" t="s">
        <v>123</v>
      </c>
      <c r="C447" s="2" t="s">
        <v>105</v>
      </c>
      <c r="F447" s="2" t="s">
        <v>121</v>
      </c>
      <c r="K447" s="2" t="s">
        <v>121</v>
      </c>
      <c r="L447" s="2" t="s">
        <v>105</v>
      </c>
      <c r="BB447" s="2">
        <f t="shared" si="91"/>
        <v>2</v>
      </c>
      <c r="BC447" s="2">
        <f t="shared" si="92"/>
        <v>2</v>
      </c>
      <c r="BD447" s="2">
        <f t="shared" si="93"/>
        <v>2</v>
      </c>
      <c r="BE447" s="2">
        <f t="shared" si="94"/>
        <v>2</v>
      </c>
      <c r="BF447" s="2">
        <f t="shared" si="95"/>
        <v>0</v>
      </c>
      <c r="BG447" s="2">
        <f t="shared" si="96"/>
        <v>0</v>
      </c>
      <c r="BH447" s="2">
        <f t="shared" si="97"/>
        <v>0</v>
      </c>
      <c r="BI447" s="2">
        <f t="shared" si="98"/>
        <v>0</v>
      </c>
      <c r="BJ447" s="2">
        <f t="shared" si="99"/>
        <v>0</v>
      </c>
      <c r="BK447" s="2">
        <f t="shared" si="100"/>
        <v>0</v>
      </c>
      <c r="BL447" s="2">
        <f t="shared" si="101"/>
        <v>0</v>
      </c>
      <c r="BM447" s="2">
        <f t="shared" si="102"/>
        <v>0</v>
      </c>
      <c r="BN447" s="2">
        <f t="shared" si="103"/>
        <v>0</v>
      </c>
    </row>
    <row r="448" spans="1:66">
      <c r="A448" s="2" t="s">
        <v>3914</v>
      </c>
      <c r="B448" s="2" t="s">
        <v>3915</v>
      </c>
      <c r="AG448" s="2" t="s">
        <v>5781</v>
      </c>
      <c r="BB448" s="2">
        <f t="shared" si="91"/>
        <v>0</v>
      </c>
      <c r="BC448" s="2">
        <f t="shared" si="92"/>
        <v>0</v>
      </c>
      <c r="BD448" s="2">
        <f t="shared" si="93"/>
        <v>0</v>
      </c>
      <c r="BE448" s="2">
        <f t="shared" si="94"/>
        <v>0</v>
      </c>
      <c r="BF448" s="2">
        <f t="shared" si="95"/>
        <v>0</v>
      </c>
      <c r="BG448" s="2">
        <f t="shared" si="96"/>
        <v>0</v>
      </c>
      <c r="BH448" s="2">
        <f t="shared" si="97"/>
        <v>0</v>
      </c>
      <c r="BI448" s="2">
        <f t="shared" si="98"/>
        <v>0</v>
      </c>
      <c r="BJ448" s="2">
        <f t="shared" si="99"/>
        <v>0</v>
      </c>
      <c r="BK448" s="2">
        <f t="shared" si="100"/>
        <v>0</v>
      </c>
      <c r="BL448" s="2">
        <f t="shared" si="101"/>
        <v>0</v>
      </c>
      <c r="BM448" s="2">
        <f t="shared" si="102"/>
        <v>0</v>
      </c>
      <c r="BN448" s="2">
        <f t="shared" si="103"/>
        <v>0</v>
      </c>
    </row>
    <row r="449" spans="1:66">
      <c r="A449" s="2" t="s">
        <v>1492</v>
      </c>
      <c r="B449" s="2" t="s">
        <v>3666</v>
      </c>
      <c r="H449" s="2" t="s">
        <v>5813</v>
      </c>
      <c r="AD449" s="2" t="s">
        <v>5817</v>
      </c>
      <c r="BB449" s="2">
        <f t="shared" si="91"/>
        <v>0</v>
      </c>
      <c r="BC449" s="2">
        <f t="shared" si="92"/>
        <v>2</v>
      </c>
      <c r="BD449" s="2">
        <f t="shared" si="93"/>
        <v>0</v>
      </c>
      <c r="BE449" s="2">
        <f t="shared" si="94"/>
        <v>0</v>
      </c>
      <c r="BF449" s="2">
        <f t="shared" si="95"/>
        <v>0</v>
      </c>
      <c r="BG449" s="2">
        <f t="shared" si="96"/>
        <v>0</v>
      </c>
      <c r="BH449" s="2">
        <f t="shared" si="97"/>
        <v>0</v>
      </c>
      <c r="BI449" s="2">
        <f t="shared" si="98"/>
        <v>1</v>
      </c>
      <c r="BJ449" s="2">
        <f t="shared" si="99"/>
        <v>0</v>
      </c>
      <c r="BK449" s="2">
        <f t="shared" si="100"/>
        <v>0</v>
      </c>
      <c r="BL449" s="2">
        <f t="shared" si="101"/>
        <v>0</v>
      </c>
      <c r="BM449" s="2">
        <f t="shared" si="102"/>
        <v>0</v>
      </c>
      <c r="BN449" s="2">
        <f t="shared" si="103"/>
        <v>1</v>
      </c>
    </row>
    <row r="450" spans="1:66">
      <c r="A450" s="2" t="s">
        <v>3518</v>
      </c>
      <c r="B450" s="2" t="s">
        <v>5650</v>
      </c>
      <c r="AB450" s="2" t="s">
        <v>5781</v>
      </c>
      <c r="BB450" s="2">
        <f t="shared" si="91"/>
        <v>0</v>
      </c>
      <c r="BC450" s="2">
        <f t="shared" si="92"/>
        <v>0</v>
      </c>
      <c r="BD450" s="2">
        <f t="shared" si="93"/>
        <v>0</v>
      </c>
      <c r="BE450" s="2">
        <f t="shared" si="94"/>
        <v>0</v>
      </c>
      <c r="BF450" s="2">
        <f t="shared" si="95"/>
        <v>0</v>
      </c>
      <c r="BG450" s="2">
        <f t="shared" si="96"/>
        <v>0</v>
      </c>
      <c r="BH450" s="2">
        <f t="shared" si="97"/>
        <v>0</v>
      </c>
      <c r="BI450" s="2">
        <f t="shared" si="98"/>
        <v>0</v>
      </c>
      <c r="BJ450" s="2">
        <f t="shared" si="99"/>
        <v>0</v>
      </c>
      <c r="BK450" s="2">
        <f t="shared" si="100"/>
        <v>0</v>
      </c>
      <c r="BL450" s="2">
        <f t="shared" si="101"/>
        <v>0</v>
      </c>
      <c r="BM450" s="2">
        <f t="shared" si="102"/>
        <v>0</v>
      </c>
      <c r="BN450" s="2">
        <f t="shared" si="103"/>
        <v>0</v>
      </c>
    </row>
    <row r="451" spans="1:66">
      <c r="A451" s="2" t="s">
        <v>3649</v>
      </c>
      <c r="B451" s="2" t="s">
        <v>3650</v>
      </c>
      <c r="AD451" s="2" t="s">
        <v>105</v>
      </c>
      <c r="BB451" s="2">
        <f t="shared" si="91"/>
        <v>1</v>
      </c>
      <c r="BC451" s="2">
        <f t="shared" si="92"/>
        <v>0</v>
      </c>
      <c r="BD451" s="2">
        <f t="shared" si="93"/>
        <v>1</v>
      </c>
      <c r="BE451" s="2">
        <f t="shared" si="94"/>
        <v>0</v>
      </c>
      <c r="BF451" s="2">
        <f t="shared" si="95"/>
        <v>0</v>
      </c>
      <c r="BG451" s="2">
        <f t="shared" si="96"/>
        <v>0</v>
      </c>
      <c r="BH451" s="2">
        <f t="shared" si="97"/>
        <v>0</v>
      </c>
      <c r="BI451" s="2">
        <f t="shared" si="98"/>
        <v>0</v>
      </c>
      <c r="BJ451" s="2">
        <f t="shared" si="99"/>
        <v>0</v>
      </c>
      <c r="BK451" s="2">
        <f t="shared" si="100"/>
        <v>0</v>
      </c>
      <c r="BL451" s="2">
        <f t="shared" si="101"/>
        <v>0</v>
      </c>
      <c r="BM451" s="2">
        <f t="shared" si="102"/>
        <v>0</v>
      </c>
      <c r="BN451" s="2">
        <f t="shared" si="103"/>
        <v>0</v>
      </c>
    </row>
    <row r="452" spans="1:66">
      <c r="A452" s="2" t="s">
        <v>5060</v>
      </c>
      <c r="B452" s="2" t="s">
        <v>5061</v>
      </c>
      <c r="AN452" s="2" t="s">
        <v>121</v>
      </c>
      <c r="BB452" s="2">
        <f t="shared" si="91"/>
        <v>0</v>
      </c>
      <c r="BC452" s="2">
        <f t="shared" si="92"/>
        <v>1</v>
      </c>
      <c r="BD452" s="2">
        <f t="shared" si="93"/>
        <v>0</v>
      </c>
      <c r="BE452" s="2">
        <f t="shared" si="94"/>
        <v>1</v>
      </c>
      <c r="BF452" s="2">
        <f t="shared" si="95"/>
        <v>0</v>
      </c>
      <c r="BG452" s="2">
        <f t="shared" si="96"/>
        <v>0</v>
      </c>
      <c r="BH452" s="2">
        <f t="shared" si="97"/>
        <v>0</v>
      </c>
      <c r="BI452" s="2">
        <f t="shared" si="98"/>
        <v>0</v>
      </c>
      <c r="BJ452" s="2">
        <f t="shared" si="99"/>
        <v>0</v>
      </c>
      <c r="BK452" s="2">
        <f t="shared" si="100"/>
        <v>0</v>
      </c>
      <c r="BL452" s="2">
        <f t="shared" si="101"/>
        <v>0</v>
      </c>
      <c r="BM452" s="2">
        <f t="shared" si="102"/>
        <v>0</v>
      </c>
      <c r="BN452" s="2">
        <f t="shared" si="103"/>
        <v>0</v>
      </c>
    </row>
    <row r="453" spans="1:66">
      <c r="A453" s="2" t="s">
        <v>5062</v>
      </c>
      <c r="B453" s="2" t="s">
        <v>5063</v>
      </c>
      <c r="AN453" s="2" t="s">
        <v>121</v>
      </c>
      <c r="BB453" s="2">
        <f t="shared" si="91"/>
        <v>0</v>
      </c>
      <c r="BC453" s="2">
        <f t="shared" si="92"/>
        <v>1</v>
      </c>
      <c r="BD453" s="2">
        <f t="shared" si="93"/>
        <v>0</v>
      </c>
      <c r="BE453" s="2">
        <f t="shared" si="94"/>
        <v>1</v>
      </c>
      <c r="BF453" s="2">
        <f t="shared" si="95"/>
        <v>0</v>
      </c>
      <c r="BG453" s="2">
        <f t="shared" si="96"/>
        <v>0</v>
      </c>
      <c r="BH453" s="2">
        <f t="shared" si="97"/>
        <v>0</v>
      </c>
      <c r="BI453" s="2">
        <f t="shared" si="98"/>
        <v>0</v>
      </c>
      <c r="BJ453" s="2">
        <f t="shared" si="99"/>
        <v>0</v>
      </c>
      <c r="BK453" s="2">
        <f t="shared" si="100"/>
        <v>0</v>
      </c>
      <c r="BL453" s="2">
        <f t="shared" si="101"/>
        <v>0</v>
      </c>
      <c r="BM453" s="2">
        <f t="shared" si="102"/>
        <v>0</v>
      </c>
      <c r="BN453" s="2">
        <f t="shared" si="103"/>
        <v>0</v>
      </c>
    </row>
    <row r="454" spans="1:66">
      <c r="A454" s="2" t="s">
        <v>3933</v>
      </c>
      <c r="B454" s="2" t="s">
        <v>3934</v>
      </c>
      <c r="AG454" s="2" t="s">
        <v>121</v>
      </c>
      <c r="AI454" s="2" t="s">
        <v>105</v>
      </c>
      <c r="BB454" s="2">
        <f t="shared" si="91"/>
        <v>1</v>
      </c>
      <c r="BC454" s="2">
        <f t="shared" si="92"/>
        <v>1</v>
      </c>
      <c r="BD454" s="2">
        <f t="shared" si="93"/>
        <v>1</v>
      </c>
      <c r="BE454" s="2">
        <f t="shared" si="94"/>
        <v>1</v>
      </c>
      <c r="BF454" s="2">
        <f t="shared" si="95"/>
        <v>0</v>
      </c>
      <c r="BG454" s="2">
        <f t="shared" si="96"/>
        <v>0</v>
      </c>
      <c r="BH454" s="2">
        <f t="shared" si="97"/>
        <v>0</v>
      </c>
      <c r="BI454" s="2">
        <f t="shared" si="98"/>
        <v>0</v>
      </c>
      <c r="BJ454" s="2">
        <f t="shared" si="99"/>
        <v>0</v>
      </c>
      <c r="BK454" s="2">
        <f t="shared" si="100"/>
        <v>0</v>
      </c>
      <c r="BL454" s="2">
        <f t="shared" si="101"/>
        <v>0</v>
      </c>
      <c r="BM454" s="2">
        <f t="shared" si="102"/>
        <v>0</v>
      </c>
      <c r="BN454" s="2">
        <f t="shared" si="103"/>
        <v>0</v>
      </c>
    </row>
    <row r="455" spans="1:66">
      <c r="A455" s="2" t="s">
        <v>3250</v>
      </c>
      <c r="B455" s="2" t="s">
        <v>3251</v>
      </c>
      <c r="X455" s="2" t="s">
        <v>121</v>
      </c>
      <c r="AP455" s="2" t="s">
        <v>121</v>
      </c>
      <c r="BB455" s="2">
        <f t="shared" si="91"/>
        <v>0</v>
      </c>
      <c r="BC455" s="2">
        <f t="shared" si="92"/>
        <v>2</v>
      </c>
      <c r="BD455" s="2">
        <f t="shared" si="93"/>
        <v>0</v>
      </c>
      <c r="BE455" s="2">
        <f t="shared" si="94"/>
        <v>2</v>
      </c>
      <c r="BF455" s="2">
        <f t="shared" si="95"/>
        <v>0</v>
      </c>
      <c r="BG455" s="2">
        <f t="shared" si="96"/>
        <v>0</v>
      </c>
      <c r="BH455" s="2">
        <f t="shared" si="97"/>
        <v>0</v>
      </c>
      <c r="BI455" s="2">
        <f t="shared" si="98"/>
        <v>0</v>
      </c>
      <c r="BJ455" s="2">
        <f t="shared" si="99"/>
        <v>0</v>
      </c>
      <c r="BK455" s="2">
        <f t="shared" si="100"/>
        <v>0</v>
      </c>
      <c r="BL455" s="2">
        <f t="shared" si="101"/>
        <v>0</v>
      </c>
      <c r="BM455" s="2">
        <f t="shared" si="102"/>
        <v>0</v>
      </c>
      <c r="BN455" s="2">
        <f t="shared" si="103"/>
        <v>0</v>
      </c>
    </row>
    <row r="456" spans="1:66">
      <c r="A456" s="2" t="s">
        <v>3089</v>
      </c>
      <c r="B456" s="2" t="s">
        <v>3088</v>
      </c>
      <c r="W456" s="2" t="s">
        <v>121</v>
      </c>
      <c r="BB456" s="2">
        <f t="shared" si="91"/>
        <v>0</v>
      </c>
      <c r="BC456" s="2">
        <f t="shared" si="92"/>
        <v>1</v>
      </c>
      <c r="BD456" s="2">
        <f t="shared" si="93"/>
        <v>0</v>
      </c>
      <c r="BE456" s="2">
        <f t="shared" si="94"/>
        <v>1</v>
      </c>
      <c r="BF456" s="2">
        <f t="shared" si="95"/>
        <v>0</v>
      </c>
      <c r="BG456" s="2">
        <f t="shared" si="96"/>
        <v>0</v>
      </c>
      <c r="BH456" s="2">
        <f t="shared" si="97"/>
        <v>0</v>
      </c>
      <c r="BI456" s="2">
        <f t="shared" si="98"/>
        <v>0</v>
      </c>
      <c r="BJ456" s="2">
        <f t="shared" si="99"/>
        <v>0</v>
      </c>
      <c r="BK456" s="2">
        <f t="shared" si="100"/>
        <v>0</v>
      </c>
      <c r="BL456" s="2">
        <f t="shared" si="101"/>
        <v>0</v>
      </c>
      <c r="BM456" s="2">
        <f t="shared" si="102"/>
        <v>0</v>
      </c>
      <c r="BN456" s="2">
        <f t="shared" si="103"/>
        <v>0</v>
      </c>
    </row>
    <row r="457" spans="1:66">
      <c r="A457" s="2" t="s">
        <v>1972</v>
      </c>
      <c r="B457" s="2" t="s">
        <v>1973</v>
      </c>
      <c r="K457" s="2" t="s">
        <v>5814</v>
      </c>
      <c r="BB457" s="2">
        <f t="shared" si="91"/>
        <v>0</v>
      </c>
      <c r="BC457" s="2">
        <f t="shared" si="92"/>
        <v>1</v>
      </c>
      <c r="BD457" s="2">
        <f t="shared" si="93"/>
        <v>0</v>
      </c>
      <c r="BE457" s="2">
        <f t="shared" si="94"/>
        <v>0</v>
      </c>
      <c r="BF457" s="2">
        <f t="shared" si="95"/>
        <v>0</v>
      </c>
      <c r="BG457" s="2">
        <f t="shared" si="96"/>
        <v>0</v>
      </c>
      <c r="BH457" s="2">
        <f t="shared" si="97"/>
        <v>0</v>
      </c>
      <c r="BI457" s="2">
        <f t="shared" si="98"/>
        <v>0</v>
      </c>
      <c r="BJ457" s="2">
        <f t="shared" si="99"/>
        <v>0</v>
      </c>
      <c r="BK457" s="2">
        <f t="shared" si="100"/>
        <v>0</v>
      </c>
      <c r="BL457" s="2">
        <f t="shared" si="101"/>
        <v>0</v>
      </c>
      <c r="BM457" s="2">
        <f t="shared" si="102"/>
        <v>1</v>
      </c>
      <c r="BN457" s="2">
        <f t="shared" si="103"/>
        <v>0</v>
      </c>
    </row>
    <row r="458" spans="1:66">
      <c r="A458" s="2" t="s">
        <v>3090</v>
      </c>
      <c r="B458" s="2" t="s">
        <v>3091</v>
      </c>
      <c r="W458" s="2" t="s">
        <v>121</v>
      </c>
      <c r="BB458" s="2">
        <f t="shared" si="91"/>
        <v>0</v>
      </c>
      <c r="BC458" s="2">
        <f t="shared" si="92"/>
        <v>1</v>
      </c>
      <c r="BD458" s="2">
        <f t="shared" si="93"/>
        <v>0</v>
      </c>
      <c r="BE458" s="2">
        <f t="shared" si="94"/>
        <v>1</v>
      </c>
      <c r="BF458" s="2">
        <f t="shared" si="95"/>
        <v>0</v>
      </c>
      <c r="BG458" s="2">
        <f t="shared" si="96"/>
        <v>0</v>
      </c>
      <c r="BH458" s="2">
        <f t="shared" si="97"/>
        <v>0</v>
      </c>
      <c r="BI458" s="2">
        <f t="shared" si="98"/>
        <v>0</v>
      </c>
      <c r="BJ458" s="2">
        <f t="shared" si="99"/>
        <v>0</v>
      </c>
      <c r="BK458" s="2">
        <f t="shared" si="100"/>
        <v>0</v>
      </c>
      <c r="BL458" s="2">
        <f t="shared" si="101"/>
        <v>0</v>
      </c>
      <c r="BM458" s="2">
        <f t="shared" si="102"/>
        <v>0</v>
      </c>
      <c r="BN458" s="2">
        <f t="shared" si="103"/>
        <v>0</v>
      </c>
    </row>
    <row r="459" spans="1:66">
      <c r="A459" s="2" t="s">
        <v>5158</v>
      </c>
      <c r="B459" s="2" t="s">
        <v>5159</v>
      </c>
      <c r="AP459" s="2" t="s">
        <v>105</v>
      </c>
      <c r="BB459" s="2">
        <f t="shared" si="91"/>
        <v>1</v>
      </c>
      <c r="BC459" s="2">
        <f t="shared" si="92"/>
        <v>0</v>
      </c>
      <c r="BD459" s="2">
        <f t="shared" si="93"/>
        <v>1</v>
      </c>
      <c r="BE459" s="2">
        <f t="shared" si="94"/>
        <v>0</v>
      </c>
      <c r="BF459" s="2">
        <f t="shared" si="95"/>
        <v>0</v>
      </c>
      <c r="BG459" s="2">
        <f t="shared" si="96"/>
        <v>0</v>
      </c>
      <c r="BH459" s="2">
        <f t="shared" si="97"/>
        <v>0</v>
      </c>
      <c r="BI459" s="2">
        <f t="shared" si="98"/>
        <v>0</v>
      </c>
      <c r="BJ459" s="2">
        <f t="shared" si="99"/>
        <v>0</v>
      </c>
      <c r="BK459" s="2">
        <f t="shared" si="100"/>
        <v>0</v>
      </c>
      <c r="BL459" s="2">
        <f t="shared" si="101"/>
        <v>0</v>
      </c>
      <c r="BM459" s="2">
        <f t="shared" si="102"/>
        <v>0</v>
      </c>
      <c r="BN459" s="2">
        <f t="shared" si="103"/>
        <v>0</v>
      </c>
    </row>
    <row r="460" spans="1:66">
      <c r="A460" s="2" t="s">
        <v>4132</v>
      </c>
      <c r="B460" s="2" t="s">
        <v>4133</v>
      </c>
      <c r="AJ460" s="2" t="s">
        <v>105</v>
      </c>
      <c r="BB460" s="2">
        <f t="shared" si="91"/>
        <v>1</v>
      </c>
      <c r="BC460" s="2">
        <f t="shared" si="92"/>
        <v>0</v>
      </c>
      <c r="BD460" s="2">
        <f t="shared" si="93"/>
        <v>1</v>
      </c>
      <c r="BE460" s="2">
        <f t="shared" si="94"/>
        <v>0</v>
      </c>
      <c r="BF460" s="2">
        <f t="shared" si="95"/>
        <v>0</v>
      </c>
      <c r="BG460" s="2">
        <f t="shared" si="96"/>
        <v>0</v>
      </c>
      <c r="BH460" s="2">
        <f t="shared" si="97"/>
        <v>0</v>
      </c>
      <c r="BI460" s="2">
        <f t="shared" si="98"/>
        <v>0</v>
      </c>
      <c r="BJ460" s="2">
        <f t="shared" si="99"/>
        <v>0</v>
      </c>
      <c r="BK460" s="2">
        <f t="shared" si="100"/>
        <v>0</v>
      </c>
      <c r="BL460" s="2">
        <f t="shared" si="101"/>
        <v>0</v>
      </c>
      <c r="BM460" s="2">
        <f t="shared" si="102"/>
        <v>0</v>
      </c>
      <c r="BN460" s="2">
        <f t="shared" si="103"/>
        <v>0</v>
      </c>
    </row>
    <row r="461" spans="1:66">
      <c r="A461" s="2" t="s">
        <v>4456</v>
      </c>
      <c r="B461" s="2" t="s">
        <v>4457</v>
      </c>
      <c r="AN461" s="2" t="s">
        <v>105</v>
      </c>
      <c r="BB461" s="2">
        <f t="shared" si="91"/>
        <v>1</v>
      </c>
      <c r="BC461" s="2">
        <f t="shared" si="92"/>
        <v>0</v>
      </c>
      <c r="BD461" s="2">
        <f t="shared" si="93"/>
        <v>1</v>
      </c>
      <c r="BE461" s="2">
        <f t="shared" si="94"/>
        <v>0</v>
      </c>
      <c r="BF461" s="2">
        <f t="shared" si="95"/>
        <v>0</v>
      </c>
      <c r="BG461" s="2">
        <f t="shared" si="96"/>
        <v>0</v>
      </c>
      <c r="BH461" s="2">
        <f t="shared" si="97"/>
        <v>0</v>
      </c>
      <c r="BI461" s="2">
        <f t="shared" si="98"/>
        <v>0</v>
      </c>
      <c r="BJ461" s="2">
        <f t="shared" si="99"/>
        <v>0</v>
      </c>
      <c r="BK461" s="2">
        <f t="shared" si="100"/>
        <v>0</v>
      </c>
      <c r="BL461" s="2">
        <f t="shared" si="101"/>
        <v>0</v>
      </c>
      <c r="BM461" s="2">
        <f t="shared" si="102"/>
        <v>0</v>
      </c>
      <c r="BN461" s="2">
        <f t="shared" si="103"/>
        <v>0</v>
      </c>
    </row>
    <row r="462" spans="1:66">
      <c r="A462" s="2" t="s">
        <v>2742</v>
      </c>
      <c r="B462" s="2" t="s">
        <v>2680</v>
      </c>
      <c r="P462" s="2" t="s">
        <v>105</v>
      </c>
      <c r="Q462" s="2" t="s">
        <v>105</v>
      </c>
      <c r="R462" s="2" t="s">
        <v>105</v>
      </c>
      <c r="Z462" s="2" t="s">
        <v>105</v>
      </c>
      <c r="AB462" s="2" t="s">
        <v>5807</v>
      </c>
      <c r="AD462" s="2" t="s">
        <v>105</v>
      </c>
      <c r="AI462" s="2" t="s">
        <v>105</v>
      </c>
      <c r="AL462" s="2" t="s">
        <v>105</v>
      </c>
      <c r="AO462" s="2" t="s">
        <v>105</v>
      </c>
      <c r="AZ462" s="2" t="s">
        <v>105</v>
      </c>
      <c r="BB462" s="2">
        <f t="shared" si="91"/>
        <v>9</v>
      </c>
      <c r="BC462" s="2">
        <f t="shared" si="92"/>
        <v>0</v>
      </c>
      <c r="BD462" s="2">
        <f t="shared" si="93"/>
        <v>9</v>
      </c>
      <c r="BE462" s="2">
        <f t="shared" si="94"/>
        <v>0</v>
      </c>
      <c r="BF462" s="2">
        <f t="shared" si="95"/>
        <v>0</v>
      </c>
      <c r="BG462" s="2">
        <f t="shared" si="96"/>
        <v>0</v>
      </c>
      <c r="BH462" s="2">
        <f t="shared" si="97"/>
        <v>0</v>
      </c>
      <c r="BI462" s="2">
        <f t="shared" si="98"/>
        <v>0</v>
      </c>
      <c r="BJ462" s="2">
        <f t="shared" si="99"/>
        <v>0</v>
      </c>
      <c r="BK462" s="2">
        <f t="shared" si="100"/>
        <v>0</v>
      </c>
      <c r="BL462" s="2">
        <f t="shared" si="101"/>
        <v>0</v>
      </c>
      <c r="BM462" s="2">
        <f t="shared" si="102"/>
        <v>0</v>
      </c>
      <c r="BN462" s="2">
        <f t="shared" si="103"/>
        <v>0</v>
      </c>
    </row>
    <row r="463" spans="1:66">
      <c r="A463" s="2" t="s">
        <v>3525</v>
      </c>
      <c r="B463" s="2" t="s">
        <v>3526</v>
      </c>
      <c r="AB463" s="2" t="s">
        <v>5781</v>
      </c>
      <c r="AN463" s="2" t="s">
        <v>105</v>
      </c>
      <c r="BB463" s="2">
        <f t="shared" si="91"/>
        <v>1</v>
      </c>
      <c r="BC463" s="2">
        <f t="shared" si="92"/>
        <v>0</v>
      </c>
      <c r="BD463" s="2">
        <f t="shared" si="93"/>
        <v>1</v>
      </c>
      <c r="BE463" s="2">
        <f t="shared" si="94"/>
        <v>0</v>
      </c>
      <c r="BF463" s="2">
        <f t="shared" si="95"/>
        <v>0</v>
      </c>
      <c r="BG463" s="2">
        <f t="shared" si="96"/>
        <v>0</v>
      </c>
      <c r="BH463" s="2">
        <f t="shared" si="97"/>
        <v>0</v>
      </c>
      <c r="BI463" s="2">
        <f t="shared" si="98"/>
        <v>0</v>
      </c>
      <c r="BJ463" s="2">
        <f t="shared" si="99"/>
        <v>0</v>
      </c>
      <c r="BK463" s="2">
        <f t="shared" si="100"/>
        <v>0</v>
      </c>
      <c r="BL463" s="2">
        <f t="shared" si="101"/>
        <v>0</v>
      </c>
      <c r="BM463" s="2">
        <f t="shared" si="102"/>
        <v>0</v>
      </c>
      <c r="BN463" s="2">
        <f t="shared" si="103"/>
        <v>0</v>
      </c>
    </row>
    <row r="464" spans="1:66">
      <c r="A464" s="2" t="s">
        <v>4130</v>
      </c>
      <c r="B464" s="2" t="s">
        <v>4131</v>
      </c>
      <c r="AJ464" s="2" t="s">
        <v>105</v>
      </c>
      <c r="BB464" s="2">
        <f t="shared" si="91"/>
        <v>1</v>
      </c>
      <c r="BC464" s="2">
        <f t="shared" si="92"/>
        <v>0</v>
      </c>
      <c r="BD464" s="2">
        <f t="shared" si="93"/>
        <v>1</v>
      </c>
      <c r="BE464" s="2">
        <f t="shared" si="94"/>
        <v>0</v>
      </c>
      <c r="BF464" s="2">
        <f t="shared" si="95"/>
        <v>0</v>
      </c>
      <c r="BG464" s="2">
        <f t="shared" si="96"/>
        <v>0</v>
      </c>
      <c r="BH464" s="2">
        <f t="shared" si="97"/>
        <v>0</v>
      </c>
      <c r="BI464" s="2">
        <f t="shared" si="98"/>
        <v>0</v>
      </c>
      <c r="BJ464" s="2">
        <f t="shared" si="99"/>
        <v>0</v>
      </c>
      <c r="BK464" s="2">
        <f t="shared" si="100"/>
        <v>0</v>
      </c>
      <c r="BL464" s="2">
        <f t="shared" si="101"/>
        <v>0</v>
      </c>
      <c r="BM464" s="2">
        <f t="shared" si="102"/>
        <v>0</v>
      </c>
      <c r="BN464" s="2">
        <f t="shared" si="103"/>
        <v>0</v>
      </c>
    </row>
    <row r="465" spans="1:66">
      <c r="A465" s="2" t="s">
        <v>5290</v>
      </c>
      <c r="B465" s="2" t="s">
        <v>5291</v>
      </c>
      <c r="AS465" s="2" t="s">
        <v>105</v>
      </c>
      <c r="BB465" s="2">
        <f t="shared" si="91"/>
        <v>1</v>
      </c>
      <c r="BC465" s="2">
        <f t="shared" si="92"/>
        <v>0</v>
      </c>
      <c r="BD465" s="2">
        <f t="shared" si="93"/>
        <v>1</v>
      </c>
      <c r="BE465" s="2">
        <f t="shared" si="94"/>
        <v>0</v>
      </c>
      <c r="BF465" s="2">
        <f t="shared" si="95"/>
        <v>0</v>
      </c>
      <c r="BG465" s="2">
        <f t="shared" si="96"/>
        <v>0</v>
      </c>
      <c r="BH465" s="2">
        <f t="shared" si="97"/>
        <v>0</v>
      </c>
      <c r="BI465" s="2">
        <f t="shared" si="98"/>
        <v>0</v>
      </c>
      <c r="BJ465" s="2">
        <f t="shared" si="99"/>
        <v>0</v>
      </c>
      <c r="BK465" s="2">
        <f t="shared" si="100"/>
        <v>0</v>
      </c>
      <c r="BL465" s="2">
        <f t="shared" si="101"/>
        <v>0</v>
      </c>
      <c r="BM465" s="2">
        <f t="shared" si="102"/>
        <v>0</v>
      </c>
      <c r="BN465" s="2">
        <f t="shared" si="103"/>
        <v>0</v>
      </c>
    </row>
    <row r="466" spans="1:66">
      <c r="A466" s="2" t="s">
        <v>4208</v>
      </c>
      <c r="B466" s="2" t="s">
        <v>4209</v>
      </c>
      <c r="AM466" s="2" t="s">
        <v>105</v>
      </c>
      <c r="BB466" s="2">
        <f t="shared" si="91"/>
        <v>1</v>
      </c>
      <c r="BC466" s="2">
        <f t="shared" si="92"/>
        <v>0</v>
      </c>
      <c r="BD466" s="2">
        <f t="shared" si="93"/>
        <v>1</v>
      </c>
      <c r="BE466" s="2">
        <f t="shared" si="94"/>
        <v>0</v>
      </c>
      <c r="BF466" s="2">
        <f t="shared" si="95"/>
        <v>0</v>
      </c>
      <c r="BG466" s="2">
        <f t="shared" si="96"/>
        <v>0</v>
      </c>
      <c r="BH466" s="2">
        <f t="shared" si="97"/>
        <v>0</v>
      </c>
      <c r="BI466" s="2">
        <f t="shared" si="98"/>
        <v>0</v>
      </c>
      <c r="BJ466" s="2">
        <f t="shared" si="99"/>
        <v>0</v>
      </c>
      <c r="BK466" s="2">
        <f t="shared" si="100"/>
        <v>0</v>
      </c>
      <c r="BL466" s="2">
        <f t="shared" si="101"/>
        <v>0</v>
      </c>
      <c r="BM466" s="2">
        <f t="shared" si="102"/>
        <v>0</v>
      </c>
      <c r="BN466" s="2">
        <f t="shared" si="103"/>
        <v>0</v>
      </c>
    </row>
    <row r="467" spans="1:66">
      <c r="A467" s="2" t="s">
        <v>5027</v>
      </c>
      <c r="B467" s="2" t="s">
        <v>5028</v>
      </c>
      <c r="AN467" s="2" t="s">
        <v>105</v>
      </c>
      <c r="BB467" s="2">
        <f t="shared" si="91"/>
        <v>1</v>
      </c>
      <c r="BC467" s="2">
        <f t="shared" si="92"/>
        <v>0</v>
      </c>
      <c r="BD467" s="2">
        <f t="shared" si="93"/>
        <v>1</v>
      </c>
      <c r="BE467" s="2">
        <f t="shared" si="94"/>
        <v>0</v>
      </c>
      <c r="BF467" s="2">
        <f t="shared" si="95"/>
        <v>0</v>
      </c>
      <c r="BG467" s="2">
        <f t="shared" si="96"/>
        <v>0</v>
      </c>
      <c r="BH467" s="2">
        <f t="shared" si="97"/>
        <v>0</v>
      </c>
      <c r="BI467" s="2">
        <f t="shared" si="98"/>
        <v>0</v>
      </c>
      <c r="BJ467" s="2">
        <f t="shared" si="99"/>
        <v>0</v>
      </c>
      <c r="BK467" s="2">
        <f t="shared" si="100"/>
        <v>0</v>
      </c>
      <c r="BL467" s="2">
        <f t="shared" si="101"/>
        <v>0</v>
      </c>
      <c r="BM467" s="2">
        <f t="shared" si="102"/>
        <v>0</v>
      </c>
      <c r="BN467" s="2">
        <f t="shared" si="103"/>
        <v>0</v>
      </c>
    </row>
    <row r="468" spans="1:66">
      <c r="A468" s="2" t="s">
        <v>3192</v>
      </c>
      <c r="B468" s="2" t="s">
        <v>3193</v>
      </c>
      <c r="X468" s="2" t="s">
        <v>121</v>
      </c>
      <c r="AP468" s="2" t="s">
        <v>121</v>
      </c>
      <c r="BB468" s="2">
        <f t="shared" ref="BB468:BB531" si="104">SUM(BD468+BF468+BJ468+BK468)</f>
        <v>0</v>
      </c>
      <c r="BC468" s="2">
        <f t="shared" ref="BC468:BC531" si="105">SUM(BE468+BG468+BH468+BI468+BL468+BM468+BN468)</f>
        <v>2</v>
      </c>
      <c r="BD468" s="2">
        <f t="shared" ref="BD468:BD531" si="106">COUNTIF(C468:BA468,"BL")</f>
        <v>0</v>
      </c>
      <c r="BE468" s="2">
        <f t="shared" ref="BE468:BE531" si="107">COUNTIF(C468:BA468,"WL")</f>
        <v>2</v>
      </c>
      <c r="BF468" s="2">
        <f t="shared" ref="BF468:BF531" si="108">COUNTIF(C468:BA468, "BL(Except with permit)")</f>
        <v>0</v>
      </c>
      <c r="BG468" s="2">
        <f t="shared" ref="BG468:BG531" si="109">COUNTIF(C468:BA468, "WL(Permit required)")</f>
        <v>0</v>
      </c>
      <c r="BH468" s="2">
        <f t="shared" ref="BH468:BH531" si="110">COUNTIF(C468:BA468, "WL(For game purposes)")</f>
        <v>0</v>
      </c>
      <c r="BI468" s="2">
        <f t="shared" ref="BI468:BI531" si="111">COUNTIF(C468:BA468, "WL(4 per year, no more than 12 at a time)")</f>
        <v>0</v>
      </c>
      <c r="BJ468" s="2">
        <f t="shared" ref="BJ468:BJ531" si="112">COUNTIF(C468:BA468, "BL(venomous spp)")</f>
        <v>0</v>
      </c>
      <c r="BK468" s="2">
        <f t="shared" ref="BK468:BK531" si="113">COUNTIF(C468:BA468, "BL(All Non-native spp)")</f>
        <v>0</v>
      </c>
      <c r="BL468" s="2">
        <f t="shared" ref="BL468:BL531" si="114">COUNTIF(C468:BA468, "WL(Up to 3 individuals)")</f>
        <v>0</v>
      </c>
      <c r="BM468" s="2">
        <f t="shared" ref="BM468:BM531" si="115">COUNTIF(C468:BA468, "WL(Up to 1 individual without permit)")</f>
        <v>0</v>
      </c>
      <c r="BN468" s="2">
        <f t="shared" ref="BN468:BN531" si="116">COUNTIF(C468:BA468, "WL(Up to 10 individuals)")</f>
        <v>0</v>
      </c>
    </row>
    <row r="469" spans="1:66">
      <c r="A469" s="2" t="s">
        <v>3182</v>
      </c>
      <c r="B469" s="2" t="s">
        <v>3183</v>
      </c>
      <c r="X469" s="2" t="s">
        <v>121</v>
      </c>
      <c r="AP469" s="2" t="s">
        <v>105</v>
      </c>
      <c r="BB469" s="2">
        <f t="shared" si="104"/>
        <v>1</v>
      </c>
      <c r="BC469" s="2">
        <f t="shared" si="105"/>
        <v>1</v>
      </c>
      <c r="BD469" s="2">
        <f t="shared" si="106"/>
        <v>1</v>
      </c>
      <c r="BE469" s="2">
        <f t="shared" si="107"/>
        <v>1</v>
      </c>
      <c r="BF469" s="2">
        <f t="shared" si="108"/>
        <v>0</v>
      </c>
      <c r="BG469" s="2">
        <f t="shared" si="109"/>
        <v>0</v>
      </c>
      <c r="BH469" s="2">
        <f t="shared" si="110"/>
        <v>0</v>
      </c>
      <c r="BI469" s="2">
        <f t="shared" si="111"/>
        <v>0</v>
      </c>
      <c r="BJ469" s="2">
        <f t="shared" si="112"/>
        <v>0</v>
      </c>
      <c r="BK469" s="2">
        <f t="shared" si="113"/>
        <v>0</v>
      </c>
      <c r="BL469" s="2">
        <f t="shared" si="114"/>
        <v>0</v>
      </c>
      <c r="BM469" s="2">
        <f t="shared" si="115"/>
        <v>0</v>
      </c>
      <c r="BN469" s="2">
        <f t="shared" si="116"/>
        <v>0</v>
      </c>
    </row>
    <row r="470" spans="1:66">
      <c r="A470" s="2" t="s">
        <v>3203</v>
      </c>
      <c r="B470" s="2" t="s">
        <v>3204</v>
      </c>
      <c r="X470" s="2" t="s">
        <v>121</v>
      </c>
      <c r="AP470" s="2" t="s">
        <v>121</v>
      </c>
      <c r="BB470" s="2">
        <f t="shared" si="104"/>
        <v>0</v>
      </c>
      <c r="BC470" s="2">
        <f t="shared" si="105"/>
        <v>2</v>
      </c>
      <c r="BD470" s="2">
        <f t="shared" si="106"/>
        <v>0</v>
      </c>
      <c r="BE470" s="2">
        <f t="shared" si="107"/>
        <v>2</v>
      </c>
      <c r="BF470" s="2">
        <f t="shared" si="108"/>
        <v>0</v>
      </c>
      <c r="BG470" s="2">
        <f t="shared" si="109"/>
        <v>0</v>
      </c>
      <c r="BH470" s="2">
        <f t="shared" si="110"/>
        <v>0</v>
      </c>
      <c r="BI470" s="2">
        <f t="shared" si="111"/>
        <v>0</v>
      </c>
      <c r="BJ470" s="2">
        <f t="shared" si="112"/>
        <v>0</v>
      </c>
      <c r="BK470" s="2">
        <f t="shared" si="113"/>
        <v>0</v>
      </c>
      <c r="BL470" s="2">
        <f t="shared" si="114"/>
        <v>0</v>
      </c>
      <c r="BM470" s="2">
        <f t="shared" si="115"/>
        <v>0</v>
      </c>
      <c r="BN470" s="2">
        <f t="shared" si="116"/>
        <v>0</v>
      </c>
    </row>
    <row r="471" spans="1:66">
      <c r="A471" s="2" t="s">
        <v>327</v>
      </c>
      <c r="B471" s="2" t="s">
        <v>326</v>
      </c>
      <c r="C471" s="2" t="s">
        <v>105</v>
      </c>
      <c r="BB471" s="2">
        <f t="shared" si="104"/>
        <v>1</v>
      </c>
      <c r="BC471" s="2">
        <f t="shared" si="105"/>
        <v>0</v>
      </c>
      <c r="BD471" s="2">
        <f t="shared" si="106"/>
        <v>1</v>
      </c>
      <c r="BE471" s="2">
        <f t="shared" si="107"/>
        <v>0</v>
      </c>
      <c r="BF471" s="2">
        <f t="shared" si="108"/>
        <v>0</v>
      </c>
      <c r="BG471" s="2">
        <f t="shared" si="109"/>
        <v>0</v>
      </c>
      <c r="BH471" s="2">
        <f t="shared" si="110"/>
        <v>0</v>
      </c>
      <c r="BI471" s="2">
        <f t="shared" si="111"/>
        <v>0</v>
      </c>
      <c r="BJ471" s="2">
        <f t="shared" si="112"/>
        <v>0</v>
      </c>
      <c r="BK471" s="2">
        <f t="shared" si="113"/>
        <v>0</v>
      </c>
      <c r="BL471" s="2">
        <f t="shared" si="114"/>
        <v>0</v>
      </c>
      <c r="BM471" s="2">
        <f t="shared" si="115"/>
        <v>0</v>
      </c>
      <c r="BN471" s="2">
        <f t="shared" si="116"/>
        <v>0</v>
      </c>
    </row>
    <row r="472" spans="1:66">
      <c r="A472" s="2" t="s">
        <v>323</v>
      </c>
      <c r="B472" s="2" t="s">
        <v>322</v>
      </c>
      <c r="C472" s="2" t="s">
        <v>105</v>
      </c>
      <c r="BB472" s="2">
        <f t="shared" si="104"/>
        <v>1</v>
      </c>
      <c r="BC472" s="2">
        <f t="shared" si="105"/>
        <v>0</v>
      </c>
      <c r="BD472" s="2">
        <f t="shared" si="106"/>
        <v>1</v>
      </c>
      <c r="BE472" s="2">
        <f t="shared" si="107"/>
        <v>0</v>
      </c>
      <c r="BF472" s="2">
        <f t="shared" si="108"/>
        <v>0</v>
      </c>
      <c r="BG472" s="2">
        <f t="shared" si="109"/>
        <v>0</v>
      </c>
      <c r="BH472" s="2">
        <f t="shared" si="110"/>
        <v>0</v>
      </c>
      <c r="BI472" s="2">
        <f t="shared" si="111"/>
        <v>0</v>
      </c>
      <c r="BJ472" s="2">
        <f t="shared" si="112"/>
        <v>0</v>
      </c>
      <c r="BK472" s="2">
        <f t="shared" si="113"/>
        <v>0</v>
      </c>
      <c r="BL472" s="2">
        <f t="shared" si="114"/>
        <v>0</v>
      </c>
      <c r="BM472" s="2">
        <f t="shared" si="115"/>
        <v>0</v>
      </c>
      <c r="BN472" s="2">
        <f t="shared" si="116"/>
        <v>0</v>
      </c>
    </row>
    <row r="473" spans="1:66">
      <c r="A473" s="2" t="s">
        <v>4144</v>
      </c>
      <c r="B473" s="2" t="s">
        <v>4145</v>
      </c>
      <c r="AJ473" s="2" t="s">
        <v>105</v>
      </c>
      <c r="BB473" s="2">
        <f t="shared" si="104"/>
        <v>1</v>
      </c>
      <c r="BC473" s="2">
        <f t="shared" si="105"/>
        <v>0</v>
      </c>
      <c r="BD473" s="2">
        <f t="shared" si="106"/>
        <v>1</v>
      </c>
      <c r="BE473" s="2">
        <f t="shared" si="107"/>
        <v>0</v>
      </c>
      <c r="BF473" s="2">
        <f t="shared" si="108"/>
        <v>0</v>
      </c>
      <c r="BG473" s="2">
        <f t="shared" si="109"/>
        <v>0</v>
      </c>
      <c r="BH473" s="2">
        <f t="shared" si="110"/>
        <v>0</v>
      </c>
      <c r="BI473" s="2">
        <f t="shared" si="111"/>
        <v>0</v>
      </c>
      <c r="BJ473" s="2">
        <f t="shared" si="112"/>
        <v>0</v>
      </c>
      <c r="BK473" s="2">
        <f t="shared" si="113"/>
        <v>0</v>
      </c>
      <c r="BL473" s="2">
        <f t="shared" si="114"/>
        <v>0</v>
      </c>
      <c r="BM473" s="2">
        <f t="shared" si="115"/>
        <v>0</v>
      </c>
      <c r="BN473" s="2">
        <f t="shared" si="116"/>
        <v>0</v>
      </c>
    </row>
    <row r="474" spans="1:66">
      <c r="A474" s="2" t="s">
        <v>1986</v>
      </c>
      <c r="B474" s="2" t="s">
        <v>1987</v>
      </c>
      <c r="K474" s="2" t="s">
        <v>5814</v>
      </c>
      <c r="R474" s="2" t="s">
        <v>105</v>
      </c>
      <c r="W474" s="2" t="s">
        <v>121</v>
      </c>
      <c r="AB474" s="2" t="s">
        <v>5781</v>
      </c>
      <c r="AF474" s="2" t="s">
        <v>5697</v>
      </c>
      <c r="AN474" s="2" t="s">
        <v>105</v>
      </c>
      <c r="AP474" s="2" t="s">
        <v>105</v>
      </c>
      <c r="AQ474" s="2" t="s">
        <v>5818</v>
      </c>
      <c r="BB474" s="2">
        <f t="shared" si="104"/>
        <v>4</v>
      </c>
      <c r="BC474" s="2">
        <f t="shared" si="105"/>
        <v>2</v>
      </c>
      <c r="BD474" s="2">
        <f t="shared" si="106"/>
        <v>3</v>
      </c>
      <c r="BE474" s="2">
        <f t="shared" si="107"/>
        <v>1</v>
      </c>
      <c r="BF474" s="2">
        <f t="shared" si="108"/>
        <v>1</v>
      </c>
      <c r="BG474" s="2">
        <f t="shared" si="109"/>
        <v>0</v>
      </c>
      <c r="BH474" s="2">
        <f t="shared" si="110"/>
        <v>0</v>
      </c>
      <c r="BI474" s="2">
        <f t="shared" si="111"/>
        <v>0</v>
      </c>
      <c r="BJ474" s="2">
        <f t="shared" si="112"/>
        <v>0</v>
      </c>
      <c r="BK474" s="2">
        <f t="shared" si="113"/>
        <v>0</v>
      </c>
      <c r="BL474" s="2">
        <f t="shared" si="114"/>
        <v>0</v>
      </c>
      <c r="BM474" s="2">
        <f t="shared" si="115"/>
        <v>1</v>
      </c>
      <c r="BN474" s="2">
        <f t="shared" si="116"/>
        <v>0</v>
      </c>
    </row>
    <row r="475" spans="1:66">
      <c r="A475" s="2" t="s">
        <v>3682</v>
      </c>
      <c r="B475" s="2" t="s">
        <v>3103</v>
      </c>
      <c r="AD475" s="2" t="s">
        <v>5816</v>
      </c>
      <c r="AF475" s="2" t="s">
        <v>5697</v>
      </c>
      <c r="BB475" s="2">
        <f t="shared" si="104"/>
        <v>1</v>
      </c>
      <c r="BC475" s="2">
        <f t="shared" si="105"/>
        <v>1</v>
      </c>
      <c r="BD475" s="2">
        <f t="shared" si="106"/>
        <v>0</v>
      </c>
      <c r="BE475" s="2">
        <f t="shared" si="107"/>
        <v>0</v>
      </c>
      <c r="BF475" s="2">
        <f t="shared" si="108"/>
        <v>1</v>
      </c>
      <c r="BG475" s="2">
        <f t="shared" si="109"/>
        <v>0</v>
      </c>
      <c r="BH475" s="2">
        <f t="shared" si="110"/>
        <v>0</v>
      </c>
      <c r="BI475" s="2">
        <f t="shared" si="111"/>
        <v>0</v>
      </c>
      <c r="BJ475" s="2">
        <f t="shared" si="112"/>
        <v>0</v>
      </c>
      <c r="BK475" s="2">
        <f t="shared" si="113"/>
        <v>0</v>
      </c>
      <c r="BL475" s="2">
        <f t="shared" si="114"/>
        <v>1</v>
      </c>
      <c r="BM475" s="2">
        <f t="shared" si="115"/>
        <v>0</v>
      </c>
      <c r="BN475" s="2">
        <f t="shared" si="116"/>
        <v>0</v>
      </c>
    </row>
    <row r="476" spans="1:66">
      <c r="A476" s="2" t="s">
        <v>3102</v>
      </c>
      <c r="B476" s="2" t="s">
        <v>3103</v>
      </c>
      <c r="W476" s="2" t="s">
        <v>121</v>
      </c>
      <c r="AP476" s="2" t="s">
        <v>105</v>
      </c>
      <c r="BB476" s="2">
        <f t="shared" si="104"/>
        <v>1</v>
      </c>
      <c r="BC476" s="2">
        <f t="shared" si="105"/>
        <v>1</v>
      </c>
      <c r="BD476" s="2">
        <f t="shared" si="106"/>
        <v>1</v>
      </c>
      <c r="BE476" s="2">
        <f t="shared" si="107"/>
        <v>1</v>
      </c>
      <c r="BF476" s="2">
        <f t="shared" si="108"/>
        <v>0</v>
      </c>
      <c r="BG476" s="2">
        <f t="shared" si="109"/>
        <v>0</v>
      </c>
      <c r="BH476" s="2">
        <f t="shared" si="110"/>
        <v>0</v>
      </c>
      <c r="BI476" s="2">
        <f t="shared" si="111"/>
        <v>0</v>
      </c>
      <c r="BJ476" s="2">
        <f t="shared" si="112"/>
        <v>0</v>
      </c>
      <c r="BK476" s="2">
        <f t="shared" si="113"/>
        <v>0</v>
      </c>
      <c r="BL476" s="2">
        <f t="shared" si="114"/>
        <v>0</v>
      </c>
      <c r="BM476" s="2">
        <f t="shared" si="115"/>
        <v>0</v>
      </c>
      <c r="BN476" s="2">
        <f t="shared" si="116"/>
        <v>0</v>
      </c>
    </row>
    <row r="477" spans="1:66">
      <c r="A477" s="2" t="s">
        <v>3661</v>
      </c>
      <c r="B477" s="2" t="s">
        <v>3104</v>
      </c>
      <c r="W477" s="2" t="s">
        <v>121</v>
      </c>
      <c r="AD477" s="2" t="s">
        <v>105</v>
      </c>
      <c r="AF477" s="2" t="s">
        <v>5697</v>
      </c>
      <c r="AP477" s="2" t="s">
        <v>105</v>
      </c>
      <c r="BB477" s="2">
        <f t="shared" si="104"/>
        <v>3</v>
      </c>
      <c r="BC477" s="2">
        <f t="shared" si="105"/>
        <v>1</v>
      </c>
      <c r="BD477" s="2">
        <f t="shared" si="106"/>
        <v>2</v>
      </c>
      <c r="BE477" s="2">
        <f t="shared" si="107"/>
        <v>1</v>
      </c>
      <c r="BF477" s="2">
        <f t="shared" si="108"/>
        <v>1</v>
      </c>
      <c r="BG477" s="2">
        <f t="shared" si="109"/>
        <v>0</v>
      </c>
      <c r="BH477" s="2">
        <f t="shared" si="110"/>
        <v>0</v>
      </c>
      <c r="BI477" s="2">
        <f t="shared" si="111"/>
        <v>0</v>
      </c>
      <c r="BJ477" s="2">
        <f t="shared" si="112"/>
        <v>0</v>
      </c>
      <c r="BK477" s="2">
        <f t="shared" si="113"/>
        <v>0</v>
      </c>
      <c r="BL477" s="2">
        <f t="shared" si="114"/>
        <v>0</v>
      </c>
      <c r="BM477" s="2">
        <f t="shared" si="115"/>
        <v>0</v>
      </c>
      <c r="BN477" s="2">
        <f t="shared" si="116"/>
        <v>0</v>
      </c>
    </row>
    <row r="478" spans="1:66">
      <c r="A478" s="2" t="s">
        <v>5575</v>
      </c>
      <c r="B478" s="2" t="s">
        <v>5576</v>
      </c>
      <c r="BA478" s="2" t="s">
        <v>105</v>
      </c>
      <c r="BB478" s="2">
        <f t="shared" si="104"/>
        <v>1</v>
      </c>
      <c r="BC478" s="2">
        <f t="shared" si="105"/>
        <v>0</v>
      </c>
      <c r="BD478" s="2">
        <f t="shared" si="106"/>
        <v>1</v>
      </c>
      <c r="BE478" s="2">
        <f t="shared" si="107"/>
        <v>0</v>
      </c>
      <c r="BF478" s="2">
        <f t="shared" si="108"/>
        <v>0</v>
      </c>
      <c r="BG478" s="2">
        <f t="shared" si="109"/>
        <v>0</v>
      </c>
      <c r="BH478" s="2">
        <f t="shared" si="110"/>
        <v>0</v>
      </c>
      <c r="BI478" s="2">
        <f t="shared" si="111"/>
        <v>0</v>
      </c>
      <c r="BJ478" s="2">
        <f t="shared" si="112"/>
        <v>0</v>
      </c>
      <c r="BK478" s="2">
        <f t="shared" si="113"/>
        <v>0</v>
      </c>
      <c r="BL478" s="2">
        <f t="shared" si="114"/>
        <v>0</v>
      </c>
      <c r="BM478" s="2">
        <f t="shared" si="115"/>
        <v>0</v>
      </c>
      <c r="BN478" s="2">
        <f t="shared" si="116"/>
        <v>0</v>
      </c>
    </row>
    <row r="479" spans="1:66">
      <c r="A479" s="2" t="s">
        <v>3180</v>
      </c>
      <c r="B479" s="2" t="s">
        <v>3181</v>
      </c>
      <c r="X479" s="2" t="s">
        <v>121</v>
      </c>
      <c r="AP479" s="2" t="s">
        <v>121</v>
      </c>
      <c r="BB479" s="2">
        <f t="shared" si="104"/>
        <v>0</v>
      </c>
      <c r="BC479" s="2">
        <f t="shared" si="105"/>
        <v>2</v>
      </c>
      <c r="BD479" s="2">
        <f t="shared" si="106"/>
        <v>0</v>
      </c>
      <c r="BE479" s="2">
        <f t="shared" si="107"/>
        <v>2</v>
      </c>
      <c r="BF479" s="2">
        <f t="shared" si="108"/>
        <v>0</v>
      </c>
      <c r="BG479" s="2">
        <f t="shared" si="109"/>
        <v>0</v>
      </c>
      <c r="BH479" s="2">
        <f t="shared" si="110"/>
        <v>0</v>
      </c>
      <c r="BI479" s="2">
        <f t="shared" si="111"/>
        <v>0</v>
      </c>
      <c r="BJ479" s="2">
        <f t="shared" si="112"/>
        <v>0</v>
      </c>
      <c r="BK479" s="2">
        <f t="shared" si="113"/>
        <v>0</v>
      </c>
      <c r="BL479" s="2">
        <f t="shared" si="114"/>
        <v>0</v>
      </c>
      <c r="BM479" s="2">
        <f t="shared" si="115"/>
        <v>0</v>
      </c>
      <c r="BN479" s="2">
        <f t="shared" si="116"/>
        <v>0</v>
      </c>
    </row>
    <row r="480" spans="1:66">
      <c r="A480" s="2" t="s">
        <v>2194</v>
      </c>
      <c r="B480" s="2" t="s">
        <v>2195</v>
      </c>
      <c r="L480" s="2" t="s">
        <v>105</v>
      </c>
      <c r="BB480" s="2">
        <f t="shared" si="104"/>
        <v>1</v>
      </c>
      <c r="BC480" s="2">
        <f t="shared" si="105"/>
        <v>0</v>
      </c>
      <c r="BD480" s="2">
        <f t="shared" si="106"/>
        <v>1</v>
      </c>
      <c r="BE480" s="2">
        <f t="shared" si="107"/>
        <v>0</v>
      </c>
      <c r="BF480" s="2">
        <f t="shared" si="108"/>
        <v>0</v>
      </c>
      <c r="BG480" s="2">
        <f t="shared" si="109"/>
        <v>0</v>
      </c>
      <c r="BH480" s="2">
        <f t="shared" si="110"/>
        <v>0</v>
      </c>
      <c r="BI480" s="2">
        <f t="shared" si="111"/>
        <v>0</v>
      </c>
      <c r="BJ480" s="2">
        <f t="shared" si="112"/>
        <v>0</v>
      </c>
      <c r="BK480" s="2">
        <f t="shared" si="113"/>
        <v>0</v>
      </c>
      <c r="BL480" s="2">
        <f t="shared" si="114"/>
        <v>0</v>
      </c>
      <c r="BM480" s="2">
        <f t="shared" si="115"/>
        <v>0</v>
      </c>
      <c r="BN480" s="2">
        <f t="shared" si="116"/>
        <v>0</v>
      </c>
    </row>
    <row r="481" spans="1:66">
      <c r="A481" s="2" t="s">
        <v>1459</v>
      </c>
      <c r="B481" s="2" t="s">
        <v>1460</v>
      </c>
      <c r="H481" s="2" t="s">
        <v>121</v>
      </c>
      <c r="AN481" s="2" t="s">
        <v>121</v>
      </c>
      <c r="BB481" s="2">
        <f t="shared" si="104"/>
        <v>0</v>
      </c>
      <c r="BC481" s="2">
        <f t="shared" si="105"/>
        <v>2</v>
      </c>
      <c r="BD481" s="2">
        <f t="shared" si="106"/>
        <v>0</v>
      </c>
      <c r="BE481" s="2">
        <f t="shared" si="107"/>
        <v>2</v>
      </c>
      <c r="BF481" s="2">
        <f t="shared" si="108"/>
        <v>0</v>
      </c>
      <c r="BG481" s="2">
        <f t="shared" si="109"/>
        <v>0</v>
      </c>
      <c r="BH481" s="2">
        <f t="shared" si="110"/>
        <v>0</v>
      </c>
      <c r="BI481" s="2">
        <f t="shared" si="111"/>
        <v>0</v>
      </c>
      <c r="BJ481" s="2">
        <f t="shared" si="112"/>
        <v>0</v>
      </c>
      <c r="BK481" s="2">
        <f t="shared" si="113"/>
        <v>0</v>
      </c>
      <c r="BL481" s="2">
        <f t="shared" si="114"/>
        <v>0</v>
      </c>
      <c r="BM481" s="2">
        <f t="shared" si="115"/>
        <v>0</v>
      </c>
      <c r="BN481" s="2">
        <f t="shared" si="116"/>
        <v>0</v>
      </c>
    </row>
    <row r="482" spans="1:66">
      <c r="A482" s="2" t="s">
        <v>3231</v>
      </c>
      <c r="B482" s="2" t="s">
        <v>3232</v>
      </c>
      <c r="X482" s="2" t="s">
        <v>121</v>
      </c>
      <c r="AN482" s="2" t="s">
        <v>121</v>
      </c>
      <c r="BB482" s="2">
        <f t="shared" si="104"/>
        <v>0</v>
      </c>
      <c r="BC482" s="2">
        <f t="shared" si="105"/>
        <v>2</v>
      </c>
      <c r="BD482" s="2">
        <f t="shared" si="106"/>
        <v>0</v>
      </c>
      <c r="BE482" s="2">
        <f t="shared" si="107"/>
        <v>2</v>
      </c>
      <c r="BF482" s="2">
        <f t="shared" si="108"/>
        <v>0</v>
      </c>
      <c r="BG482" s="2">
        <f t="shared" si="109"/>
        <v>0</v>
      </c>
      <c r="BH482" s="2">
        <f t="shared" si="110"/>
        <v>0</v>
      </c>
      <c r="BI482" s="2">
        <f t="shared" si="111"/>
        <v>0</v>
      </c>
      <c r="BJ482" s="2">
        <f t="shared" si="112"/>
        <v>0</v>
      </c>
      <c r="BK482" s="2">
        <f t="shared" si="113"/>
        <v>0</v>
      </c>
      <c r="BL482" s="2">
        <f t="shared" si="114"/>
        <v>0</v>
      </c>
      <c r="BM482" s="2">
        <f t="shared" si="115"/>
        <v>0</v>
      </c>
      <c r="BN482" s="2">
        <f t="shared" si="116"/>
        <v>0</v>
      </c>
    </row>
    <row r="483" spans="1:66">
      <c r="A483" s="2" t="s">
        <v>2738</v>
      </c>
      <c r="B483" s="2" t="s">
        <v>2739</v>
      </c>
      <c r="Q483" s="2" t="s">
        <v>105</v>
      </c>
      <c r="BB483" s="2">
        <f t="shared" si="104"/>
        <v>1</v>
      </c>
      <c r="BC483" s="2">
        <f t="shared" si="105"/>
        <v>0</v>
      </c>
      <c r="BD483" s="2">
        <f t="shared" si="106"/>
        <v>1</v>
      </c>
      <c r="BE483" s="2">
        <f t="shared" si="107"/>
        <v>0</v>
      </c>
      <c r="BF483" s="2">
        <f t="shared" si="108"/>
        <v>0</v>
      </c>
      <c r="BG483" s="2">
        <f t="shared" si="109"/>
        <v>0</v>
      </c>
      <c r="BH483" s="2">
        <f t="shared" si="110"/>
        <v>0</v>
      </c>
      <c r="BI483" s="2">
        <f t="shared" si="111"/>
        <v>0</v>
      </c>
      <c r="BJ483" s="2">
        <f t="shared" si="112"/>
        <v>0</v>
      </c>
      <c r="BK483" s="2">
        <f t="shared" si="113"/>
        <v>0</v>
      </c>
      <c r="BL483" s="2">
        <f t="shared" si="114"/>
        <v>0</v>
      </c>
      <c r="BM483" s="2">
        <f t="shared" si="115"/>
        <v>0</v>
      </c>
      <c r="BN483" s="2">
        <f t="shared" si="116"/>
        <v>0</v>
      </c>
    </row>
    <row r="484" spans="1:66">
      <c r="A484" s="2" t="s">
        <v>3657</v>
      </c>
      <c r="B484" s="2" t="s">
        <v>3658</v>
      </c>
      <c r="AD484" s="2" t="s">
        <v>105</v>
      </c>
      <c r="BB484" s="2">
        <f t="shared" si="104"/>
        <v>1</v>
      </c>
      <c r="BC484" s="2">
        <f t="shared" si="105"/>
        <v>0</v>
      </c>
      <c r="BD484" s="2">
        <f t="shared" si="106"/>
        <v>1</v>
      </c>
      <c r="BE484" s="2">
        <f t="shared" si="107"/>
        <v>0</v>
      </c>
      <c r="BF484" s="2">
        <f t="shared" si="108"/>
        <v>0</v>
      </c>
      <c r="BG484" s="2">
        <f t="shared" si="109"/>
        <v>0</v>
      </c>
      <c r="BH484" s="2">
        <f t="shared" si="110"/>
        <v>0</v>
      </c>
      <c r="BI484" s="2">
        <f t="shared" si="111"/>
        <v>0</v>
      </c>
      <c r="BJ484" s="2">
        <f t="shared" si="112"/>
        <v>0</v>
      </c>
      <c r="BK484" s="2">
        <f t="shared" si="113"/>
        <v>0</v>
      </c>
      <c r="BL484" s="2">
        <f t="shared" si="114"/>
        <v>0</v>
      </c>
      <c r="BM484" s="2">
        <f t="shared" si="115"/>
        <v>0</v>
      </c>
      <c r="BN484" s="2">
        <f t="shared" si="116"/>
        <v>0</v>
      </c>
    </row>
    <row r="485" spans="1:66">
      <c r="A485" s="2" t="s">
        <v>2206</v>
      </c>
      <c r="B485" s="2" t="s">
        <v>2207</v>
      </c>
      <c r="L485" s="2" t="s">
        <v>105</v>
      </c>
      <c r="BB485" s="2">
        <f t="shared" si="104"/>
        <v>1</v>
      </c>
      <c r="BC485" s="2">
        <f t="shared" si="105"/>
        <v>0</v>
      </c>
      <c r="BD485" s="2">
        <f t="shared" si="106"/>
        <v>1</v>
      </c>
      <c r="BE485" s="2">
        <f t="shared" si="107"/>
        <v>0</v>
      </c>
      <c r="BF485" s="2">
        <f t="shared" si="108"/>
        <v>0</v>
      </c>
      <c r="BG485" s="2">
        <f t="shared" si="109"/>
        <v>0</v>
      </c>
      <c r="BH485" s="2">
        <f t="shared" si="110"/>
        <v>0</v>
      </c>
      <c r="BI485" s="2">
        <f t="shared" si="111"/>
        <v>0</v>
      </c>
      <c r="BJ485" s="2">
        <f t="shared" si="112"/>
        <v>0</v>
      </c>
      <c r="BK485" s="2">
        <f t="shared" si="113"/>
        <v>0</v>
      </c>
      <c r="BL485" s="2">
        <f t="shared" si="114"/>
        <v>0</v>
      </c>
      <c r="BM485" s="2">
        <f t="shared" si="115"/>
        <v>0</v>
      </c>
      <c r="BN485" s="2">
        <f t="shared" si="116"/>
        <v>0</v>
      </c>
    </row>
    <row r="486" spans="1:66">
      <c r="A486" s="2" t="s">
        <v>1936</v>
      </c>
      <c r="B486" s="2" t="s">
        <v>1937</v>
      </c>
      <c r="I486" s="2" t="s">
        <v>105</v>
      </c>
      <c r="K486" s="2" t="s">
        <v>5814</v>
      </c>
      <c r="Q486" s="2" t="s">
        <v>5806</v>
      </c>
      <c r="W486" s="2" t="s">
        <v>121</v>
      </c>
      <c r="X486" s="2" t="s">
        <v>105</v>
      </c>
      <c r="AF486" s="2" t="s">
        <v>5697</v>
      </c>
      <c r="AI486" s="2" t="s">
        <v>105</v>
      </c>
      <c r="AP486" s="2" t="s">
        <v>105</v>
      </c>
      <c r="AQ486" s="2" t="s">
        <v>5822</v>
      </c>
      <c r="BB486" s="2">
        <f t="shared" si="104"/>
        <v>5</v>
      </c>
      <c r="BC486" s="2">
        <f t="shared" si="105"/>
        <v>2</v>
      </c>
      <c r="BD486" s="2">
        <f t="shared" si="106"/>
        <v>4</v>
      </c>
      <c r="BE486" s="2">
        <f t="shared" si="107"/>
        <v>1</v>
      </c>
      <c r="BF486" s="2">
        <f t="shared" si="108"/>
        <v>1</v>
      </c>
      <c r="BG486" s="2">
        <f t="shared" si="109"/>
        <v>0</v>
      </c>
      <c r="BH486" s="2">
        <f t="shared" si="110"/>
        <v>0</v>
      </c>
      <c r="BI486" s="2">
        <f t="shared" si="111"/>
        <v>0</v>
      </c>
      <c r="BJ486" s="2">
        <f t="shared" si="112"/>
        <v>0</v>
      </c>
      <c r="BK486" s="2">
        <f t="shared" si="113"/>
        <v>0</v>
      </c>
      <c r="BL486" s="2">
        <f t="shared" si="114"/>
        <v>0</v>
      </c>
      <c r="BM486" s="2">
        <f t="shared" si="115"/>
        <v>1</v>
      </c>
      <c r="BN486" s="2">
        <f t="shared" si="116"/>
        <v>0</v>
      </c>
    </row>
    <row r="487" spans="1:66">
      <c r="A487" s="2" t="s">
        <v>3514</v>
      </c>
      <c r="B487" s="2" t="s">
        <v>3515</v>
      </c>
      <c r="AB487" s="2" t="s">
        <v>5781</v>
      </c>
      <c r="BB487" s="2">
        <f t="shared" si="104"/>
        <v>0</v>
      </c>
      <c r="BC487" s="2">
        <f t="shared" si="105"/>
        <v>0</v>
      </c>
      <c r="BD487" s="2">
        <f t="shared" si="106"/>
        <v>0</v>
      </c>
      <c r="BE487" s="2">
        <f t="shared" si="107"/>
        <v>0</v>
      </c>
      <c r="BF487" s="2">
        <f t="shared" si="108"/>
        <v>0</v>
      </c>
      <c r="BG487" s="2">
        <f t="shared" si="109"/>
        <v>0</v>
      </c>
      <c r="BH487" s="2">
        <f t="shared" si="110"/>
        <v>0</v>
      </c>
      <c r="BI487" s="2">
        <f t="shared" si="111"/>
        <v>0</v>
      </c>
      <c r="BJ487" s="2">
        <f t="shared" si="112"/>
        <v>0</v>
      </c>
      <c r="BK487" s="2">
        <f t="shared" si="113"/>
        <v>0</v>
      </c>
      <c r="BL487" s="2">
        <f t="shared" si="114"/>
        <v>0</v>
      </c>
      <c r="BM487" s="2">
        <f t="shared" si="115"/>
        <v>0</v>
      </c>
      <c r="BN487" s="2">
        <f t="shared" si="116"/>
        <v>0</v>
      </c>
    </row>
    <row r="488" spans="1:66">
      <c r="A488" s="2" t="s">
        <v>1990</v>
      </c>
      <c r="B488" s="2" t="s">
        <v>2689</v>
      </c>
      <c r="H488" s="2" t="s">
        <v>5813</v>
      </c>
      <c r="P488" s="2" t="s">
        <v>105</v>
      </c>
      <c r="Q488" s="2" t="s">
        <v>105</v>
      </c>
      <c r="R488" s="2" t="s">
        <v>105</v>
      </c>
      <c r="V488" s="2" t="s">
        <v>105</v>
      </c>
      <c r="AB488" s="2" t="s">
        <v>5781</v>
      </c>
      <c r="AD488" s="2" t="s">
        <v>5816</v>
      </c>
      <c r="AZ488" s="2" t="s">
        <v>105</v>
      </c>
      <c r="BB488" s="2">
        <f t="shared" si="104"/>
        <v>5</v>
      </c>
      <c r="BC488" s="2">
        <f t="shared" si="105"/>
        <v>2</v>
      </c>
      <c r="BD488" s="2">
        <f t="shared" si="106"/>
        <v>5</v>
      </c>
      <c r="BE488" s="2">
        <f t="shared" si="107"/>
        <v>0</v>
      </c>
      <c r="BF488" s="2">
        <f t="shared" si="108"/>
        <v>0</v>
      </c>
      <c r="BG488" s="2">
        <f t="shared" si="109"/>
        <v>0</v>
      </c>
      <c r="BH488" s="2">
        <f t="shared" si="110"/>
        <v>0</v>
      </c>
      <c r="BI488" s="2">
        <f t="shared" si="111"/>
        <v>1</v>
      </c>
      <c r="BJ488" s="2">
        <f t="shared" si="112"/>
        <v>0</v>
      </c>
      <c r="BK488" s="2">
        <f t="shared" si="113"/>
        <v>0</v>
      </c>
      <c r="BL488" s="2">
        <f t="shared" si="114"/>
        <v>1</v>
      </c>
      <c r="BM488" s="2">
        <f t="shared" si="115"/>
        <v>0</v>
      </c>
      <c r="BN488" s="2">
        <f t="shared" si="116"/>
        <v>0</v>
      </c>
    </row>
    <row r="489" spans="1:66">
      <c r="A489" s="2" t="s">
        <v>5581</v>
      </c>
      <c r="B489" s="2" t="s">
        <v>5582</v>
      </c>
      <c r="BA489" s="2" t="s">
        <v>105</v>
      </c>
      <c r="BB489" s="2">
        <f t="shared" si="104"/>
        <v>1</v>
      </c>
      <c r="BC489" s="2">
        <f t="shared" si="105"/>
        <v>0</v>
      </c>
      <c r="BD489" s="2">
        <f t="shared" si="106"/>
        <v>1</v>
      </c>
      <c r="BE489" s="2">
        <f t="shared" si="107"/>
        <v>0</v>
      </c>
      <c r="BF489" s="2">
        <f t="shared" si="108"/>
        <v>0</v>
      </c>
      <c r="BG489" s="2">
        <f t="shared" si="109"/>
        <v>0</v>
      </c>
      <c r="BH489" s="2">
        <f t="shared" si="110"/>
        <v>0</v>
      </c>
      <c r="BI489" s="2">
        <f t="shared" si="111"/>
        <v>0</v>
      </c>
      <c r="BJ489" s="2">
        <f t="shared" si="112"/>
        <v>0</v>
      </c>
      <c r="BK489" s="2">
        <f t="shared" si="113"/>
        <v>0</v>
      </c>
      <c r="BL489" s="2">
        <f t="shared" si="114"/>
        <v>0</v>
      </c>
      <c r="BM489" s="2">
        <f t="shared" si="115"/>
        <v>0</v>
      </c>
      <c r="BN489" s="2">
        <f t="shared" si="116"/>
        <v>0</v>
      </c>
    </row>
    <row r="490" spans="1:66">
      <c r="A490" s="2" t="s">
        <v>5033</v>
      </c>
      <c r="B490" s="2" t="s">
        <v>5034</v>
      </c>
      <c r="AN490" s="2" t="s">
        <v>105</v>
      </c>
      <c r="BB490" s="2">
        <f t="shared" si="104"/>
        <v>1</v>
      </c>
      <c r="BC490" s="2">
        <f t="shared" si="105"/>
        <v>0</v>
      </c>
      <c r="BD490" s="2">
        <f t="shared" si="106"/>
        <v>1</v>
      </c>
      <c r="BE490" s="2">
        <f t="shared" si="107"/>
        <v>0</v>
      </c>
      <c r="BF490" s="2">
        <f t="shared" si="108"/>
        <v>0</v>
      </c>
      <c r="BG490" s="2">
        <f t="shared" si="109"/>
        <v>0</v>
      </c>
      <c r="BH490" s="2">
        <f t="shared" si="110"/>
        <v>0</v>
      </c>
      <c r="BI490" s="2">
        <f t="shared" si="111"/>
        <v>0</v>
      </c>
      <c r="BJ490" s="2">
        <f t="shared" si="112"/>
        <v>0</v>
      </c>
      <c r="BK490" s="2">
        <f t="shared" si="113"/>
        <v>0</v>
      </c>
      <c r="BL490" s="2">
        <f t="shared" si="114"/>
        <v>0</v>
      </c>
      <c r="BM490" s="2">
        <f t="shared" si="115"/>
        <v>0</v>
      </c>
      <c r="BN490" s="2">
        <f t="shared" si="116"/>
        <v>0</v>
      </c>
    </row>
    <row r="491" spans="1:66">
      <c r="A491" s="2" t="s">
        <v>2736</v>
      </c>
      <c r="B491" s="2" t="s">
        <v>2737</v>
      </c>
      <c r="Q491" s="2" t="s">
        <v>105</v>
      </c>
      <c r="BB491" s="2">
        <f t="shared" si="104"/>
        <v>1</v>
      </c>
      <c r="BC491" s="2">
        <f t="shared" si="105"/>
        <v>0</v>
      </c>
      <c r="BD491" s="2">
        <f t="shared" si="106"/>
        <v>1</v>
      </c>
      <c r="BE491" s="2">
        <f t="shared" si="107"/>
        <v>0</v>
      </c>
      <c r="BF491" s="2">
        <f t="shared" si="108"/>
        <v>0</v>
      </c>
      <c r="BG491" s="2">
        <f t="shared" si="109"/>
        <v>0</v>
      </c>
      <c r="BH491" s="2">
        <f t="shared" si="110"/>
        <v>0</v>
      </c>
      <c r="BI491" s="2">
        <f t="shared" si="111"/>
        <v>0</v>
      </c>
      <c r="BJ491" s="2">
        <f t="shared" si="112"/>
        <v>0</v>
      </c>
      <c r="BK491" s="2">
        <f t="shared" si="113"/>
        <v>0</v>
      </c>
      <c r="BL491" s="2">
        <f t="shared" si="114"/>
        <v>0</v>
      </c>
      <c r="BM491" s="2">
        <f t="shared" si="115"/>
        <v>0</v>
      </c>
      <c r="BN491" s="2">
        <f t="shared" si="116"/>
        <v>0</v>
      </c>
    </row>
    <row r="492" spans="1:66">
      <c r="A492" s="2" t="s">
        <v>1293</v>
      </c>
      <c r="B492" s="2" t="s">
        <v>1294</v>
      </c>
      <c r="G492" s="2" t="s">
        <v>105</v>
      </c>
      <c r="BB492" s="2">
        <f t="shared" si="104"/>
        <v>1</v>
      </c>
      <c r="BC492" s="2">
        <f t="shared" si="105"/>
        <v>0</v>
      </c>
      <c r="BD492" s="2">
        <f t="shared" si="106"/>
        <v>1</v>
      </c>
      <c r="BE492" s="2">
        <f t="shared" si="107"/>
        <v>0</v>
      </c>
      <c r="BF492" s="2">
        <f t="shared" si="108"/>
        <v>0</v>
      </c>
      <c r="BG492" s="2">
        <f t="shared" si="109"/>
        <v>0</v>
      </c>
      <c r="BH492" s="2">
        <f t="shared" si="110"/>
        <v>0</v>
      </c>
      <c r="BI492" s="2">
        <f t="shared" si="111"/>
        <v>0</v>
      </c>
      <c r="BJ492" s="2">
        <f t="shared" si="112"/>
        <v>0</v>
      </c>
      <c r="BK492" s="2">
        <f t="shared" si="113"/>
        <v>0</v>
      </c>
      <c r="BL492" s="2">
        <f t="shared" si="114"/>
        <v>0</v>
      </c>
      <c r="BM492" s="2">
        <f t="shared" si="115"/>
        <v>0</v>
      </c>
      <c r="BN492" s="2">
        <f t="shared" si="116"/>
        <v>0</v>
      </c>
    </row>
    <row r="493" spans="1:66">
      <c r="A493" s="2" t="s">
        <v>5069</v>
      </c>
      <c r="B493" s="2" t="s">
        <v>3662</v>
      </c>
      <c r="H493" s="2" t="s">
        <v>5813</v>
      </c>
      <c r="AD493" s="2" t="s">
        <v>105</v>
      </c>
      <c r="AN493" s="2" t="s">
        <v>121</v>
      </c>
      <c r="BB493" s="2">
        <f t="shared" si="104"/>
        <v>1</v>
      </c>
      <c r="BC493" s="2">
        <f t="shared" si="105"/>
        <v>2</v>
      </c>
      <c r="BD493" s="2">
        <f t="shared" si="106"/>
        <v>1</v>
      </c>
      <c r="BE493" s="2">
        <f t="shared" si="107"/>
        <v>1</v>
      </c>
      <c r="BF493" s="2">
        <f t="shared" si="108"/>
        <v>0</v>
      </c>
      <c r="BG493" s="2">
        <f t="shared" si="109"/>
        <v>0</v>
      </c>
      <c r="BH493" s="2">
        <f t="shared" si="110"/>
        <v>0</v>
      </c>
      <c r="BI493" s="2">
        <f t="shared" si="111"/>
        <v>1</v>
      </c>
      <c r="BJ493" s="2">
        <f t="shared" si="112"/>
        <v>0</v>
      </c>
      <c r="BK493" s="2">
        <f t="shared" si="113"/>
        <v>0</v>
      </c>
      <c r="BL493" s="2">
        <f t="shared" si="114"/>
        <v>0</v>
      </c>
      <c r="BM493" s="2">
        <f t="shared" si="115"/>
        <v>0</v>
      </c>
      <c r="BN493" s="2">
        <f t="shared" si="116"/>
        <v>0</v>
      </c>
    </row>
    <row r="494" spans="1:66">
      <c r="A494" s="2" t="s">
        <v>2916</v>
      </c>
      <c r="B494" s="2" t="s">
        <v>2917</v>
      </c>
      <c r="R494" s="2" t="s">
        <v>105</v>
      </c>
      <c r="S494" s="2" t="s">
        <v>105</v>
      </c>
      <c r="BB494" s="2">
        <f t="shared" si="104"/>
        <v>2</v>
      </c>
      <c r="BC494" s="2">
        <f t="shared" si="105"/>
        <v>0</v>
      </c>
      <c r="BD494" s="2">
        <f t="shared" si="106"/>
        <v>2</v>
      </c>
      <c r="BE494" s="2">
        <f t="shared" si="107"/>
        <v>0</v>
      </c>
      <c r="BF494" s="2">
        <f t="shared" si="108"/>
        <v>0</v>
      </c>
      <c r="BG494" s="2">
        <f t="shared" si="109"/>
        <v>0</v>
      </c>
      <c r="BH494" s="2">
        <f t="shared" si="110"/>
        <v>0</v>
      </c>
      <c r="BI494" s="2">
        <f t="shared" si="111"/>
        <v>0</v>
      </c>
      <c r="BJ494" s="2">
        <f t="shared" si="112"/>
        <v>0</v>
      </c>
      <c r="BK494" s="2">
        <f t="shared" si="113"/>
        <v>0</v>
      </c>
      <c r="BL494" s="2">
        <f t="shared" si="114"/>
        <v>0</v>
      </c>
      <c r="BM494" s="2">
        <f t="shared" si="115"/>
        <v>0</v>
      </c>
      <c r="BN494" s="2">
        <f t="shared" si="116"/>
        <v>0</v>
      </c>
    </row>
    <row r="495" spans="1:66">
      <c r="A495" s="2" t="s">
        <v>5070</v>
      </c>
      <c r="B495" s="2" t="s">
        <v>5071</v>
      </c>
      <c r="AN495" s="2" t="s">
        <v>121</v>
      </c>
      <c r="BB495" s="2">
        <f t="shared" si="104"/>
        <v>0</v>
      </c>
      <c r="BC495" s="2">
        <f t="shared" si="105"/>
        <v>1</v>
      </c>
      <c r="BD495" s="2">
        <f t="shared" si="106"/>
        <v>0</v>
      </c>
      <c r="BE495" s="2">
        <f t="shared" si="107"/>
        <v>1</v>
      </c>
      <c r="BF495" s="2">
        <f t="shared" si="108"/>
        <v>0</v>
      </c>
      <c r="BG495" s="2">
        <f t="shared" si="109"/>
        <v>0</v>
      </c>
      <c r="BH495" s="2">
        <f t="shared" si="110"/>
        <v>0</v>
      </c>
      <c r="BI495" s="2">
        <f t="shared" si="111"/>
        <v>0</v>
      </c>
      <c r="BJ495" s="2">
        <f t="shared" si="112"/>
        <v>0</v>
      </c>
      <c r="BK495" s="2">
        <f t="shared" si="113"/>
        <v>0</v>
      </c>
      <c r="BL495" s="2">
        <f t="shared" si="114"/>
        <v>0</v>
      </c>
      <c r="BM495" s="2">
        <f t="shared" si="115"/>
        <v>0</v>
      </c>
      <c r="BN495" s="2">
        <f t="shared" si="116"/>
        <v>0</v>
      </c>
    </row>
    <row r="496" spans="1:66">
      <c r="A496" s="2" t="s">
        <v>3659</v>
      </c>
      <c r="B496" s="2" t="s">
        <v>3660</v>
      </c>
      <c r="AD496" s="2" t="s">
        <v>105</v>
      </c>
      <c r="AZ496" s="2" t="s">
        <v>105</v>
      </c>
      <c r="BB496" s="2">
        <f t="shared" si="104"/>
        <v>2</v>
      </c>
      <c r="BC496" s="2">
        <f t="shared" si="105"/>
        <v>0</v>
      </c>
      <c r="BD496" s="2">
        <f t="shared" si="106"/>
        <v>2</v>
      </c>
      <c r="BE496" s="2">
        <f t="shared" si="107"/>
        <v>0</v>
      </c>
      <c r="BF496" s="2">
        <f t="shared" si="108"/>
        <v>0</v>
      </c>
      <c r="BG496" s="2">
        <f t="shared" si="109"/>
        <v>0</v>
      </c>
      <c r="BH496" s="2">
        <f t="shared" si="110"/>
        <v>0</v>
      </c>
      <c r="BI496" s="2">
        <f t="shared" si="111"/>
        <v>0</v>
      </c>
      <c r="BJ496" s="2">
        <f t="shared" si="112"/>
        <v>0</v>
      </c>
      <c r="BK496" s="2">
        <f t="shared" si="113"/>
        <v>0</v>
      </c>
      <c r="BL496" s="2">
        <f t="shared" si="114"/>
        <v>0</v>
      </c>
      <c r="BM496" s="2">
        <f t="shared" si="115"/>
        <v>0</v>
      </c>
      <c r="BN496" s="2">
        <f t="shared" si="116"/>
        <v>0</v>
      </c>
    </row>
    <row r="497" spans="1:66">
      <c r="A497" s="2" t="s">
        <v>1495</v>
      </c>
      <c r="B497" s="2" t="s">
        <v>3667</v>
      </c>
      <c r="H497" s="2" t="s">
        <v>5813</v>
      </c>
      <c r="AD497" s="2" t="s">
        <v>5817</v>
      </c>
      <c r="AL497" s="2" t="s">
        <v>105</v>
      </c>
      <c r="BB497" s="2">
        <f t="shared" si="104"/>
        <v>1</v>
      </c>
      <c r="BC497" s="2">
        <f t="shared" si="105"/>
        <v>2</v>
      </c>
      <c r="BD497" s="2">
        <f t="shared" si="106"/>
        <v>1</v>
      </c>
      <c r="BE497" s="2">
        <f t="shared" si="107"/>
        <v>0</v>
      </c>
      <c r="BF497" s="2">
        <f t="shared" si="108"/>
        <v>0</v>
      </c>
      <c r="BG497" s="2">
        <f t="shared" si="109"/>
        <v>0</v>
      </c>
      <c r="BH497" s="2">
        <f t="shared" si="110"/>
        <v>0</v>
      </c>
      <c r="BI497" s="2">
        <f t="shared" si="111"/>
        <v>1</v>
      </c>
      <c r="BJ497" s="2">
        <f t="shared" si="112"/>
        <v>0</v>
      </c>
      <c r="BK497" s="2">
        <f t="shared" si="113"/>
        <v>0</v>
      </c>
      <c r="BL497" s="2">
        <f t="shared" si="114"/>
        <v>0</v>
      </c>
      <c r="BM497" s="2">
        <f t="shared" si="115"/>
        <v>0</v>
      </c>
      <c r="BN497" s="2">
        <f t="shared" si="116"/>
        <v>1</v>
      </c>
    </row>
    <row r="498" spans="1:66">
      <c r="A498" s="2" t="s">
        <v>3825</v>
      </c>
      <c r="B498" s="2" t="s">
        <v>1939</v>
      </c>
      <c r="AF498" s="2" t="s">
        <v>5697</v>
      </c>
      <c r="BB498" s="2">
        <f t="shared" si="104"/>
        <v>1</v>
      </c>
      <c r="BC498" s="2">
        <f t="shared" si="105"/>
        <v>0</v>
      </c>
      <c r="BD498" s="2">
        <f t="shared" si="106"/>
        <v>0</v>
      </c>
      <c r="BE498" s="2">
        <f t="shared" si="107"/>
        <v>0</v>
      </c>
      <c r="BF498" s="2">
        <f t="shared" si="108"/>
        <v>1</v>
      </c>
      <c r="BG498" s="2">
        <f t="shared" si="109"/>
        <v>0</v>
      </c>
      <c r="BH498" s="2">
        <f t="shared" si="110"/>
        <v>0</v>
      </c>
      <c r="BI498" s="2">
        <f t="shared" si="111"/>
        <v>0</v>
      </c>
      <c r="BJ498" s="2">
        <f t="shared" si="112"/>
        <v>0</v>
      </c>
      <c r="BK498" s="2">
        <f t="shared" si="113"/>
        <v>0</v>
      </c>
      <c r="BL498" s="2">
        <f t="shared" si="114"/>
        <v>0</v>
      </c>
      <c r="BM498" s="2">
        <f t="shared" si="115"/>
        <v>0</v>
      </c>
      <c r="BN498" s="2">
        <f t="shared" si="116"/>
        <v>0</v>
      </c>
    </row>
    <row r="499" spans="1:66">
      <c r="A499" s="2" t="s">
        <v>1938</v>
      </c>
      <c r="B499" s="2" t="s">
        <v>3109</v>
      </c>
      <c r="I499" s="2" t="s">
        <v>105</v>
      </c>
      <c r="W499" s="2" t="s">
        <v>121</v>
      </c>
      <c r="AP499" s="2" t="s">
        <v>105</v>
      </c>
      <c r="AZ499" s="2" t="s">
        <v>105</v>
      </c>
      <c r="BB499" s="2">
        <f t="shared" si="104"/>
        <v>3</v>
      </c>
      <c r="BC499" s="2">
        <f t="shared" si="105"/>
        <v>1</v>
      </c>
      <c r="BD499" s="2">
        <f t="shared" si="106"/>
        <v>3</v>
      </c>
      <c r="BE499" s="2">
        <f t="shared" si="107"/>
        <v>1</v>
      </c>
      <c r="BF499" s="2">
        <f t="shared" si="108"/>
        <v>0</v>
      </c>
      <c r="BG499" s="2">
        <f t="shared" si="109"/>
        <v>0</v>
      </c>
      <c r="BH499" s="2">
        <f t="shared" si="110"/>
        <v>0</v>
      </c>
      <c r="BI499" s="2">
        <f t="shared" si="111"/>
        <v>0</v>
      </c>
      <c r="BJ499" s="2">
        <f t="shared" si="112"/>
        <v>0</v>
      </c>
      <c r="BK499" s="2">
        <f t="shared" si="113"/>
        <v>0</v>
      </c>
      <c r="BL499" s="2">
        <f t="shared" si="114"/>
        <v>0</v>
      </c>
      <c r="BM499" s="2">
        <f t="shared" si="115"/>
        <v>0</v>
      </c>
      <c r="BN499" s="2">
        <f t="shared" si="116"/>
        <v>0</v>
      </c>
    </row>
    <row r="500" spans="1:66">
      <c r="A500" s="2" t="s">
        <v>3668</v>
      </c>
      <c r="B500" s="2" t="s">
        <v>3669</v>
      </c>
      <c r="AD500" s="2" t="s">
        <v>5817</v>
      </c>
      <c r="AF500" s="2" t="s">
        <v>5697</v>
      </c>
      <c r="AN500" s="2" t="s">
        <v>121</v>
      </c>
      <c r="AP500" s="2" t="s">
        <v>105</v>
      </c>
      <c r="BB500" s="2">
        <f t="shared" si="104"/>
        <v>2</v>
      </c>
      <c r="BC500" s="2">
        <f t="shared" si="105"/>
        <v>2</v>
      </c>
      <c r="BD500" s="2">
        <f t="shared" si="106"/>
        <v>1</v>
      </c>
      <c r="BE500" s="2">
        <f t="shared" si="107"/>
        <v>1</v>
      </c>
      <c r="BF500" s="2">
        <f t="shared" si="108"/>
        <v>1</v>
      </c>
      <c r="BG500" s="2">
        <f t="shared" si="109"/>
        <v>0</v>
      </c>
      <c r="BH500" s="2">
        <f t="shared" si="110"/>
        <v>0</v>
      </c>
      <c r="BI500" s="2">
        <f t="shared" si="111"/>
        <v>0</v>
      </c>
      <c r="BJ500" s="2">
        <f t="shared" si="112"/>
        <v>0</v>
      </c>
      <c r="BK500" s="2">
        <f t="shared" si="113"/>
        <v>0</v>
      </c>
      <c r="BL500" s="2">
        <f t="shared" si="114"/>
        <v>0</v>
      </c>
      <c r="BM500" s="2">
        <f t="shared" si="115"/>
        <v>0</v>
      </c>
      <c r="BN500" s="2">
        <f t="shared" si="116"/>
        <v>1</v>
      </c>
    </row>
    <row r="501" spans="1:66">
      <c r="A501" s="2" t="s">
        <v>4216</v>
      </c>
      <c r="B501" s="2" t="s">
        <v>4217</v>
      </c>
      <c r="AM501" s="2" t="s">
        <v>105</v>
      </c>
      <c r="BB501" s="2">
        <f t="shared" si="104"/>
        <v>1</v>
      </c>
      <c r="BC501" s="2">
        <f t="shared" si="105"/>
        <v>0</v>
      </c>
      <c r="BD501" s="2">
        <f t="shared" si="106"/>
        <v>1</v>
      </c>
      <c r="BE501" s="2">
        <f t="shared" si="107"/>
        <v>0</v>
      </c>
      <c r="BF501" s="2">
        <f t="shared" si="108"/>
        <v>0</v>
      </c>
      <c r="BG501" s="2">
        <f t="shared" si="109"/>
        <v>0</v>
      </c>
      <c r="BH501" s="2">
        <f t="shared" si="110"/>
        <v>0</v>
      </c>
      <c r="BI501" s="2">
        <f t="shared" si="111"/>
        <v>0</v>
      </c>
      <c r="BJ501" s="2">
        <f t="shared" si="112"/>
        <v>0</v>
      </c>
      <c r="BK501" s="2">
        <f t="shared" si="113"/>
        <v>0</v>
      </c>
      <c r="BL501" s="2">
        <f t="shared" si="114"/>
        <v>0</v>
      </c>
      <c r="BM501" s="2">
        <f t="shared" si="115"/>
        <v>0</v>
      </c>
      <c r="BN501" s="2">
        <f t="shared" si="116"/>
        <v>0</v>
      </c>
    </row>
    <row r="502" spans="1:66">
      <c r="A502" s="2" t="s">
        <v>3523</v>
      </c>
      <c r="B502" s="2" t="s">
        <v>3524</v>
      </c>
      <c r="AB502" s="2" t="s">
        <v>5781</v>
      </c>
      <c r="BB502" s="2">
        <f t="shared" si="104"/>
        <v>0</v>
      </c>
      <c r="BC502" s="2">
        <f t="shared" si="105"/>
        <v>0</v>
      </c>
      <c r="BD502" s="2">
        <f t="shared" si="106"/>
        <v>0</v>
      </c>
      <c r="BE502" s="2">
        <f t="shared" si="107"/>
        <v>0</v>
      </c>
      <c r="BF502" s="2">
        <f t="shared" si="108"/>
        <v>0</v>
      </c>
      <c r="BG502" s="2">
        <f t="shared" si="109"/>
        <v>0</v>
      </c>
      <c r="BH502" s="2">
        <f t="shared" si="110"/>
        <v>0</v>
      </c>
      <c r="BI502" s="2">
        <f t="shared" si="111"/>
        <v>0</v>
      </c>
      <c r="BJ502" s="2">
        <f t="shared" si="112"/>
        <v>0</v>
      </c>
      <c r="BK502" s="2">
        <f t="shared" si="113"/>
        <v>0</v>
      </c>
      <c r="BL502" s="2">
        <f t="shared" si="114"/>
        <v>0</v>
      </c>
      <c r="BM502" s="2">
        <f t="shared" si="115"/>
        <v>0</v>
      </c>
      <c r="BN502" s="2">
        <f t="shared" si="116"/>
        <v>0</v>
      </c>
    </row>
    <row r="503" spans="1:66">
      <c r="A503" s="2" t="s">
        <v>1978</v>
      </c>
      <c r="B503" s="2" t="s">
        <v>1979</v>
      </c>
      <c r="K503" s="2" t="s">
        <v>5814</v>
      </c>
      <c r="W503" s="2" t="s">
        <v>121</v>
      </c>
      <c r="AB503" s="2" t="s">
        <v>5781</v>
      </c>
      <c r="BB503" s="2">
        <f t="shared" si="104"/>
        <v>0</v>
      </c>
      <c r="BC503" s="2">
        <f t="shared" si="105"/>
        <v>2</v>
      </c>
      <c r="BD503" s="2">
        <f t="shared" si="106"/>
        <v>0</v>
      </c>
      <c r="BE503" s="2">
        <f t="shared" si="107"/>
        <v>1</v>
      </c>
      <c r="BF503" s="2">
        <f t="shared" si="108"/>
        <v>0</v>
      </c>
      <c r="BG503" s="2">
        <f t="shared" si="109"/>
        <v>0</v>
      </c>
      <c r="BH503" s="2">
        <f t="shared" si="110"/>
        <v>0</v>
      </c>
      <c r="BI503" s="2">
        <f t="shared" si="111"/>
        <v>0</v>
      </c>
      <c r="BJ503" s="2">
        <f t="shared" si="112"/>
        <v>0</v>
      </c>
      <c r="BK503" s="2">
        <f t="shared" si="113"/>
        <v>0</v>
      </c>
      <c r="BL503" s="2">
        <f t="shared" si="114"/>
        <v>0</v>
      </c>
      <c r="BM503" s="2">
        <f t="shared" si="115"/>
        <v>1</v>
      </c>
      <c r="BN503" s="2">
        <f t="shared" si="116"/>
        <v>0</v>
      </c>
    </row>
    <row r="504" spans="1:66">
      <c r="A504" s="2" t="s">
        <v>1209</v>
      </c>
      <c r="B504" s="2" t="s">
        <v>1210</v>
      </c>
      <c r="G504" s="2" t="s">
        <v>105</v>
      </c>
      <c r="BB504" s="2">
        <f t="shared" si="104"/>
        <v>1</v>
      </c>
      <c r="BC504" s="2">
        <f t="shared" si="105"/>
        <v>0</v>
      </c>
      <c r="BD504" s="2">
        <f t="shared" si="106"/>
        <v>1</v>
      </c>
      <c r="BE504" s="2">
        <f t="shared" si="107"/>
        <v>0</v>
      </c>
      <c r="BF504" s="2">
        <f t="shared" si="108"/>
        <v>0</v>
      </c>
      <c r="BG504" s="2">
        <f t="shared" si="109"/>
        <v>0</v>
      </c>
      <c r="BH504" s="2">
        <f t="shared" si="110"/>
        <v>0</v>
      </c>
      <c r="BI504" s="2">
        <f t="shared" si="111"/>
        <v>0</v>
      </c>
      <c r="BJ504" s="2">
        <f t="shared" si="112"/>
        <v>0</v>
      </c>
      <c r="BK504" s="2">
        <f t="shared" si="113"/>
        <v>0</v>
      </c>
      <c r="BL504" s="2">
        <f t="shared" si="114"/>
        <v>0</v>
      </c>
      <c r="BM504" s="2">
        <f t="shared" si="115"/>
        <v>0</v>
      </c>
      <c r="BN504" s="2">
        <f t="shared" si="116"/>
        <v>0</v>
      </c>
    </row>
    <row r="505" spans="1:66">
      <c r="A505" s="2" t="s">
        <v>3184</v>
      </c>
      <c r="B505" s="2" t="s">
        <v>3185</v>
      </c>
      <c r="X505" s="2" t="s">
        <v>121</v>
      </c>
      <c r="AG505" s="2" t="s">
        <v>121</v>
      </c>
      <c r="BB505" s="2">
        <f t="shared" si="104"/>
        <v>0</v>
      </c>
      <c r="BC505" s="2">
        <f t="shared" si="105"/>
        <v>2</v>
      </c>
      <c r="BD505" s="2">
        <f t="shared" si="106"/>
        <v>0</v>
      </c>
      <c r="BE505" s="2">
        <f t="shared" si="107"/>
        <v>2</v>
      </c>
      <c r="BF505" s="2">
        <f t="shared" si="108"/>
        <v>0</v>
      </c>
      <c r="BG505" s="2">
        <f t="shared" si="109"/>
        <v>0</v>
      </c>
      <c r="BH505" s="2">
        <f t="shared" si="110"/>
        <v>0</v>
      </c>
      <c r="BI505" s="2">
        <f t="shared" si="111"/>
        <v>0</v>
      </c>
      <c r="BJ505" s="2">
        <f t="shared" si="112"/>
        <v>0</v>
      </c>
      <c r="BK505" s="2">
        <f t="shared" si="113"/>
        <v>0</v>
      </c>
      <c r="BL505" s="2">
        <f t="shared" si="114"/>
        <v>0</v>
      </c>
      <c r="BM505" s="2">
        <f t="shared" si="115"/>
        <v>0</v>
      </c>
      <c r="BN505" s="2">
        <f t="shared" si="116"/>
        <v>0</v>
      </c>
    </row>
    <row r="506" spans="1:66">
      <c r="A506" s="2" t="s">
        <v>482</v>
      </c>
      <c r="B506" s="2" t="s">
        <v>483</v>
      </c>
      <c r="E506" s="2" t="s">
        <v>105</v>
      </c>
      <c r="AI506" s="2" t="s">
        <v>105</v>
      </c>
      <c r="AL506" s="2" t="s">
        <v>105</v>
      </c>
      <c r="BB506" s="2">
        <f t="shared" si="104"/>
        <v>3</v>
      </c>
      <c r="BC506" s="2">
        <f t="shared" si="105"/>
        <v>0</v>
      </c>
      <c r="BD506" s="2">
        <f t="shared" si="106"/>
        <v>3</v>
      </c>
      <c r="BE506" s="2">
        <f t="shared" si="107"/>
        <v>0</v>
      </c>
      <c r="BF506" s="2">
        <f t="shared" si="108"/>
        <v>0</v>
      </c>
      <c r="BG506" s="2">
        <f t="shared" si="109"/>
        <v>0</v>
      </c>
      <c r="BH506" s="2">
        <f t="shared" si="110"/>
        <v>0</v>
      </c>
      <c r="BI506" s="2">
        <f t="shared" si="111"/>
        <v>0</v>
      </c>
      <c r="BJ506" s="2">
        <f t="shared" si="112"/>
        <v>0</v>
      </c>
      <c r="BK506" s="2">
        <f t="shared" si="113"/>
        <v>0</v>
      </c>
      <c r="BL506" s="2">
        <f t="shared" si="114"/>
        <v>0</v>
      </c>
      <c r="BM506" s="2">
        <f t="shared" si="115"/>
        <v>0</v>
      </c>
      <c r="BN506" s="2">
        <f t="shared" si="116"/>
        <v>0</v>
      </c>
    </row>
    <row r="507" spans="1:66">
      <c r="A507" s="2" t="s">
        <v>1423</v>
      </c>
      <c r="B507" s="2" t="s">
        <v>5652</v>
      </c>
      <c r="H507" s="2" t="s">
        <v>121</v>
      </c>
      <c r="O507" s="2" t="s">
        <v>105</v>
      </c>
      <c r="X507" s="2" t="s">
        <v>5697</v>
      </c>
      <c r="Z507" s="2" t="s">
        <v>105</v>
      </c>
      <c r="AB507" s="2" t="s">
        <v>5781</v>
      </c>
      <c r="AC507" s="2" t="s">
        <v>105</v>
      </c>
      <c r="AD507" s="2" t="s">
        <v>5816</v>
      </c>
      <c r="AJ507" s="2" t="s">
        <v>105</v>
      </c>
      <c r="BB507" s="2">
        <f t="shared" si="104"/>
        <v>5</v>
      </c>
      <c r="BC507" s="2">
        <f t="shared" si="105"/>
        <v>2</v>
      </c>
      <c r="BD507" s="2">
        <f t="shared" si="106"/>
        <v>4</v>
      </c>
      <c r="BE507" s="2">
        <f t="shared" si="107"/>
        <v>1</v>
      </c>
      <c r="BF507" s="2">
        <f t="shared" si="108"/>
        <v>1</v>
      </c>
      <c r="BG507" s="2">
        <f t="shared" si="109"/>
        <v>0</v>
      </c>
      <c r="BH507" s="2">
        <f t="shared" si="110"/>
        <v>0</v>
      </c>
      <c r="BI507" s="2">
        <f t="shared" si="111"/>
        <v>0</v>
      </c>
      <c r="BJ507" s="2">
        <f t="shared" si="112"/>
        <v>0</v>
      </c>
      <c r="BK507" s="2">
        <f t="shared" si="113"/>
        <v>0</v>
      </c>
      <c r="BL507" s="2">
        <f t="shared" si="114"/>
        <v>1</v>
      </c>
      <c r="BM507" s="2">
        <f t="shared" si="115"/>
        <v>0</v>
      </c>
      <c r="BN507" s="2">
        <f t="shared" si="116"/>
        <v>0</v>
      </c>
    </row>
    <row r="508" spans="1:66">
      <c r="A508" s="2" t="s">
        <v>5191</v>
      </c>
      <c r="B508" s="2" t="s">
        <v>5651</v>
      </c>
      <c r="AQ508" s="2" t="s">
        <v>5818</v>
      </c>
      <c r="BB508" s="2">
        <f t="shared" si="104"/>
        <v>0</v>
      </c>
      <c r="BC508" s="2">
        <f t="shared" si="105"/>
        <v>0</v>
      </c>
      <c r="BD508" s="2">
        <f t="shared" si="106"/>
        <v>0</v>
      </c>
      <c r="BE508" s="2">
        <f t="shared" si="107"/>
        <v>0</v>
      </c>
      <c r="BF508" s="2">
        <f t="shared" si="108"/>
        <v>0</v>
      </c>
      <c r="BG508" s="2">
        <f t="shared" si="109"/>
        <v>0</v>
      </c>
      <c r="BH508" s="2">
        <f t="shared" si="110"/>
        <v>0</v>
      </c>
      <c r="BI508" s="2">
        <f t="shared" si="111"/>
        <v>0</v>
      </c>
      <c r="BJ508" s="2">
        <f t="shared" si="112"/>
        <v>0</v>
      </c>
      <c r="BK508" s="2">
        <f t="shared" si="113"/>
        <v>0</v>
      </c>
      <c r="BL508" s="2">
        <f t="shared" si="114"/>
        <v>0</v>
      </c>
      <c r="BM508" s="2">
        <f t="shared" si="115"/>
        <v>0</v>
      </c>
      <c r="BN508" s="2">
        <f t="shared" si="116"/>
        <v>0</v>
      </c>
    </row>
    <row r="509" spans="1:66">
      <c r="A509" s="2" t="s">
        <v>4136</v>
      </c>
      <c r="B509" s="2" t="s">
        <v>4137</v>
      </c>
      <c r="AJ509" s="2" t="s">
        <v>105</v>
      </c>
      <c r="BB509" s="2">
        <f t="shared" si="104"/>
        <v>1</v>
      </c>
      <c r="BC509" s="2">
        <f t="shared" si="105"/>
        <v>0</v>
      </c>
      <c r="BD509" s="2">
        <f t="shared" si="106"/>
        <v>1</v>
      </c>
      <c r="BE509" s="2">
        <f t="shared" si="107"/>
        <v>0</v>
      </c>
      <c r="BF509" s="2">
        <f t="shared" si="108"/>
        <v>0</v>
      </c>
      <c r="BG509" s="2">
        <f t="shared" si="109"/>
        <v>0</v>
      </c>
      <c r="BH509" s="2">
        <f t="shared" si="110"/>
        <v>0</v>
      </c>
      <c r="BI509" s="2">
        <f t="shared" si="111"/>
        <v>0</v>
      </c>
      <c r="BJ509" s="2">
        <f t="shared" si="112"/>
        <v>0</v>
      </c>
      <c r="BK509" s="2">
        <f t="shared" si="113"/>
        <v>0</v>
      </c>
      <c r="BL509" s="2">
        <f t="shared" si="114"/>
        <v>0</v>
      </c>
      <c r="BM509" s="2">
        <f t="shared" si="115"/>
        <v>0</v>
      </c>
      <c r="BN509" s="2">
        <f t="shared" si="116"/>
        <v>0</v>
      </c>
    </row>
    <row r="510" spans="1:66">
      <c r="A510" s="2" t="s">
        <v>3210</v>
      </c>
      <c r="B510" s="2" t="s">
        <v>3211</v>
      </c>
      <c r="X510" s="2" t="s">
        <v>5697</v>
      </c>
      <c r="AP510" s="2" t="s">
        <v>105</v>
      </c>
      <c r="BB510" s="2">
        <f t="shared" si="104"/>
        <v>2</v>
      </c>
      <c r="BC510" s="2">
        <f t="shared" si="105"/>
        <v>0</v>
      </c>
      <c r="BD510" s="2">
        <f t="shared" si="106"/>
        <v>1</v>
      </c>
      <c r="BE510" s="2">
        <f t="shared" si="107"/>
        <v>0</v>
      </c>
      <c r="BF510" s="2">
        <f t="shared" si="108"/>
        <v>1</v>
      </c>
      <c r="BG510" s="2">
        <f t="shared" si="109"/>
        <v>0</v>
      </c>
      <c r="BH510" s="2">
        <f t="shared" si="110"/>
        <v>0</v>
      </c>
      <c r="BI510" s="2">
        <f t="shared" si="111"/>
        <v>0</v>
      </c>
      <c r="BJ510" s="2">
        <f t="shared" si="112"/>
        <v>0</v>
      </c>
      <c r="BK510" s="2">
        <f t="shared" si="113"/>
        <v>0</v>
      </c>
      <c r="BL510" s="2">
        <f t="shared" si="114"/>
        <v>0</v>
      </c>
      <c r="BM510" s="2">
        <f t="shared" si="115"/>
        <v>0</v>
      </c>
      <c r="BN510" s="2">
        <f t="shared" si="116"/>
        <v>0</v>
      </c>
    </row>
    <row r="511" spans="1:66">
      <c r="A511" s="2" t="s">
        <v>4434</v>
      </c>
      <c r="B511" s="2" t="s">
        <v>4435</v>
      </c>
      <c r="AN511" s="2" t="s">
        <v>105</v>
      </c>
      <c r="BB511" s="2">
        <f t="shared" si="104"/>
        <v>1</v>
      </c>
      <c r="BC511" s="2">
        <f t="shared" si="105"/>
        <v>0</v>
      </c>
      <c r="BD511" s="2">
        <f t="shared" si="106"/>
        <v>1</v>
      </c>
      <c r="BE511" s="2">
        <f t="shared" si="107"/>
        <v>0</v>
      </c>
      <c r="BF511" s="2">
        <f t="shared" si="108"/>
        <v>0</v>
      </c>
      <c r="BG511" s="2">
        <f t="shared" si="109"/>
        <v>0</v>
      </c>
      <c r="BH511" s="2">
        <f t="shared" si="110"/>
        <v>0</v>
      </c>
      <c r="BI511" s="2">
        <f t="shared" si="111"/>
        <v>0</v>
      </c>
      <c r="BJ511" s="2">
        <f t="shared" si="112"/>
        <v>0</v>
      </c>
      <c r="BK511" s="2">
        <f t="shared" si="113"/>
        <v>0</v>
      </c>
      <c r="BL511" s="2">
        <f t="shared" si="114"/>
        <v>0</v>
      </c>
      <c r="BM511" s="2">
        <f t="shared" si="115"/>
        <v>0</v>
      </c>
      <c r="BN511" s="2">
        <f t="shared" si="116"/>
        <v>0</v>
      </c>
    </row>
    <row r="512" spans="1:66">
      <c r="A512" s="2" t="s">
        <v>3421</v>
      </c>
      <c r="B512" s="2" t="s">
        <v>3422</v>
      </c>
      <c r="Z512" s="2" t="s">
        <v>105</v>
      </c>
      <c r="AD512" s="2" t="s">
        <v>5816</v>
      </c>
      <c r="AR512" s="2" t="s">
        <v>105</v>
      </c>
      <c r="BB512" s="2">
        <f t="shared" si="104"/>
        <v>2</v>
      </c>
      <c r="BC512" s="2">
        <f t="shared" si="105"/>
        <v>1</v>
      </c>
      <c r="BD512" s="2">
        <f t="shared" si="106"/>
        <v>2</v>
      </c>
      <c r="BE512" s="2">
        <f t="shared" si="107"/>
        <v>0</v>
      </c>
      <c r="BF512" s="2">
        <f t="shared" si="108"/>
        <v>0</v>
      </c>
      <c r="BG512" s="2">
        <f t="shared" si="109"/>
        <v>0</v>
      </c>
      <c r="BH512" s="2">
        <f t="shared" si="110"/>
        <v>0</v>
      </c>
      <c r="BI512" s="2">
        <f t="shared" si="111"/>
        <v>0</v>
      </c>
      <c r="BJ512" s="2">
        <f t="shared" si="112"/>
        <v>0</v>
      </c>
      <c r="BK512" s="2">
        <f t="shared" si="113"/>
        <v>0</v>
      </c>
      <c r="BL512" s="2">
        <f t="shared" si="114"/>
        <v>1</v>
      </c>
      <c r="BM512" s="2">
        <f t="shared" si="115"/>
        <v>0</v>
      </c>
      <c r="BN512" s="2">
        <f t="shared" si="116"/>
        <v>0</v>
      </c>
    </row>
    <row r="513" spans="1:66">
      <c r="A513" s="2" t="s">
        <v>4474</v>
      </c>
      <c r="B513" s="2" t="s">
        <v>4475</v>
      </c>
      <c r="AN513" s="2" t="s">
        <v>105</v>
      </c>
      <c r="BB513" s="2">
        <f t="shared" si="104"/>
        <v>1</v>
      </c>
      <c r="BC513" s="2">
        <f t="shared" si="105"/>
        <v>0</v>
      </c>
      <c r="BD513" s="2">
        <f t="shared" si="106"/>
        <v>1</v>
      </c>
      <c r="BE513" s="2">
        <f t="shared" si="107"/>
        <v>0</v>
      </c>
      <c r="BF513" s="2">
        <f t="shared" si="108"/>
        <v>0</v>
      </c>
      <c r="BG513" s="2">
        <f t="shared" si="109"/>
        <v>0</v>
      </c>
      <c r="BH513" s="2">
        <f t="shared" si="110"/>
        <v>0</v>
      </c>
      <c r="BI513" s="2">
        <f t="shared" si="111"/>
        <v>0</v>
      </c>
      <c r="BJ513" s="2">
        <f t="shared" si="112"/>
        <v>0</v>
      </c>
      <c r="BK513" s="2">
        <f t="shared" si="113"/>
        <v>0</v>
      </c>
      <c r="BL513" s="2">
        <f t="shared" si="114"/>
        <v>0</v>
      </c>
      <c r="BM513" s="2">
        <f t="shared" si="115"/>
        <v>0</v>
      </c>
      <c r="BN513" s="2">
        <f t="shared" si="116"/>
        <v>0</v>
      </c>
    </row>
    <row r="514" spans="1:66">
      <c r="A514" s="2" t="s">
        <v>3223</v>
      </c>
      <c r="B514" s="2" t="s">
        <v>3224</v>
      </c>
      <c r="X514" s="2" t="s">
        <v>121</v>
      </c>
      <c r="AN514" s="2" t="s">
        <v>121</v>
      </c>
      <c r="BB514" s="2">
        <f t="shared" si="104"/>
        <v>0</v>
      </c>
      <c r="BC514" s="2">
        <f t="shared" si="105"/>
        <v>2</v>
      </c>
      <c r="BD514" s="2">
        <f t="shared" si="106"/>
        <v>0</v>
      </c>
      <c r="BE514" s="2">
        <f t="shared" si="107"/>
        <v>2</v>
      </c>
      <c r="BF514" s="2">
        <f t="shared" si="108"/>
        <v>0</v>
      </c>
      <c r="BG514" s="2">
        <f t="shared" si="109"/>
        <v>0</v>
      </c>
      <c r="BH514" s="2">
        <f t="shared" si="110"/>
        <v>0</v>
      </c>
      <c r="BI514" s="2">
        <f t="shared" si="111"/>
        <v>0</v>
      </c>
      <c r="BJ514" s="2">
        <f t="shared" si="112"/>
        <v>0</v>
      </c>
      <c r="BK514" s="2">
        <f t="shared" si="113"/>
        <v>0</v>
      </c>
      <c r="BL514" s="2">
        <f t="shared" si="114"/>
        <v>0</v>
      </c>
      <c r="BM514" s="2">
        <f t="shared" si="115"/>
        <v>0</v>
      </c>
      <c r="BN514" s="2">
        <f t="shared" si="116"/>
        <v>0</v>
      </c>
    </row>
    <row r="515" spans="1:66">
      <c r="A515" s="2" t="s">
        <v>1205</v>
      </c>
      <c r="B515" s="2" t="s">
        <v>1208</v>
      </c>
      <c r="G515" s="2" t="s">
        <v>105</v>
      </c>
      <c r="BB515" s="2">
        <f t="shared" si="104"/>
        <v>1</v>
      </c>
      <c r="BC515" s="2">
        <f t="shared" si="105"/>
        <v>0</v>
      </c>
      <c r="BD515" s="2">
        <f t="shared" si="106"/>
        <v>1</v>
      </c>
      <c r="BE515" s="2">
        <f t="shared" si="107"/>
        <v>0</v>
      </c>
      <c r="BF515" s="2">
        <f t="shared" si="108"/>
        <v>0</v>
      </c>
      <c r="BG515" s="2">
        <f t="shared" si="109"/>
        <v>0</v>
      </c>
      <c r="BH515" s="2">
        <f t="shared" si="110"/>
        <v>0</v>
      </c>
      <c r="BI515" s="2">
        <f t="shared" si="111"/>
        <v>0</v>
      </c>
      <c r="BJ515" s="2">
        <f t="shared" si="112"/>
        <v>0</v>
      </c>
      <c r="BK515" s="2">
        <f t="shared" si="113"/>
        <v>0</v>
      </c>
      <c r="BL515" s="2">
        <f t="shared" si="114"/>
        <v>0</v>
      </c>
      <c r="BM515" s="2">
        <f t="shared" si="115"/>
        <v>0</v>
      </c>
      <c r="BN515" s="2">
        <f t="shared" si="116"/>
        <v>0</v>
      </c>
    </row>
    <row r="516" spans="1:66">
      <c r="A516" s="2" t="s">
        <v>3697</v>
      </c>
      <c r="B516" s="2" t="s">
        <v>3698</v>
      </c>
      <c r="AE516" s="2" t="s">
        <v>105</v>
      </c>
      <c r="BB516" s="2">
        <f t="shared" si="104"/>
        <v>1</v>
      </c>
      <c r="BC516" s="2">
        <f t="shared" si="105"/>
        <v>0</v>
      </c>
      <c r="BD516" s="2">
        <f t="shared" si="106"/>
        <v>1</v>
      </c>
      <c r="BE516" s="2">
        <f t="shared" si="107"/>
        <v>0</v>
      </c>
      <c r="BF516" s="2">
        <f t="shared" si="108"/>
        <v>0</v>
      </c>
      <c r="BG516" s="2">
        <f t="shared" si="109"/>
        <v>0</v>
      </c>
      <c r="BH516" s="2">
        <f t="shared" si="110"/>
        <v>0</v>
      </c>
      <c r="BI516" s="2">
        <f t="shared" si="111"/>
        <v>0</v>
      </c>
      <c r="BJ516" s="2">
        <f t="shared" si="112"/>
        <v>0</v>
      </c>
      <c r="BK516" s="2">
        <f t="shared" si="113"/>
        <v>0</v>
      </c>
      <c r="BL516" s="2">
        <f t="shared" si="114"/>
        <v>0</v>
      </c>
      <c r="BM516" s="2">
        <f t="shared" si="115"/>
        <v>0</v>
      </c>
      <c r="BN516" s="2">
        <f t="shared" si="116"/>
        <v>0</v>
      </c>
    </row>
    <row r="517" spans="1:66">
      <c r="A517" s="2" t="s">
        <v>3254</v>
      </c>
      <c r="B517" s="2" t="s">
        <v>3255</v>
      </c>
      <c r="X517" s="2" t="s">
        <v>121</v>
      </c>
      <c r="BB517" s="2">
        <f t="shared" si="104"/>
        <v>0</v>
      </c>
      <c r="BC517" s="2">
        <f t="shared" si="105"/>
        <v>1</v>
      </c>
      <c r="BD517" s="2">
        <f t="shared" si="106"/>
        <v>0</v>
      </c>
      <c r="BE517" s="2">
        <f t="shared" si="107"/>
        <v>1</v>
      </c>
      <c r="BF517" s="2">
        <f t="shared" si="108"/>
        <v>0</v>
      </c>
      <c r="BG517" s="2">
        <f t="shared" si="109"/>
        <v>0</v>
      </c>
      <c r="BH517" s="2">
        <f t="shared" si="110"/>
        <v>0</v>
      </c>
      <c r="BI517" s="2">
        <f t="shared" si="111"/>
        <v>0</v>
      </c>
      <c r="BJ517" s="2">
        <f t="shared" si="112"/>
        <v>0</v>
      </c>
      <c r="BK517" s="2">
        <f t="shared" si="113"/>
        <v>0</v>
      </c>
      <c r="BL517" s="2">
        <f t="shared" si="114"/>
        <v>0</v>
      </c>
      <c r="BM517" s="2">
        <f t="shared" si="115"/>
        <v>0</v>
      </c>
      <c r="BN517" s="2">
        <f t="shared" si="116"/>
        <v>0</v>
      </c>
    </row>
    <row r="518" spans="1:66">
      <c r="A518" s="2" t="s">
        <v>3268</v>
      </c>
      <c r="B518" s="2" t="s">
        <v>3269</v>
      </c>
      <c r="X518" s="2" t="s">
        <v>121</v>
      </c>
      <c r="BB518" s="2">
        <f t="shared" si="104"/>
        <v>0</v>
      </c>
      <c r="BC518" s="2">
        <f t="shared" si="105"/>
        <v>1</v>
      </c>
      <c r="BD518" s="2">
        <f t="shared" si="106"/>
        <v>0</v>
      </c>
      <c r="BE518" s="2">
        <f t="shared" si="107"/>
        <v>1</v>
      </c>
      <c r="BF518" s="2">
        <f t="shared" si="108"/>
        <v>0</v>
      </c>
      <c r="BG518" s="2">
        <f t="shared" si="109"/>
        <v>0</v>
      </c>
      <c r="BH518" s="2">
        <f t="shared" si="110"/>
        <v>0</v>
      </c>
      <c r="BI518" s="2">
        <f t="shared" si="111"/>
        <v>0</v>
      </c>
      <c r="BJ518" s="2">
        <f t="shared" si="112"/>
        <v>0</v>
      </c>
      <c r="BK518" s="2">
        <f t="shared" si="113"/>
        <v>0</v>
      </c>
      <c r="BL518" s="2">
        <f t="shared" si="114"/>
        <v>0</v>
      </c>
      <c r="BM518" s="2">
        <f t="shared" si="115"/>
        <v>0</v>
      </c>
      <c r="BN518" s="2">
        <f t="shared" si="116"/>
        <v>0</v>
      </c>
    </row>
    <row r="519" spans="1:66">
      <c r="A519" s="2" t="s">
        <v>5569</v>
      </c>
      <c r="B519" s="2" t="s">
        <v>5570</v>
      </c>
      <c r="BA519" s="2" t="s">
        <v>105</v>
      </c>
      <c r="BB519" s="2">
        <f t="shared" si="104"/>
        <v>1</v>
      </c>
      <c r="BC519" s="2">
        <f t="shared" si="105"/>
        <v>0</v>
      </c>
      <c r="BD519" s="2">
        <f t="shared" si="106"/>
        <v>1</v>
      </c>
      <c r="BE519" s="2">
        <f t="shared" si="107"/>
        <v>0</v>
      </c>
      <c r="BF519" s="2">
        <f t="shared" si="108"/>
        <v>0</v>
      </c>
      <c r="BG519" s="2">
        <f t="shared" si="109"/>
        <v>0</v>
      </c>
      <c r="BH519" s="2">
        <f t="shared" si="110"/>
        <v>0</v>
      </c>
      <c r="BI519" s="2">
        <f t="shared" si="111"/>
        <v>0</v>
      </c>
      <c r="BJ519" s="2">
        <f t="shared" si="112"/>
        <v>0</v>
      </c>
      <c r="BK519" s="2">
        <f t="shared" si="113"/>
        <v>0</v>
      </c>
      <c r="BL519" s="2">
        <f t="shared" si="114"/>
        <v>0</v>
      </c>
      <c r="BM519" s="2">
        <f t="shared" si="115"/>
        <v>0</v>
      </c>
      <c r="BN519" s="2">
        <f t="shared" si="116"/>
        <v>0</v>
      </c>
    </row>
    <row r="520" spans="1:66">
      <c r="A520" s="2" t="s">
        <v>3252</v>
      </c>
      <c r="B520" s="2" t="s">
        <v>3253</v>
      </c>
      <c r="X520" s="2" t="s">
        <v>121</v>
      </c>
      <c r="AP520" s="2" t="s">
        <v>121</v>
      </c>
      <c r="BB520" s="2">
        <f t="shared" si="104"/>
        <v>0</v>
      </c>
      <c r="BC520" s="2">
        <f t="shared" si="105"/>
        <v>2</v>
      </c>
      <c r="BD520" s="2">
        <f t="shared" si="106"/>
        <v>0</v>
      </c>
      <c r="BE520" s="2">
        <f t="shared" si="107"/>
        <v>2</v>
      </c>
      <c r="BF520" s="2">
        <f t="shared" si="108"/>
        <v>0</v>
      </c>
      <c r="BG520" s="2">
        <f t="shared" si="109"/>
        <v>0</v>
      </c>
      <c r="BH520" s="2">
        <f t="shared" si="110"/>
        <v>0</v>
      </c>
      <c r="BI520" s="2">
        <f t="shared" si="111"/>
        <v>0</v>
      </c>
      <c r="BJ520" s="2">
        <f t="shared" si="112"/>
        <v>0</v>
      </c>
      <c r="BK520" s="2">
        <f t="shared" si="113"/>
        <v>0</v>
      </c>
      <c r="BL520" s="2">
        <f t="shared" si="114"/>
        <v>0</v>
      </c>
      <c r="BM520" s="2">
        <f t="shared" si="115"/>
        <v>0</v>
      </c>
      <c r="BN520" s="2">
        <f t="shared" si="116"/>
        <v>0</v>
      </c>
    </row>
    <row r="521" spans="1:66">
      <c r="A521" s="2" t="s">
        <v>5064</v>
      </c>
      <c r="B521" s="2" t="s">
        <v>5065</v>
      </c>
      <c r="AN521" s="2" t="s">
        <v>121</v>
      </c>
      <c r="BB521" s="2">
        <f t="shared" si="104"/>
        <v>0</v>
      </c>
      <c r="BC521" s="2">
        <f t="shared" si="105"/>
        <v>1</v>
      </c>
      <c r="BD521" s="2">
        <f t="shared" si="106"/>
        <v>0</v>
      </c>
      <c r="BE521" s="2">
        <f t="shared" si="107"/>
        <v>1</v>
      </c>
      <c r="BF521" s="2">
        <f t="shared" si="108"/>
        <v>0</v>
      </c>
      <c r="BG521" s="2">
        <f t="shared" si="109"/>
        <v>0</v>
      </c>
      <c r="BH521" s="2">
        <f t="shared" si="110"/>
        <v>0</v>
      </c>
      <c r="BI521" s="2">
        <f t="shared" si="111"/>
        <v>0</v>
      </c>
      <c r="BJ521" s="2">
        <f t="shared" si="112"/>
        <v>0</v>
      </c>
      <c r="BK521" s="2">
        <f t="shared" si="113"/>
        <v>0</v>
      </c>
      <c r="BL521" s="2">
        <f t="shared" si="114"/>
        <v>0</v>
      </c>
      <c r="BM521" s="2">
        <f t="shared" si="115"/>
        <v>0</v>
      </c>
      <c r="BN521" s="2">
        <f t="shared" si="116"/>
        <v>0</v>
      </c>
    </row>
    <row r="522" spans="1:66">
      <c r="A522" s="2" t="s">
        <v>1589</v>
      </c>
      <c r="B522" s="2" t="s">
        <v>1591</v>
      </c>
      <c r="I522" s="2" t="s">
        <v>105</v>
      </c>
      <c r="AI522" s="2" t="s">
        <v>105</v>
      </c>
      <c r="BB522" s="2">
        <f t="shared" si="104"/>
        <v>2</v>
      </c>
      <c r="BC522" s="2">
        <f t="shared" si="105"/>
        <v>0</v>
      </c>
      <c r="BD522" s="2">
        <f t="shared" si="106"/>
        <v>2</v>
      </c>
      <c r="BE522" s="2">
        <f t="shared" si="107"/>
        <v>0</v>
      </c>
      <c r="BF522" s="2">
        <f t="shared" si="108"/>
        <v>0</v>
      </c>
      <c r="BG522" s="2">
        <f t="shared" si="109"/>
        <v>0</v>
      </c>
      <c r="BH522" s="2">
        <f t="shared" si="110"/>
        <v>0</v>
      </c>
      <c r="BI522" s="2">
        <f t="shared" si="111"/>
        <v>0</v>
      </c>
      <c r="BJ522" s="2">
        <f t="shared" si="112"/>
        <v>0</v>
      </c>
      <c r="BK522" s="2">
        <f t="shared" si="113"/>
        <v>0</v>
      </c>
      <c r="BL522" s="2">
        <f t="shared" si="114"/>
        <v>0</v>
      </c>
      <c r="BM522" s="2">
        <f t="shared" si="115"/>
        <v>0</v>
      </c>
      <c r="BN522" s="2">
        <f t="shared" si="116"/>
        <v>0</v>
      </c>
    </row>
    <row r="523" spans="1:66">
      <c r="A523" s="2" t="s">
        <v>1590</v>
      </c>
      <c r="B523" s="2" t="s">
        <v>1588</v>
      </c>
      <c r="I523" s="2" t="s">
        <v>105</v>
      </c>
      <c r="AI523" s="2" t="s">
        <v>105</v>
      </c>
      <c r="BB523" s="2">
        <f t="shared" si="104"/>
        <v>2</v>
      </c>
      <c r="BC523" s="2">
        <f t="shared" si="105"/>
        <v>0</v>
      </c>
      <c r="BD523" s="2">
        <f t="shared" si="106"/>
        <v>2</v>
      </c>
      <c r="BE523" s="2">
        <f t="shared" si="107"/>
        <v>0</v>
      </c>
      <c r="BF523" s="2">
        <f t="shared" si="108"/>
        <v>0</v>
      </c>
      <c r="BG523" s="2">
        <f t="shared" si="109"/>
        <v>0</v>
      </c>
      <c r="BH523" s="2">
        <f t="shared" si="110"/>
        <v>0</v>
      </c>
      <c r="BI523" s="2">
        <f t="shared" si="111"/>
        <v>0</v>
      </c>
      <c r="BJ523" s="2">
        <f t="shared" si="112"/>
        <v>0</v>
      </c>
      <c r="BK523" s="2">
        <f t="shared" si="113"/>
        <v>0</v>
      </c>
      <c r="BL523" s="2">
        <f t="shared" si="114"/>
        <v>0</v>
      </c>
      <c r="BM523" s="2">
        <f t="shared" si="115"/>
        <v>0</v>
      </c>
      <c r="BN523" s="2">
        <f t="shared" si="116"/>
        <v>0</v>
      </c>
    </row>
    <row r="524" spans="1:66">
      <c r="A524" s="2" t="s">
        <v>3274</v>
      </c>
      <c r="B524" s="2" t="s">
        <v>3275</v>
      </c>
      <c r="X524" s="2" t="s">
        <v>5697</v>
      </c>
      <c r="BB524" s="2">
        <f t="shared" si="104"/>
        <v>1</v>
      </c>
      <c r="BC524" s="2">
        <f t="shared" si="105"/>
        <v>0</v>
      </c>
      <c r="BD524" s="2">
        <f t="shared" si="106"/>
        <v>0</v>
      </c>
      <c r="BE524" s="2">
        <f t="shared" si="107"/>
        <v>0</v>
      </c>
      <c r="BF524" s="2">
        <f t="shared" si="108"/>
        <v>1</v>
      </c>
      <c r="BG524" s="2">
        <f t="shared" si="109"/>
        <v>0</v>
      </c>
      <c r="BH524" s="2">
        <f t="shared" si="110"/>
        <v>0</v>
      </c>
      <c r="BI524" s="2">
        <f t="shared" si="111"/>
        <v>0</v>
      </c>
      <c r="BJ524" s="2">
        <f t="shared" si="112"/>
        <v>0</v>
      </c>
      <c r="BK524" s="2">
        <f t="shared" si="113"/>
        <v>0</v>
      </c>
      <c r="BL524" s="2">
        <f t="shared" si="114"/>
        <v>0</v>
      </c>
      <c r="BM524" s="2">
        <f t="shared" si="115"/>
        <v>0</v>
      </c>
      <c r="BN524" s="2">
        <f t="shared" si="116"/>
        <v>0</v>
      </c>
    </row>
    <row r="525" spans="1:66">
      <c r="A525" s="2" t="s">
        <v>3049</v>
      </c>
      <c r="B525" s="2" t="s">
        <v>3050</v>
      </c>
      <c r="V525" s="2" t="s">
        <v>105</v>
      </c>
      <c r="BB525" s="2">
        <f t="shared" si="104"/>
        <v>1</v>
      </c>
      <c r="BC525" s="2">
        <f t="shared" si="105"/>
        <v>0</v>
      </c>
      <c r="BD525" s="2">
        <f t="shared" si="106"/>
        <v>1</v>
      </c>
      <c r="BE525" s="2">
        <f t="shared" si="107"/>
        <v>0</v>
      </c>
      <c r="BF525" s="2">
        <f t="shared" si="108"/>
        <v>0</v>
      </c>
      <c r="BG525" s="2">
        <f t="shared" si="109"/>
        <v>0</v>
      </c>
      <c r="BH525" s="2">
        <f t="shared" si="110"/>
        <v>0</v>
      </c>
      <c r="BI525" s="2">
        <f t="shared" si="111"/>
        <v>0</v>
      </c>
      <c r="BJ525" s="2">
        <f t="shared" si="112"/>
        <v>0</v>
      </c>
      <c r="BK525" s="2">
        <f t="shared" si="113"/>
        <v>0</v>
      </c>
      <c r="BL525" s="2">
        <f t="shared" si="114"/>
        <v>0</v>
      </c>
      <c r="BM525" s="2">
        <f t="shared" si="115"/>
        <v>0</v>
      </c>
      <c r="BN525" s="2">
        <f t="shared" si="116"/>
        <v>0</v>
      </c>
    </row>
    <row r="526" spans="1:66">
      <c r="A526" s="2" t="s">
        <v>1594</v>
      </c>
      <c r="B526" s="2" t="s">
        <v>1595</v>
      </c>
      <c r="I526" s="2" t="s">
        <v>105</v>
      </c>
      <c r="L526" s="2" t="s">
        <v>105</v>
      </c>
      <c r="AI526" s="2" t="s">
        <v>105</v>
      </c>
      <c r="AL526" s="2" t="s">
        <v>105</v>
      </c>
      <c r="AY526" s="2" t="s">
        <v>105</v>
      </c>
      <c r="BB526" s="2">
        <f t="shared" si="104"/>
        <v>5</v>
      </c>
      <c r="BC526" s="2">
        <f t="shared" si="105"/>
        <v>0</v>
      </c>
      <c r="BD526" s="2">
        <f t="shared" si="106"/>
        <v>5</v>
      </c>
      <c r="BE526" s="2">
        <f t="shared" si="107"/>
        <v>0</v>
      </c>
      <c r="BF526" s="2">
        <f t="shared" si="108"/>
        <v>0</v>
      </c>
      <c r="BG526" s="2">
        <f t="shared" si="109"/>
        <v>0</v>
      </c>
      <c r="BH526" s="2">
        <f t="shared" si="110"/>
        <v>0</v>
      </c>
      <c r="BI526" s="2">
        <f t="shared" si="111"/>
        <v>0</v>
      </c>
      <c r="BJ526" s="2">
        <f t="shared" si="112"/>
        <v>0</v>
      </c>
      <c r="BK526" s="2">
        <f t="shared" si="113"/>
        <v>0</v>
      </c>
      <c r="BL526" s="2">
        <f t="shared" si="114"/>
        <v>0</v>
      </c>
      <c r="BM526" s="2">
        <f t="shared" si="115"/>
        <v>0</v>
      </c>
      <c r="BN526" s="2">
        <f t="shared" si="116"/>
        <v>0</v>
      </c>
    </row>
    <row r="527" spans="1:66">
      <c r="A527" s="2" t="s">
        <v>1586</v>
      </c>
      <c r="B527" s="2" t="s">
        <v>1587</v>
      </c>
      <c r="I527" s="2" t="s">
        <v>105</v>
      </c>
      <c r="L527" s="2" t="s">
        <v>105</v>
      </c>
      <c r="AI527" s="2" t="s">
        <v>105</v>
      </c>
      <c r="BB527" s="2">
        <f t="shared" si="104"/>
        <v>3</v>
      </c>
      <c r="BC527" s="2">
        <f t="shared" si="105"/>
        <v>0</v>
      </c>
      <c r="BD527" s="2">
        <f t="shared" si="106"/>
        <v>3</v>
      </c>
      <c r="BE527" s="2">
        <f t="shared" si="107"/>
        <v>0</v>
      </c>
      <c r="BF527" s="2">
        <f t="shared" si="108"/>
        <v>0</v>
      </c>
      <c r="BG527" s="2">
        <f t="shared" si="109"/>
        <v>0</v>
      </c>
      <c r="BH527" s="2">
        <f t="shared" si="110"/>
        <v>0</v>
      </c>
      <c r="BI527" s="2">
        <f t="shared" si="111"/>
        <v>0</v>
      </c>
      <c r="BJ527" s="2">
        <f t="shared" si="112"/>
        <v>0</v>
      </c>
      <c r="BK527" s="2">
        <f t="shared" si="113"/>
        <v>0</v>
      </c>
      <c r="BL527" s="2">
        <f t="shared" si="114"/>
        <v>0</v>
      </c>
      <c r="BM527" s="2">
        <f t="shared" si="115"/>
        <v>0</v>
      </c>
      <c r="BN527" s="2">
        <f t="shared" si="116"/>
        <v>0</v>
      </c>
    </row>
    <row r="528" spans="1:66">
      <c r="A528" s="2" t="s">
        <v>3051</v>
      </c>
      <c r="B528" s="2" t="s">
        <v>3052</v>
      </c>
      <c r="V528" s="2" t="s">
        <v>105</v>
      </c>
      <c r="BB528" s="2">
        <f t="shared" si="104"/>
        <v>1</v>
      </c>
      <c r="BC528" s="2">
        <f t="shared" si="105"/>
        <v>0</v>
      </c>
      <c r="BD528" s="2">
        <f t="shared" si="106"/>
        <v>1</v>
      </c>
      <c r="BE528" s="2">
        <f t="shared" si="107"/>
        <v>0</v>
      </c>
      <c r="BF528" s="2">
        <f t="shared" si="108"/>
        <v>0</v>
      </c>
      <c r="BG528" s="2">
        <f t="shared" si="109"/>
        <v>0</v>
      </c>
      <c r="BH528" s="2">
        <f t="shared" si="110"/>
        <v>0</v>
      </c>
      <c r="BI528" s="2">
        <f t="shared" si="111"/>
        <v>0</v>
      </c>
      <c r="BJ528" s="2">
        <f t="shared" si="112"/>
        <v>0</v>
      </c>
      <c r="BK528" s="2">
        <f t="shared" si="113"/>
        <v>0</v>
      </c>
      <c r="BL528" s="2">
        <f t="shared" si="114"/>
        <v>0</v>
      </c>
      <c r="BM528" s="2">
        <f t="shared" si="115"/>
        <v>0</v>
      </c>
      <c r="BN528" s="2">
        <f t="shared" si="116"/>
        <v>0</v>
      </c>
    </row>
    <row r="529" spans="1:66">
      <c r="A529" s="2" t="s">
        <v>1592</v>
      </c>
      <c r="B529" s="2" t="s">
        <v>1593</v>
      </c>
      <c r="I529" s="2" t="s">
        <v>105</v>
      </c>
      <c r="V529" s="2" t="s">
        <v>105</v>
      </c>
      <c r="AI529" s="2" t="s">
        <v>105</v>
      </c>
      <c r="BB529" s="2">
        <f t="shared" si="104"/>
        <v>3</v>
      </c>
      <c r="BC529" s="2">
        <f t="shared" si="105"/>
        <v>0</v>
      </c>
      <c r="BD529" s="2">
        <f t="shared" si="106"/>
        <v>3</v>
      </c>
      <c r="BE529" s="2">
        <f t="shared" si="107"/>
        <v>0</v>
      </c>
      <c r="BF529" s="2">
        <f t="shared" si="108"/>
        <v>0</v>
      </c>
      <c r="BG529" s="2">
        <f t="shared" si="109"/>
        <v>0</v>
      </c>
      <c r="BH529" s="2">
        <f t="shared" si="110"/>
        <v>0</v>
      </c>
      <c r="BI529" s="2">
        <f t="shared" si="111"/>
        <v>0</v>
      </c>
      <c r="BJ529" s="2">
        <f t="shared" si="112"/>
        <v>0</v>
      </c>
      <c r="BK529" s="2">
        <f t="shared" si="113"/>
        <v>0</v>
      </c>
      <c r="BL529" s="2">
        <f t="shared" si="114"/>
        <v>0</v>
      </c>
      <c r="BM529" s="2">
        <f t="shared" si="115"/>
        <v>0</v>
      </c>
      <c r="BN529" s="2">
        <f t="shared" si="116"/>
        <v>0</v>
      </c>
    </row>
    <row r="530" spans="1:66">
      <c r="A530" s="2" t="s">
        <v>3992</v>
      </c>
      <c r="B530" s="2" t="s">
        <v>3993</v>
      </c>
      <c r="I530" s="2" t="s">
        <v>105</v>
      </c>
      <c r="V530" s="2" t="s">
        <v>105</v>
      </c>
      <c r="AI530" s="2" t="s">
        <v>105</v>
      </c>
      <c r="BB530" s="2">
        <f t="shared" si="104"/>
        <v>3</v>
      </c>
      <c r="BC530" s="2">
        <f t="shared" si="105"/>
        <v>0</v>
      </c>
      <c r="BD530" s="2">
        <f t="shared" si="106"/>
        <v>3</v>
      </c>
      <c r="BE530" s="2">
        <f t="shared" si="107"/>
        <v>0</v>
      </c>
      <c r="BF530" s="2">
        <f t="shared" si="108"/>
        <v>0</v>
      </c>
      <c r="BG530" s="2">
        <f t="shared" si="109"/>
        <v>0</v>
      </c>
      <c r="BH530" s="2">
        <f t="shared" si="110"/>
        <v>0</v>
      </c>
      <c r="BI530" s="2">
        <f t="shared" si="111"/>
        <v>0</v>
      </c>
      <c r="BJ530" s="2">
        <f t="shared" si="112"/>
        <v>0</v>
      </c>
      <c r="BK530" s="2">
        <f t="shared" si="113"/>
        <v>0</v>
      </c>
      <c r="BL530" s="2">
        <f t="shared" si="114"/>
        <v>0</v>
      </c>
      <c r="BM530" s="2">
        <f t="shared" si="115"/>
        <v>0</v>
      </c>
      <c r="BN530" s="2">
        <f t="shared" si="116"/>
        <v>0</v>
      </c>
    </row>
    <row r="531" spans="1:66">
      <c r="A531" s="2" t="s">
        <v>3912</v>
      </c>
      <c r="B531" s="2" t="s">
        <v>3913</v>
      </c>
      <c r="AG531" s="2" t="s">
        <v>5781</v>
      </c>
      <c r="AN531" s="2" t="s">
        <v>121</v>
      </c>
      <c r="BB531" s="2">
        <f t="shared" si="104"/>
        <v>0</v>
      </c>
      <c r="BC531" s="2">
        <f t="shared" si="105"/>
        <v>1</v>
      </c>
      <c r="BD531" s="2">
        <f t="shared" si="106"/>
        <v>0</v>
      </c>
      <c r="BE531" s="2">
        <f t="shared" si="107"/>
        <v>1</v>
      </c>
      <c r="BF531" s="2">
        <f t="shared" si="108"/>
        <v>0</v>
      </c>
      <c r="BG531" s="2">
        <f t="shared" si="109"/>
        <v>0</v>
      </c>
      <c r="BH531" s="2">
        <f t="shared" si="110"/>
        <v>0</v>
      </c>
      <c r="BI531" s="2">
        <f t="shared" si="111"/>
        <v>0</v>
      </c>
      <c r="BJ531" s="2">
        <f t="shared" si="112"/>
        <v>0</v>
      </c>
      <c r="BK531" s="2">
        <f t="shared" si="113"/>
        <v>0</v>
      </c>
      <c r="BL531" s="2">
        <f t="shared" si="114"/>
        <v>0</v>
      </c>
      <c r="BM531" s="2">
        <f t="shared" si="115"/>
        <v>0</v>
      </c>
      <c r="BN531" s="2">
        <f t="shared" si="116"/>
        <v>0</v>
      </c>
    </row>
    <row r="532" spans="1:66">
      <c r="A532" s="2" t="s">
        <v>3053</v>
      </c>
      <c r="B532" s="2" t="s">
        <v>3054</v>
      </c>
      <c r="V532" s="2" t="s">
        <v>105</v>
      </c>
      <c r="BB532" s="2">
        <f t="shared" ref="BB532:BB563" si="117">SUM(BD532+BF532+BJ532+BK532)</f>
        <v>1</v>
      </c>
      <c r="BC532" s="2">
        <f t="shared" ref="BC532:BC563" si="118">SUM(BE532+BG532+BH532+BI532+BL532+BM532+BN532)</f>
        <v>0</v>
      </c>
      <c r="BD532" s="2">
        <f t="shared" ref="BD532:BD563" si="119">COUNTIF(C532:BA532,"BL")</f>
        <v>1</v>
      </c>
      <c r="BE532" s="2">
        <f t="shared" ref="BE532:BE563" si="120">COUNTIF(C532:BA532,"WL")</f>
        <v>0</v>
      </c>
      <c r="BF532" s="2">
        <f t="shared" ref="BF532:BF563" si="121">COUNTIF(C532:BA532, "BL(Except with permit)")</f>
        <v>0</v>
      </c>
      <c r="BG532" s="2">
        <f t="shared" ref="BG532:BG563" si="122">COUNTIF(C532:BA532, "WL(Permit required)")</f>
        <v>0</v>
      </c>
      <c r="BH532" s="2">
        <f t="shared" ref="BH532:BH563" si="123">COUNTIF(C532:BA532, "WL(For game purposes)")</f>
        <v>0</v>
      </c>
      <c r="BI532" s="2">
        <f t="shared" ref="BI532:BI563" si="124">COUNTIF(C532:BA532, "WL(4 per year, no more than 12 at a time)")</f>
        <v>0</v>
      </c>
      <c r="BJ532" s="2">
        <f t="shared" ref="BJ532:BJ563" si="125">COUNTIF(C532:BA532, "BL(venomous spp)")</f>
        <v>0</v>
      </c>
      <c r="BK532" s="2">
        <f t="shared" ref="BK532:BK563" si="126">COUNTIF(C532:BA532, "BL(All Non-native spp)")</f>
        <v>0</v>
      </c>
      <c r="BL532" s="2">
        <f t="shared" ref="BL532:BL563" si="127">COUNTIF(C532:BA532, "WL(Up to 3 individuals)")</f>
        <v>0</v>
      </c>
      <c r="BM532" s="2">
        <f t="shared" ref="BM532:BM563" si="128">COUNTIF(C532:BA532, "WL(Up to 1 individual without permit)")</f>
        <v>0</v>
      </c>
      <c r="BN532" s="2">
        <f t="shared" ref="BN532:BN563" si="129">COUNTIF(C532:BA532, "WL(Up to 10 individuals)")</f>
        <v>0</v>
      </c>
    </row>
    <row r="533" spans="1:66">
      <c r="A533" s="2" t="s">
        <v>3121</v>
      </c>
      <c r="B533" s="2" t="s">
        <v>3122</v>
      </c>
      <c r="W533" s="2" t="s">
        <v>105</v>
      </c>
      <c r="BB533" s="2">
        <f t="shared" si="117"/>
        <v>1</v>
      </c>
      <c r="BC533" s="2">
        <f t="shared" si="118"/>
        <v>0</v>
      </c>
      <c r="BD533" s="2">
        <f t="shared" si="119"/>
        <v>1</v>
      </c>
      <c r="BE533" s="2">
        <f t="shared" si="120"/>
        <v>0</v>
      </c>
      <c r="BF533" s="2">
        <f t="shared" si="121"/>
        <v>0</v>
      </c>
      <c r="BG533" s="2">
        <f t="shared" si="122"/>
        <v>0</v>
      </c>
      <c r="BH533" s="2">
        <f t="shared" si="123"/>
        <v>0</v>
      </c>
      <c r="BI533" s="2">
        <f t="shared" si="124"/>
        <v>0</v>
      </c>
      <c r="BJ533" s="2">
        <f t="shared" si="125"/>
        <v>0</v>
      </c>
      <c r="BK533" s="2">
        <f t="shared" si="126"/>
        <v>0</v>
      </c>
      <c r="BL533" s="2">
        <f t="shared" si="127"/>
        <v>0</v>
      </c>
      <c r="BM533" s="2">
        <f t="shared" si="128"/>
        <v>0</v>
      </c>
      <c r="BN533" s="2">
        <f t="shared" si="129"/>
        <v>0</v>
      </c>
    </row>
    <row r="534" spans="1:66">
      <c r="A534" s="2" t="s">
        <v>3271</v>
      </c>
      <c r="B534" s="2" t="s">
        <v>5653</v>
      </c>
      <c r="X534" s="2" t="s">
        <v>5697</v>
      </c>
      <c r="AP534" s="2" t="s">
        <v>105</v>
      </c>
      <c r="BB534" s="2">
        <f t="shared" si="117"/>
        <v>2</v>
      </c>
      <c r="BC534" s="2">
        <f t="shared" si="118"/>
        <v>0</v>
      </c>
      <c r="BD534" s="2">
        <f t="shared" si="119"/>
        <v>1</v>
      </c>
      <c r="BE534" s="2">
        <f t="shared" si="120"/>
        <v>0</v>
      </c>
      <c r="BF534" s="2">
        <f t="shared" si="121"/>
        <v>1</v>
      </c>
      <c r="BG534" s="2">
        <f t="shared" si="122"/>
        <v>0</v>
      </c>
      <c r="BH534" s="2">
        <f t="shared" si="123"/>
        <v>0</v>
      </c>
      <c r="BI534" s="2">
        <f t="shared" si="124"/>
        <v>0</v>
      </c>
      <c r="BJ534" s="2">
        <f t="shared" si="125"/>
        <v>0</v>
      </c>
      <c r="BK534" s="2">
        <f t="shared" si="126"/>
        <v>0</v>
      </c>
      <c r="BL534" s="2">
        <f t="shared" si="127"/>
        <v>0</v>
      </c>
      <c r="BM534" s="2">
        <f t="shared" si="128"/>
        <v>0</v>
      </c>
      <c r="BN534" s="2">
        <f t="shared" si="129"/>
        <v>0</v>
      </c>
    </row>
    <row r="535" spans="1:66">
      <c r="A535" s="2" t="s">
        <v>856</v>
      </c>
      <c r="B535" s="2" t="s">
        <v>3270</v>
      </c>
      <c r="X535" s="2" t="s">
        <v>121</v>
      </c>
      <c r="AN535" s="2" t="s">
        <v>121</v>
      </c>
      <c r="AP535" s="2" t="s">
        <v>121</v>
      </c>
      <c r="BB535" s="2">
        <f t="shared" si="117"/>
        <v>0</v>
      </c>
      <c r="BC535" s="2">
        <f t="shared" si="118"/>
        <v>3</v>
      </c>
      <c r="BD535" s="2">
        <f t="shared" si="119"/>
        <v>0</v>
      </c>
      <c r="BE535" s="2">
        <f t="shared" si="120"/>
        <v>3</v>
      </c>
      <c r="BF535" s="2">
        <f t="shared" si="121"/>
        <v>0</v>
      </c>
      <c r="BG535" s="2">
        <f t="shared" si="122"/>
        <v>0</v>
      </c>
      <c r="BH535" s="2">
        <f t="shared" si="123"/>
        <v>0</v>
      </c>
      <c r="BI535" s="2">
        <f t="shared" si="124"/>
        <v>0</v>
      </c>
      <c r="BJ535" s="2">
        <f t="shared" si="125"/>
        <v>0</v>
      </c>
      <c r="BK535" s="2">
        <f t="shared" si="126"/>
        <v>0</v>
      </c>
      <c r="BL535" s="2">
        <f t="shared" si="127"/>
        <v>0</v>
      </c>
      <c r="BM535" s="2">
        <f t="shared" si="128"/>
        <v>0</v>
      </c>
      <c r="BN535" s="2">
        <f t="shared" si="129"/>
        <v>0</v>
      </c>
    </row>
    <row r="536" spans="1:66">
      <c r="A536" s="2" t="s">
        <v>5160</v>
      </c>
      <c r="K536" s="2" t="s">
        <v>121</v>
      </c>
      <c r="BB536" s="2">
        <f t="shared" si="117"/>
        <v>0</v>
      </c>
      <c r="BC536" s="2">
        <f t="shared" si="118"/>
        <v>1</v>
      </c>
      <c r="BD536" s="2">
        <f t="shared" si="119"/>
        <v>0</v>
      </c>
      <c r="BE536" s="2">
        <f t="shared" si="120"/>
        <v>1</v>
      </c>
      <c r="BF536" s="2">
        <f t="shared" si="121"/>
        <v>0</v>
      </c>
      <c r="BG536" s="2">
        <f t="shared" si="122"/>
        <v>0</v>
      </c>
      <c r="BH536" s="2">
        <f t="shared" si="123"/>
        <v>0</v>
      </c>
      <c r="BI536" s="2">
        <f t="shared" si="124"/>
        <v>0</v>
      </c>
      <c r="BJ536" s="2">
        <f t="shared" si="125"/>
        <v>0</v>
      </c>
      <c r="BK536" s="2">
        <f t="shared" si="126"/>
        <v>0</v>
      </c>
      <c r="BL536" s="2">
        <f t="shared" si="127"/>
        <v>0</v>
      </c>
      <c r="BM536" s="2">
        <f t="shared" si="128"/>
        <v>0</v>
      </c>
      <c r="BN536" s="2">
        <f t="shared" si="129"/>
        <v>0</v>
      </c>
    </row>
    <row r="537" spans="1:66">
      <c r="A537" s="2" t="s">
        <v>2594</v>
      </c>
      <c r="O537" s="2" t="s">
        <v>105</v>
      </c>
      <c r="BB537" s="2">
        <f t="shared" si="117"/>
        <v>1</v>
      </c>
      <c r="BC537" s="2">
        <f t="shared" si="118"/>
        <v>0</v>
      </c>
      <c r="BD537" s="2">
        <f t="shared" si="119"/>
        <v>1</v>
      </c>
      <c r="BE537" s="2">
        <f t="shared" si="120"/>
        <v>0</v>
      </c>
      <c r="BF537" s="2">
        <f t="shared" si="121"/>
        <v>0</v>
      </c>
      <c r="BG537" s="2">
        <f t="shared" si="122"/>
        <v>0</v>
      </c>
      <c r="BH537" s="2">
        <f t="shared" si="123"/>
        <v>0</v>
      </c>
      <c r="BI537" s="2">
        <f t="shared" si="124"/>
        <v>0</v>
      </c>
      <c r="BJ537" s="2">
        <f t="shared" si="125"/>
        <v>0</v>
      </c>
      <c r="BK537" s="2">
        <f t="shared" si="126"/>
        <v>0</v>
      </c>
      <c r="BL537" s="2">
        <f t="shared" si="127"/>
        <v>0</v>
      </c>
      <c r="BM537" s="2">
        <f t="shared" si="128"/>
        <v>0</v>
      </c>
      <c r="BN537" s="2">
        <f t="shared" si="129"/>
        <v>0</v>
      </c>
    </row>
    <row r="538" spans="1:66">
      <c r="A538" s="2" t="s">
        <v>1461</v>
      </c>
      <c r="H538" s="2" t="s">
        <v>121</v>
      </c>
      <c r="AL538" s="2" t="s">
        <v>105</v>
      </c>
      <c r="BB538" s="2">
        <f t="shared" si="117"/>
        <v>1</v>
      </c>
      <c r="BC538" s="2">
        <f t="shared" si="118"/>
        <v>1</v>
      </c>
      <c r="BD538" s="2">
        <f t="shared" si="119"/>
        <v>1</v>
      </c>
      <c r="BE538" s="2">
        <f t="shared" si="120"/>
        <v>1</v>
      </c>
      <c r="BF538" s="2">
        <f t="shared" si="121"/>
        <v>0</v>
      </c>
      <c r="BG538" s="2">
        <f t="shared" si="122"/>
        <v>0</v>
      </c>
      <c r="BH538" s="2">
        <f t="shared" si="123"/>
        <v>0</v>
      </c>
      <c r="BI538" s="2">
        <f t="shared" si="124"/>
        <v>0</v>
      </c>
      <c r="BJ538" s="2">
        <f t="shared" si="125"/>
        <v>0</v>
      </c>
      <c r="BK538" s="2">
        <f t="shared" si="126"/>
        <v>0</v>
      </c>
      <c r="BL538" s="2">
        <f t="shared" si="127"/>
        <v>0</v>
      </c>
      <c r="BM538" s="2">
        <f t="shared" si="128"/>
        <v>0</v>
      </c>
      <c r="BN538" s="2">
        <f t="shared" si="129"/>
        <v>0</v>
      </c>
    </row>
    <row r="539" spans="1:66">
      <c r="A539" s="2" t="s">
        <v>1496</v>
      </c>
      <c r="H539" s="2" t="s">
        <v>5813</v>
      </c>
      <c r="BB539" s="2">
        <f t="shared" si="117"/>
        <v>0</v>
      </c>
      <c r="BC539" s="2">
        <f t="shared" si="118"/>
        <v>1</v>
      </c>
      <c r="BD539" s="2">
        <f t="shared" si="119"/>
        <v>0</v>
      </c>
      <c r="BE539" s="2">
        <f t="shared" si="120"/>
        <v>0</v>
      </c>
      <c r="BF539" s="2">
        <f t="shared" si="121"/>
        <v>0</v>
      </c>
      <c r="BG539" s="2">
        <f t="shared" si="122"/>
        <v>0</v>
      </c>
      <c r="BH539" s="2">
        <f t="shared" si="123"/>
        <v>0</v>
      </c>
      <c r="BI539" s="2">
        <f t="shared" si="124"/>
        <v>1</v>
      </c>
      <c r="BJ539" s="2">
        <f t="shared" si="125"/>
        <v>0</v>
      </c>
      <c r="BK539" s="2">
        <f t="shared" si="126"/>
        <v>0</v>
      </c>
      <c r="BL539" s="2">
        <f t="shared" si="127"/>
        <v>0</v>
      </c>
      <c r="BM539" s="2">
        <f t="shared" si="128"/>
        <v>0</v>
      </c>
      <c r="BN539" s="2">
        <f t="shared" si="129"/>
        <v>0</v>
      </c>
    </row>
    <row r="540" spans="1:66">
      <c r="A540" s="2" t="s">
        <v>1489</v>
      </c>
      <c r="H540" s="2" t="s">
        <v>5813</v>
      </c>
      <c r="BB540" s="2">
        <f t="shared" si="117"/>
        <v>0</v>
      </c>
      <c r="BC540" s="2">
        <f t="shared" si="118"/>
        <v>1</v>
      </c>
      <c r="BD540" s="2">
        <f t="shared" si="119"/>
        <v>0</v>
      </c>
      <c r="BE540" s="2">
        <f t="shared" si="120"/>
        <v>0</v>
      </c>
      <c r="BF540" s="2">
        <f t="shared" si="121"/>
        <v>0</v>
      </c>
      <c r="BG540" s="2">
        <f t="shared" si="122"/>
        <v>0</v>
      </c>
      <c r="BH540" s="2">
        <f t="shared" si="123"/>
        <v>0</v>
      </c>
      <c r="BI540" s="2">
        <f t="shared" si="124"/>
        <v>1</v>
      </c>
      <c r="BJ540" s="2">
        <f t="shared" si="125"/>
        <v>0</v>
      </c>
      <c r="BK540" s="2">
        <f t="shared" si="126"/>
        <v>0</v>
      </c>
      <c r="BL540" s="2">
        <f t="shared" si="127"/>
        <v>0</v>
      </c>
      <c r="BM540" s="2">
        <f t="shared" si="128"/>
        <v>0</v>
      </c>
      <c r="BN540" s="2">
        <f t="shared" si="129"/>
        <v>0</v>
      </c>
    </row>
    <row r="541" spans="1:66">
      <c r="A541" s="2" t="s">
        <v>1491</v>
      </c>
      <c r="H541" s="2" t="s">
        <v>5813</v>
      </c>
      <c r="BB541" s="2">
        <f t="shared" si="117"/>
        <v>0</v>
      </c>
      <c r="BC541" s="2">
        <f t="shared" si="118"/>
        <v>1</v>
      </c>
      <c r="BD541" s="2">
        <f t="shared" si="119"/>
        <v>0</v>
      </c>
      <c r="BE541" s="2">
        <f t="shared" si="120"/>
        <v>0</v>
      </c>
      <c r="BF541" s="2">
        <f t="shared" si="121"/>
        <v>0</v>
      </c>
      <c r="BG541" s="2">
        <f t="shared" si="122"/>
        <v>0</v>
      </c>
      <c r="BH541" s="2">
        <f t="shared" si="123"/>
        <v>0</v>
      </c>
      <c r="BI541" s="2">
        <f t="shared" si="124"/>
        <v>1</v>
      </c>
      <c r="BJ541" s="2">
        <f t="shared" si="125"/>
        <v>0</v>
      </c>
      <c r="BK541" s="2">
        <f t="shared" si="126"/>
        <v>0</v>
      </c>
      <c r="BL541" s="2">
        <f t="shared" si="127"/>
        <v>0</v>
      </c>
      <c r="BM541" s="2">
        <f t="shared" si="128"/>
        <v>0</v>
      </c>
      <c r="BN541" s="2">
        <f t="shared" si="129"/>
        <v>0</v>
      </c>
    </row>
    <row r="542" spans="1:66">
      <c r="A542" s="2" t="s">
        <v>2071</v>
      </c>
      <c r="L542" s="2" t="s">
        <v>121</v>
      </c>
      <c r="BB542" s="2">
        <f t="shared" si="117"/>
        <v>0</v>
      </c>
      <c r="BC542" s="2">
        <f t="shared" si="118"/>
        <v>1</v>
      </c>
      <c r="BD542" s="2">
        <f t="shared" si="119"/>
        <v>0</v>
      </c>
      <c r="BE542" s="2">
        <f t="shared" si="120"/>
        <v>1</v>
      </c>
      <c r="BF542" s="2">
        <f t="shared" si="121"/>
        <v>0</v>
      </c>
      <c r="BG542" s="2">
        <f t="shared" si="122"/>
        <v>0</v>
      </c>
      <c r="BH542" s="2">
        <f t="shared" si="123"/>
        <v>0</v>
      </c>
      <c r="BI542" s="2">
        <f t="shared" si="124"/>
        <v>0</v>
      </c>
      <c r="BJ542" s="2">
        <f t="shared" si="125"/>
        <v>0</v>
      </c>
      <c r="BK542" s="2">
        <f t="shared" si="126"/>
        <v>0</v>
      </c>
      <c r="BL542" s="2">
        <f t="shared" si="127"/>
        <v>0</v>
      </c>
      <c r="BM542" s="2">
        <f t="shared" si="128"/>
        <v>0</v>
      </c>
      <c r="BN542" s="2">
        <f t="shared" si="129"/>
        <v>0</v>
      </c>
    </row>
    <row r="543" spans="1:66">
      <c r="A543" s="2" t="s">
        <v>2967</v>
      </c>
      <c r="U543" s="2" t="s">
        <v>5804</v>
      </c>
      <c r="BB543" s="2">
        <f t="shared" si="117"/>
        <v>0</v>
      </c>
      <c r="BC543" s="2">
        <f t="shared" si="118"/>
        <v>0</v>
      </c>
      <c r="BD543" s="2">
        <f t="shared" si="119"/>
        <v>0</v>
      </c>
      <c r="BE543" s="2">
        <f t="shared" si="120"/>
        <v>0</v>
      </c>
      <c r="BF543" s="2">
        <f t="shared" si="121"/>
        <v>0</v>
      </c>
      <c r="BG543" s="2">
        <f t="shared" si="122"/>
        <v>0</v>
      </c>
      <c r="BH543" s="2">
        <f t="shared" si="123"/>
        <v>0</v>
      </c>
      <c r="BI543" s="2">
        <f t="shared" si="124"/>
        <v>0</v>
      </c>
      <c r="BJ543" s="2">
        <f t="shared" si="125"/>
        <v>0</v>
      </c>
      <c r="BK543" s="2">
        <f t="shared" si="126"/>
        <v>0</v>
      </c>
      <c r="BL543" s="2">
        <f t="shared" si="127"/>
        <v>0</v>
      </c>
      <c r="BM543" s="2">
        <f t="shared" si="128"/>
        <v>0</v>
      </c>
      <c r="BN543" s="2">
        <f t="shared" si="129"/>
        <v>0</v>
      </c>
    </row>
    <row r="544" spans="1:66">
      <c r="A544" s="2" t="s">
        <v>2720</v>
      </c>
      <c r="Q544" s="2" t="s">
        <v>5805</v>
      </c>
      <c r="AN544" s="2" t="s">
        <v>5751</v>
      </c>
      <c r="BB544" s="2">
        <f t="shared" si="117"/>
        <v>0</v>
      </c>
      <c r="BC544" s="2">
        <f t="shared" si="118"/>
        <v>0</v>
      </c>
      <c r="BD544" s="2">
        <f t="shared" si="119"/>
        <v>0</v>
      </c>
      <c r="BE544" s="2">
        <f t="shared" si="120"/>
        <v>0</v>
      </c>
      <c r="BF544" s="2">
        <f t="shared" si="121"/>
        <v>0</v>
      </c>
      <c r="BG544" s="2">
        <f t="shared" si="122"/>
        <v>0</v>
      </c>
      <c r="BH544" s="2">
        <f t="shared" si="123"/>
        <v>0</v>
      </c>
      <c r="BI544" s="2">
        <f t="shared" si="124"/>
        <v>0</v>
      </c>
      <c r="BJ544" s="2">
        <f t="shared" si="125"/>
        <v>0</v>
      </c>
      <c r="BK544" s="2">
        <f t="shared" si="126"/>
        <v>0</v>
      </c>
      <c r="BL544" s="2">
        <f t="shared" si="127"/>
        <v>0</v>
      </c>
      <c r="BM544" s="2">
        <f t="shared" si="128"/>
        <v>0</v>
      </c>
      <c r="BN544" s="2">
        <f t="shared" si="129"/>
        <v>0</v>
      </c>
    </row>
    <row r="545" spans="1:66">
      <c r="A545" s="2" t="s">
        <v>3800</v>
      </c>
      <c r="AF545" s="2" t="s">
        <v>121</v>
      </c>
      <c r="BB545" s="2">
        <f t="shared" si="117"/>
        <v>0</v>
      </c>
      <c r="BC545" s="2">
        <f t="shared" si="118"/>
        <v>1</v>
      </c>
      <c r="BD545" s="2">
        <f t="shared" si="119"/>
        <v>0</v>
      </c>
      <c r="BE545" s="2">
        <f t="shared" si="120"/>
        <v>1</v>
      </c>
      <c r="BF545" s="2">
        <f t="shared" si="121"/>
        <v>0</v>
      </c>
      <c r="BG545" s="2">
        <f t="shared" si="122"/>
        <v>0</v>
      </c>
      <c r="BH545" s="2">
        <f t="shared" si="123"/>
        <v>0</v>
      </c>
      <c r="BI545" s="2">
        <f t="shared" si="124"/>
        <v>0</v>
      </c>
      <c r="BJ545" s="2">
        <f t="shared" si="125"/>
        <v>0</v>
      </c>
      <c r="BK545" s="2">
        <f t="shared" si="126"/>
        <v>0</v>
      </c>
      <c r="BL545" s="2">
        <f t="shared" si="127"/>
        <v>0</v>
      </c>
      <c r="BM545" s="2">
        <f t="shared" si="128"/>
        <v>0</v>
      </c>
      <c r="BN545" s="2">
        <f t="shared" si="129"/>
        <v>0</v>
      </c>
    </row>
    <row r="546" spans="1:66">
      <c r="A546" s="2" t="s">
        <v>5686</v>
      </c>
      <c r="BB546" s="2">
        <f t="shared" si="117"/>
        <v>0</v>
      </c>
      <c r="BC546" s="2">
        <f t="shared" si="118"/>
        <v>0</v>
      </c>
      <c r="BD546" s="2">
        <f t="shared" si="119"/>
        <v>0</v>
      </c>
      <c r="BE546" s="2">
        <f t="shared" si="120"/>
        <v>0</v>
      </c>
      <c r="BF546" s="2">
        <f t="shared" si="121"/>
        <v>0</v>
      </c>
      <c r="BG546" s="2">
        <f t="shared" si="122"/>
        <v>0</v>
      </c>
      <c r="BH546" s="2">
        <f t="shared" si="123"/>
        <v>0</v>
      </c>
      <c r="BI546" s="2">
        <f t="shared" si="124"/>
        <v>0</v>
      </c>
      <c r="BJ546" s="2">
        <f t="shared" si="125"/>
        <v>0</v>
      </c>
      <c r="BK546" s="2">
        <f t="shared" si="126"/>
        <v>0</v>
      </c>
      <c r="BL546" s="2">
        <f t="shared" si="127"/>
        <v>0</v>
      </c>
      <c r="BM546" s="2">
        <f t="shared" si="128"/>
        <v>0</v>
      </c>
      <c r="BN546" s="2">
        <f t="shared" si="129"/>
        <v>0</v>
      </c>
    </row>
    <row r="547" spans="1:66">
      <c r="A547" s="2" t="s">
        <v>5680</v>
      </c>
      <c r="M547" s="2" t="s">
        <v>5718</v>
      </c>
      <c r="BB547" s="2">
        <f t="shared" si="117"/>
        <v>0</v>
      </c>
      <c r="BC547" s="2">
        <f t="shared" si="118"/>
        <v>0</v>
      </c>
      <c r="BD547" s="2">
        <f t="shared" si="119"/>
        <v>0</v>
      </c>
      <c r="BE547" s="2">
        <f t="shared" si="120"/>
        <v>0</v>
      </c>
      <c r="BF547" s="2">
        <f t="shared" si="121"/>
        <v>0</v>
      </c>
      <c r="BG547" s="2">
        <f t="shared" si="122"/>
        <v>0</v>
      </c>
      <c r="BH547" s="2">
        <f t="shared" si="123"/>
        <v>0</v>
      </c>
      <c r="BI547" s="2">
        <f t="shared" si="124"/>
        <v>0</v>
      </c>
      <c r="BJ547" s="2">
        <f t="shared" si="125"/>
        <v>0</v>
      </c>
      <c r="BK547" s="2">
        <f t="shared" si="126"/>
        <v>0</v>
      </c>
      <c r="BL547" s="2">
        <f t="shared" si="127"/>
        <v>0</v>
      </c>
      <c r="BM547" s="2">
        <f t="shared" si="128"/>
        <v>0</v>
      </c>
      <c r="BN547" s="2">
        <f t="shared" si="129"/>
        <v>0</v>
      </c>
    </row>
    <row r="548" spans="1:66">
      <c r="A548" s="2" t="s">
        <v>3528</v>
      </c>
      <c r="AB548" s="2" t="s">
        <v>105</v>
      </c>
      <c r="BB548" s="2">
        <f t="shared" si="117"/>
        <v>1</v>
      </c>
      <c r="BC548" s="2">
        <f t="shared" si="118"/>
        <v>0</v>
      </c>
      <c r="BD548" s="2">
        <f t="shared" si="119"/>
        <v>1</v>
      </c>
      <c r="BE548" s="2">
        <f t="shared" si="120"/>
        <v>0</v>
      </c>
      <c r="BF548" s="2">
        <f t="shared" si="121"/>
        <v>0</v>
      </c>
      <c r="BG548" s="2">
        <f t="shared" si="122"/>
        <v>0</v>
      </c>
      <c r="BH548" s="2">
        <f t="shared" si="123"/>
        <v>0</v>
      </c>
      <c r="BI548" s="2">
        <f t="shared" si="124"/>
        <v>0</v>
      </c>
      <c r="BJ548" s="2">
        <f t="shared" si="125"/>
        <v>0</v>
      </c>
      <c r="BK548" s="2">
        <f t="shared" si="126"/>
        <v>0</v>
      </c>
      <c r="BL548" s="2">
        <f t="shared" si="127"/>
        <v>0</v>
      </c>
      <c r="BM548" s="2">
        <f t="shared" si="128"/>
        <v>0</v>
      </c>
      <c r="BN548" s="2">
        <f t="shared" si="129"/>
        <v>0</v>
      </c>
    </row>
    <row r="549" spans="1:66">
      <c r="A549" s="2" t="s">
        <v>3801</v>
      </c>
      <c r="AF549" s="2" t="s">
        <v>5828</v>
      </c>
      <c r="BB549" s="2">
        <f t="shared" si="117"/>
        <v>0</v>
      </c>
      <c r="BC549" s="2">
        <f t="shared" si="118"/>
        <v>0</v>
      </c>
      <c r="BD549" s="2">
        <f t="shared" si="119"/>
        <v>0</v>
      </c>
      <c r="BE549" s="2">
        <f t="shared" si="120"/>
        <v>0</v>
      </c>
      <c r="BF549" s="2">
        <f t="shared" si="121"/>
        <v>0</v>
      </c>
      <c r="BG549" s="2">
        <f t="shared" si="122"/>
        <v>0</v>
      </c>
      <c r="BH549" s="2">
        <f t="shared" si="123"/>
        <v>0</v>
      </c>
      <c r="BI549" s="2">
        <f t="shared" si="124"/>
        <v>0</v>
      </c>
      <c r="BJ549" s="2">
        <f t="shared" si="125"/>
        <v>0</v>
      </c>
      <c r="BK549" s="2">
        <f t="shared" si="126"/>
        <v>0</v>
      </c>
      <c r="BL549" s="2">
        <f t="shared" si="127"/>
        <v>0</v>
      </c>
      <c r="BM549" s="2">
        <f t="shared" si="128"/>
        <v>0</v>
      </c>
      <c r="BN549" s="2">
        <f t="shared" si="129"/>
        <v>0</v>
      </c>
    </row>
    <row r="550" spans="1:66">
      <c r="A550" s="2" t="s">
        <v>2721</v>
      </c>
      <c r="Q550" s="2" t="s">
        <v>5830</v>
      </c>
      <c r="BB550" s="2">
        <f t="shared" si="117"/>
        <v>0</v>
      </c>
      <c r="BC550" s="2">
        <f t="shared" si="118"/>
        <v>0</v>
      </c>
      <c r="BD550" s="2">
        <f t="shared" si="119"/>
        <v>0</v>
      </c>
      <c r="BE550" s="2">
        <f t="shared" si="120"/>
        <v>0</v>
      </c>
      <c r="BF550" s="2">
        <f t="shared" si="121"/>
        <v>0</v>
      </c>
      <c r="BG550" s="2">
        <f t="shared" si="122"/>
        <v>0</v>
      </c>
      <c r="BH550" s="2">
        <f t="shared" si="123"/>
        <v>0</v>
      </c>
      <c r="BI550" s="2">
        <f t="shared" si="124"/>
        <v>0</v>
      </c>
      <c r="BJ550" s="2">
        <f t="shared" si="125"/>
        <v>0</v>
      </c>
      <c r="BK550" s="2">
        <f t="shared" si="126"/>
        <v>0</v>
      </c>
      <c r="BL550" s="2">
        <f t="shared" si="127"/>
        <v>0</v>
      </c>
      <c r="BM550" s="2">
        <f t="shared" si="128"/>
        <v>0</v>
      </c>
      <c r="BN550" s="2">
        <f t="shared" si="129"/>
        <v>0</v>
      </c>
    </row>
    <row r="551" spans="1:66">
      <c r="A551" s="2" t="s">
        <v>4016</v>
      </c>
      <c r="AJ551" s="2" t="s">
        <v>105</v>
      </c>
      <c r="AQ551" s="2" t="s">
        <v>5831</v>
      </c>
      <c r="BB551" s="2">
        <f t="shared" si="117"/>
        <v>1</v>
      </c>
      <c r="BC551" s="2">
        <f t="shared" si="118"/>
        <v>0</v>
      </c>
      <c r="BD551" s="2">
        <f t="shared" si="119"/>
        <v>1</v>
      </c>
      <c r="BE551" s="2">
        <f t="shared" si="120"/>
        <v>0</v>
      </c>
      <c r="BF551" s="2">
        <f t="shared" si="121"/>
        <v>0</v>
      </c>
      <c r="BG551" s="2">
        <f t="shared" si="122"/>
        <v>0</v>
      </c>
      <c r="BH551" s="2">
        <f t="shared" si="123"/>
        <v>0</v>
      </c>
      <c r="BI551" s="2">
        <f t="shared" si="124"/>
        <v>0</v>
      </c>
      <c r="BJ551" s="2">
        <f t="shared" si="125"/>
        <v>0</v>
      </c>
      <c r="BK551" s="2">
        <f t="shared" si="126"/>
        <v>0</v>
      </c>
      <c r="BL551" s="2">
        <f t="shared" si="127"/>
        <v>0</v>
      </c>
      <c r="BM551" s="2">
        <f t="shared" si="128"/>
        <v>0</v>
      </c>
      <c r="BN551" s="2">
        <f t="shared" si="129"/>
        <v>0</v>
      </c>
    </row>
    <row r="552" spans="1:66">
      <c r="A552" s="2" t="s">
        <v>418</v>
      </c>
      <c r="D552" s="2" t="s">
        <v>121</v>
      </c>
      <c r="J552" s="2" t="s">
        <v>121</v>
      </c>
      <c r="L552" s="2" t="s">
        <v>5783</v>
      </c>
      <c r="BB552" s="2">
        <f t="shared" si="117"/>
        <v>0</v>
      </c>
      <c r="BC552" s="2">
        <f t="shared" si="118"/>
        <v>2</v>
      </c>
      <c r="BD552" s="2">
        <f t="shared" si="119"/>
        <v>0</v>
      </c>
      <c r="BE552" s="2">
        <f t="shared" si="120"/>
        <v>2</v>
      </c>
      <c r="BF552" s="2">
        <f t="shared" si="121"/>
        <v>0</v>
      </c>
      <c r="BG552" s="2">
        <f t="shared" si="122"/>
        <v>0</v>
      </c>
      <c r="BH552" s="2">
        <f t="shared" si="123"/>
        <v>0</v>
      </c>
      <c r="BI552" s="2">
        <f t="shared" si="124"/>
        <v>0</v>
      </c>
      <c r="BJ552" s="2">
        <f t="shared" si="125"/>
        <v>0</v>
      </c>
      <c r="BK552" s="2">
        <f t="shared" si="126"/>
        <v>0</v>
      </c>
      <c r="BL552" s="2">
        <f t="shared" si="127"/>
        <v>0</v>
      </c>
      <c r="BM552" s="2">
        <f t="shared" si="128"/>
        <v>0</v>
      </c>
      <c r="BN552" s="2">
        <f t="shared" si="129"/>
        <v>0</v>
      </c>
    </row>
    <row r="553" spans="1:66">
      <c r="A553" s="2" t="s">
        <v>4156</v>
      </c>
      <c r="AK553" s="2" t="s">
        <v>121</v>
      </c>
      <c r="AS553" s="2" t="s">
        <v>121</v>
      </c>
      <c r="BB553" s="2">
        <f t="shared" si="117"/>
        <v>0</v>
      </c>
      <c r="BC553" s="2">
        <f t="shared" si="118"/>
        <v>2</v>
      </c>
      <c r="BD553" s="2">
        <f t="shared" si="119"/>
        <v>0</v>
      </c>
      <c r="BE553" s="2">
        <f t="shared" si="120"/>
        <v>2</v>
      </c>
      <c r="BF553" s="2">
        <f t="shared" si="121"/>
        <v>0</v>
      </c>
      <c r="BG553" s="2">
        <f t="shared" si="122"/>
        <v>0</v>
      </c>
      <c r="BH553" s="2">
        <f t="shared" si="123"/>
        <v>0</v>
      </c>
      <c r="BI553" s="2">
        <f t="shared" si="124"/>
        <v>0</v>
      </c>
      <c r="BJ553" s="2">
        <f t="shared" si="125"/>
        <v>0</v>
      </c>
      <c r="BK553" s="2">
        <f t="shared" si="126"/>
        <v>0</v>
      </c>
      <c r="BL553" s="2">
        <f t="shared" si="127"/>
        <v>0</v>
      </c>
      <c r="BM553" s="2">
        <f t="shared" si="128"/>
        <v>0</v>
      </c>
      <c r="BN553" s="2">
        <f t="shared" si="129"/>
        <v>0</v>
      </c>
    </row>
    <row r="554" spans="1:66">
      <c r="A554" s="2" t="s">
        <v>1490</v>
      </c>
      <c r="H554" s="2" t="s">
        <v>5813</v>
      </c>
      <c r="BB554" s="2">
        <f t="shared" si="117"/>
        <v>0</v>
      </c>
      <c r="BC554" s="2">
        <f t="shared" si="118"/>
        <v>1</v>
      </c>
      <c r="BD554" s="2">
        <f t="shared" si="119"/>
        <v>0</v>
      </c>
      <c r="BE554" s="2">
        <f t="shared" si="120"/>
        <v>0</v>
      </c>
      <c r="BF554" s="2">
        <f t="shared" si="121"/>
        <v>0</v>
      </c>
      <c r="BG554" s="2">
        <f t="shared" si="122"/>
        <v>0</v>
      </c>
      <c r="BH554" s="2">
        <f t="shared" si="123"/>
        <v>0</v>
      </c>
      <c r="BI554" s="2">
        <f t="shared" si="124"/>
        <v>1</v>
      </c>
      <c r="BJ554" s="2">
        <f t="shared" si="125"/>
        <v>0</v>
      </c>
      <c r="BK554" s="2">
        <f t="shared" si="126"/>
        <v>0</v>
      </c>
      <c r="BL554" s="2">
        <f t="shared" si="127"/>
        <v>0</v>
      </c>
      <c r="BM554" s="2">
        <f t="shared" si="128"/>
        <v>0</v>
      </c>
      <c r="BN554" s="2">
        <f t="shared" si="129"/>
        <v>0</v>
      </c>
    </row>
    <row r="555" spans="1:66">
      <c r="A555" s="2" t="s">
        <v>1493</v>
      </c>
      <c r="H555" s="2" t="s">
        <v>5813</v>
      </c>
      <c r="BB555" s="2">
        <f t="shared" si="117"/>
        <v>0</v>
      </c>
      <c r="BC555" s="2">
        <f t="shared" si="118"/>
        <v>1</v>
      </c>
      <c r="BD555" s="2">
        <f t="shared" si="119"/>
        <v>0</v>
      </c>
      <c r="BE555" s="2">
        <f t="shared" si="120"/>
        <v>0</v>
      </c>
      <c r="BF555" s="2">
        <f t="shared" si="121"/>
        <v>0</v>
      </c>
      <c r="BG555" s="2">
        <f t="shared" si="122"/>
        <v>0</v>
      </c>
      <c r="BH555" s="2">
        <f t="shared" si="123"/>
        <v>0</v>
      </c>
      <c r="BI555" s="2">
        <f t="shared" si="124"/>
        <v>1</v>
      </c>
      <c r="BJ555" s="2">
        <f t="shared" si="125"/>
        <v>0</v>
      </c>
      <c r="BK555" s="2">
        <f t="shared" si="126"/>
        <v>0</v>
      </c>
      <c r="BL555" s="2">
        <f t="shared" si="127"/>
        <v>0</v>
      </c>
      <c r="BM555" s="2">
        <f t="shared" si="128"/>
        <v>0</v>
      </c>
      <c r="BN555" s="2">
        <f t="shared" si="129"/>
        <v>0</v>
      </c>
    </row>
    <row r="556" spans="1:66">
      <c r="A556" s="2" t="s">
        <v>2628</v>
      </c>
      <c r="P556" s="2" t="s">
        <v>105</v>
      </c>
      <c r="BB556" s="2">
        <f t="shared" si="117"/>
        <v>1</v>
      </c>
      <c r="BC556" s="2">
        <f t="shared" si="118"/>
        <v>0</v>
      </c>
      <c r="BD556" s="2">
        <f t="shared" si="119"/>
        <v>1</v>
      </c>
      <c r="BE556" s="2">
        <f t="shared" si="120"/>
        <v>0</v>
      </c>
      <c r="BF556" s="2">
        <f t="shared" si="121"/>
        <v>0</v>
      </c>
      <c r="BG556" s="2">
        <f t="shared" si="122"/>
        <v>0</v>
      </c>
      <c r="BH556" s="2">
        <f t="shared" si="123"/>
        <v>0</v>
      </c>
      <c r="BI556" s="2">
        <f t="shared" si="124"/>
        <v>0</v>
      </c>
      <c r="BJ556" s="2">
        <f t="shared" si="125"/>
        <v>0</v>
      </c>
      <c r="BK556" s="2">
        <f t="shared" si="126"/>
        <v>0</v>
      </c>
      <c r="BL556" s="2">
        <f t="shared" si="127"/>
        <v>0</v>
      </c>
      <c r="BM556" s="2">
        <f t="shared" si="128"/>
        <v>0</v>
      </c>
      <c r="BN556" s="2">
        <f t="shared" si="129"/>
        <v>0</v>
      </c>
    </row>
    <row r="557" spans="1:66">
      <c r="A557" s="2" t="s">
        <v>5682</v>
      </c>
      <c r="M557" s="2" t="s">
        <v>5718</v>
      </c>
      <c r="BB557" s="2">
        <f t="shared" si="117"/>
        <v>0</v>
      </c>
      <c r="BC557" s="2">
        <f t="shared" si="118"/>
        <v>0</v>
      </c>
      <c r="BD557" s="2">
        <f t="shared" si="119"/>
        <v>0</v>
      </c>
      <c r="BE557" s="2">
        <f t="shared" si="120"/>
        <v>0</v>
      </c>
      <c r="BF557" s="2">
        <f t="shared" si="121"/>
        <v>0</v>
      </c>
      <c r="BG557" s="2">
        <f t="shared" si="122"/>
        <v>0</v>
      </c>
      <c r="BH557" s="2">
        <f t="shared" si="123"/>
        <v>0</v>
      </c>
      <c r="BI557" s="2">
        <f t="shared" si="124"/>
        <v>0</v>
      </c>
      <c r="BJ557" s="2">
        <f t="shared" si="125"/>
        <v>0</v>
      </c>
      <c r="BK557" s="2">
        <f t="shared" si="126"/>
        <v>0</v>
      </c>
      <c r="BL557" s="2">
        <f t="shared" si="127"/>
        <v>0</v>
      </c>
      <c r="BM557" s="2">
        <f t="shared" si="128"/>
        <v>0</v>
      </c>
      <c r="BN557" s="2">
        <f t="shared" si="129"/>
        <v>0</v>
      </c>
    </row>
    <row r="558" spans="1:66">
      <c r="A558" s="2" t="s">
        <v>5683</v>
      </c>
      <c r="M558" s="2" t="s">
        <v>5718</v>
      </c>
      <c r="BB558" s="2">
        <f t="shared" si="117"/>
        <v>0</v>
      </c>
      <c r="BC558" s="2">
        <f t="shared" si="118"/>
        <v>0</v>
      </c>
      <c r="BD558" s="2">
        <f t="shared" si="119"/>
        <v>0</v>
      </c>
      <c r="BE558" s="2">
        <f t="shared" si="120"/>
        <v>0</v>
      </c>
      <c r="BF558" s="2">
        <f t="shared" si="121"/>
        <v>0</v>
      </c>
      <c r="BG558" s="2">
        <f t="shared" si="122"/>
        <v>0</v>
      </c>
      <c r="BH558" s="2">
        <f t="shared" si="123"/>
        <v>0</v>
      </c>
      <c r="BI558" s="2">
        <f t="shared" si="124"/>
        <v>0</v>
      </c>
      <c r="BJ558" s="2">
        <f t="shared" si="125"/>
        <v>0</v>
      </c>
      <c r="BK558" s="2">
        <f t="shared" si="126"/>
        <v>0</v>
      </c>
      <c r="BL558" s="2">
        <f t="shared" si="127"/>
        <v>0</v>
      </c>
      <c r="BM558" s="2">
        <f t="shared" si="128"/>
        <v>0</v>
      </c>
      <c r="BN558" s="2">
        <f t="shared" si="129"/>
        <v>0</v>
      </c>
    </row>
    <row r="559" spans="1:66">
      <c r="A559" s="2" t="s">
        <v>1971</v>
      </c>
      <c r="K559" s="2" t="s">
        <v>121</v>
      </c>
      <c r="BB559" s="2">
        <f t="shared" si="117"/>
        <v>0</v>
      </c>
      <c r="BC559" s="2">
        <f t="shared" si="118"/>
        <v>1</v>
      </c>
      <c r="BD559" s="2">
        <f t="shared" si="119"/>
        <v>0</v>
      </c>
      <c r="BE559" s="2">
        <f t="shared" si="120"/>
        <v>1</v>
      </c>
      <c r="BF559" s="2">
        <f t="shared" si="121"/>
        <v>0</v>
      </c>
      <c r="BG559" s="2">
        <f t="shared" si="122"/>
        <v>0</v>
      </c>
      <c r="BH559" s="2">
        <f t="shared" si="123"/>
        <v>0</v>
      </c>
      <c r="BI559" s="2">
        <f t="shared" si="124"/>
        <v>0</v>
      </c>
      <c r="BJ559" s="2">
        <f t="shared" si="125"/>
        <v>0</v>
      </c>
      <c r="BK559" s="2">
        <f t="shared" si="126"/>
        <v>0</v>
      </c>
      <c r="BL559" s="2">
        <f t="shared" si="127"/>
        <v>0</v>
      </c>
      <c r="BM559" s="2">
        <f t="shared" si="128"/>
        <v>0</v>
      </c>
      <c r="BN559" s="2">
        <f t="shared" si="129"/>
        <v>0</v>
      </c>
    </row>
    <row r="560" spans="1:66">
      <c r="A560" s="2" t="s">
        <v>1497</v>
      </c>
      <c r="H560" s="2" t="s">
        <v>5813</v>
      </c>
      <c r="BB560" s="2">
        <f t="shared" si="117"/>
        <v>0</v>
      </c>
      <c r="BC560" s="2">
        <f t="shared" si="118"/>
        <v>1</v>
      </c>
      <c r="BD560" s="2">
        <f t="shared" si="119"/>
        <v>0</v>
      </c>
      <c r="BE560" s="2">
        <f t="shared" si="120"/>
        <v>0</v>
      </c>
      <c r="BF560" s="2">
        <f t="shared" si="121"/>
        <v>0</v>
      </c>
      <c r="BG560" s="2">
        <f t="shared" si="122"/>
        <v>0</v>
      </c>
      <c r="BH560" s="2">
        <f t="shared" si="123"/>
        <v>0</v>
      </c>
      <c r="BI560" s="2">
        <f t="shared" si="124"/>
        <v>1</v>
      </c>
      <c r="BJ560" s="2">
        <f t="shared" si="125"/>
        <v>0</v>
      </c>
      <c r="BK560" s="2">
        <f t="shared" si="126"/>
        <v>0</v>
      </c>
      <c r="BL560" s="2">
        <f t="shared" si="127"/>
        <v>0</v>
      </c>
      <c r="BM560" s="2">
        <f t="shared" si="128"/>
        <v>0</v>
      </c>
      <c r="BN560" s="2">
        <f t="shared" si="129"/>
        <v>0</v>
      </c>
    </row>
    <row r="561" spans="1:66">
      <c r="A561" s="2" t="s">
        <v>1962</v>
      </c>
      <c r="I561" s="2" t="s">
        <v>5730</v>
      </c>
      <c r="P561" s="2" t="s">
        <v>105</v>
      </c>
      <c r="BB561" s="2">
        <f t="shared" si="117"/>
        <v>1</v>
      </c>
      <c r="BC561" s="2">
        <f t="shared" si="118"/>
        <v>0</v>
      </c>
      <c r="BD561" s="2">
        <f t="shared" si="119"/>
        <v>1</v>
      </c>
      <c r="BE561" s="2">
        <f t="shared" si="120"/>
        <v>0</v>
      </c>
      <c r="BF561" s="2">
        <f t="shared" si="121"/>
        <v>0</v>
      </c>
      <c r="BG561" s="2">
        <f t="shared" si="122"/>
        <v>0</v>
      </c>
      <c r="BH561" s="2">
        <f t="shared" si="123"/>
        <v>0</v>
      </c>
      <c r="BI561" s="2">
        <f t="shared" si="124"/>
        <v>0</v>
      </c>
      <c r="BJ561" s="2">
        <f t="shared" si="125"/>
        <v>0</v>
      </c>
      <c r="BK561" s="2">
        <f t="shared" si="126"/>
        <v>0</v>
      </c>
      <c r="BL561" s="2">
        <f t="shared" si="127"/>
        <v>0</v>
      </c>
      <c r="BM561" s="2">
        <f t="shared" si="128"/>
        <v>0</v>
      </c>
      <c r="BN561" s="2">
        <f t="shared" si="129"/>
        <v>0</v>
      </c>
    </row>
    <row r="562" spans="1:66" ht="17.100000000000001" customHeight="1">
      <c r="A562" s="2" t="s">
        <v>122</v>
      </c>
      <c r="C562" s="2" t="s">
        <v>105</v>
      </c>
      <c r="F562" s="2" t="s">
        <v>5811</v>
      </c>
      <c r="I562" s="2" t="s">
        <v>5730</v>
      </c>
      <c r="Q562" s="2" t="s">
        <v>5812</v>
      </c>
      <c r="AF562" s="2" t="s">
        <v>5697</v>
      </c>
      <c r="AK562" s="2" t="s">
        <v>105</v>
      </c>
      <c r="AU562" s="2" t="s">
        <v>105</v>
      </c>
      <c r="BB562" s="2">
        <f t="shared" si="117"/>
        <v>4</v>
      </c>
      <c r="BC562" s="2">
        <f t="shared" si="118"/>
        <v>0</v>
      </c>
      <c r="BD562" s="2">
        <f t="shared" si="119"/>
        <v>3</v>
      </c>
      <c r="BE562" s="2">
        <f t="shared" si="120"/>
        <v>0</v>
      </c>
      <c r="BF562" s="2">
        <f t="shared" si="121"/>
        <v>1</v>
      </c>
      <c r="BG562" s="2">
        <f t="shared" si="122"/>
        <v>0</v>
      </c>
      <c r="BH562" s="2">
        <f t="shared" si="123"/>
        <v>0</v>
      </c>
      <c r="BI562" s="2">
        <f t="shared" si="124"/>
        <v>0</v>
      </c>
      <c r="BJ562" s="2">
        <f t="shared" si="125"/>
        <v>0</v>
      </c>
      <c r="BK562" s="2">
        <f t="shared" si="126"/>
        <v>0</v>
      </c>
      <c r="BL562" s="2">
        <f t="shared" si="127"/>
        <v>0</v>
      </c>
      <c r="BM562" s="2">
        <f t="shared" si="128"/>
        <v>0</v>
      </c>
      <c r="BN562" s="2">
        <f t="shared" si="129"/>
        <v>0</v>
      </c>
    </row>
    <row r="563" spans="1:66">
      <c r="A563" s="2" t="s">
        <v>3527</v>
      </c>
      <c r="AB563" s="2" t="s">
        <v>105</v>
      </c>
      <c r="BB563" s="2">
        <f t="shared" si="117"/>
        <v>1</v>
      </c>
      <c r="BC563" s="2">
        <f t="shared" si="118"/>
        <v>0</v>
      </c>
      <c r="BD563" s="2">
        <f t="shared" si="119"/>
        <v>1</v>
      </c>
      <c r="BE563" s="2">
        <f t="shared" si="120"/>
        <v>0</v>
      </c>
      <c r="BF563" s="2">
        <f t="shared" si="121"/>
        <v>0</v>
      </c>
      <c r="BG563" s="2">
        <f t="shared" si="122"/>
        <v>0</v>
      </c>
      <c r="BH563" s="2">
        <f t="shared" si="123"/>
        <v>0</v>
      </c>
      <c r="BI563" s="2">
        <f t="shared" si="124"/>
        <v>0</v>
      </c>
      <c r="BJ563" s="2">
        <f t="shared" si="125"/>
        <v>0</v>
      </c>
      <c r="BK563" s="2">
        <f t="shared" si="126"/>
        <v>0</v>
      </c>
      <c r="BL563" s="2">
        <f t="shared" si="127"/>
        <v>0</v>
      </c>
      <c r="BM563" s="2">
        <f t="shared" si="128"/>
        <v>0</v>
      </c>
      <c r="BN563" s="2">
        <f t="shared" si="129"/>
        <v>0</v>
      </c>
    </row>
  </sheetData>
  <autoFilter ref="A1:BN563" xr:uid="{0624805F-F531-4442-88C7-5F1113ADE93D}">
    <sortState ref="A2:BN563">
      <sortCondition ref="B1:B563"/>
    </sortState>
  </autoFilter>
  <sortState ref="A2:BA547">
    <sortCondition ref="A406:A547"/>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39830-F00C-8C4C-8345-1CA32E1CDF64}">
  <dimension ref="A1:BM329"/>
  <sheetViews>
    <sheetView workbookViewId="0"/>
  </sheetViews>
  <sheetFormatPr defaultColWidth="10.75" defaultRowHeight="15.75"/>
  <cols>
    <col min="1" max="1" width="39.5" style="2" customWidth="1"/>
    <col min="2" max="2" width="27.875" style="2" bestFit="1" customWidth="1"/>
    <col min="3" max="3" width="16" style="2" bestFit="1" customWidth="1"/>
    <col min="4" max="57" width="10.75" style="2"/>
    <col min="58" max="58" width="20.875" style="2" bestFit="1" customWidth="1"/>
    <col min="59" max="59" width="18.625" style="2" bestFit="1" customWidth="1"/>
    <col min="60" max="16384" width="10.75" style="2"/>
  </cols>
  <sheetData>
    <row r="1" spans="1:65" s="1" customFormat="1">
      <c r="A1" s="1" t="s">
        <v>15</v>
      </c>
      <c r="B1" s="1" t="s">
        <v>91</v>
      </c>
      <c r="C1" s="1" t="s">
        <v>1</v>
      </c>
      <c r="D1" s="1" t="s">
        <v>21</v>
      </c>
      <c r="E1" s="1" t="s">
        <v>39</v>
      </c>
      <c r="F1" s="1" t="s">
        <v>40</v>
      </c>
      <c r="G1" s="1" t="s">
        <v>41</v>
      </c>
      <c r="H1" s="1" t="s">
        <v>42</v>
      </c>
      <c r="I1" s="1" t="s">
        <v>43</v>
      </c>
      <c r="J1" s="1" t="s">
        <v>44</v>
      </c>
      <c r="K1" s="1" t="s">
        <v>45</v>
      </c>
      <c r="L1" s="1" t="s">
        <v>46</v>
      </c>
      <c r="M1" s="1" t="s">
        <v>47</v>
      </c>
      <c r="N1" s="1" t="s">
        <v>48</v>
      </c>
      <c r="O1" s="1" t="s">
        <v>49</v>
      </c>
      <c r="P1" s="1" t="s">
        <v>50</v>
      </c>
      <c r="Q1" s="1" t="s">
        <v>51</v>
      </c>
      <c r="R1" s="1" t="s">
        <v>52</v>
      </c>
      <c r="S1" s="1" t="s">
        <v>53</v>
      </c>
      <c r="T1" s="1" t="s">
        <v>54</v>
      </c>
      <c r="U1" s="1" t="s">
        <v>55</v>
      </c>
      <c r="V1" s="1" t="s">
        <v>56</v>
      </c>
      <c r="W1" s="1" t="s">
        <v>57</v>
      </c>
      <c r="X1" s="1" t="s">
        <v>58</v>
      </c>
      <c r="Y1" s="1" t="s">
        <v>59</v>
      </c>
      <c r="Z1" s="1" t="s">
        <v>60</v>
      </c>
      <c r="AA1" s="1" t="s">
        <v>61</v>
      </c>
      <c r="AB1" s="1" t="s">
        <v>62</v>
      </c>
      <c r="AC1" s="1" t="s">
        <v>63</v>
      </c>
      <c r="AD1" s="1" t="s">
        <v>64</v>
      </c>
      <c r="AE1" s="1" t="s">
        <v>65</v>
      </c>
      <c r="AF1" s="1" t="s">
        <v>66</v>
      </c>
      <c r="AG1" s="1" t="s">
        <v>67</v>
      </c>
      <c r="AH1" s="1" t="s">
        <v>68</v>
      </c>
      <c r="AI1" s="1" t="s">
        <v>69</v>
      </c>
      <c r="AJ1" s="1" t="s">
        <v>70</v>
      </c>
      <c r="AK1" s="1" t="s">
        <v>71</v>
      </c>
      <c r="AL1" s="1" t="s">
        <v>72</v>
      </c>
      <c r="AM1" s="1" t="s">
        <v>73</v>
      </c>
      <c r="AN1" s="1" t="s">
        <v>74</v>
      </c>
      <c r="AO1" s="1" t="s">
        <v>75</v>
      </c>
      <c r="AP1" s="1" t="s">
        <v>76</v>
      </c>
      <c r="AQ1" s="1" t="s">
        <v>77</v>
      </c>
      <c r="AR1" s="1" t="s">
        <v>78</v>
      </c>
      <c r="AS1" s="1" t="s">
        <v>79</v>
      </c>
      <c r="AT1" s="1" t="s">
        <v>80</v>
      </c>
      <c r="AU1" s="1" t="s">
        <v>81</v>
      </c>
      <c r="AV1" s="1" t="s">
        <v>82</v>
      </c>
      <c r="AW1" s="1" t="s">
        <v>83</v>
      </c>
      <c r="AX1" s="1" t="s">
        <v>84</v>
      </c>
      <c r="AY1" s="1" t="s">
        <v>85</v>
      </c>
      <c r="AZ1" s="1" t="s">
        <v>86</v>
      </c>
      <c r="BA1" s="1" t="s">
        <v>87</v>
      </c>
      <c r="BB1" s="1" t="s">
        <v>5690</v>
      </c>
      <c r="BC1" s="1" t="s">
        <v>5691</v>
      </c>
      <c r="BD1" s="1" t="s">
        <v>5692</v>
      </c>
      <c r="BE1" s="1" t="s">
        <v>5693</v>
      </c>
      <c r="BF1" s="1" t="s">
        <v>5697</v>
      </c>
      <c r="BG1" s="1" t="s">
        <v>5694</v>
      </c>
      <c r="BH1" s="1" t="s">
        <v>5816</v>
      </c>
      <c r="BI1" s="1" t="s">
        <v>5814</v>
      </c>
      <c r="BJ1" s="1" t="s">
        <v>5817</v>
      </c>
      <c r="BK1" s="1" t="s">
        <v>5813</v>
      </c>
      <c r="BL1" s="1" t="s">
        <v>5836</v>
      </c>
      <c r="BM1" s="1" t="s">
        <v>5845</v>
      </c>
    </row>
    <row r="2" spans="1:65">
      <c r="A2" s="2" t="s">
        <v>4374</v>
      </c>
      <c r="B2" s="2" t="s">
        <v>4375</v>
      </c>
      <c r="AN2" s="2" t="s">
        <v>105</v>
      </c>
      <c r="BB2" s="2">
        <f t="shared" ref="BB2:BB65" si="0">SUM(BD2+BF2+BM2)</f>
        <v>1</v>
      </c>
      <c r="BC2" s="2">
        <f t="shared" ref="BC2:BC65" si="1">SUM(BE2+BG2+BH2+BI2+BJ2+BK2+BL2)</f>
        <v>0</v>
      </c>
      <c r="BD2" s="2">
        <f t="shared" ref="BD2:BD65" si="2">COUNTIF(C2:BA2,"BL")</f>
        <v>1</v>
      </c>
      <c r="BE2" s="2">
        <f t="shared" ref="BE2:BE65" si="3">COUNTIF(C2:BA2,"WL")</f>
        <v>0</v>
      </c>
      <c r="BF2" s="2">
        <f t="shared" ref="BF2:BF65" si="4">COUNTIF(C2:BA2, "BL(Except with permit)")</f>
        <v>0</v>
      </c>
      <c r="BG2" s="2">
        <f t="shared" ref="BG2:BG65" si="5">COUNTIF(C2:BA2, "WL(Permit required)")</f>
        <v>0</v>
      </c>
      <c r="BH2" s="2">
        <f t="shared" ref="BH2:BH65" si="6">COUNTIF(C2:BA2, "WL(Up to 3 individuals)")</f>
        <v>0</v>
      </c>
      <c r="BI2" s="2">
        <f t="shared" ref="BI2:BI65" si="7">COUNTIF(C2:BA2, "WL(Up to 1 individual without permit)")</f>
        <v>0</v>
      </c>
      <c r="BJ2" s="2">
        <f t="shared" ref="BJ2:BJ65" si="8">COUNTIF(C2:BA2, "WL(Up to 10 individuals)")</f>
        <v>0</v>
      </c>
      <c r="BK2" s="2">
        <f t="shared" ref="BK2:BK65" si="9">COUNTIF(C2:BA2, "WL(4 per year, no more than 12 at a time)")</f>
        <v>0</v>
      </c>
      <c r="BL2" s="2">
        <f t="shared" ref="BL2:BL65" si="10">COUNTIF(C2:BA2, "WL(For fishing bait, no more than 10)")</f>
        <v>0</v>
      </c>
      <c r="BM2" s="2">
        <f t="shared" ref="BM2:BM65" si="11">COUNTIF(C2:BA2,"BL(except with permit or per regulation)")</f>
        <v>0</v>
      </c>
    </row>
    <row r="3" spans="1:65">
      <c r="A3" s="2" t="s">
        <v>5459</v>
      </c>
      <c r="B3" s="2" t="s">
        <v>5460</v>
      </c>
      <c r="AW3" s="2" t="s">
        <v>5694</v>
      </c>
      <c r="BB3" s="2">
        <f t="shared" si="0"/>
        <v>0</v>
      </c>
      <c r="BC3" s="2">
        <f t="shared" si="1"/>
        <v>1</v>
      </c>
      <c r="BD3" s="2">
        <f t="shared" si="2"/>
        <v>0</v>
      </c>
      <c r="BE3" s="2">
        <f t="shared" si="3"/>
        <v>0</v>
      </c>
      <c r="BF3" s="2">
        <f t="shared" si="4"/>
        <v>0</v>
      </c>
      <c r="BG3" s="2">
        <f t="shared" si="5"/>
        <v>1</v>
      </c>
      <c r="BH3" s="2">
        <f t="shared" si="6"/>
        <v>0</v>
      </c>
      <c r="BI3" s="2">
        <f t="shared" si="7"/>
        <v>0</v>
      </c>
      <c r="BJ3" s="2">
        <f t="shared" si="8"/>
        <v>0</v>
      </c>
      <c r="BK3" s="2">
        <f t="shared" si="9"/>
        <v>0</v>
      </c>
      <c r="BL3" s="2">
        <f t="shared" si="10"/>
        <v>0</v>
      </c>
      <c r="BM3" s="2">
        <f t="shared" si="11"/>
        <v>0</v>
      </c>
    </row>
    <row r="4" spans="1:65">
      <c r="A4" s="2" t="s">
        <v>4770</v>
      </c>
      <c r="B4" s="2" t="s">
        <v>4771</v>
      </c>
      <c r="AN4" s="2" t="s">
        <v>121</v>
      </c>
      <c r="BB4" s="2">
        <f t="shared" si="0"/>
        <v>0</v>
      </c>
      <c r="BC4" s="2">
        <f t="shared" si="1"/>
        <v>1</v>
      </c>
      <c r="BD4" s="2">
        <f t="shared" si="2"/>
        <v>0</v>
      </c>
      <c r="BE4" s="2">
        <f t="shared" si="3"/>
        <v>1</v>
      </c>
      <c r="BF4" s="2">
        <f t="shared" si="4"/>
        <v>0</v>
      </c>
      <c r="BG4" s="2">
        <f t="shared" si="5"/>
        <v>0</v>
      </c>
      <c r="BH4" s="2">
        <f t="shared" si="6"/>
        <v>0</v>
      </c>
      <c r="BI4" s="2">
        <f t="shared" si="7"/>
        <v>0</v>
      </c>
      <c r="BJ4" s="2">
        <f t="shared" si="8"/>
        <v>0</v>
      </c>
      <c r="BK4" s="2">
        <f t="shared" si="9"/>
        <v>0</v>
      </c>
      <c r="BL4" s="2">
        <f t="shared" si="10"/>
        <v>0</v>
      </c>
      <c r="BM4" s="2">
        <f t="shared" si="11"/>
        <v>0</v>
      </c>
    </row>
    <row r="5" spans="1:65">
      <c r="A5" s="2" t="s">
        <v>4402</v>
      </c>
      <c r="B5" s="2" t="s">
        <v>4403</v>
      </c>
      <c r="AN5" s="2" t="s">
        <v>105</v>
      </c>
      <c r="BB5" s="2">
        <f t="shared" si="0"/>
        <v>1</v>
      </c>
      <c r="BC5" s="2">
        <f t="shared" si="1"/>
        <v>0</v>
      </c>
      <c r="BD5" s="2">
        <f t="shared" si="2"/>
        <v>1</v>
      </c>
      <c r="BE5" s="2">
        <f t="shared" si="3"/>
        <v>0</v>
      </c>
      <c r="BF5" s="2">
        <f t="shared" si="4"/>
        <v>0</v>
      </c>
      <c r="BG5" s="2">
        <f t="shared" si="5"/>
        <v>0</v>
      </c>
      <c r="BH5" s="2">
        <f t="shared" si="6"/>
        <v>0</v>
      </c>
      <c r="BI5" s="2">
        <f t="shared" si="7"/>
        <v>0</v>
      </c>
      <c r="BJ5" s="2">
        <f t="shared" si="8"/>
        <v>0</v>
      </c>
      <c r="BK5" s="2">
        <f t="shared" si="9"/>
        <v>0</v>
      </c>
      <c r="BL5" s="2">
        <f t="shared" si="10"/>
        <v>0</v>
      </c>
      <c r="BM5" s="2">
        <f t="shared" si="11"/>
        <v>0</v>
      </c>
    </row>
    <row r="6" spans="1:65">
      <c r="A6" s="2" t="s">
        <v>2593</v>
      </c>
      <c r="O6" s="2" t="s">
        <v>105</v>
      </c>
      <c r="BB6" s="2">
        <f t="shared" si="0"/>
        <v>1</v>
      </c>
      <c r="BC6" s="2">
        <f t="shared" si="1"/>
        <v>0</v>
      </c>
      <c r="BD6" s="2">
        <f t="shared" si="2"/>
        <v>1</v>
      </c>
      <c r="BE6" s="2">
        <f t="shared" si="3"/>
        <v>0</v>
      </c>
      <c r="BF6" s="2">
        <f t="shared" si="4"/>
        <v>0</v>
      </c>
      <c r="BG6" s="2">
        <f t="shared" si="5"/>
        <v>0</v>
      </c>
      <c r="BH6" s="2">
        <f t="shared" si="6"/>
        <v>0</v>
      </c>
      <c r="BI6" s="2">
        <f t="shared" si="7"/>
        <v>0</v>
      </c>
      <c r="BJ6" s="2">
        <f t="shared" si="8"/>
        <v>0</v>
      </c>
      <c r="BK6" s="2">
        <f t="shared" si="9"/>
        <v>0</v>
      </c>
      <c r="BL6" s="2">
        <f t="shared" si="10"/>
        <v>0</v>
      </c>
      <c r="BM6" s="2">
        <f t="shared" si="11"/>
        <v>0</v>
      </c>
    </row>
    <row r="7" spans="1:65">
      <c r="A7" s="2" t="s">
        <v>4766</v>
      </c>
      <c r="B7" s="2" t="s">
        <v>4767</v>
      </c>
      <c r="AN7" s="2" t="s">
        <v>121</v>
      </c>
      <c r="BB7" s="2">
        <f t="shared" si="0"/>
        <v>0</v>
      </c>
      <c r="BC7" s="2">
        <f t="shared" si="1"/>
        <v>1</v>
      </c>
      <c r="BD7" s="2">
        <f t="shared" si="2"/>
        <v>0</v>
      </c>
      <c r="BE7" s="2">
        <f t="shared" si="3"/>
        <v>1</v>
      </c>
      <c r="BF7" s="2">
        <f t="shared" si="4"/>
        <v>0</v>
      </c>
      <c r="BG7" s="2">
        <f t="shared" si="5"/>
        <v>0</v>
      </c>
      <c r="BH7" s="2">
        <f t="shared" si="6"/>
        <v>0</v>
      </c>
      <c r="BI7" s="2">
        <f t="shared" si="7"/>
        <v>0</v>
      </c>
      <c r="BJ7" s="2">
        <f t="shared" si="8"/>
        <v>0</v>
      </c>
      <c r="BK7" s="2">
        <f t="shared" si="9"/>
        <v>0</v>
      </c>
      <c r="BL7" s="2">
        <f t="shared" si="10"/>
        <v>0</v>
      </c>
      <c r="BM7" s="2">
        <f t="shared" si="11"/>
        <v>0</v>
      </c>
    </row>
    <row r="8" spans="1:65">
      <c r="A8" s="2" t="s">
        <v>4348</v>
      </c>
      <c r="B8" s="2" t="s">
        <v>4349</v>
      </c>
      <c r="AN8" s="2" t="s">
        <v>105</v>
      </c>
      <c r="BB8" s="2">
        <f t="shared" si="0"/>
        <v>1</v>
      </c>
      <c r="BC8" s="2">
        <f t="shared" si="1"/>
        <v>0</v>
      </c>
      <c r="BD8" s="2">
        <f t="shared" si="2"/>
        <v>1</v>
      </c>
      <c r="BE8" s="2">
        <f t="shared" si="3"/>
        <v>0</v>
      </c>
      <c r="BF8" s="2">
        <f t="shared" si="4"/>
        <v>0</v>
      </c>
      <c r="BG8" s="2">
        <f t="shared" si="5"/>
        <v>0</v>
      </c>
      <c r="BH8" s="2">
        <f t="shared" si="6"/>
        <v>0</v>
      </c>
      <c r="BI8" s="2">
        <f t="shared" si="7"/>
        <v>0</v>
      </c>
      <c r="BJ8" s="2">
        <f t="shared" si="8"/>
        <v>0</v>
      </c>
      <c r="BK8" s="2">
        <f t="shared" si="9"/>
        <v>0</v>
      </c>
      <c r="BL8" s="2">
        <f t="shared" si="10"/>
        <v>0</v>
      </c>
      <c r="BM8" s="2">
        <f t="shared" si="11"/>
        <v>0</v>
      </c>
    </row>
    <row r="9" spans="1:65">
      <c r="A9" s="2" t="s">
        <v>3756</v>
      </c>
      <c r="B9" s="2" t="s">
        <v>3757</v>
      </c>
      <c r="AE9" s="2" t="s">
        <v>105</v>
      </c>
      <c r="AF9" s="2" t="s">
        <v>5697</v>
      </c>
      <c r="BB9" s="2">
        <f t="shared" si="0"/>
        <v>2</v>
      </c>
      <c r="BC9" s="2">
        <f t="shared" si="1"/>
        <v>0</v>
      </c>
      <c r="BD9" s="2">
        <f t="shared" si="2"/>
        <v>1</v>
      </c>
      <c r="BE9" s="2">
        <f t="shared" si="3"/>
        <v>0</v>
      </c>
      <c r="BF9" s="2">
        <f t="shared" si="4"/>
        <v>1</v>
      </c>
      <c r="BG9" s="2">
        <f t="shared" si="5"/>
        <v>0</v>
      </c>
      <c r="BH9" s="2">
        <f t="shared" si="6"/>
        <v>0</v>
      </c>
      <c r="BI9" s="2">
        <f t="shared" si="7"/>
        <v>0</v>
      </c>
      <c r="BJ9" s="2">
        <f t="shared" si="8"/>
        <v>0</v>
      </c>
      <c r="BK9" s="2">
        <f t="shared" si="9"/>
        <v>0</v>
      </c>
      <c r="BL9" s="2">
        <f t="shared" si="10"/>
        <v>0</v>
      </c>
      <c r="BM9" s="2">
        <f t="shared" si="11"/>
        <v>0</v>
      </c>
    </row>
    <row r="10" spans="1:65">
      <c r="A10" s="2" t="s">
        <v>421</v>
      </c>
      <c r="B10" s="2" t="s">
        <v>253</v>
      </c>
      <c r="C10" s="2" t="s">
        <v>5843</v>
      </c>
      <c r="D10" s="2" t="s">
        <v>105</v>
      </c>
      <c r="H10" s="2" t="s">
        <v>121</v>
      </c>
      <c r="K10" s="2" t="s">
        <v>5814</v>
      </c>
      <c r="O10" s="2" t="s">
        <v>105</v>
      </c>
      <c r="Q10" s="2" t="s">
        <v>5834</v>
      </c>
      <c r="R10" s="2" t="s">
        <v>5821</v>
      </c>
      <c r="W10" s="2" t="s">
        <v>121</v>
      </c>
      <c r="AB10" s="2" t="s">
        <v>5781</v>
      </c>
      <c r="AC10" s="2" t="s">
        <v>105</v>
      </c>
      <c r="AE10" s="2" t="s">
        <v>105</v>
      </c>
      <c r="AF10" s="2" t="s">
        <v>5697</v>
      </c>
      <c r="AG10" s="2" t="s">
        <v>121</v>
      </c>
      <c r="AL10" s="2" t="s">
        <v>105</v>
      </c>
      <c r="AN10" s="2" t="s">
        <v>105</v>
      </c>
      <c r="AP10" s="2" t="s">
        <v>105</v>
      </c>
      <c r="AX10" s="2" t="s">
        <v>105</v>
      </c>
      <c r="BB10" s="2">
        <f t="shared" si="0"/>
        <v>9</v>
      </c>
      <c r="BC10" s="2">
        <f t="shared" si="1"/>
        <v>4</v>
      </c>
      <c r="BD10" s="2">
        <f t="shared" si="2"/>
        <v>8</v>
      </c>
      <c r="BE10" s="2">
        <f t="shared" si="3"/>
        <v>3</v>
      </c>
      <c r="BF10" s="2">
        <f t="shared" si="4"/>
        <v>1</v>
      </c>
      <c r="BG10" s="2">
        <f t="shared" si="5"/>
        <v>0</v>
      </c>
      <c r="BH10" s="2">
        <f t="shared" si="6"/>
        <v>0</v>
      </c>
      <c r="BI10" s="2">
        <f t="shared" si="7"/>
        <v>1</v>
      </c>
      <c r="BJ10" s="2">
        <f t="shared" si="8"/>
        <v>0</v>
      </c>
      <c r="BK10" s="2">
        <f t="shared" si="9"/>
        <v>0</v>
      </c>
      <c r="BL10" s="2">
        <f t="shared" si="10"/>
        <v>0</v>
      </c>
      <c r="BM10" s="2">
        <f t="shared" si="11"/>
        <v>0</v>
      </c>
    </row>
    <row r="11" spans="1:65">
      <c r="A11" s="2" t="s">
        <v>4326</v>
      </c>
      <c r="B11" s="2" t="s">
        <v>4327</v>
      </c>
      <c r="AN11" s="2" t="s">
        <v>105</v>
      </c>
      <c r="AX11" s="2" t="s">
        <v>105</v>
      </c>
      <c r="BB11" s="2">
        <f t="shared" si="0"/>
        <v>2</v>
      </c>
      <c r="BC11" s="2">
        <f t="shared" si="1"/>
        <v>0</v>
      </c>
      <c r="BD11" s="2">
        <f t="shared" si="2"/>
        <v>2</v>
      </c>
      <c r="BE11" s="2">
        <f t="shared" si="3"/>
        <v>0</v>
      </c>
      <c r="BF11" s="2">
        <f t="shared" si="4"/>
        <v>0</v>
      </c>
      <c r="BG11" s="2">
        <f t="shared" si="5"/>
        <v>0</v>
      </c>
      <c r="BH11" s="2">
        <f t="shared" si="6"/>
        <v>0</v>
      </c>
      <c r="BI11" s="2">
        <f t="shared" si="7"/>
        <v>0</v>
      </c>
      <c r="BJ11" s="2">
        <f t="shared" si="8"/>
        <v>0</v>
      </c>
      <c r="BK11" s="2">
        <f t="shared" si="9"/>
        <v>0</v>
      </c>
      <c r="BL11" s="2">
        <f t="shared" si="10"/>
        <v>0</v>
      </c>
      <c r="BM11" s="2">
        <f t="shared" si="11"/>
        <v>0</v>
      </c>
    </row>
    <row r="12" spans="1:65">
      <c r="A12" s="2" t="s">
        <v>2010</v>
      </c>
      <c r="B12" s="2" t="s">
        <v>2011</v>
      </c>
      <c r="K12" s="2" t="s">
        <v>5814</v>
      </c>
      <c r="W12" s="2" t="s">
        <v>121</v>
      </c>
      <c r="AB12" s="2" t="s">
        <v>5781</v>
      </c>
      <c r="AD12" s="2" t="s">
        <v>105</v>
      </c>
      <c r="AG12" s="2" t="s">
        <v>121</v>
      </c>
      <c r="AP12" s="2" t="s">
        <v>105</v>
      </c>
      <c r="BB12" s="2">
        <f t="shared" si="0"/>
        <v>2</v>
      </c>
      <c r="BC12" s="2">
        <f t="shared" si="1"/>
        <v>3</v>
      </c>
      <c r="BD12" s="2">
        <f t="shared" si="2"/>
        <v>2</v>
      </c>
      <c r="BE12" s="2">
        <f t="shared" si="3"/>
        <v>2</v>
      </c>
      <c r="BF12" s="2">
        <f t="shared" si="4"/>
        <v>0</v>
      </c>
      <c r="BG12" s="2">
        <f t="shared" si="5"/>
        <v>0</v>
      </c>
      <c r="BH12" s="2">
        <f t="shared" si="6"/>
        <v>0</v>
      </c>
      <c r="BI12" s="2">
        <f t="shared" si="7"/>
        <v>1</v>
      </c>
      <c r="BJ12" s="2">
        <f t="shared" si="8"/>
        <v>0</v>
      </c>
      <c r="BK12" s="2">
        <f t="shared" si="9"/>
        <v>0</v>
      </c>
      <c r="BL12" s="2">
        <f t="shared" si="10"/>
        <v>0</v>
      </c>
      <c r="BM12" s="2">
        <f t="shared" si="11"/>
        <v>0</v>
      </c>
    </row>
    <row r="13" spans="1:65">
      <c r="A13" s="2" t="s">
        <v>15</v>
      </c>
      <c r="S13" s="2" t="s">
        <v>5835</v>
      </c>
      <c r="AK13" s="2" t="s">
        <v>121</v>
      </c>
      <c r="AQ13" s="2" t="s">
        <v>121</v>
      </c>
      <c r="AS13" s="2" t="s">
        <v>5809</v>
      </c>
      <c r="BB13" s="2">
        <f t="shared" si="0"/>
        <v>0</v>
      </c>
      <c r="BC13" s="2">
        <f t="shared" si="1"/>
        <v>2</v>
      </c>
      <c r="BD13" s="2">
        <f t="shared" si="2"/>
        <v>0</v>
      </c>
      <c r="BE13" s="2">
        <f t="shared" si="3"/>
        <v>2</v>
      </c>
      <c r="BF13" s="2">
        <f t="shared" si="4"/>
        <v>0</v>
      </c>
      <c r="BG13" s="2">
        <f t="shared" si="5"/>
        <v>0</v>
      </c>
      <c r="BH13" s="2">
        <f t="shared" si="6"/>
        <v>0</v>
      </c>
      <c r="BI13" s="2">
        <f t="shared" si="7"/>
        <v>0</v>
      </c>
      <c r="BJ13" s="2">
        <f t="shared" si="8"/>
        <v>0</v>
      </c>
      <c r="BK13" s="2">
        <f t="shared" si="9"/>
        <v>0</v>
      </c>
      <c r="BL13" s="2">
        <f t="shared" si="10"/>
        <v>0</v>
      </c>
      <c r="BM13" s="2">
        <f t="shared" si="11"/>
        <v>0</v>
      </c>
    </row>
    <row r="14" spans="1:65">
      <c r="A14" s="2" t="s">
        <v>4322</v>
      </c>
      <c r="B14" s="2" t="s">
        <v>4323</v>
      </c>
      <c r="AN14" s="2" t="s">
        <v>105</v>
      </c>
      <c r="BB14" s="2">
        <f t="shared" si="0"/>
        <v>1</v>
      </c>
      <c r="BC14" s="2">
        <f t="shared" si="1"/>
        <v>0</v>
      </c>
      <c r="BD14" s="2">
        <f t="shared" si="2"/>
        <v>1</v>
      </c>
      <c r="BE14" s="2">
        <f t="shared" si="3"/>
        <v>0</v>
      </c>
      <c r="BF14" s="2">
        <f t="shared" si="4"/>
        <v>0</v>
      </c>
      <c r="BG14" s="2">
        <f t="shared" si="5"/>
        <v>0</v>
      </c>
      <c r="BH14" s="2">
        <f t="shared" si="6"/>
        <v>0</v>
      </c>
      <c r="BI14" s="2">
        <f t="shared" si="7"/>
        <v>0</v>
      </c>
      <c r="BJ14" s="2">
        <f t="shared" si="8"/>
        <v>0</v>
      </c>
      <c r="BK14" s="2">
        <f t="shared" si="9"/>
        <v>0</v>
      </c>
      <c r="BL14" s="2">
        <f t="shared" si="10"/>
        <v>0</v>
      </c>
      <c r="BM14" s="2">
        <f t="shared" si="11"/>
        <v>0</v>
      </c>
    </row>
    <row r="15" spans="1:65">
      <c r="A15" s="2" t="s">
        <v>4382</v>
      </c>
      <c r="B15" s="2" t="s">
        <v>4383</v>
      </c>
      <c r="AN15" s="2" t="s">
        <v>105</v>
      </c>
      <c r="BB15" s="2">
        <f t="shared" si="0"/>
        <v>1</v>
      </c>
      <c r="BC15" s="2">
        <f t="shared" si="1"/>
        <v>0</v>
      </c>
      <c r="BD15" s="2">
        <f t="shared" si="2"/>
        <v>1</v>
      </c>
      <c r="BE15" s="2">
        <f t="shared" si="3"/>
        <v>0</v>
      </c>
      <c r="BF15" s="2">
        <f t="shared" si="4"/>
        <v>0</v>
      </c>
      <c r="BG15" s="2">
        <f t="shared" si="5"/>
        <v>0</v>
      </c>
      <c r="BH15" s="2">
        <f t="shared" si="6"/>
        <v>0</v>
      </c>
      <c r="BI15" s="2">
        <f t="shared" si="7"/>
        <v>0</v>
      </c>
      <c r="BJ15" s="2">
        <f t="shared" si="8"/>
        <v>0</v>
      </c>
      <c r="BK15" s="2">
        <f t="shared" si="9"/>
        <v>0</v>
      </c>
      <c r="BL15" s="2">
        <f t="shared" si="10"/>
        <v>0</v>
      </c>
      <c r="BM15" s="2">
        <f t="shared" si="11"/>
        <v>0</v>
      </c>
    </row>
    <row r="16" spans="1:65">
      <c r="A16" s="2" t="s">
        <v>4820</v>
      </c>
      <c r="B16" s="2" t="s">
        <v>4821</v>
      </c>
      <c r="AN16" s="2" t="s">
        <v>121</v>
      </c>
      <c r="BB16" s="2">
        <f t="shared" si="0"/>
        <v>0</v>
      </c>
      <c r="BC16" s="2">
        <f t="shared" si="1"/>
        <v>1</v>
      </c>
      <c r="BD16" s="2">
        <f t="shared" si="2"/>
        <v>0</v>
      </c>
      <c r="BE16" s="2">
        <f t="shared" si="3"/>
        <v>1</v>
      </c>
      <c r="BF16" s="2">
        <f t="shared" si="4"/>
        <v>0</v>
      </c>
      <c r="BG16" s="2">
        <f t="shared" si="5"/>
        <v>0</v>
      </c>
      <c r="BH16" s="2">
        <f t="shared" si="6"/>
        <v>0</v>
      </c>
      <c r="BI16" s="2">
        <f t="shared" si="7"/>
        <v>0</v>
      </c>
      <c r="BJ16" s="2">
        <f t="shared" si="8"/>
        <v>0</v>
      </c>
      <c r="BK16" s="2">
        <f t="shared" si="9"/>
        <v>0</v>
      </c>
      <c r="BL16" s="2">
        <f t="shared" si="10"/>
        <v>0</v>
      </c>
      <c r="BM16" s="2">
        <f t="shared" si="11"/>
        <v>0</v>
      </c>
    </row>
    <row r="17" spans="1:65">
      <c r="A17" s="2" t="s">
        <v>4012</v>
      </c>
      <c r="B17" s="2" t="s">
        <v>4013</v>
      </c>
      <c r="AJ17" s="2" t="s">
        <v>105</v>
      </c>
      <c r="BB17" s="2">
        <f t="shared" si="0"/>
        <v>1</v>
      </c>
      <c r="BC17" s="2">
        <f t="shared" si="1"/>
        <v>0</v>
      </c>
      <c r="BD17" s="2">
        <f t="shared" si="2"/>
        <v>1</v>
      </c>
      <c r="BE17" s="2">
        <f t="shared" si="3"/>
        <v>0</v>
      </c>
      <c r="BF17" s="2">
        <f t="shared" si="4"/>
        <v>0</v>
      </c>
      <c r="BG17" s="2">
        <f t="shared" si="5"/>
        <v>0</v>
      </c>
      <c r="BH17" s="2">
        <f t="shared" si="6"/>
        <v>0</v>
      </c>
      <c r="BI17" s="2">
        <f t="shared" si="7"/>
        <v>0</v>
      </c>
      <c r="BJ17" s="2">
        <f t="shared" si="8"/>
        <v>0</v>
      </c>
      <c r="BK17" s="2">
        <f t="shared" si="9"/>
        <v>0</v>
      </c>
      <c r="BL17" s="2">
        <f t="shared" si="10"/>
        <v>0</v>
      </c>
      <c r="BM17" s="2">
        <f t="shared" si="11"/>
        <v>0</v>
      </c>
    </row>
    <row r="18" spans="1:65">
      <c r="A18" s="2" t="s">
        <v>4328</v>
      </c>
      <c r="B18" s="2" t="s">
        <v>4329</v>
      </c>
      <c r="AN18" s="2" t="s">
        <v>105</v>
      </c>
      <c r="BB18" s="2">
        <f t="shared" si="0"/>
        <v>1</v>
      </c>
      <c r="BC18" s="2">
        <f t="shared" si="1"/>
        <v>0</v>
      </c>
      <c r="BD18" s="2">
        <f t="shared" si="2"/>
        <v>1</v>
      </c>
      <c r="BE18" s="2">
        <f t="shared" si="3"/>
        <v>0</v>
      </c>
      <c r="BF18" s="2">
        <f t="shared" si="4"/>
        <v>0</v>
      </c>
      <c r="BG18" s="2">
        <f t="shared" si="5"/>
        <v>0</v>
      </c>
      <c r="BH18" s="2">
        <f t="shared" si="6"/>
        <v>0</v>
      </c>
      <c r="BI18" s="2">
        <f t="shared" si="7"/>
        <v>0</v>
      </c>
      <c r="BJ18" s="2">
        <f t="shared" si="8"/>
        <v>0</v>
      </c>
      <c r="BK18" s="2">
        <f t="shared" si="9"/>
        <v>0</v>
      </c>
      <c r="BL18" s="2">
        <f t="shared" si="10"/>
        <v>0</v>
      </c>
      <c r="BM18" s="2">
        <f t="shared" si="11"/>
        <v>0</v>
      </c>
    </row>
    <row r="19" spans="1:65">
      <c r="A19" s="2" t="s">
        <v>4368</v>
      </c>
      <c r="B19" s="2" t="s">
        <v>4369</v>
      </c>
      <c r="AN19" s="2" t="s">
        <v>105</v>
      </c>
      <c r="BB19" s="2">
        <f t="shared" si="0"/>
        <v>1</v>
      </c>
      <c r="BC19" s="2">
        <f t="shared" si="1"/>
        <v>0</v>
      </c>
      <c r="BD19" s="2">
        <f t="shared" si="2"/>
        <v>1</v>
      </c>
      <c r="BE19" s="2">
        <f t="shared" si="3"/>
        <v>0</v>
      </c>
      <c r="BF19" s="2">
        <f t="shared" si="4"/>
        <v>0</v>
      </c>
      <c r="BG19" s="2">
        <f t="shared" si="5"/>
        <v>0</v>
      </c>
      <c r="BH19" s="2">
        <f t="shared" si="6"/>
        <v>0</v>
      </c>
      <c r="BI19" s="2">
        <f t="shared" si="7"/>
        <v>0</v>
      </c>
      <c r="BJ19" s="2">
        <f t="shared" si="8"/>
        <v>0</v>
      </c>
      <c r="BK19" s="2">
        <f t="shared" si="9"/>
        <v>0</v>
      </c>
      <c r="BL19" s="2">
        <f t="shared" si="10"/>
        <v>0</v>
      </c>
      <c r="BM19" s="2">
        <f t="shared" si="11"/>
        <v>0</v>
      </c>
    </row>
    <row r="20" spans="1:65">
      <c r="A20" s="2" t="s">
        <v>4788</v>
      </c>
      <c r="B20" s="2" t="s">
        <v>4789</v>
      </c>
      <c r="AN20" s="2" t="s">
        <v>121</v>
      </c>
      <c r="BB20" s="2">
        <f t="shared" si="0"/>
        <v>0</v>
      </c>
      <c r="BC20" s="2">
        <f t="shared" si="1"/>
        <v>1</v>
      </c>
      <c r="BD20" s="2">
        <f t="shared" si="2"/>
        <v>0</v>
      </c>
      <c r="BE20" s="2">
        <f t="shared" si="3"/>
        <v>1</v>
      </c>
      <c r="BF20" s="2">
        <f t="shared" si="4"/>
        <v>0</v>
      </c>
      <c r="BG20" s="2">
        <f t="shared" si="5"/>
        <v>0</v>
      </c>
      <c r="BH20" s="2">
        <f t="shared" si="6"/>
        <v>0</v>
      </c>
      <c r="BI20" s="2">
        <f t="shared" si="7"/>
        <v>0</v>
      </c>
      <c r="BJ20" s="2">
        <f t="shared" si="8"/>
        <v>0</v>
      </c>
      <c r="BK20" s="2">
        <f t="shared" si="9"/>
        <v>0</v>
      </c>
      <c r="BL20" s="2">
        <f t="shared" si="10"/>
        <v>0</v>
      </c>
      <c r="BM20" s="2">
        <f t="shared" si="11"/>
        <v>0</v>
      </c>
    </row>
    <row r="21" spans="1:65">
      <c r="A21" s="2" t="s">
        <v>4840</v>
      </c>
      <c r="B21" s="2" t="s">
        <v>4841</v>
      </c>
      <c r="AN21" s="2" t="s">
        <v>121</v>
      </c>
      <c r="BB21" s="2">
        <f t="shared" si="0"/>
        <v>0</v>
      </c>
      <c r="BC21" s="2">
        <f t="shared" si="1"/>
        <v>1</v>
      </c>
      <c r="BD21" s="2">
        <f t="shared" si="2"/>
        <v>0</v>
      </c>
      <c r="BE21" s="2">
        <f t="shared" si="3"/>
        <v>1</v>
      </c>
      <c r="BF21" s="2">
        <f t="shared" si="4"/>
        <v>0</v>
      </c>
      <c r="BG21" s="2">
        <f t="shared" si="5"/>
        <v>0</v>
      </c>
      <c r="BH21" s="2">
        <f t="shared" si="6"/>
        <v>0</v>
      </c>
      <c r="BI21" s="2">
        <f t="shared" si="7"/>
        <v>0</v>
      </c>
      <c r="BJ21" s="2">
        <f t="shared" si="8"/>
        <v>0</v>
      </c>
      <c r="BK21" s="2">
        <f t="shared" si="9"/>
        <v>0</v>
      </c>
      <c r="BL21" s="2">
        <f t="shared" si="10"/>
        <v>0</v>
      </c>
      <c r="BM21" s="2">
        <f t="shared" si="11"/>
        <v>0</v>
      </c>
    </row>
    <row r="22" spans="1:65">
      <c r="A22" s="2" t="s">
        <v>4370</v>
      </c>
      <c r="B22" s="2" t="s">
        <v>4371</v>
      </c>
      <c r="AN22" s="2" t="s">
        <v>105</v>
      </c>
      <c r="BB22" s="2">
        <f t="shared" si="0"/>
        <v>1</v>
      </c>
      <c r="BC22" s="2">
        <f t="shared" si="1"/>
        <v>0</v>
      </c>
      <c r="BD22" s="2">
        <f t="shared" si="2"/>
        <v>1</v>
      </c>
      <c r="BE22" s="2">
        <f t="shared" si="3"/>
        <v>0</v>
      </c>
      <c r="BF22" s="2">
        <f t="shared" si="4"/>
        <v>0</v>
      </c>
      <c r="BG22" s="2">
        <f t="shared" si="5"/>
        <v>0</v>
      </c>
      <c r="BH22" s="2">
        <f t="shared" si="6"/>
        <v>0</v>
      </c>
      <c r="BI22" s="2">
        <f t="shared" si="7"/>
        <v>0</v>
      </c>
      <c r="BJ22" s="2">
        <f t="shared" si="8"/>
        <v>0</v>
      </c>
      <c r="BK22" s="2">
        <f t="shared" si="9"/>
        <v>0</v>
      </c>
      <c r="BL22" s="2">
        <f t="shared" si="10"/>
        <v>0</v>
      </c>
      <c r="BM22" s="2">
        <f t="shared" si="11"/>
        <v>0</v>
      </c>
    </row>
    <row r="23" spans="1:65">
      <c r="A23" s="2" t="s">
        <v>4848</v>
      </c>
      <c r="B23" s="2" t="s">
        <v>4849</v>
      </c>
      <c r="AN23" s="2" t="s">
        <v>121</v>
      </c>
      <c r="BB23" s="2">
        <f t="shared" si="0"/>
        <v>0</v>
      </c>
      <c r="BC23" s="2">
        <f t="shared" si="1"/>
        <v>1</v>
      </c>
      <c r="BD23" s="2">
        <f t="shared" si="2"/>
        <v>0</v>
      </c>
      <c r="BE23" s="2">
        <f t="shared" si="3"/>
        <v>1</v>
      </c>
      <c r="BF23" s="2">
        <f t="shared" si="4"/>
        <v>0</v>
      </c>
      <c r="BG23" s="2">
        <f t="shared" si="5"/>
        <v>0</v>
      </c>
      <c r="BH23" s="2">
        <f t="shared" si="6"/>
        <v>0</v>
      </c>
      <c r="BI23" s="2">
        <f t="shared" si="7"/>
        <v>0</v>
      </c>
      <c r="BJ23" s="2">
        <f t="shared" si="8"/>
        <v>0</v>
      </c>
      <c r="BK23" s="2">
        <f t="shared" si="9"/>
        <v>0</v>
      </c>
      <c r="BL23" s="2">
        <f t="shared" si="10"/>
        <v>0</v>
      </c>
      <c r="BM23" s="2">
        <f t="shared" si="11"/>
        <v>0</v>
      </c>
    </row>
    <row r="24" spans="1:65">
      <c r="A24" s="2" t="s">
        <v>3033</v>
      </c>
      <c r="B24" s="2" t="s">
        <v>3034</v>
      </c>
      <c r="V24" s="2" t="s">
        <v>105</v>
      </c>
      <c r="AN24" s="2" t="s">
        <v>121</v>
      </c>
      <c r="BB24" s="2">
        <f t="shared" si="0"/>
        <v>1</v>
      </c>
      <c r="BC24" s="2">
        <f t="shared" si="1"/>
        <v>1</v>
      </c>
      <c r="BD24" s="2">
        <f t="shared" si="2"/>
        <v>1</v>
      </c>
      <c r="BE24" s="2">
        <f t="shared" si="3"/>
        <v>1</v>
      </c>
      <c r="BF24" s="2">
        <f t="shared" si="4"/>
        <v>0</v>
      </c>
      <c r="BG24" s="2">
        <f t="shared" si="5"/>
        <v>0</v>
      </c>
      <c r="BH24" s="2">
        <f t="shared" si="6"/>
        <v>0</v>
      </c>
      <c r="BI24" s="2">
        <f t="shared" si="7"/>
        <v>0</v>
      </c>
      <c r="BJ24" s="2">
        <f t="shared" si="8"/>
        <v>0</v>
      </c>
      <c r="BK24" s="2">
        <f t="shared" si="9"/>
        <v>0</v>
      </c>
      <c r="BL24" s="2">
        <f t="shared" si="10"/>
        <v>0</v>
      </c>
      <c r="BM24" s="2">
        <f t="shared" si="11"/>
        <v>0</v>
      </c>
    </row>
    <row r="25" spans="1:65">
      <c r="A25" s="2" t="s">
        <v>4804</v>
      </c>
      <c r="B25" s="2" t="s">
        <v>4805</v>
      </c>
      <c r="AN25" s="2" t="s">
        <v>121</v>
      </c>
      <c r="BB25" s="2">
        <f t="shared" si="0"/>
        <v>0</v>
      </c>
      <c r="BC25" s="2">
        <f t="shared" si="1"/>
        <v>1</v>
      </c>
      <c r="BD25" s="2">
        <f t="shared" si="2"/>
        <v>0</v>
      </c>
      <c r="BE25" s="2">
        <f t="shared" si="3"/>
        <v>1</v>
      </c>
      <c r="BF25" s="2">
        <f t="shared" si="4"/>
        <v>0</v>
      </c>
      <c r="BG25" s="2">
        <f t="shared" si="5"/>
        <v>0</v>
      </c>
      <c r="BH25" s="2">
        <f t="shared" si="6"/>
        <v>0</v>
      </c>
      <c r="BI25" s="2">
        <f t="shared" si="7"/>
        <v>0</v>
      </c>
      <c r="BJ25" s="2">
        <f t="shared" si="8"/>
        <v>0</v>
      </c>
      <c r="BK25" s="2">
        <f t="shared" si="9"/>
        <v>0</v>
      </c>
      <c r="BL25" s="2">
        <f t="shared" si="10"/>
        <v>0</v>
      </c>
      <c r="BM25" s="2">
        <f t="shared" si="11"/>
        <v>0</v>
      </c>
    </row>
    <row r="26" spans="1:65">
      <c r="A26" s="2" t="s">
        <v>2014</v>
      </c>
      <c r="B26" s="2" t="s">
        <v>2015</v>
      </c>
      <c r="K26" s="2" t="s">
        <v>105</v>
      </c>
      <c r="W26" s="2" t="s">
        <v>105</v>
      </c>
      <c r="BB26" s="2">
        <f t="shared" si="0"/>
        <v>2</v>
      </c>
      <c r="BC26" s="2">
        <f t="shared" si="1"/>
        <v>0</v>
      </c>
      <c r="BD26" s="2">
        <f t="shared" si="2"/>
        <v>2</v>
      </c>
      <c r="BE26" s="2">
        <f t="shared" si="3"/>
        <v>0</v>
      </c>
      <c r="BF26" s="2">
        <f t="shared" si="4"/>
        <v>0</v>
      </c>
      <c r="BG26" s="2">
        <f t="shared" si="5"/>
        <v>0</v>
      </c>
      <c r="BH26" s="2">
        <f t="shared" si="6"/>
        <v>0</v>
      </c>
      <c r="BI26" s="2">
        <f t="shared" si="7"/>
        <v>0</v>
      </c>
      <c r="BJ26" s="2">
        <f t="shared" si="8"/>
        <v>0</v>
      </c>
      <c r="BK26" s="2">
        <f t="shared" si="9"/>
        <v>0</v>
      </c>
      <c r="BL26" s="2">
        <f t="shared" si="10"/>
        <v>0</v>
      </c>
      <c r="BM26" s="2">
        <f t="shared" si="11"/>
        <v>0</v>
      </c>
    </row>
    <row r="27" spans="1:65">
      <c r="A27" s="2" t="s">
        <v>4372</v>
      </c>
      <c r="B27" s="2" t="s">
        <v>4373</v>
      </c>
      <c r="AN27" s="2" t="s">
        <v>105</v>
      </c>
      <c r="BB27" s="2">
        <f t="shared" si="0"/>
        <v>1</v>
      </c>
      <c r="BC27" s="2">
        <f t="shared" si="1"/>
        <v>0</v>
      </c>
      <c r="BD27" s="2">
        <f t="shared" si="2"/>
        <v>1</v>
      </c>
      <c r="BE27" s="2">
        <f t="shared" si="3"/>
        <v>0</v>
      </c>
      <c r="BF27" s="2">
        <f t="shared" si="4"/>
        <v>0</v>
      </c>
      <c r="BG27" s="2">
        <f t="shared" si="5"/>
        <v>0</v>
      </c>
      <c r="BH27" s="2">
        <f t="shared" si="6"/>
        <v>0</v>
      </c>
      <c r="BI27" s="2">
        <f t="shared" si="7"/>
        <v>0</v>
      </c>
      <c r="BJ27" s="2">
        <f t="shared" si="8"/>
        <v>0</v>
      </c>
      <c r="BK27" s="2">
        <f t="shared" si="9"/>
        <v>0</v>
      </c>
      <c r="BL27" s="2">
        <f t="shared" si="10"/>
        <v>0</v>
      </c>
      <c r="BM27" s="2">
        <f t="shared" si="11"/>
        <v>0</v>
      </c>
    </row>
    <row r="28" spans="1:65">
      <c r="A28" s="2" t="s">
        <v>2972</v>
      </c>
      <c r="B28" s="2" t="s">
        <v>2973</v>
      </c>
      <c r="V28" s="2" t="s">
        <v>105</v>
      </c>
      <c r="BB28" s="2">
        <f t="shared" si="0"/>
        <v>1</v>
      </c>
      <c r="BC28" s="2">
        <f t="shared" si="1"/>
        <v>0</v>
      </c>
      <c r="BD28" s="2">
        <f t="shared" si="2"/>
        <v>1</v>
      </c>
      <c r="BE28" s="2">
        <f t="shared" si="3"/>
        <v>0</v>
      </c>
      <c r="BF28" s="2">
        <f t="shared" si="4"/>
        <v>0</v>
      </c>
      <c r="BG28" s="2">
        <f t="shared" si="5"/>
        <v>0</v>
      </c>
      <c r="BH28" s="2">
        <f t="shared" si="6"/>
        <v>0</v>
      </c>
      <c r="BI28" s="2">
        <f t="shared" si="7"/>
        <v>0</v>
      </c>
      <c r="BJ28" s="2">
        <f t="shared" si="8"/>
        <v>0</v>
      </c>
      <c r="BK28" s="2">
        <f t="shared" si="9"/>
        <v>0</v>
      </c>
      <c r="BL28" s="2">
        <f t="shared" si="10"/>
        <v>0</v>
      </c>
      <c r="BM28" s="2">
        <f t="shared" si="11"/>
        <v>0</v>
      </c>
    </row>
    <row r="29" spans="1:65">
      <c r="A29" s="2" t="s">
        <v>5284</v>
      </c>
      <c r="B29" s="2" t="s">
        <v>5285</v>
      </c>
      <c r="AS29" s="2" t="s">
        <v>105</v>
      </c>
      <c r="BB29" s="2">
        <f t="shared" si="0"/>
        <v>1</v>
      </c>
      <c r="BC29" s="2">
        <f t="shared" si="1"/>
        <v>0</v>
      </c>
      <c r="BD29" s="2">
        <f t="shared" si="2"/>
        <v>1</v>
      </c>
      <c r="BE29" s="2">
        <f t="shared" si="3"/>
        <v>0</v>
      </c>
      <c r="BF29" s="2">
        <f t="shared" si="4"/>
        <v>0</v>
      </c>
      <c r="BG29" s="2">
        <f t="shared" si="5"/>
        <v>0</v>
      </c>
      <c r="BH29" s="2">
        <f t="shared" si="6"/>
        <v>0</v>
      </c>
      <c r="BI29" s="2">
        <f t="shared" si="7"/>
        <v>0</v>
      </c>
      <c r="BJ29" s="2">
        <f t="shared" si="8"/>
        <v>0</v>
      </c>
      <c r="BK29" s="2">
        <f t="shared" si="9"/>
        <v>0</v>
      </c>
      <c r="BL29" s="2">
        <f t="shared" si="10"/>
        <v>0</v>
      </c>
      <c r="BM29" s="2">
        <f t="shared" si="11"/>
        <v>0</v>
      </c>
    </row>
    <row r="30" spans="1:65">
      <c r="A30" s="2" t="s">
        <v>5286</v>
      </c>
      <c r="B30" s="2" t="s">
        <v>5287</v>
      </c>
      <c r="AS30" s="2" t="s">
        <v>105</v>
      </c>
      <c r="BB30" s="2">
        <f t="shared" si="0"/>
        <v>1</v>
      </c>
      <c r="BC30" s="2">
        <f t="shared" si="1"/>
        <v>0</v>
      </c>
      <c r="BD30" s="2">
        <f t="shared" si="2"/>
        <v>1</v>
      </c>
      <c r="BE30" s="2">
        <f t="shared" si="3"/>
        <v>0</v>
      </c>
      <c r="BF30" s="2">
        <f t="shared" si="4"/>
        <v>0</v>
      </c>
      <c r="BG30" s="2">
        <f t="shared" si="5"/>
        <v>0</v>
      </c>
      <c r="BH30" s="2">
        <f t="shared" si="6"/>
        <v>0</v>
      </c>
      <c r="BI30" s="2">
        <f t="shared" si="7"/>
        <v>0</v>
      </c>
      <c r="BJ30" s="2">
        <f t="shared" si="8"/>
        <v>0</v>
      </c>
      <c r="BK30" s="2">
        <f t="shared" si="9"/>
        <v>0</v>
      </c>
      <c r="BL30" s="2">
        <f t="shared" si="10"/>
        <v>0</v>
      </c>
      <c r="BM30" s="2">
        <f t="shared" si="11"/>
        <v>0</v>
      </c>
    </row>
    <row r="31" spans="1:65">
      <c r="A31" s="2" t="s">
        <v>2685</v>
      </c>
      <c r="B31" s="2" t="s">
        <v>2686</v>
      </c>
      <c r="P31" s="2" t="s">
        <v>105</v>
      </c>
      <c r="BB31" s="2">
        <f t="shared" si="0"/>
        <v>1</v>
      </c>
      <c r="BC31" s="2">
        <f t="shared" si="1"/>
        <v>0</v>
      </c>
      <c r="BD31" s="2">
        <f t="shared" si="2"/>
        <v>1</v>
      </c>
      <c r="BE31" s="2">
        <f t="shared" si="3"/>
        <v>0</v>
      </c>
      <c r="BF31" s="2">
        <f t="shared" si="4"/>
        <v>0</v>
      </c>
      <c r="BG31" s="2">
        <f t="shared" si="5"/>
        <v>0</v>
      </c>
      <c r="BH31" s="2">
        <f t="shared" si="6"/>
        <v>0</v>
      </c>
      <c r="BI31" s="2">
        <f t="shared" si="7"/>
        <v>0</v>
      </c>
      <c r="BJ31" s="2">
        <f t="shared" si="8"/>
        <v>0</v>
      </c>
      <c r="BK31" s="2">
        <f t="shared" si="9"/>
        <v>0</v>
      </c>
      <c r="BL31" s="2">
        <f t="shared" si="10"/>
        <v>0</v>
      </c>
      <c r="BM31" s="2">
        <f t="shared" si="11"/>
        <v>0</v>
      </c>
    </row>
    <row r="32" spans="1:65">
      <c r="A32" s="2" t="s">
        <v>5249</v>
      </c>
      <c r="B32" s="2" t="s">
        <v>5250</v>
      </c>
      <c r="AS32" s="2" t="s">
        <v>105</v>
      </c>
      <c r="AY32" s="2" t="s">
        <v>5836</v>
      </c>
      <c r="BB32" s="2">
        <f t="shared" si="0"/>
        <v>1</v>
      </c>
      <c r="BC32" s="2">
        <f t="shared" si="1"/>
        <v>1</v>
      </c>
      <c r="BD32" s="2">
        <f t="shared" si="2"/>
        <v>1</v>
      </c>
      <c r="BE32" s="2">
        <f t="shared" si="3"/>
        <v>0</v>
      </c>
      <c r="BF32" s="2">
        <f t="shared" si="4"/>
        <v>0</v>
      </c>
      <c r="BG32" s="2">
        <f t="shared" si="5"/>
        <v>0</v>
      </c>
      <c r="BH32" s="2">
        <f t="shared" si="6"/>
        <v>0</v>
      </c>
      <c r="BI32" s="2">
        <f t="shared" si="7"/>
        <v>0</v>
      </c>
      <c r="BJ32" s="2">
        <f t="shared" si="8"/>
        <v>0</v>
      </c>
      <c r="BK32" s="2">
        <f t="shared" si="9"/>
        <v>0</v>
      </c>
      <c r="BL32" s="2">
        <f t="shared" si="10"/>
        <v>1</v>
      </c>
      <c r="BM32" s="2">
        <f t="shared" si="11"/>
        <v>0</v>
      </c>
    </row>
    <row r="33" spans="1:65">
      <c r="A33" s="2" t="s">
        <v>4979</v>
      </c>
      <c r="B33" s="2" t="s">
        <v>4980</v>
      </c>
      <c r="AN33" s="2" t="s">
        <v>105</v>
      </c>
      <c r="BB33" s="2">
        <f t="shared" si="0"/>
        <v>1</v>
      </c>
      <c r="BC33" s="2">
        <f t="shared" si="1"/>
        <v>0</v>
      </c>
      <c r="BD33" s="2">
        <f t="shared" si="2"/>
        <v>1</v>
      </c>
      <c r="BE33" s="2">
        <f t="shared" si="3"/>
        <v>0</v>
      </c>
      <c r="BF33" s="2">
        <f t="shared" si="4"/>
        <v>0</v>
      </c>
      <c r="BG33" s="2">
        <f t="shared" si="5"/>
        <v>0</v>
      </c>
      <c r="BH33" s="2">
        <f t="shared" si="6"/>
        <v>0</v>
      </c>
      <c r="BI33" s="2">
        <f t="shared" si="7"/>
        <v>0</v>
      </c>
      <c r="BJ33" s="2">
        <f t="shared" si="8"/>
        <v>0</v>
      </c>
      <c r="BK33" s="2">
        <f t="shared" si="9"/>
        <v>0</v>
      </c>
      <c r="BL33" s="2">
        <f t="shared" si="10"/>
        <v>0</v>
      </c>
      <c r="BM33" s="2">
        <f t="shared" si="11"/>
        <v>0</v>
      </c>
    </row>
    <row r="34" spans="1:65">
      <c r="A34" s="2" t="s">
        <v>1280</v>
      </c>
      <c r="B34" s="2" t="s">
        <v>1281</v>
      </c>
      <c r="G34" s="2" t="s">
        <v>105</v>
      </c>
      <c r="BB34" s="2">
        <f t="shared" si="0"/>
        <v>1</v>
      </c>
      <c r="BC34" s="2">
        <f t="shared" si="1"/>
        <v>0</v>
      </c>
      <c r="BD34" s="2">
        <f t="shared" si="2"/>
        <v>1</v>
      </c>
      <c r="BE34" s="2">
        <f t="shared" si="3"/>
        <v>0</v>
      </c>
      <c r="BF34" s="2">
        <f t="shared" si="4"/>
        <v>0</v>
      </c>
      <c r="BG34" s="2">
        <f t="shared" si="5"/>
        <v>0</v>
      </c>
      <c r="BH34" s="2">
        <f t="shared" si="6"/>
        <v>0</v>
      </c>
      <c r="BI34" s="2">
        <f t="shared" si="7"/>
        <v>0</v>
      </c>
      <c r="BJ34" s="2">
        <f t="shared" si="8"/>
        <v>0</v>
      </c>
      <c r="BK34" s="2">
        <f t="shared" si="9"/>
        <v>0</v>
      </c>
      <c r="BL34" s="2">
        <f t="shared" si="10"/>
        <v>0</v>
      </c>
      <c r="BM34" s="2">
        <f t="shared" si="11"/>
        <v>0</v>
      </c>
    </row>
    <row r="35" spans="1:65">
      <c r="A35" s="2" t="s">
        <v>287</v>
      </c>
      <c r="B35" s="2" t="s">
        <v>286</v>
      </c>
      <c r="C35" s="2" t="s">
        <v>105</v>
      </c>
      <c r="BB35" s="2">
        <f t="shared" si="0"/>
        <v>1</v>
      </c>
      <c r="BC35" s="2">
        <f t="shared" si="1"/>
        <v>0</v>
      </c>
      <c r="BD35" s="2">
        <f t="shared" si="2"/>
        <v>1</v>
      </c>
      <c r="BE35" s="2">
        <f t="shared" si="3"/>
        <v>0</v>
      </c>
      <c r="BF35" s="2">
        <f t="shared" si="4"/>
        <v>0</v>
      </c>
      <c r="BG35" s="2">
        <f t="shared" si="5"/>
        <v>0</v>
      </c>
      <c r="BH35" s="2">
        <f t="shared" si="6"/>
        <v>0</v>
      </c>
      <c r="BI35" s="2">
        <f t="shared" si="7"/>
        <v>0</v>
      </c>
      <c r="BJ35" s="2">
        <f t="shared" si="8"/>
        <v>0</v>
      </c>
      <c r="BK35" s="2">
        <f t="shared" si="9"/>
        <v>0</v>
      </c>
      <c r="BL35" s="2">
        <f t="shared" si="10"/>
        <v>0</v>
      </c>
      <c r="BM35" s="2">
        <f t="shared" si="11"/>
        <v>0</v>
      </c>
    </row>
    <row r="36" spans="1:65">
      <c r="A36" s="2" t="s">
        <v>5551</v>
      </c>
      <c r="B36" s="2" t="s">
        <v>5550</v>
      </c>
      <c r="AY36" s="2" t="s">
        <v>5836</v>
      </c>
      <c r="BB36" s="2">
        <f t="shared" si="0"/>
        <v>0</v>
      </c>
      <c r="BC36" s="2">
        <f t="shared" si="1"/>
        <v>1</v>
      </c>
      <c r="BD36" s="2">
        <f t="shared" si="2"/>
        <v>0</v>
      </c>
      <c r="BE36" s="2">
        <f t="shared" si="3"/>
        <v>0</v>
      </c>
      <c r="BF36" s="2">
        <f t="shared" si="4"/>
        <v>0</v>
      </c>
      <c r="BG36" s="2">
        <f t="shared" si="5"/>
        <v>0</v>
      </c>
      <c r="BH36" s="2">
        <f t="shared" si="6"/>
        <v>0</v>
      </c>
      <c r="BI36" s="2">
        <f t="shared" si="7"/>
        <v>0</v>
      </c>
      <c r="BJ36" s="2">
        <f t="shared" si="8"/>
        <v>0</v>
      </c>
      <c r="BK36" s="2">
        <f t="shared" si="9"/>
        <v>0</v>
      </c>
      <c r="BL36" s="2">
        <f t="shared" si="10"/>
        <v>1</v>
      </c>
      <c r="BM36" s="2">
        <f t="shared" si="11"/>
        <v>0</v>
      </c>
    </row>
    <row r="37" spans="1:65">
      <c r="A37" s="2" t="s">
        <v>4867</v>
      </c>
      <c r="B37" s="2" t="s">
        <v>4868</v>
      </c>
      <c r="AN37" s="2" t="s">
        <v>121</v>
      </c>
      <c r="BB37" s="2">
        <f t="shared" si="0"/>
        <v>0</v>
      </c>
      <c r="BC37" s="2">
        <f t="shared" si="1"/>
        <v>1</v>
      </c>
      <c r="BD37" s="2">
        <f t="shared" si="2"/>
        <v>0</v>
      </c>
      <c r="BE37" s="2">
        <f t="shared" si="3"/>
        <v>1</v>
      </c>
      <c r="BF37" s="2">
        <f t="shared" si="4"/>
        <v>0</v>
      </c>
      <c r="BG37" s="2">
        <f t="shared" si="5"/>
        <v>0</v>
      </c>
      <c r="BH37" s="2">
        <f t="shared" si="6"/>
        <v>0</v>
      </c>
      <c r="BI37" s="2">
        <f t="shared" si="7"/>
        <v>0</v>
      </c>
      <c r="BJ37" s="2">
        <f t="shared" si="8"/>
        <v>0</v>
      </c>
      <c r="BK37" s="2">
        <f t="shared" si="9"/>
        <v>0</v>
      </c>
      <c r="BL37" s="2">
        <f t="shared" si="10"/>
        <v>0</v>
      </c>
      <c r="BM37" s="2">
        <f t="shared" si="11"/>
        <v>0</v>
      </c>
    </row>
    <row r="38" spans="1:65">
      <c r="A38" s="2" t="s">
        <v>3350</v>
      </c>
      <c r="B38" s="2" t="s">
        <v>3351</v>
      </c>
      <c r="Y38" s="2" t="s">
        <v>105</v>
      </c>
      <c r="Z38" s="2" t="s">
        <v>105</v>
      </c>
      <c r="AD38" s="2" t="s">
        <v>5817</v>
      </c>
      <c r="AZ38" s="2" t="s">
        <v>105</v>
      </c>
      <c r="BB38" s="2">
        <f t="shared" si="0"/>
        <v>3</v>
      </c>
      <c r="BC38" s="2">
        <f t="shared" si="1"/>
        <v>1</v>
      </c>
      <c r="BD38" s="2">
        <f t="shared" si="2"/>
        <v>3</v>
      </c>
      <c r="BE38" s="2">
        <f t="shared" si="3"/>
        <v>0</v>
      </c>
      <c r="BF38" s="2">
        <f t="shared" si="4"/>
        <v>0</v>
      </c>
      <c r="BG38" s="2">
        <f t="shared" si="5"/>
        <v>0</v>
      </c>
      <c r="BH38" s="2">
        <f t="shared" si="6"/>
        <v>0</v>
      </c>
      <c r="BI38" s="2">
        <f t="shared" si="7"/>
        <v>0</v>
      </c>
      <c r="BJ38" s="2">
        <f t="shared" si="8"/>
        <v>1</v>
      </c>
      <c r="BK38" s="2">
        <f t="shared" si="9"/>
        <v>0</v>
      </c>
      <c r="BL38" s="2">
        <f t="shared" si="10"/>
        <v>0</v>
      </c>
      <c r="BM38" s="2">
        <f t="shared" si="11"/>
        <v>0</v>
      </c>
    </row>
    <row r="39" spans="1:65">
      <c r="A39" s="2" t="s">
        <v>4987</v>
      </c>
      <c r="B39" s="2" t="s">
        <v>4994</v>
      </c>
      <c r="AN39" s="2" t="s">
        <v>105</v>
      </c>
      <c r="BB39" s="2">
        <f t="shared" si="0"/>
        <v>1</v>
      </c>
      <c r="BC39" s="2">
        <f t="shared" si="1"/>
        <v>0</v>
      </c>
      <c r="BD39" s="2">
        <f t="shared" si="2"/>
        <v>1</v>
      </c>
      <c r="BE39" s="2">
        <f t="shared" si="3"/>
        <v>0</v>
      </c>
      <c r="BF39" s="2">
        <f t="shared" si="4"/>
        <v>0</v>
      </c>
      <c r="BG39" s="2">
        <f t="shared" si="5"/>
        <v>0</v>
      </c>
      <c r="BH39" s="2">
        <f t="shared" si="6"/>
        <v>0</v>
      </c>
      <c r="BI39" s="2">
        <f t="shared" si="7"/>
        <v>0</v>
      </c>
      <c r="BJ39" s="2">
        <f t="shared" si="8"/>
        <v>0</v>
      </c>
      <c r="BK39" s="2">
        <f t="shared" si="9"/>
        <v>0</v>
      </c>
      <c r="BL39" s="2">
        <f t="shared" si="10"/>
        <v>0</v>
      </c>
      <c r="BM39" s="2">
        <f t="shared" si="11"/>
        <v>0</v>
      </c>
    </row>
    <row r="40" spans="1:65">
      <c r="A40" s="2" t="s">
        <v>1877</v>
      </c>
      <c r="B40" s="2" t="s">
        <v>1878</v>
      </c>
      <c r="I40" s="2" t="s">
        <v>105</v>
      </c>
      <c r="R40" s="2" t="s">
        <v>105</v>
      </c>
      <c r="X40" s="2" t="s">
        <v>105</v>
      </c>
      <c r="AF40" s="2" t="s">
        <v>5697</v>
      </c>
      <c r="AG40" s="2" t="s">
        <v>105</v>
      </c>
      <c r="AI40" s="2" t="s">
        <v>105</v>
      </c>
      <c r="AL40" s="2" t="s">
        <v>105</v>
      </c>
      <c r="AO40" s="2" t="s">
        <v>105</v>
      </c>
      <c r="BB40" s="2">
        <f t="shared" si="0"/>
        <v>8</v>
      </c>
      <c r="BC40" s="2">
        <f t="shared" si="1"/>
        <v>0</v>
      </c>
      <c r="BD40" s="2">
        <f t="shared" si="2"/>
        <v>7</v>
      </c>
      <c r="BE40" s="2">
        <f t="shared" si="3"/>
        <v>0</v>
      </c>
      <c r="BF40" s="2">
        <f t="shared" si="4"/>
        <v>1</v>
      </c>
      <c r="BG40" s="2">
        <f t="shared" si="5"/>
        <v>0</v>
      </c>
      <c r="BH40" s="2">
        <f t="shared" si="6"/>
        <v>0</v>
      </c>
      <c r="BI40" s="2">
        <f t="shared" si="7"/>
        <v>0</v>
      </c>
      <c r="BJ40" s="2">
        <f t="shared" si="8"/>
        <v>0</v>
      </c>
      <c r="BK40" s="2">
        <f t="shared" si="9"/>
        <v>0</v>
      </c>
      <c r="BL40" s="2">
        <f t="shared" si="10"/>
        <v>0</v>
      </c>
      <c r="BM40" s="2">
        <f t="shared" si="11"/>
        <v>0</v>
      </c>
    </row>
    <row r="41" spans="1:65">
      <c r="A41" s="2" t="s">
        <v>1476</v>
      </c>
      <c r="H41" s="2" t="s">
        <v>105</v>
      </c>
      <c r="BB41" s="2">
        <f t="shared" si="0"/>
        <v>1</v>
      </c>
      <c r="BC41" s="2">
        <f t="shared" si="1"/>
        <v>0</v>
      </c>
      <c r="BD41" s="2">
        <f t="shared" si="2"/>
        <v>1</v>
      </c>
      <c r="BE41" s="2">
        <f t="shared" si="3"/>
        <v>0</v>
      </c>
      <c r="BF41" s="2">
        <f t="shared" si="4"/>
        <v>0</v>
      </c>
      <c r="BG41" s="2">
        <f t="shared" si="5"/>
        <v>0</v>
      </c>
      <c r="BH41" s="2">
        <f t="shared" si="6"/>
        <v>0</v>
      </c>
      <c r="BI41" s="2">
        <f t="shared" si="7"/>
        <v>0</v>
      </c>
      <c r="BJ41" s="2">
        <f t="shared" si="8"/>
        <v>0</v>
      </c>
      <c r="BK41" s="2">
        <f t="shared" si="9"/>
        <v>0</v>
      </c>
      <c r="BL41" s="2">
        <f t="shared" si="10"/>
        <v>0</v>
      </c>
      <c r="BM41" s="2">
        <f t="shared" si="11"/>
        <v>0</v>
      </c>
    </row>
    <row r="42" spans="1:65">
      <c r="A42" s="2" t="s">
        <v>1488</v>
      </c>
      <c r="B42" s="2" t="s">
        <v>3663</v>
      </c>
      <c r="H42" s="2" t="s">
        <v>5813</v>
      </c>
      <c r="AD42" s="2" t="s">
        <v>5817</v>
      </c>
      <c r="AV42" s="2" t="s">
        <v>105</v>
      </c>
      <c r="BB42" s="2">
        <f t="shared" si="0"/>
        <v>1</v>
      </c>
      <c r="BC42" s="2">
        <f t="shared" si="1"/>
        <v>2</v>
      </c>
      <c r="BD42" s="2">
        <f t="shared" si="2"/>
        <v>1</v>
      </c>
      <c r="BE42" s="2">
        <f t="shared" si="3"/>
        <v>0</v>
      </c>
      <c r="BF42" s="2">
        <f t="shared" si="4"/>
        <v>0</v>
      </c>
      <c r="BG42" s="2">
        <f t="shared" si="5"/>
        <v>0</v>
      </c>
      <c r="BH42" s="2">
        <f t="shared" si="6"/>
        <v>0</v>
      </c>
      <c r="BI42" s="2">
        <f t="shared" si="7"/>
        <v>0</v>
      </c>
      <c r="BJ42" s="2">
        <f t="shared" si="8"/>
        <v>1</v>
      </c>
      <c r="BK42" s="2">
        <f t="shared" si="9"/>
        <v>1</v>
      </c>
      <c r="BL42" s="2">
        <f t="shared" si="10"/>
        <v>0</v>
      </c>
      <c r="BM42" s="2">
        <f t="shared" si="11"/>
        <v>0</v>
      </c>
    </row>
    <row r="43" spans="1:65">
      <c r="A43" s="2" t="s">
        <v>4408</v>
      </c>
      <c r="B43" s="2" t="s">
        <v>4409</v>
      </c>
      <c r="AN43" s="2" t="s">
        <v>105</v>
      </c>
      <c r="BB43" s="2">
        <f t="shared" si="0"/>
        <v>1</v>
      </c>
      <c r="BC43" s="2">
        <f t="shared" si="1"/>
        <v>0</v>
      </c>
      <c r="BD43" s="2">
        <f t="shared" si="2"/>
        <v>1</v>
      </c>
      <c r="BE43" s="2">
        <f t="shared" si="3"/>
        <v>0</v>
      </c>
      <c r="BF43" s="2">
        <f t="shared" si="4"/>
        <v>0</v>
      </c>
      <c r="BG43" s="2">
        <f t="shared" si="5"/>
        <v>0</v>
      </c>
      <c r="BH43" s="2">
        <f t="shared" si="6"/>
        <v>0</v>
      </c>
      <c r="BI43" s="2">
        <f t="shared" si="7"/>
        <v>0</v>
      </c>
      <c r="BJ43" s="2">
        <f t="shared" si="8"/>
        <v>0</v>
      </c>
      <c r="BK43" s="2">
        <f t="shared" si="9"/>
        <v>0</v>
      </c>
      <c r="BL43" s="2">
        <f t="shared" si="10"/>
        <v>0</v>
      </c>
      <c r="BM43" s="2">
        <f t="shared" si="11"/>
        <v>0</v>
      </c>
    </row>
    <row r="44" spans="1:65">
      <c r="A44" s="2" t="s">
        <v>492</v>
      </c>
      <c r="B44" s="2" t="s">
        <v>493</v>
      </c>
      <c r="E44" s="2" t="s">
        <v>5844</v>
      </c>
      <c r="BB44" s="2">
        <f t="shared" si="0"/>
        <v>0</v>
      </c>
      <c r="BC44" s="2">
        <f t="shared" si="1"/>
        <v>0</v>
      </c>
      <c r="BD44" s="2">
        <f t="shared" si="2"/>
        <v>0</v>
      </c>
      <c r="BE44" s="2">
        <f t="shared" si="3"/>
        <v>0</v>
      </c>
      <c r="BF44" s="2">
        <f t="shared" si="4"/>
        <v>0</v>
      </c>
      <c r="BG44" s="2">
        <f t="shared" si="5"/>
        <v>0</v>
      </c>
      <c r="BH44" s="2">
        <f t="shared" si="6"/>
        <v>0</v>
      </c>
      <c r="BI44" s="2">
        <f t="shared" si="7"/>
        <v>0</v>
      </c>
      <c r="BJ44" s="2">
        <f t="shared" si="8"/>
        <v>0</v>
      </c>
      <c r="BK44" s="2">
        <f t="shared" si="9"/>
        <v>0</v>
      </c>
      <c r="BL44" s="2">
        <f t="shared" si="10"/>
        <v>0</v>
      </c>
      <c r="BM44" s="2">
        <f t="shared" si="11"/>
        <v>0</v>
      </c>
    </row>
    <row r="45" spans="1:65">
      <c r="A45" s="2" t="s">
        <v>4798</v>
      </c>
      <c r="B45" s="2" t="s">
        <v>4799</v>
      </c>
      <c r="AN45" s="2" t="s">
        <v>121</v>
      </c>
      <c r="BB45" s="2">
        <f t="shared" si="0"/>
        <v>0</v>
      </c>
      <c r="BC45" s="2">
        <f t="shared" si="1"/>
        <v>1</v>
      </c>
      <c r="BD45" s="2">
        <f t="shared" si="2"/>
        <v>0</v>
      </c>
      <c r="BE45" s="2">
        <f t="shared" si="3"/>
        <v>1</v>
      </c>
      <c r="BF45" s="2">
        <f t="shared" si="4"/>
        <v>0</v>
      </c>
      <c r="BG45" s="2">
        <f t="shared" si="5"/>
        <v>0</v>
      </c>
      <c r="BH45" s="2">
        <f t="shared" si="6"/>
        <v>0</v>
      </c>
      <c r="BI45" s="2">
        <f t="shared" si="7"/>
        <v>0</v>
      </c>
      <c r="BJ45" s="2">
        <f t="shared" si="8"/>
        <v>0</v>
      </c>
      <c r="BK45" s="2">
        <f t="shared" si="9"/>
        <v>0</v>
      </c>
      <c r="BL45" s="2">
        <f t="shared" si="10"/>
        <v>0</v>
      </c>
      <c r="BM45" s="2">
        <f t="shared" si="11"/>
        <v>0</v>
      </c>
    </row>
    <row r="46" spans="1:65">
      <c r="A46" s="2" t="s">
        <v>1455</v>
      </c>
      <c r="B46" s="2" t="s">
        <v>1456</v>
      </c>
      <c r="H46" s="2" t="s">
        <v>121</v>
      </c>
      <c r="AN46" s="2" t="s">
        <v>121</v>
      </c>
      <c r="BB46" s="2">
        <f t="shared" si="0"/>
        <v>0</v>
      </c>
      <c r="BC46" s="2">
        <f t="shared" si="1"/>
        <v>2</v>
      </c>
      <c r="BD46" s="2">
        <f t="shared" si="2"/>
        <v>0</v>
      </c>
      <c r="BE46" s="2">
        <f t="shared" si="3"/>
        <v>2</v>
      </c>
      <c r="BF46" s="2">
        <f t="shared" si="4"/>
        <v>0</v>
      </c>
      <c r="BG46" s="2">
        <f t="shared" si="5"/>
        <v>0</v>
      </c>
      <c r="BH46" s="2">
        <f t="shared" si="6"/>
        <v>0</v>
      </c>
      <c r="BI46" s="2">
        <f t="shared" si="7"/>
        <v>0</v>
      </c>
      <c r="BJ46" s="2">
        <f t="shared" si="8"/>
        <v>0</v>
      </c>
      <c r="BK46" s="2">
        <f t="shared" si="9"/>
        <v>0</v>
      </c>
      <c r="BL46" s="2">
        <f t="shared" si="10"/>
        <v>0</v>
      </c>
      <c r="BM46" s="2">
        <f t="shared" si="11"/>
        <v>0</v>
      </c>
    </row>
    <row r="47" spans="1:65">
      <c r="A47" s="2" t="s">
        <v>4981</v>
      </c>
      <c r="B47" s="2" t="s">
        <v>4982</v>
      </c>
      <c r="AN47" s="2" t="s">
        <v>105</v>
      </c>
      <c r="BB47" s="2">
        <f t="shared" si="0"/>
        <v>1</v>
      </c>
      <c r="BC47" s="2">
        <f t="shared" si="1"/>
        <v>0</v>
      </c>
      <c r="BD47" s="2">
        <f t="shared" si="2"/>
        <v>1</v>
      </c>
      <c r="BE47" s="2">
        <f t="shared" si="3"/>
        <v>0</v>
      </c>
      <c r="BF47" s="2">
        <f t="shared" si="4"/>
        <v>0</v>
      </c>
      <c r="BG47" s="2">
        <f t="shared" si="5"/>
        <v>0</v>
      </c>
      <c r="BH47" s="2">
        <f t="shared" si="6"/>
        <v>0</v>
      </c>
      <c r="BI47" s="2">
        <f t="shared" si="7"/>
        <v>0</v>
      </c>
      <c r="BJ47" s="2">
        <f t="shared" si="8"/>
        <v>0</v>
      </c>
      <c r="BK47" s="2">
        <f t="shared" si="9"/>
        <v>0</v>
      </c>
      <c r="BL47" s="2">
        <f t="shared" si="10"/>
        <v>0</v>
      </c>
      <c r="BM47" s="2">
        <f t="shared" si="11"/>
        <v>0</v>
      </c>
    </row>
    <row r="48" spans="1:65">
      <c r="A48" s="2" t="s">
        <v>1282</v>
      </c>
      <c r="B48" s="2" t="s">
        <v>1283</v>
      </c>
      <c r="G48" s="2" t="s">
        <v>105</v>
      </c>
      <c r="BB48" s="2">
        <f t="shared" si="0"/>
        <v>1</v>
      </c>
      <c r="BC48" s="2">
        <f t="shared" si="1"/>
        <v>0</v>
      </c>
      <c r="BD48" s="2">
        <f t="shared" si="2"/>
        <v>1</v>
      </c>
      <c r="BE48" s="2">
        <f t="shared" si="3"/>
        <v>0</v>
      </c>
      <c r="BF48" s="2">
        <f t="shared" si="4"/>
        <v>0</v>
      </c>
      <c r="BG48" s="2">
        <f t="shared" si="5"/>
        <v>0</v>
      </c>
      <c r="BH48" s="2">
        <f t="shared" si="6"/>
        <v>0</v>
      </c>
      <c r="BI48" s="2">
        <f t="shared" si="7"/>
        <v>0</v>
      </c>
      <c r="BJ48" s="2">
        <f t="shared" si="8"/>
        <v>0</v>
      </c>
      <c r="BK48" s="2">
        <f t="shared" si="9"/>
        <v>0</v>
      </c>
      <c r="BL48" s="2">
        <f t="shared" si="10"/>
        <v>0</v>
      </c>
      <c r="BM48" s="2">
        <f t="shared" si="11"/>
        <v>0</v>
      </c>
    </row>
    <row r="49" spans="1:65">
      <c r="A49" s="2" t="s">
        <v>3578</v>
      </c>
      <c r="B49" s="2" t="s">
        <v>3579</v>
      </c>
      <c r="AC49" s="2" t="s">
        <v>121</v>
      </c>
      <c r="BB49" s="2">
        <f t="shared" si="0"/>
        <v>0</v>
      </c>
      <c r="BC49" s="2">
        <f t="shared" si="1"/>
        <v>1</v>
      </c>
      <c r="BD49" s="2">
        <f t="shared" si="2"/>
        <v>0</v>
      </c>
      <c r="BE49" s="2">
        <f t="shared" si="3"/>
        <v>1</v>
      </c>
      <c r="BF49" s="2">
        <f t="shared" si="4"/>
        <v>0</v>
      </c>
      <c r="BG49" s="2">
        <f t="shared" si="5"/>
        <v>0</v>
      </c>
      <c r="BH49" s="2">
        <f t="shared" si="6"/>
        <v>0</v>
      </c>
      <c r="BI49" s="2">
        <f t="shared" si="7"/>
        <v>0</v>
      </c>
      <c r="BJ49" s="2">
        <f t="shared" si="8"/>
        <v>0</v>
      </c>
      <c r="BK49" s="2">
        <f t="shared" si="9"/>
        <v>0</v>
      </c>
      <c r="BL49" s="2">
        <f t="shared" si="10"/>
        <v>0</v>
      </c>
      <c r="BM49" s="2">
        <f t="shared" si="11"/>
        <v>0</v>
      </c>
    </row>
    <row r="50" spans="1:65">
      <c r="A50" s="2" t="s">
        <v>3031</v>
      </c>
      <c r="B50" s="2" t="s">
        <v>3032</v>
      </c>
      <c r="V50" s="2" t="s">
        <v>105</v>
      </c>
      <c r="AN50" s="2" t="s">
        <v>121</v>
      </c>
      <c r="AW50" s="2" t="s">
        <v>5694</v>
      </c>
      <c r="BB50" s="2">
        <f t="shared" si="0"/>
        <v>1</v>
      </c>
      <c r="BC50" s="2">
        <f t="shared" si="1"/>
        <v>2</v>
      </c>
      <c r="BD50" s="2">
        <f t="shared" si="2"/>
        <v>1</v>
      </c>
      <c r="BE50" s="2">
        <f t="shared" si="3"/>
        <v>1</v>
      </c>
      <c r="BF50" s="2">
        <f t="shared" si="4"/>
        <v>0</v>
      </c>
      <c r="BG50" s="2">
        <f t="shared" si="5"/>
        <v>1</v>
      </c>
      <c r="BH50" s="2">
        <f t="shared" si="6"/>
        <v>0</v>
      </c>
      <c r="BI50" s="2">
        <f t="shared" si="7"/>
        <v>0</v>
      </c>
      <c r="BJ50" s="2">
        <f t="shared" si="8"/>
        <v>0</v>
      </c>
      <c r="BK50" s="2">
        <f t="shared" si="9"/>
        <v>0</v>
      </c>
      <c r="BL50" s="2">
        <f t="shared" si="10"/>
        <v>0</v>
      </c>
      <c r="BM50" s="2">
        <f t="shared" si="11"/>
        <v>0</v>
      </c>
    </row>
    <row r="51" spans="1:65">
      <c r="A51" s="2" t="s">
        <v>4836</v>
      </c>
      <c r="B51" s="2" t="s">
        <v>4837</v>
      </c>
      <c r="AN51" s="2" t="s">
        <v>121</v>
      </c>
      <c r="BB51" s="2">
        <f t="shared" si="0"/>
        <v>0</v>
      </c>
      <c r="BC51" s="2">
        <f t="shared" si="1"/>
        <v>1</v>
      </c>
      <c r="BD51" s="2">
        <f t="shared" si="2"/>
        <v>0</v>
      </c>
      <c r="BE51" s="2">
        <f t="shared" si="3"/>
        <v>1</v>
      </c>
      <c r="BF51" s="2">
        <f t="shared" si="4"/>
        <v>0</v>
      </c>
      <c r="BG51" s="2">
        <f t="shared" si="5"/>
        <v>0</v>
      </c>
      <c r="BH51" s="2">
        <f t="shared" si="6"/>
        <v>0</v>
      </c>
      <c r="BI51" s="2">
        <f t="shared" si="7"/>
        <v>0</v>
      </c>
      <c r="BJ51" s="2">
        <f t="shared" si="8"/>
        <v>0</v>
      </c>
      <c r="BK51" s="2">
        <f t="shared" si="9"/>
        <v>0</v>
      </c>
      <c r="BL51" s="2">
        <f t="shared" si="10"/>
        <v>0</v>
      </c>
      <c r="BM51" s="2">
        <f t="shared" si="11"/>
        <v>0</v>
      </c>
    </row>
    <row r="52" spans="1:65">
      <c r="A52" s="2" t="s">
        <v>5177</v>
      </c>
      <c r="B52" s="2" t="s">
        <v>5178</v>
      </c>
      <c r="AQ52" s="2" t="s">
        <v>105</v>
      </c>
      <c r="BB52" s="2">
        <f t="shared" si="0"/>
        <v>1</v>
      </c>
      <c r="BC52" s="2">
        <f t="shared" si="1"/>
        <v>0</v>
      </c>
      <c r="BD52" s="2">
        <f t="shared" si="2"/>
        <v>1</v>
      </c>
      <c r="BE52" s="2">
        <f t="shared" si="3"/>
        <v>0</v>
      </c>
      <c r="BF52" s="2">
        <f t="shared" si="4"/>
        <v>0</v>
      </c>
      <c r="BG52" s="2">
        <f t="shared" si="5"/>
        <v>0</v>
      </c>
      <c r="BH52" s="2">
        <f t="shared" si="6"/>
        <v>0</v>
      </c>
      <c r="BI52" s="2">
        <f t="shared" si="7"/>
        <v>0</v>
      </c>
      <c r="BJ52" s="2">
        <f t="shared" si="8"/>
        <v>0</v>
      </c>
      <c r="BK52" s="2">
        <f t="shared" si="9"/>
        <v>0</v>
      </c>
      <c r="BL52" s="2">
        <f t="shared" si="10"/>
        <v>0</v>
      </c>
      <c r="BM52" s="2">
        <f t="shared" si="11"/>
        <v>0</v>
      </c>
    </row>
    <row r="53" spans="1:65">
      <c r="A53" s="2" t="s">
        <v>3117</v>
      </c>
      <c r="B53" s="2" t="s">
        <v>3118</v>
      </c>
      <c r="W53" s="2" t="s">
        <v>105</v>
      </c>
      <c r="AN53" s="2" t="s">
        <v>105</v>
      </c>
      <c r="BB53" s="2">
        <f t="shared" si="0"/>
        <v>2</v>
      </c>
      <c r="BC53" s="2">
        <f t="shared" si="1"/>
        <v>0</v>
      </c>
      <c r="BD53" s="2">
        <f t="shared" si="2"/>
        <v>2</v>
      </c>
      <c r="BE53" s="2">
        <f t="shared" si="3"/>
        <v>0</v>
      </c>
      <c r="BF53" s="2">
        <f t="shared" si="4"/>
        <v>0</v>
      </c>
      <c r="BG53" s="2">
        <f t="shared" si="5"/>
        <v>0</v>
      </c>
      <c r="BH53" s="2">
        <f t="shared" si="6"/>
        <v>0</v>
      </c>
      <c r="BI53" s="2">
        <f t="shared" si="7"/>
        <v>0</v>
      </c>
      <c r="BJ53" s="2">
        <f t="shared" si="8"/>
        <v>0</v>
      </c>
      <c r="BK53" s="2">
        <f t="shared" si="9"/>
        <v>0</v>
      </c>
      <c r="BL53" s="2">
        <f t="shared" si="10"/>
        <v>0</v>
      </c>
      <c r="BM53" s="2">
        <f t="shared" si="11"/>
        <v>0</v>
      </c>
    </row>
    <row r="54" spans="1:65">
      <c r="A54" s="2" t="s">
        <v>4991</v>
      </c>
      <c r="B54" s="2" t="s">
        <v>4998</v>
      </c>
      <c r="AN54" s="2" t="s">
        <v>105</v>
      </c>
      <c r="BB54" s="2">
        <f t="shared" si="0"/>
        <v>1</v>
      </c>
      <c r="BC54" s="2">
        <f t="shared" si="1"/>
        <v>0</v>
      </c>
      <c r="BD54" s="2">
        <f t="shared" si="2"/>
        <v>1</v>
      </c>
      <c r="BE54" s="2">
        <f t="shared" si="3"/>
        <v>0</v>
      </c>
      <c r="BF54" s="2">
        <f t="shared" si="4"/>
        <v>0</v>
      </c>
      <c r="BG54" s="2">
        <f t="shared" si="5"/>
        <v>0</v>
      </c>
      <c r="BH54" s="2">
        <f t="shared" si="6"/>
        <v>0</v>
      </c>
      <c r="BI54" s="2">
        <f t="shared" si="7"/>
        <v>0</v>
      </c>
      <c r="BJ54" s="2">
        <f t="shared" si="8"/>
        <v>0</v>
      </c>
      <c r="BK54" s="2">
        <f t="shared" si="9"/>
        <v>0</v>
      </c>
      <c r="BL54" s="2">
        <f t="shared" si="10"/>
        <v>0</v>
      </c>
      <c r="BM54" s="2">
        <f t="shared" si="11"/>
        <v>0</v>
      </c>
    </row>
    <row r="55" spans="1:65">
      <c r="A55" s="2" t="s">
        <v>5005</v>
      </c>
      <c r="B55" s="2" t="s">
        <v>5006</v>
      </c>
      <c r="AN55" s="2" t="s">
        <v>105</v>
      </c>
      <c r="BB55" s="2">
        <f t="shared" si="0"/>
        <v>1</v>
      </c>
      <c r="BC55" s="2">
        <f t="shared" si="1"/>
        <v>0</v>
      </c>
      <c r="BD55" s="2">
        <f t="shared" si="2"/>
        <v>1</v>
      </c>
      <c r="BE55" s="2">
        <f t="shared" si="3"/>
        <v>0</v>
      </c>
      <c r="BF55" s="2">
        <f t="shared" si="4"/>
        <v>0</v>
      </c>
      <c r="BG55" s="2">
        <f t="shared" si="5"/>
        <v>0</v>
      </c>
      <c r="BH55" s="2">
        <f t="shared" si="6"/>
        <v>0</v>
      </c>
      <c r="BI55" s="2">
        <f t="shared" si="7"/>
        <v>0</v>
      </c>
      <c r="BJ55" s="2">
        <f t="shared" si="8"/>
        <v>0</v>
      </c>
      <c r="BK55" s="2">
        <f t="shared" si="9"/>
        <v>0</v>
      </c>
      <c r="BL55" s="2">
        <f t="shared" si="10"/>
        <v>0</v>
      </c>
      <c r="BM55" s="2">
        <f t="shared" si="11"/>
        <v>0</v>
      </c>
    </row>
    <row r="56" spans="1:65">
      <c r="A56" s="2" t="s">
        <v>4780</v>
      </c>
      <c r="B56" s="2" t="s">
        <v>4781</v>
      </c>
      <c r="AN56" s="2" t="s">
        <v>121</v>
      </c>
      <c r="BB56" s="2">
        <f t="shared" si="0"/>
        <v>0</v>
      </c>
      <c r="BC56" s="2">
        <f t="shared" si="1"/>
        <v>1</v>
      </c>
      <c r="BD56" s="2">
        <f t="shared" si="2"/>
        <v>0</v>
      </c>
      <c r="BE56" s="2">
        <f t="shared" si="3"/>
        <v>1</v>
      </c>
      <c r="BF56" s="2">
        <f t="shared" si="4"/>
        <v>0</v>
      </c>
      <c r="BG56" s="2">
        <f t="shared" si="5"/>
        <v>0</v>
      </c>
      <c r="BH56" s="2">
        <f t="shared" si="6"/>
        <v>0</v>
      </c>
      <c r="BI56" s="2">
        <f t="shared" si="7"/>
        <v>0</v>
      </c>
      <c r="BJ56" s="2">
        <f t="shared" si="8"/>
        <v>0</v>
      </c>
      <c r="BK56" s="2">
        <f t="shared" si="9"/>
        <v>0</v>
      </c>
      <c r="BL56" s="2">
        <f t="shared" si="10"/>
        <v>0</v>
      </c>
      <c r="BM56" s="2">
        <f t="shared" si="11"/>
        <v>0</v>
      </c>
    </row>
    <row r="57" spans="1:65">
      <c r="A57" s="2" t="s">
        <v>4800</v>
      </c>
      <c r="B57" s="2" t="s">
        <v>4801</v>
      </c>
      <c r="AN57" s="2" t="s">
        <v>121</v>
      </c>
      <c r="BB57" s="2">
        <f t="shared" si="0"/>
        <v>0</v>
      </c>
      <c r="BC57" s="2">
        <f t="shared" si="1"/>
        <v>1</v>
      </c>
      <c r="BD57" s="2">
        <f t="shared" si="2"/>
        <v>0</v>
      </c>
      <c r="BE57" s="2">
        <f t="shared" si="3"/>
        <v>1</v>
      </c>
      <c r="BF57" s="2">
        <f t="shared" si="4"/>
        <v>0</v>
      </c>
      <c r="BG57" s="2">
        <f t="shared" si="5"/>
        <v>0</v>
      </c>
      <c r="BH57" s="2">
        <f t="shared" si="6"/>
        <v>0</v>
      </c>
      <c r="BI57" s="2">
        <f t="shared" si="7"/>
        <v>0</v>
      </c>
      <c r="BJ57" s="2">
        <f t="shared" si="8"/>
        <v>0</v>
      </c>
      <c r="BK57" s="2">
        <f t="shared" si="9"/>
        <v>0</v>
      </c>
      <c r="BL57" s="2">
        <f t="shared" si="10"/>
        <v>0</v>
      </c>
      <c r="BM57" s="2">
        <f t="shared" si="11"/>
        <v>0</v>
      </c>
    </row>
    <row r="58" spans="1:65">
      <c r="A58" s="2" t="s">
        <v>4386</v>
      </c>
      <c r="B58" s="2" t="s">
        <v>4387</v>
      </c>
      <c r="AN58" s="2" t="s">
        <v>105</v>
      </c>
      <c r="BB58" s="2">
        <f t="shared" si="0"/>
        <v>1</v>
      </c>
      <c r="BC58" s="2">
        <f t="shared" si="1"/>
        <v>0</v>
      </c>
      <c r="BD58" s="2">
        <f t="shared" si="2"/>
        <v>1</v>
      </c>
      <c r="BE58" s="2">
        <f t="shared" si="3"/>
        <v>0</v>
      </c>
      <c r="BF58" s="2">
        <f t="shared" si="4"/>
        <v>0</v>
      </c>
      <c r="BG58" s="2">
        <f t="shared" si="5"/>
        <v>0</v>
      </c>
      <c r="BH58" s="2">
        <f t="shared" si="6"/>
        <v>0</v>
      </c>
      <c r="BI58" s="2">
        <f t="shared" si="7"/>
        <v>0</v>
      </c>
      <c r="BJ58" s="2">
        <f t="shared" si="8"/>
        <v>0</v>
      </c>
      <c r="BK58" s="2">
        <f t="shared" si="9"/>
        <v>0</v>
      </c>
      <c r="BL58" s="2">
        <f t="shared" si="10"/>
        <v>0</v>
      </c>
      <c r="BM58" s="2">
        <f t="shared" si="11"/>
        <v>0</v>
      </c>
    </row>
    <row r="59" spans="1:65">
      <c r="A59" s="2" t="s">
        <v>4338</v>
      </c>
      <c r="B59" s="2" t="s">
        <v>4339</v>
      </c>
      <c r="AN59" s="2" t="s">
        <v>105</v>
      </c>
      <c r="BB59" s="2">
        <f t="shared" si="0"/>
        <v>1</v>
      </c>
      <c r="BC59" s="2">
        <f t="shared" si="1"/>
        <v>0</v>
      </c>
      <c r="BD59" s="2">
        <f t="shared" si="2"/>
        <v>1</v>
      </c>
      <c r="BE59" s="2">
        <f t="shared" si="3"/>
        <v>0</v>
      </c>
      <c r="BF59" s="2">
        <f t="shared" si="4"/>
        <v>0</v>
      </c>
      <c r="BG59" s="2">
        <f t="shared" si="5"/>
        <v>0</v>
      </c>
      <c r="BH59" s="2">
        <f t="shared" si="6"/>
        <v>0</v>
      </c>
      <c r="BI59" s="2">
        <f t="shared" si="7"/>
        <v>0</v>
      </c>
      <c r="BJ59" s="2">
        <f t="shared" si="8"/>
        <v>0</v>
      </c>
      <c r="BK59" s="2">
        <f t="shared" si="9"/>
        <v>0</v>
      </c>
      <c r="BL59" s="2">
        <f t="shared" si="10"/>
        <v>0</v>
      </c>
      <c r="BM59" s="2">
        <f t="shared" si="11"/>
        <v>0</v>
      </c>
    </row>
    <row r="60" spans="1:65">
      <c r="A60" s="2" t="s">
        <v>2891</v>
      </c>
      <c r="B60" s="2" t="s">
        <v>2892</v>
      </c>
      <c r="S60" s="2" t="s">
        <v>105</v>
      </c>
      <c r="AA60" s="2" t="s">
        <v>105</v>
      </c>
      <c r="AL60" s="2" t="s">
        <v>105</v>
      </c>
      <c r="BB60" s="2">
        <f t="shared" si="0"/>
        <v>3</v>
      </c>
      <c r="BC60" s="2">
        <f t="shared" si="1"/>
        <v>0</v>
      </c>
      <c r="BD60" s="2">
        <f t="shared" si="2"/>
        <v>3</v>
      </c>
      <c r="BE60" s="2">
        <f t="shared" si="3"/>
        <v>0</v>
      </c>
      <c r="BF60" s="2">
        <f t="shared" si="4"/>
        <v>0</v>
      </c>
      <c r="BG60" s="2">
        <f t="shared" si="5"/>
        <v>0</v>
      </c>
      <c r="BH60" s="2">
        <f t="shared" si="6"/>
        <v>0</v>
      </c>
      <c r="BI60" s="2">
        <f t="shared" si="7"/>
        <v>0</v>
      </c>
      <c r="BJ60" s="2">
        <f t="shared" si="8"/>
        <v>0</v>
      </c>
      <c r="BK60" s="2">
        <f t="shared" si="9"/>
        <v>0</v>
      </c>
      <c r="BL60" s="2">
        <f t="shared" si="10"/>
        <v>0</v>
      </c>
      <c r="BM60" s="2">
        <f t="shared" si="11"/>
        <v>0</v>
      </c>
    </row>
    <row r="61" spans="1:65">
      <c r="A61" s="2" t="s">
        <v>2838</v>
      </c>
      <c r="B61" s="2" t="s">
        <v>5657</v>
      </c>
      <c r="R61" s="2" t="s">
        <v>105</v>
      </c>
      <c r="AB61" s="2" t="s">
        <v>5781</v>
      </c>
      <c r="BB61" s="2">
        <f t="shared" si="0"/>
        <v>1</v>
      </c>
      <c r="BC61" s="2">
        <f t="shared" si="1"/>
        <v>0</v>
      </c>
      <c r="BD61" s="2">
        <f t="shared" si="2"/>
        <v>1</v>
      </c>
      <c r="BE61" s="2">
        <f t="shared" si="3"/>
        <v>0</v>
      </c>
      <c r="BF61" s="2">
        <f t="shared" si="4"/>
        <v>0</v>
      </c>
      <c r="BG61" s="2">
        <f t="shared" si="5"/>
        <v>0</v>
      </c>
      <c r="BH61" s="2">
        <f t="shared" si="6"/>
        <v>0</v>
      </c>
      <c r="BI61" s="2">
        <f t="shared" si="7"/>
        <v>0</v>
      </c>
      <c r="BJ61" s="2">
        <f t="shared" si="8"/>
        <v>0</v>
      </c>
      <c r="BK61" s="2">
        <f t="shared" si="9"/>
        <v>0</v>
      </c>
      <c r="BL61" s="2">
        <f t="shared" si="10"/>
        <v>0</v>
      </c>
      <c r="BM61" s="2">
        <f t="shared" si="11"/>
        <v>0</v>
      </c>
    </row>
    <row r="62" spans="1:65">
      <c r="A62" s="2" t="s">
        <v>4340</v>
      </c>
      <c r="B62" s="2" t="s">
        <v>4341</v>
      </c>
      <c r="AN62" s="2" t="s">
        <v>105</v>
      </c>
      <c r="BB62" s="2">
        <f t="shared" si="0"/>
        <v>1</v>
      </c>
      <c r="BC62" s="2">
        <f t="shared" si="1"/>
        <v>0</v>
      </c>
      <c r="BD62" s="2">
        <f t="shared" si="2"/>
        <v>1</v>
      </c>
      <c r="BE62" s="2">
        <f t="shared" si="3"/>
        <v>0</v>
      </c>
      <c r="BF62" s="2">
        <f t="shared" si="4"/>
        <v>0</v>
      </c>
      <c r="BG62" s="2">
        <f t="shared" si="5"/>
        <v>0</v>
      </c>
      <c r="BH62" s="2">
        <f t="shared" si="6"/>
        <v>0</v>
      </c>
      <c r="BI62" s="2">
        <f t="shared" si="7"/>
        <v>0</v>
      </c>
      <c r="BJ62" s="2">
        <f t="shared" si="8"/>
        <v>0</v>
      </c>
      <c r="BK62" s="2">
        <f t="shared" si="9"/>
        <v>0</v>
      </c>
      <c r="BL62" s="2">
        <f t="shared" si="10"/>
        <v>0</v>
      </c>
      <c r="BM62" s="2">
        <f t="shared" si="11"/>
        <v>0</v>
      </c>
    </row>
    <row r="63" spans="1:65">
      <c r="A63" s="2" t="s">
        <v>4366</v>
      </c>
      <c r="B63" s="2" t="s">
        <v>4367</v>
      </c>
      <c r="AN63" s="2" t="s">
        <v>105</v>
      </c>
      <c r="BB63" s="2">
        <f t="shared" si="0"/>
        <v>1</v>
      </c>
      <c r="BC63" s="2">
        <f t="shared" si="1"/>
        <v>0</v>
      </c>
      <c r="BD63" s="2">
        <f t="shared" si="2"/>
        <v>1</v>
      </c>
      <c r="BE63" s="2">
        <f t="shared" si="3"/>
        <v>0</v>
      </c>
      <c r="BF63" s="2">
        <f t="shared" si="4"/>
        <v>0</v>
      </c>
      <c r="BG63" s="2">
        <f t="shared" si="5"/>
        <v>0</v>
      </c>
      <c r="BH63" s="2">
        <f t="shared" si="6"/>
        <v>0</v>
      </c>
      <c r="BI63" s="2">
        <f t="shared" si="7"/>
        <v>0</v>
      </c>
      <c r="BJ63" s="2">
        <f t="shared" si="8"/>
        <v>0</v>
      </c>
      <c r="BK63" s="2">
        <f t="shared" si="9"/>
        <v>0</v>
      </c>
      <c r="BL63" s="2">
        <f t="shared" si="10"/>
        <v>0</v>
      </c>
      <c r="BM63" s="2">
        <f t="shared" si="11"/>
        <v>0</v>
      </c>
    </row>
    <row r="64" spans="1:65">
      <c r="A64" s="2" t="s">
        <v>494</v>
      </c>
      <c r="B64" s="2" t="s">
        <v>495</v>
      </c>
      <c r="E64" s="2" t="s">
        <v>105</v>
      </c>
      <c r="G64" s="2" t="s">
        <v>105</v>
      </c>
      <c r="AE64" s="2" t="s">
        <v>105</v>
      </c>
      <c r="BB64" s="2">
        <f t="shared" si="0"/>
        <v>3</v>
      </c>
      <c r="BC64" s="2">
        <f t="shared" si="1"/>
        <v>0</v>
      </c>
      <c r="BD64" s="2">
        <f t="shared" si="2"/>
        <v>3</v>
      </c>
      <c r="BE64" s="2">
        <f t="shared" si="3"/>
        <v>0</v>
      </c>
      <c r="BF64" s="2">
        <f t="shared" si="4"/>
        <v>0</v>
      </c>
      <c r="BG64" s="2">
        <f t="shared" si="5"/>
        <v>0</v>
      </c>
      <c r="BH64" s="2">
        <f t="shared" si="6"/>
        <v>0</v>
      </c>
      <c r="BI64" s="2">
        <f t="shared" si="7"/>
        <v>0</v>
      </c>
      <c r="BJ64" s="2">
        <f t="shared" si="8"/>
        <v>0</v>
      </c>
      <c r="BK64" s="2">
        <f t="shared" si="9"/>
        <v>0</v>
      </c>
      <c r="BL64" s="2">
        <f t="shared" si="10"/>
        <v>0</v>
      </c>
      <c r="BM64" s="2">
        <f t="shared" si="11"/>
        <v>0</v>
      </c>
    </row>
    <row r="65" spans="1:65">
      <c r="A65" s="2" t="s">
        <v>4977</v>
      </c>
      <c r="B65" s="2" t="s">
        <v>4978</v>
      </c>
      <c r="AN65" s="2" t="s">
        <v>105</v>
      </c>
      <c r="BB65" s="2">
        <f t="shared" si="0"/>
        <v>1</v>
      </c>
      <c r="BC65" s="2">
        <f t="shared" si="1"/>
        <v>0</v>
      </c>
      <c r="BD65" s="2">
        <f t="shared" si="2"/>
        <v>1</v>
      </c>
      <c r="BE65" s="2">
        <f t="shared" si="3"/>
        <v>0</v>
      </c>
      <c r="BF65" s="2">
        <f t="shared" si="4"/>
        <v>0</v>
      </c>
      <c r="BG65" s="2">
        <f t="shared" si="5"/>
        <v>0</v>
      </c>
      <c r="BH65" s="2">
        <f t="shared" si="6"/>
        <v>0</v>
      </c>
      <c r="BI65" s="2">
        <f t="shared" si="7"/>
        <v>0</v>
      </c>
      <c r="BJ65" s="2">
        <f t="shared" si="8"/>
        <v>0</v>
      </c>
      <c r="BK65" s="2">
        <f t="shared" si="9"/>
        <v>0</v>
      </c>
      <c r="BL65" s="2">
        <f t="shared" si="10"/>
        <v>0</v>
      </c>
      <c r="BM65" s="2">
        <f t="shared" si="11"/>
        <v>0</v>
      </c>
    </row>
    <row r="66" spans="1:65">
      <c r="A66" s="2" t="s">
        <v>5135</v>
      </c>
      <c r="B66" s="2" t="s">
        <v>5136</v>
      </c>
      <c r="AO66" s="2" t="s">
        <v>105</v>
      </c>
      <c r="BB66" s="2">
        <f t="shared" ref="BB66:BB129" si="12">SUM(BD66+BF66+BM66)</f>
        <v>1</v>
      </c>
      <c r="BC66" s="2">
        <f t="shared" ref="BC66:BC129" si="13">SUM(BE66+BG66+BH66+BI66+BJ66+BK66+BL66)</f>
        <v>0</v>
      </c>
      <c r="BD66" s="2">
        <f t="shared" ref="BD66:BD129" si="14">COUNTIF(C66:BA66,"BL")</f>
        <v>1</v>
      </c>
      <c r="BE66" s="2">
        <f t="shared" ref="BE66:BE129" si="15">COUNTIF(C66:BA66,"WL")</f>
        <v>0</v>
      </c>
      <c r="BF66" s="2">
        <f t="shared" ref="BF66:BF129" si="16">COUNTIF(C66:BA66, "BL(Except with permit)")</f>
        <v>0</v>
      </c>
      <c r="BG66" s="2">
        <f t="shared" ref="BG66:BG129" si="17">COUNTIF(C66:BA66, "WL(Permit required)")</f>
        <v>0</v>
      </c>
      <c r="BH66" s="2">
        <f t="shared" ref="BH66:BH129" si="18">COUNTIF(C66:BA66, "WL(Up to 3 individuals)")</f>
        <v>0</v>
      </c>
      <c r="BI66" s="2">
        <f t="shared" ref="BI66:BI129" si="19">COUNTIF(C66:BA66, "WL(Up to 1 individual without permit)")</f>
        <v>0</v>
      </c>
      <c r="BJ66" s="2">
        <f t="shared" ref="BJ66:BJ129" si="20">COUNTIF(C66:BA66, "WL(Up to 10 individuals)")</f>
        <v>0</v>
      </c>
      <c r="BK66" s="2">
        <f t="shared" ref="BK66:BK129" si="21">COUNTIF(C66:BA66, "WL(4 per year, no more than 12 at a time)")</f>
        <v>0</v>
      </c>
      <c r="BL66" s="2">
        <f t="shared" ref="BL66:BL129" si="22">COUNTIF(C66:BA66, "WL(For fishing bait, no more than 10)")</f>
        <v>0</v>
      </c>
      <c r="BM66" s="2">
        <f t="shared" ref="BM66:BM129" si="23">COUNTIF(C66:BA66,"BL(except with permit or per regulation)")</f>
        <v>0</v>
      </c>
    </row>
    <row r="67" spans="1:65">
      <c r="A67" s="2" t="s">
        <v>5003</v>
      </c>
      <c r="B67" s="2" t="s">
        <v>5004</v>
      </c>
      <c r="AN67" s="2" t="s">
        <v>105</v>
      </c>
      <c r="BB67" s="2">
        <f t="shared" si="12"/>
        <v>1</v>
      </c>
      <c r="BC67" s="2">
        <f t="shared" si="13"/>
        <v>0</v>
      </c>
      <c r="BD67" s="2">
        <f t="shared" si="14"/>
        <v>1</v>
      </c>
      <c r="BE67" s="2">
        <f t="shared" si="15"/>
        <v>0</v>
      </c>
      <c r="BF67" s="2">
        <f t="shared" si="16"/>
        <v>0</v>
      </c>
      <c r="BG67" s="2">
        <f t="shared" si="17"/>
        <v>0</v>
      </c>
      <c r="BH67" s="2">
        <f t="shared" si="18"/>
        <v>0</v>
      </c>
      <c r="BI67" s="2">
        <f t="shared" si="19"/>
        <v>0</v>
      </c>
      <c r="BJ67" s="2">
        <f t="shared" si="20"/>
        <v>0</v>
      </c>
      <c r="BK67" s="2">
        <f t="shared" si="21"/>
        <v>0</v>
      </c>
      <c r="BL67" s="2">
        <f t="shared" si="22"/>
        <v>0</v>
      </c>
      <c r="BM67" s="2">
        <f t="shared" si="23"/>
        <v>0</v>
      </c>
    </row>
    <row r="68" spans="1:65">
      <c r="A68" s="2" t="s">
        <v>3752</v>
      </c>
      <c r="B68" s="2" t="s">
        <v>3753</v>
      </c>
      <c r="AE68" s="2" t="s">
        <v>105</v>
      </c>
      <c r="AN68" s="2" t="s">
        <v>105</v>
      </c>
      <c r="BA68" s="2" t="s">
        <v>105</v>
      </c>
      <c r="BB68" s="2">
        <f t="shared" si="12"/>
        <v>3</v>
      </c>
      <c r="BC68" s="2">
        <f t="shared" si="13"/>
        <v>0</v>
      </c>
      <c r="BD68" s="2">
        <f t="shared" si="14"/>
        <v>3</v>
      </c>
      <c r="BE68" s="2">
        <f t="shared" si="15"/>
        <v>0</v>
      </c>
      <c r="BF68" s="2">
        <f t="shared" si="16"/>
        <v>0</v>
      </c>
      <c r="BG68" s="2">
        <f t="shared" si="17"/>
        <v>0</v>
      </c>
      <c r="BH68" s="2">
        <f t="shared" si="18"/>
        <v>0</v>
      </c>
      <c r="BI68" s="2">
        <f t="shared" si="19"/>
        <v>0</v>
      </c>
      <c r="BJ68" s="2">
        <f t="shared" si="20"/>
        <v>0</v>
      </c>
      <c r="BK68" s="2">
        <f t="shared" si="21"/>
        <v>0</v>
      </c>
      <c r="BL68" s="2">
        <f t="shared" si="22"/>
        <v>0</v>
      </c>
      <c r="BM68" s="2">
        <f t="shared" si="23"/>
        <v>0</v>
      </c>
    </row>
    <row r="69" spans="1:65">
      <c r="A69" s="2" t="s">
        <v>4990</v>
      </c>
      <c r="B69" s="2" t="s">
        <v>4997</v>
      </c>
      <c r="AN69" s="2" t="s">
        <v>105</v>
      </c>
      <c r="BB69" s="2">
        <f t="shared" si="12"/>
        <v>1</v>
      </c>
      <c r="BC69" s="2">
        <f t="shared" si="13"/>
        <v>0</v>
      </c>
      <c r="BD69" s="2">
        <f t="shared" si="14"/>
        <v>1</v>
      </c>
      <c r="BE69" s="2">
        <f t="shared" si="15"/>
        <v>0</v>
      </c>
      <c r="BF69" s="2">
        <f t="shared" si="16"/>
        <v>0</v>
      </c>
      <c r="BG69" s="2">
        <f t="shared" si="17"/>
        <v>0</v>
      </c>
      <c r="BH69" s="2">
        <f t="shared" si="18"/>
        <v>0</v>
      </c>
      <c r="BI69" s="2">
        <f t="shared" si="19"/>
        <v>0</v>
      </c>
      <c r="BJ69" s="2">
        <f t="shared" si="20"/>
        <v>0</v>
      </c>
      <c r="BK69" s="2">
        <f t="shared" si="21"/>
        <v>0</v>
      </c>
      <c r="BL69" s="2">
        <f t="shared" si="22"/>
        <v>0</v>
      </c>
      <c r="BM69" s="2">
        <f t="shared" si="23"/>
        <v>0</v>
      </c>
    </row>
    <row r="70" spans="1:65">
      <c r="A70" s="2" t="s">
        <v>1015</v>
      </c>
      <c r="B70" s="2" t="s">
        <v>1016</v>
      </c>
      <c r="G70" s="2" t="s">
        <v>105</v>
      </c>
      <c r="BB70" s="2">
        <f t="shared" si="12"/>
        <v>1</v>
      </c>
      <c r="BC70" s="2">
        <f t="shared" si="13"/>
        <v>0</v>
      </c>
      <c r="BD70" s="2">
        <f t="shared" si="14"/>
        <v>1</v>
      </c>
      <c r="BE70" s="2">
        <f t="shared" si="15"/>
        <v>0</v>
      </c>
      <c r="BF70" s="2">
        <f t="shared" si="16"/>
        <v>0</v>
      </c>
      <c r="BG70" s="2">
        <f t="shared" si="17"/>
        <v>0</v>
      </c>
      <c r="BH70" s="2">
        <f t="shared" si="18"/>
        <v>0</v>
      </c>
      <c r="BI70" s="2">
        <f t="shared" si="19"/>
        <v>0</v>
      </c>
      <c r="BJ70" s="2">
        <f t="shared" si="20"/>
        <v>0</v>
      </c>
      <c r="BK70" s="2">
        <f t="shared" si="21"/>
        <v>0</v>
      </c>
      <c r="BL70" s="2">
        <f t="shared" si="22"/>
        <v>0</v>
      </c>
      <c r="BM70" s="2">
        <f t="shared" si="23"/>
        <v>0</v>
      </c>
    </row>
    <row r="71" spans="1:65">
      <c r="A71" s="2" t="s">
        <v>4814</v>
      </c>
      <c r="B71" s="2" t="s">
        <v>4815</v>
      </c>
      <c r="AN71" s="2" t="s">
        <v>121</v>
      </c>
      <c r="BB71" s="2">
        <f t="shared" si="12"/>
        <v>0</v>
      </c>
      <c r="BC71" s="2">
        <f t="shared" si="13"/>
        <v>1</v>
      </c>
      <c r="BD71" s="2">
        <f t="shared" si="14"/>
        <v>0</v>
      </c>
      <c r="BE71" s="2">
        <f t="shared" si="15"/>
        <v>1</v>
      </c>
      <c r="BF71" s="2">
        <f t="shared" si="16"/>
        <v>0</v>
      </c>
      <c r="BG71" s="2">
        <f t="shared" si="17"/>
        <v>0</v>
      </c>
      <c r="BH71" s="2">
        <f t="shared" si="18"/>
        <v>0</v>
      </c>
      <c r="BI71" s="2">
        <f t="shared" si="19"/>
        <v>0</v>
      </c>
      <c r="BJ71" s="2">
        <f t="shared" si="20"/>
        <v>0</v>
      </c>
      <c r="BK71" s="2">
        <f t="shared" si="21"/>
        <v>0</v>
      </c>
      <c r="BL71" s="2">
        <f t="shared" si="22"/>
        <v>0</v>
      </c>
      <c r="BM71" s="2">
        <f t="shared" si="23"/>
        <v>0</v>
      </c>
    </row>
    <row r="72" spans="1:65">
      <c r="A72" s="2" t="s">
        <v>1451</v>
      </c>
      <c r="B72" s="2" t="s">
        <v>1452</v>
      </c>
      <c r="H72" s="2" t="s">
        <v>121</v>
      </c>
      <c r="BB72" s="2">
        <f t="shared" si="12"/>
        <v>0</v>
      </c>
      <c r="BC72" s="2">
        <f t="shared" si="13"/>
        <v>1</v>
      </c>
      <c r="BD72" s="2">
        <f t="shared" si="14"/>
        <v>0</v>
      </c>
      <c r="BE72" s="2">
        <f t="shared" si="15"/>
        <v>1</v>
      </c>
      <c r="BF72" s="2">
        <f t="shared" si="16"/>
        <v>0</v>
      </c>
      <c r="BG72" s="2">
        <f t="shared" si="17"/>
        <v>0</v>
      </c>
      <c r="BH72" s="2">
        <f t="shared" si="18"/>
        <v>0</v>
      </c>
      <c r="BI72" s="2">
        <f t="shared" si="19"/>
        <v>0</v>
      </c>
      <c r="BJ72" s="2">
        <f t="shared" si="20"/>
        <v>0</v>
      </c>
      <c r="BK72" s="2">
        <f t="shared" si="21"/>
        <v>0</v>
      </c>
      <c r="BL72" s="2">
        <f t="shared" si="22"/>
        <v>0</v>
      </c>
      <c r="BM72" s="2">
        <f t="shared" si="23"/>
        <v>0</v>
      </c>
    </row>
    <row r="73" spans="1:65">
      <c r="A73" s="2" t="s">
        <v>4975</v>
      </c>
      <c r="B73" s="2" t="s">
        <v>4976</v>
      </c>
      <c r="AN73" s="2" t="s">
        <v>105</v>
      </c>
      <c r="BB73" s="2">
        <f t="shared" si="12"/>
        <v>1</v>
      </c>
      <c r="BC73" s="2">
        <f t="shared" si="13"/>
        <v>0</v>
      </c>
      <c r="BD73" s="2">
        <f t="shared" si="14"/>
        <v>1</v>
      </c>
      <c r="BE73" s="2">
        <f t="shared" si="15"/>
        <v>0</v>
      </c>
      <c r="BF73" s="2">
        <f t="shared" si="16"/>
        <v>0</v>
      </c>
      <c r="BG73" s="2">
        <f t="shared" si="17"/>
        <v>0</v>
      </c>
      <c r="BH73" s="2">
        <f t="shared" si="18"/>
        <v>0</v>
      </c>
      <c r="BI73" s="2">
        <f t="shared" si="19"/>
        <v>0</v>
      </c>
      <c r="BJ73" s="2">
        <f t="shared" si="20"/>
        <v>0</v>
      </c>
      <c r="BK73" s="2">
        <f t="shared" si="21"/>
        <v>0</v>
      </c>
      <c r="BL73" s="2">
        <f t="shared" si="22"/>
        <v>0</v>
      </c>
      <c r="BM73" s="2">
        <f t="shared" si="23"/>
        <v>0</v>
      </c>
    </row>
    <row r="74" spans="1:65">
      <c r="A74" s="2" t="s">
        <v>3082</v>
      </c>
      <c r="B74" s="2" t="s">
        <v>3083</v>
      </c>
      <c r="W74" s="2" t="s">
        <v>121</v>
      </c>
      <c r="AB74" s="2" t="s">
        <v>5781</v>
      </c>
      <c r="AD74" s="2" t="s">
        <v>5816</v>
      </c>
      <c r="AG74" s="2" t="s">
        <v>105</v>
      </c>
      <c r="AN74" s="2" t="s">
        <v>105</v>
      </c>
      <c r="BB74" s="2">
        <f t="shared" si="12"/>
        <v>2</v>
      </c>
      <c r="BC74" s="2">
        <f t="shared" si="13"/>
        <v>2</v>
      </c>
      <c r="BD74" s="2">
        <f t="shared" si="14"/>
        <v>2</v>
      </c>
      <c r="BE74" s="2">
        <f t="shared" si="15"/>
        <v>1</v>
      </c>
      <c r="BF74" s="2">
        <f t="shared" si="16"/>
        <v>0</v>
      </c>
      <c r="BG74" s="2">
        <f t="shared" si="17"/>
        <v>0</v>
      </c>
      <c r="BH74" s="2">
        <f t="shared" si="18"/>
        <v>1</v>
      </c>
      <c r="BI74" s="2">
        <f t="shared" si="19"/>
        <v>0</v>
      </c>
      <c r="BJ74" s="2">
        <f t="shared" si="20"/>
        <v>0</v>
      </c>
      <c r="BK74" s="2">
        <f t="shared" si="21"/>
        <v>0</v>
      </c>
      <c r="BL74" s="2">
        <f t="shared" si="22"/>
        <v>0</v>
      </c>
      <c r="BM74" s="2">
        <f t="shared" si="23"/>
        <v>0</v>
      </c>
    </row>
    <row r="75" spans="1:65">
      <c r="A75" s="2" t="s">
        <v>4999</v>
      </c>
      <c r="B75" s="2" t="s">
        <v>5000</v>
      </c>
      <c r="AN75" s="2" t="s">
        <v>105</v>
      </c>
      <c r="BB75" s="2">
        <f t="shared" si="12"/>
        <v>1</v>
      </c>
      <c r="BC75" s="2">
        <f t="shared" si="13"/>
        <v>0</v>
      </c>
      <c r="BD75" s="2">
        <f t="shared" si="14"/>
        <v>1</v>
      </c>
      <c r="BE75" s="2">
        <f t="shared" si="15"/>
        <v>0</v>
      </c>
      <c r="BF75" s="2">
        <f t="shared" si="16"/>
        <v>0</v>
      </c>
      <c r="BG75" s="2">
        <f t="shared" si="17"/>
        <v>0</v>
      </c>
      <c r="BH75" s="2">
        <f t="shared" si="18"/>
        <v>0</v>
      </c>
      <c r="BI75" s="2">
        <f t="shared" si="19"/>
        <v>0</v>
      </c>
      <c r="BJ75" s="2">
        <f t="shared" si="20"/>
        <v>0</v>
      </c>
      <c r="BK75" s="2">
        <f t="shared" si="21"/>
        <v>0</v>
      </c>
      <c r="BL75" s="2">
        <f t="shared" si="22"/>
        <v>0</v>
      </c>
      <c r="BM75" s="2">
        <f t="shared" si="23"/>
        <v>0</v>
      </c>
    </row>
    <row r="76" spans="1:65">
      <c r="A76" s="2" t="s">
        <v>2728</v>
      </c>
      <c r="B76" s="2" t="s">
        <v>2729</v>
      </c>
      <c r="Q76" s="2" t="s">
        <v>105</v>
      </c>
      <c r="R76" s="2" t="s">
        <v>105</v>
      </c>
      <c r="AN76" s="2" t="s">
        <v>105</v>
      </c>
      <c r="AS76" s="2" t="s">
        <v>105</v>
      </c>
      <c r="BB76" s="2">
        <f t="shared" si="12"/>
        <v>4</v>
      </c>
      <c r="BC76" s="2">
        <f t="shared" si="13"/>
        <v>0</v>
      </c>
      <c r="BD76" s="2">
        <f t="shared" si="14"/>
        <v>4</v>
      </c>
      <c r="BE76" s="2">
        <f t="shared" si="15"/>
        <v>0</v>
      </c>
      <c r="BF76" s="2">
        <f t="shared" si="16"/>
        <v>0</v>
      </c>
      <c r="BG76" s="2">
        <f t="shared" si="17"/>
        <v>0</v>
      </c>
      <c r="BH76" s="2">
        <f t="shared" si="18"/>
        <v>0</v>
      </c>
      <c r="BI76" s="2">
        <f t="shared" si="19"/>
        <v>0</v>
      </c>
      <c r="BJ76" s="2">
        <f t="shared" si="20"/>
        <v>0</v>
      </c>
      <c r="BK76" s="2">
        <f t="shared" si="21"/>
        <v>0</v>
      </c>
      <c r="BL76" s="2">
        <f t="shared" si="22"/>
        <v>0</v>
      </c>
      <c r="BM76" s="2">
        <f t="shared" si="23"/>
        <v>0</v>
      </c>
    </row>
    <row r="77" spans="1:65">
      <c r="A77" s="2" t="s">
        <v>4064</v>
      </c>
      <c r="B77" s="2" t="s">
        <v>4065</v>
      </c>
      <c r="AJ77" s="2" t="s">
        <v>105</v>
      </c>
      <c r="BB77" s="2">
        <f t="shared" si="12"/>
        <v>1</v>
      </c>
      <c r="BC77" s="2">
        <f t="shared" si="13"/>
        <v>0</v>
      </c>
      <c r="BD77" s="2">
        <f t="shared" si="14"/>
        <v>1</v>
      </c>
      <c r="BE77" s="2">
        <f t="shared" si="15"/>
        <v>0</v>
      </c>
      <c r="BF77" s="2">
        <f t="shared" si="16"/>
        <v>0</v>
      </c>
      <c r="BG77" s="2">
        <f t="shared" si="17"/>
        <v>0</v>
      </c>
      <c r="BH77" s="2">
        <f t="shared" si="18"/>
        <v>0</v>
      </c>
      <c r="BI77" s="2">
        <f t="shared" si="19"/>
        <v>0</v>
      </c>
      <c r="BJ77" s="2">
        <f t="shared" si="20"/>
        <v>0</v>
      </c>
      <c r="BK77" s="2">
        <f t="shared" si="21"/>
        <v>0</v>
      </c>
      <c r="BL77" s="2">
        <f t="shared" si="22"/>
        <v>0</v>
      </c>
      <c r="BM77" s="2">
        <f t="shared" si="23"/>
        <v>0</v>
      </c>
    </row>
    <row r="78" spans="1:65">
      <c r="A78" s="2" t="s">
        <v>4360</v>
      </c>
      <c r="B78" s="2" t="s">
        <v>4361</v>
      </c>
      <c r="AN78" s="2" t="s">
        <v>105</v>
      </c>
      <c r="AX78" s="2" t="s">
        <v>105</v>
      </c>
      <c r="BB78" s="2">
        <f t="shared" si="12"/>
        <v>2</v>
      </c>
      <c r="BC78" s="2">
        <f t="shared" si="13"/>
        <v>0</v>
      </c>
      <c r="BD78" s="2">
        <f t="shared" si="14"/>
        <v>2</v>
      </c>
      <c r="BE78" s="2">
        <f t="shared" si="15"/>
        <v>0</v>
      </c>
      <c r="BF78" s="2">
        <f t="shared" si="16"/>
        <v>0</v>
      </c>
      <c r="BG78" s="2">
        <f t="shared" si="17"/>
        <v>0</v>
      </c>
      <c r="BH78" s="2">
        <f t="shared" si="18"/>
        <v>0</v>
      </c>
      <c r="BI78" s="2">
        <f t="shared" si="19"/>
        <v>0</v>
      </c>
      <c r="BJ78" s="2">
        <f t="shared" si="20"/>
        <v>0</v>
      </c>
      <c r="BK78" s="2">
        <f t="shared" si="21"/>
        <v>0</v>
      </c>
      <c r="BL78" s="2">
        <f t="shared" si="22"/>
        <v>0</v>
      </c>
      <c r="BM78" s="2">
        <f t="shared" si="23"/>
        <v>0</v>
      </c>
    </row>
    <row r="79" spans="1:65">
      <c r="A79" s="2" t="s">
        <v>4350</v>
      </c>
      <c r="B79" s="2" t="s">
        <v>4351</v>
      </c>
      <c r="AN79" s="2" t="s">
        <v>105</v>
      </c>
      <c r="BB79" s="2">
        <f t="shared" si="12"/>
        <v>1</v>
      </c>
      <c r="BC79" s="2">
        <f t="shared" si="13"/>
        <v>0</v>
      </c>
      <c r="BD79" s="2">
        <f t="shared" si="14"/>
        <v>1</v>
      </c>
      <c r="BE79" s="2">
        <f t="shared" si="15"/>
        <v>0</v>
      </c>
      <c r="BF79" s="2">
        <f t="shared" si="16"/>
        <v>0</v>
      </c>
      <c r="BG79" s="2">
        <f t="shared" si="17"/>
        <v>0</v>
      </c>
      <c r="BH79" s="2">
        <f t="shared" si="18"/>
        <v>0</v>
      </c>
      <c r="BI79" s="2">
        <f t="shared" si="19"/>
        <v>0</v>
      </c>
      <c r="BJ79" s="2">
        <f t="shared" si="20"/>
        <v>0</v>
      </c>
      <c r="BK79" s="2">
        <f t="shared" si="21"/>
        <v>0</v>
      </c>
      <c r="BL79" s="2">
        <f t="shared" si="22"/>
        <v>0</v>
      </c>
      <c r="BM79" s="2">
        <f t="shared" si="23"/>
        <v>0</v>
      </c>
    </row>
    <row r="80" spans="1:65">
      <c r="A80" s="2" t="s">
        <v>4842</v>
      </c>
      <c r="B80" s="2" t="s">
        <v>4843</v>
      </c>
      <c r="AN80" s="2" t="s">
        <v>121</v>
      </c>
      <c r="BB80" s="2">
        <f t="shared" si="12"/>
        <v>0</v>
      </c>
      <c r="BC80" s="2">
        <f t="shared" si="13"/>
        <v>1</v>
      </c>
      <c r="BD80" s="2">
        <f t="shared" si="14"/>
        <v>0</v>
      </c>
      <c r="BE80" s="2">
        <f t="shared" si="15"/>
        <v>1</v>
      </c>
      <c r="BF80" s="2">
        <f t="shared" si="16"/>
        <v>0</v>
      </c>
      <c r="BG80" s="2">
        <f t="shared" si="17"/>
        <v>0</v>
      </c>
      <c r="BH80" s="2">
        <f t="shared" si="18"/>
        <v>0</v>
      </c>
      <c r="BI80" s="2">
        <f t="shared" si="19"/>
        <v>0</v>
      </c>
      <c r="BJ80" s="2">
        <f t="shared" si="20"/>
        <v>0</v>
      </c>
      <c r="BK80" s="2">
        <f t="shared" si="21"/>
        <v>0</v>
      </c>
      <c r="BL80" s="2">
        <f t="shared" si="22"/>
        <v>0</v>
      </c>
      <c r="BM80" s="2">
        <f t="shared" si="23"/>
        <v>0</v>
      </c>
    </row>
    <row r="81" spans="1:65">
      <c r="A81" s="2" t="s">
        <v>4010</v>
      </c>
      <c r="B81" s="2" t="s">
        <v>4011</v>
      </c>
      <c r="N81" s="2" t="s">
        <v>105</v>
      </c>
      <c r="AJ81" s="2" t="s">
        <v>105</v>
      </c>
      <c r="AN81" s="2" t="s">
        <v>121</v>
      </c>
      <c r="BB81" s="2">
        <f t="shared" si="12"/>
        <v>2</v>
      </c>
      <c r="BC81" s="2">
        <f t="shared" si="13"/>
        <v>1</v>
      </c>
      <c r="BD81" s="2">
        <f t="shared" si="14"/>
        <v>2</v>
      </c>
      <c r="BE81" s="2">
        <f t="shared" si="15"/>
        <v>1</v>
      </c>
      <c r="BF81" s="2">
        <f t="shared" si="16"/>
        <v>0</v>
      </c>
      <c r="BG81" s="2">
        <f t="shared" si="17"/>
        <v>0</v>
      </c>
      <c r="BH81" s="2">
        <f t="shared" si="18"/>
        <v>0</v>
      </c>
      <c r="BI81" s="2">
        <f t="shared" si="19"/>
        <v>0</v>
      </c>
      <c r="BJ81" s="2">
        <f t="shared" si="20"/>
        <v>0</v>
      </c>
      <c r="BK81" s="2">
        <f t="shared" si="21"/>
        <v>0</v>
      </c>
      <c r="BL81" s="2">
        <f t="shared" si="22"/>
        <v>0</v>
      </c>
      <c r="BM81" s="2">
        <f t="shared" si="23"/>
        <v>0</v>
      </c>
    </row>
    <row r="82" spans="1:65">
      <c r="A82" s="2" t="s">
        <v>5245</v>
      </c>
      <c r="B82" s="2" t="s">
        <v>5246</v>
      </c>
      <c r="AS82" s="2" t="s">
        <v>105</v>
      </c>
      <c r="BB82" s="2">
        <f t="shared" si="12"/>
        <v>1</v>
      </c>
      <c r="BC82" s="2">
        <f t="shared" si="13"/>
        <v>0</v>
      </c>
      <c r="BD82" s="2">
        <f t="shared" si="14"/>
        <v>1</v>
      </c>
      <c r="BE82" s="2">
        <f t="shared" si="15"/>
        <v>0</v>
      </c>
      <c r="BF82" s="2">
        <f t="shared" si="16"/>
        <v>0</v>
      </c>
      <c r="BG82" s="2">
        <f t="shared" si="17"/>
        <v>0</v>
      </c>
      <c r="BH82" s="2">
        <f t="shared" si="18"/>
        <v>0</v>
      </c>
      <c r="BI82" s="2">
        <f t="shared" si="19"/>
        <v>0</v>
      </c>
      <c r="BJ82" s="2">
        <f t="shared" si="20"/>
        <v>0</v>
      </c>
      <c r="BK82" s="2">
        <f t="shared" si="21"/>
        <v>0</v>
      </c>
      <c r="BL82" s="2">
        <f t="shared" si="22"/>
        <v>0</v>
      </c>
      <c r="BM82" s="2">
        <f t="shared" si="23"/>
        <v>0</v>
      </c>
    </row>
    <row r="83" spans="1:65">
      <c r="A83" s="2" t="s">
        <v>4985</v>
      </c>
      <c r="B83" s="2" t="s">
        <v>4992</v>
      </c>
      <c r="AN83" s="2" t="s">
        <v>105</v>
      </c>
      <c r="BB83" s="2">
        <f t="shared" si="12"/>
        <v>1</v>
      </c>
      <c r="BC83" s="2">
        <f t="shared" si="13"/>
        <v>0</v>
      </c>
      <c r="BD83" s="2">
        <f t="shared" si="14"/>
        <v>1</v>
      </c>
      <c r="BE83" s="2">
        <f t="shared" si="15"/>
        <v>0</v>
      </c>
      <c r="BF83" s="2">
        <f t="shared" si="16"/>
        <v>0</v>
      </c>
      <c r="BG83" s="2">
        <f t="shared" si="17"/>
        <v>0</v>
      </c>
      <c r="BH83" s="2">
        <f t="shared" si="18"/>
        <v>0</v>
      </c>
      <c r="BI83" s="2">
        <f t="shared" si="19"/>
        <v>0</v>
      </c>
      <c r="BJ83" s="2">
        <f t="shared" si="20"/>
        <v>0</v>
      </c>
      <c r="BK83" s="2">
        <f t="shared" si="21"/>
        <v>0</v>
      </c>
      <c r="BL83" s="2">
        <f t="shared" si="22"/>
        <v>0</v>
      </c>
      <c r="BM83" s="2">
        <f t="shared" si="23"/>
        <v>0</v>
      </c>
    </row>
    <row r="84" spans="1:65">
      <c r="A84" s="2" t="s">
        <v>1199</v>
      </c>
      <c r="B84" s="2" t="s">
        <v>1200</v>
      </c>
      <c r="G84" s="2" t="s">
        <v>105</v>
      </c>
      <c r="BB84" s="2">
        <f t="shared" si="12"/>
        <v>1</v>
      </c>
      <c r="BC84" s="2">
        <f t="shared" si="13"/>
        <v>0</v>
      </c>
      <c r="BD84" s="2">
        <f t="shared" si="14"/>
        <v>1</v>
      </c>
      <c r="BE84" s="2">
        <f t="shared" si="15"/>
        <v>0</v>
      </c>
      <c r="BF84" s="2">
        <f t="shared" si="16"/>
        <v>0</v>
      </c>
      <c r="BG84" s="2">
        <f t="shared" si="17"/>
        <v>0</v>
      </c>
      <c r="BH84" s="2">
        <f t="shared" si="18"/>
        <v>0</v>
      </c>
      <c r="BI84" s="2">
        <f t="shared" si="19"/>
        <v>0</v>
      </c>
      <c r="BJ84" s="2">
        <f t="shared" si="20"/>
        <v>0</v>
      </c>
      <c r="BK84" s="2">
        <f t="shared" si="21"/>
        <v>0</v>
      </c>
      <c r="BL84" s="2">
        <f t="shared" si="22"/>
        <v>0</v>
      </c>
      <c r="BM84" s="2">
        <f t="shared" si="23"/>
        <v>0</v>
      </c>
    </row>
    <row r="85" spans="1:65">
      <c r="A85" s="2" t="s">
        <v>3759</v>
      </c>
      <c r="B85" s="2" t="s">
        <v>3758</v>
      </c>
      <c r="AE85" s="2" t="s">
        <v>105</v>
      </c>
      <c r="BB85" s="2">
        <f t="shared" si="12"/>
        <v>1</v>
      </c>
      <c r="BC85" s="2">
        <f t="shared" si="13"/>
        <v>0</v>
      </c>
      <c r="BD85" s="2">
        <f t="shared" si="14"/>
        <v>1</v>
      </c>
      <c r="BE85" s="2">
        <f t="shared" si="15"/>
        <v>0</v>
      </c>
      <c r="BF85" s="2">
        <f t="shared" si="16"/>
        <v>0</v>
      </c>
      <c r="BG85" s="2">
        <f t="shared" si="17"/>
        <v>0</v>
      </c>
      <c r="BH85" s="2">
        <f t="shared" si="18"/>
        <v>0</v>
      </c>
      <c r="BI85" s="2">
        <f t="shared" si="19"/>
        <v>0</v>
      </c>
      <c r="BJ85" s="2">
        <f t="shared" si="20"/>
        <v>0</v>
      </c>
      <c r="BK85" s="2">
        <f t="shared" si="21"/>
        <v>0</v>
      </c>
      <c r="BL85" s="2">
        <f t="shared" si="22"/>
        <v>0</v>
      </c>
      <c r="BM85" s="2">
        <f t="shared" si="23"/>
        <v>0</v>
      </c>
    </row>
    <row r="86" spans="1:65">
      <c r="A86" s="2" t="s">
        <v>4988</v>
      </c>
      <c r="B86" s="2" t="s">
        <v>4995</v>
      </c>
      <c r="AN86" s="2" t="s">
        <v>105</v>
      </c>
      <c r="BB86" s="2">
        <f t="shared" si="12"/>
        <v>1</v>
      </c>
      <c r="BC86" s="2">
        <f t="shared" si="13"/>
        <v>0</v>
      </c>
      <c r="BD86" s="2">
        <f t="shared" si="14"/>
        <v>1</v>
      </c>
      <c r="BE86" s="2">
        <f t="shared" si="15"/>
        <v>0</v>
      </c>
      <c r="BF86" s="2">
        <f t="shared" si="16"/>
        <v>0</v>
      </c>
      <c r="BG86" s="2">
        <f t="shared" si="17"/>
        <v>0</v>
      </c>
      <c r="BH86" s="2">
        <f t="shared" si="18"/>
        <v>0</v>
      </c>
      <c r="BI86" s="2">
        <f t="shared" si="19"/>
        <v>0</v>
      </c>
      <c r="BJ86" s="2">
        <f t="shared" si="20"/>
        <v>0</v>
      </c>
      <c r="BK86" s="2">
        <f t="shared" si="21"/>
        <v>0</v>
      </c>
      <c r="BL86" s="2">
        <f t="shared" si="22"/>
        <v>0</v>
      </c>
      <c r="BM86" s="2">
        <f t="shared" si="23"/>
        <v>0</v>
      </c>
    </row>
    <row r="87" spans="1:65">
      <c r="A87" s="2" t="s">
        <v>2949</v>
      </c>
      <c r="B87" s="2" t="s">
        <v>2950</v>
      </c>
      <c r="U87" s="2" t="s">
        <v>105</v>
      </c>
      <c r="BB87" s="2">
        <f t="shared" si="12"/>
        <v>1</v>
      </c>
      <c r="BC87" s="2">
        <f t="shared" si="13"/>
        <v>0</v>
      </c>
      <c r="BD87" s="2">
        <f t="shared" si="14"/>
        <v>1</v>
      </c>
      <c r="BE87" s="2">
        <f t="shared" si="15"/>
        <v>0</v>
      </c>
      <c r="BF87" s="2">
        <f t="shared" si="16"/>
        <v>0</v>
      </c>
      <c r="BG87" s="2">
        <f t="shared" si="17"/>
        <v>0</v>
      </c>
      <c r="BH87" s="2">
        <f t="shared" si="18"/>
        <v>0</v>
      </c>
      <c r="BI87" s="2">
        <f t="shared" si="19"/>
        <v>0</v>
      </c>
      <c r="BJ87" s="2">
        <f t="shared" si="20"/>
        <v>0</v>
      </c>
      <c r="BK87" s="2">
        <f t="shared" si="21"/>
        <v>0</v>
      </c>
      <c r="BL87" s="2">
        <f t="shared" si="22"/>
        <v>0</v>
      </c>
      <c r="BM87" s="2">
        <f t="shared" si="23"/>
        <v>0</v>
      </c>
    </row>
    <row r="88" spans="1:65">
      <c r="A88" s="2" t="s">
        <v>4068</v>
      </c>
      <c r="B88" s="2" t="s">
        <v>4069</v>
      </c>
      <c r="AJ88" s="2" t="s">
        <v>105</v>
      </c>
      <c r="BB88" s="2">
        <f t="shared" si="12"/>
        <v>1</v>
      </c>
      <c r="BC88" s="2">
        <f t="shared" si="13"/>
        <v>0</v>
      </c>
      <c r="BD88" s="2">
        <f t="shared" si="14"/>
        <v>1</v>
      </c>
      <c r="BE88" s="2">
        <f t="shared" si="15"/>
        <v>0</v>
      </c>
      <c r="BF88" s="2">
        <f t="shared" si="16"/>
        <v>0</v>
      </c>
      <c r="BG88" s="2">
        <f t="shared" si="17"/>
        <v>0</v>
      </c>
      <c r="BH88" s="2">
        <f t="shared" si="18"/>
        <v>0</v>
      </c>
      <c r="BI88" s="2">
        <f t="shared" si="19"/>
        <v>0</v>
      </c>
      <c r="BJ88" s="2">
        <f t="shared" si="20"/>
        <v>0</v>
      </c>
      <c r="BK88" s="2">
        <f t="shared" si="21"/>
        <v>0</v>
      </c>
      <c r="BL88" s="2">
        <f t="shared" si="22"/>
        <v>0</v>
      </c>
      <c r="BM88" s="2">
        <f t="shared" si="23"/>
        <v>0</v>
      </c>
    </row>
    <row r="89" spans="1:65">
      <c r="A89" s="2" t="s">
        <v>4852</v>
      </c>
      <c r="B89" s="2" t="s">
        <v>4853</v>
      </c>
      <c r="AN89" s="2" t="s">
        <v>121</v>
      </c>
      <c r="BB89" s="2">
        <f t="shared" si="12"/>
        <v>0</v>
      </c>
      <c r="BC89" s="2">
        <f t="shared" si="13"/>
        <v>1</v>
      </c>
      <c r="BD89" s="2">
        <f t="shared" si="14"/>
        <v>0</v>
      </c>
      <c r="BE89" s="2">
        <f t="shared" si="15"/>
        <v>1</v>
      </c>
      <c r="BF89" s="2">
        <f t="shared" si="16"/>
        <v>0</v>
      </c>
      <c r="BG89" s="2">
        <f t="shared" si="17"/>
        <v>0</v>
      </c>
      <c r="BH89" s="2">
        <f t="shared" si="18"/>
        <v>0</v>
      </c>
      <c r="BI89" s="2">
        <f t="shared" si="19"/>
        <v>0</v>
      </c>
      <c r="BJ89" s="2">
        <f t="shared" si="20"/>
        <v>0</v>
      </c>
      <c r="BK89" s="2">
        <f t="shared" si="21"/>
        <v>0</v>
      </c>
      <c r="BL89" s="2">
        <f t="shared" si="22"/>
        <v>0</v>
      </c>
      <c r="BM89" s="2">
        <f t="shared" si="23"/>
        <v>0</v>
      </c>
    </row>
    <row r="90" spans="1:65">
      <c r="A90" s="2" t="s">
        <v>4066</v>
      </c>
      <c r="B90" s="2" t="s">
        <v>4067</v>
      </c>
      <c r="N90" s="2" t="s">
        <v>105</v>
      </c>
      <c r="AJ90" s="2" t="s">
        <v>105</v>
      </c>
      <c r="BB90" s="2">
        <f t="shared" si="12"/>
        <v>2</v>
      </c>
      <c r="BC90" s="2">
        <f t="shared" si="13"/>
        <v>0</v>
      </c>
      <c r="BD90" s="2">
        <f t="shared" si="14"/>
        <v>2</v>
      </c>
      <c r="BE90" s="2">
        <f t="shared" si="15"/>
        <v>0</v>
      </c>
      <c r="BF90" s="2">
        <f t="shared" si="16"/>
        <v>0</v>
      </c>
      <c r="BG90" s="2">
        <f t="shared" si="17"/>
        <v>0</v>
      </c>
      <c r="BH90" s="2">
        <f t="shared" si="18"/>
        <v>0</v>
      </c>
      <c r="BI90" s="2">
        <f t="shared" si="19"/>
        <v>0</v>
      </c>
      <c r="BJ90" s="2">
        <f t="shared" si="20"/>
        <v>0</v>
      </c>
      <c r="BK90" s="2">
        <f t="shared" si="21"/>
        <v>0</v>
      </c>
      <c r="BL90" s="2">
        <f t="shared" si="22"/>
        <v>0</v>
      </c>
      <c r="BM90" s="2">
        <f t="shared" si="23"/>
        <v>0</v>
      </c>
    </row>
    <row r="91" spans="1:65">
      <c r="A91" s="2" t="s">
        <v>5171</v>
      </c>
      <c r="B91" s="2" t="s">
        <v>5172</v>
      </c>
      <c r="AQ91" s="2" t="s">
        <v>105</v>
      </c>
      <c r="BB91" s="2">
        <f t="shared" si="12"/>
        <v>1</v>
      </c>
      <c r="BC91" s="2">
        <f t="shared" si="13"/>
        <v>0</v>
      </c>
      <c r="BD91" s="2">
        <f t="shared" si="14"/>
        <v>1</v>
      </c>
      <c r="BE91" s="2">
        <f t="shared" si="15"/>
        <v>0</v>
      </c>
      <c r="BF91" s="2">
        <f t="shared" si="16"/>
        <v>0</v>
      </c>
      <c r="BG91" s="2">
        <f t="shared" si="17"/>
        <v>0</v>
      </c>
      <c r="BH91" s="2">
        <f t="shared" si="18"/>
        <v>0</v>
      </c>
      <c r="BI91" s="2">
        <f t="shared" si="19"/>
        <v>0</v>
      </c>
      <c r="BJ91" s="2">
        <f t="shared" si="20"/>
        <v>0</v>
      </c>
      <c r="BK91" s="2">
        <f t="shared" si="21"/>
        <v>0</v>
      </c>
      <c r="BL91" s="2">
        <f t="shared" si="22"/>
        <v>0</v>
      </c>
      <c r="BM91" s="2">
        <f t="shared" si="23"/>
        <v>0</v>
      </c>
    </row>
    <row r="92" spans="1:65">
      <c r="A92" s="2" t="s">
        <v>4394</v>
      </c>
      <c r="B92" s="2" t="s">
        <v>4395</v>
      </c>
      <c r="AN92" s="2" t="s">
        <v>105</v>
      </c>
      <c r="BB92" s="2">
        <f t="shared" si="12"/>
        <v>1</v>
      </c>
      <c r="BC92" s="2">
        <f t="shared" si="13"/>
        <v>0</v>
      </c>
      <c r="BD92" s="2">
        <f t="shared" si="14"/>
        <v>1</v>
      </c>
      <c r="BE92" s="2">
        <f t="shared" si="15"/>
        <v>0</v>
      </c>
      <c r="BF92" s="2">
        <f t="shared" si="16"/>
        <v>0</v>
      </c>
      <c r="BG92" s="2">
        <f t="shared" si="17"/>
        <v>0</v>
      </c>
      <c r="BH92" s="2">
        <f t="shared" si="18"/>
        <v>0</v>
      </c>
      <c r="BI92" s="2">
        <f t="shared" si="19"/>
        <v>0</v>
      </c>
      <c r="BJ92" s="2">
        <f t="shared" si="20"/>
        <v>0</v>
      </c>
      <c r="BK92" s="2">
        <f t="shared" si="21"/>
        <v>0</v>
      </c>
      <c r="BL92" s="2">
        <f t="shared" si="22"/>
        <v>0</v>
      </c>
      <c r="BM92" s="2">
        <f t="shared" si="23"/>
        <v>0</v>
      </c>
    </row>
    <row r="93" spans="1:65">
      <c r="A93" s="2" t="s">
        <v>5137</v>
      </c>
      <c r="B93" s="2" t="s">
        <v>5138</v>
      </c>
      <c r="AO93" s="2" t="s">
        <v>105</v>
      </c>
      <c r="BB93" s="2">
        <f t="shared" si="12"/>
        <v>1</v>
      </c>
      <c r="BC93" s="2">
        <f t="shared" si="13"/>
        <v>0</v>
      </c>
      <c r="BD93" s="2">
        <f t="shared" si="14"/>
        <v>1</v>
      </c>
      <c r="BE93" s="2">
        <f t="shared" si="15"/>
        <v>0</v>
      </c>
      <c r="BF93" s="2">
        <f t="shared" si="16"/>
        <v>0</v>
      </c>
      <c r="BG93" s="2">
        <f t="shared" si="17"/>
        <v>0</v>
      </c>
      <c r="BH93" s="2">
        <f t="shared" si="18"/>
        <v>0</v>
      </c>
      <c r="BI93" s="2">
        <f t="shared" si="19"/>
        <v>0</v>
      </c>
      <c r="BJ93" s="2">
        <f t="shared" si="20"/>
        <v>0</v>
      </c>
      <c r="BK93" s="2">
        <f t="shared" si="21"/>
        <v>0</v>
      </c>
      <c r="BL93" s="2">
        <f t="shared" si="22"/>
        <v>0</v>
      </c>
      <c r="BM93" s="2">
        <f t="shared" si="23"/>
        <v>0</v>
      </c>
    </row>
    <row r="94" spans="1:65">
      <c r="A94" s="2" t="s">
        <v>263</v>
      </c>
      <c r="B94" s="2" t="s">
        <v>262</v>
      </c>
      <c r="C94" s="2" t="s">
        <v>105</v>
      </c>
      <c r="W94" s="2" t="s">
        <v>105</v>
      </c>
      <c r="AB94" s="2" t="s">
        <v>105</v>
      </c>
      <c r="AJ94" s="2" t="s">
        <v>105</v>
      </c>
      <c r="AL94" s="2" t="s">
        <v>105</v>
      </c>
      <c r="BB94" s="2">
        <f t="shared" si="12"/>
        <v>5</v>
      </c>
      <c r="BC94" s="2">
        <f t="shared" si="13"/>
        <v>0</v>
      </c>
      <c r="BD94" s="2">
        <f t="shared" si="14"/>
        <v>5</v>
      </c>
      <c r="BE94" s="2">
        <f t="shared" si="15"/>
        <v>0</v>
      </c>
      <c r="BF94" s="2">
        <f t="shared" si="16"/>
        <v>0</v>
      </c>
      <c r="BG94" s="2">
        <f t="shared" si="17"/>
        <v>0</v>
      </c>
      <c r="BH94" s="2">
        <f t="shared" si="18"/>
        <v>0</v>
      </c>
      <c r="BI94" s="2">
        <f t="shared" si="19"/>
        <v>0</v>
      </c>
      <c r="BJ94" s="2">
        <f t="shared" si="20"/>
        <v>0</v>
      </c>
      <c r="BK94" s="2">
        <f t="shared" si="21"/>
        <v>0</v>
      </c>
      <c r="BL94" s="2">
        <f t="shared" si="22"/>
        <v>0</v>
      </c>
      <c r="BM94" s="2">
        <f t="shared" si="23"/>
        <v>0</v>
      </c>
    </row>
    <row r="95" spans="1:65">
      <c r="A95" s="2" t="s">
        <v>5556</v>
      </c>
      <c r="B95" s="2" t="s">
        <v>5557</v>
      </c>
      <c r="AY95" s="2" t="s">
        <v>5836</v>
      </c>
      <c r="BB95" s="2">
        <f t="shared" si="12"/>
        <v>0</v>
      </c>
      <c r="BC95" s="2">
        <f t="shared" si="13"/>
        <v>1</v>
      </c>
      <c r="BD95" s="2">
        <f t="shared" si="14"/>
        <v>0</v>
      </c>
      <c r="BE95" s="2">
        <f t="shared" si="15"/>
        <v>0</v>
      </c>
      <c r="BF95" s="2">
        <f t="shared" si="16"/>
        <v>0</v>
      </c>
      <c r="BG95" s="2">
        <f t="shared" si="17"/>
        <v>0</v>
      </c>
      <c r="BH95" s="2">
        <f t="shared" si="18"/>
        <v>0</v>
      </c>
      <c r="BI95" s="2">
        <f t="shared" si="19"/>
        <v>0</v>
      </c>
      <c r="BJ95" s="2">
        <f t="shared" si="20"/>
        <v>0</v>
      </c>
      <c r="BK95" s="2">
        <f t="shared" si="21"/>
        <v>0</v>
      </c>
      <c r="BL95" s="2">
        <f t="shared" si="22"/>
        <v>1</v>
      </c>
      <c r="BM95" s="2">
        <f t="shared" si="23"/>
        <v>0</v>
      </c>
    </row>
    <row r="96" spans="1:65">
      <c r="A96" s="2" t="s">
        <v>2012</v>
      </c>
      <c r="B96" s="2" t="s">
        <v>2013</v>
      </c>
      <c r="K96" s="2" t="s">
        <v>105</v>
      </c>
      <c r="W96" s="2" t="s">
        <v>105</v>
      </c>
      <c r="AO96" s="2" t="s">
        <v>105</v>
      </c>
      <c r="BB96" s="2">
        <f t="shared" si="12"/>
        <v>3</v>
      </c>
      <c r="BC96" s="2">
        <f t="shared" si="13"/>
        <v>0</v>
      </c>
      <c r="BD96" s="2">
        <f t="shared" si="14"/>
        <v>3</v>
      </c>
      <c r="BE96" s="2">
        <f t="shared" si="15"/>
        <v>0</v>
      </c>
      <c r="BF96" s="2">
        <f t="shared" si="16"/>
        <v>0</v>
      </c>
      <c r="BG96" s="2">
        <f t="shared" si="17"/>
        <v>0</v>
      </c>
      <c r="BH96" s="2">
        <f t="shared" si="18"/>
        <v>0</v>
      </c>
      <c r="BI96" s="2">
        <f t="shared" si="19"/>
        <v>0</v>
      </c>
      <c r="BJ96" s="2">
        <f t="shared" si="20"/>
        <v>0</v>
      </c>
      <c r="BK96" s="2">
        <f t="shared" si="21"/>
        <v>0</v>
      </c>
      <c r="BL96" s="2">
        <f t="shared" si="22"/>
        <v>0</v>
      </c>
      <c r="BM96" s="2">
        <f t="shared" si="23"/>
        <v>0</v>
      </c>
    </row>
    <row r="97" spans="1:65">
      <c r="A97" s="2" t="s">
        <v>2683</v>
      </c>
      <c r="B97" s="2" t="s">
        <v>2684</v>
      </c>
      <c r="P97" s="2" t="s">
        <v>105</v>
      </c>
      <c r="S97" s="2" t="s">
        <v>105</v>
      </c>
      <c r="W97" s="2" t="s">
        <v>105</v>
      </c>
      <c r="BB97" s="2">
        <f t="shared" si="12"/>
        <v>3</v>
      </c>
      <c r="BC97" s="2">
        <f t="shared" si="13"/>
        <v>0</v>
      </c>
      <c r="BD97" s="2">
        <f t="shared" si="14"/>
        <v>3</v>
      </c>
      <c r="BE97" s="2">
        <f t="shared" si="15"/>
        <v>0</v>
      </c>
      <c r="BF97" s="2">
        <f t="shared" si="16"/>
        <v>0</v>
      </c>
      <c r="BG97" s="2">
        <f t="shared" si="17"/>
        <v>0</v>
      </c>
      <c r="BH97" s="2">
        <f t="shared" si="18"/>
        <v>0</v>
      </c>
      <c r="BI97" s="2">
        <f t="shared" si="19"/>
        <v>0</v>
      </c>
      <c r="BJ97" s="2">
        <f t="shared" si="20"/>
        <v>0</v>
      </c>
      <c r="BK97" s="2">
        <f t="shared" si="21"/>
        <v>0</v>
      </c>
      <c r="BL97" s="2">
        <f t="shared" si="22"/>
        <v>0</v>
      </c>
      <c r="BM97" s="2">
        <f t="shared" si="23"/>
        <v>0</v>
      </c>
    </row>
    <row r="98" spans="1:65">
      <c r="A98" s="2" t="s">
        <v>1799</v>
      </c>
      <c r="B98" s="2" t="s">
        <v>1800</v>
      </c>
      <c r="I98" s="2" t="s">
        <v>105</v>
      </c>
      <c r="S98" s="2" t="s">
        <v>105</v>
      </c>
      <c r="AP98" s="2" t="s">
        <v>105</v>
      </c>
      <c r="BB98" s="2">
        <f t="shared" si="12"/>
        <v>3</v>
      </c>
      <c r="BC98" s="2">
        <f t="shared" si="13"/>
        <v>0</v>
      </c>
      <c r="BD98" s="2">
        <f t="shared" si="14"/>
        <v>3</v>
      </c>
      <c r="BE98" s="2">
        <f t="shared" si="15"/>
        <v>0</v>
      </c>
      <c r="BF98" s="2">
        <f t="shared" si="16"/>
        <v>0</v>
      </c>
      <c r="BG98" s="2">
        <f t="shared" si="17"/>
        <v>0</v>
      </c>
      <c r="BH98" s="2">
        <f t="shared" si="18"/>
        <v>0</v>
      </c>
      <c r="BI98" s="2">
        <f t="shared" si="19"/>
        <v>0</v>
      </c>
      <c r="BJ98" s="2">
        <f t="shared" si="20"/>
        <v>0</v>
      </c>
      <c r="BK98" s="2">
        <f t="shared" si="21"/>
        <v>0</v>
      </c>
      <c r="BL98" s="2">
        <f t="shared" si="22"/>
        <v>0</v>
      </c>
      <c r="BM98" s="2">
        <f t="shared" si="23"/>
        <v>0</v>
      </c>
    </row>
    <row r="99" spans="1:65">
      <c r="A99" s="2" t="s">
        <v>3823</v>
      </c>
      <c r="B99" s="2" t="s">
        <v>2009</v>
      </c>
      <c r="K99" s="2" t="s">
        <v>5814</v>
      </c>
      <c r="W99" s="2" t="s">
        <v>121</v>
      </c>
      <c r="AF99" s="2" t="s">
        <v>5697</v>
      </c>
      <c r="AP99" s="2" t="s">
        <v>105</v>
      </c>
      <c r="BB99" s="2">
        <f t="shared" si="12"/>
        <v>2</v>
      </c>
      <c r="BC99" s="2">
        <f t="shared" si="13"/>
        <v>2</v>
      </c>
      <c r="BD99" s="2">
        <f t="shared" si="14"/>
        <v>1</v>
      </c>
      <c r="BE99" s="2">
        <f t="shared" si="15"/>
        <v>1</v>
      </c>
      <c r="BF99" s="2">
        <f t="shared" si="16"/>
        <v>1</v>
      </c>
      <c r="BG99" s="2">
        <f t="shared" si="17"/>
        <v>0</v>
      </c>
      <c r="BH99" s="2">
        <f t="shared" si="18"/>
        <v>0</v>
      </c>
      <c r="BI99" s="2">
        <f t="shared" si="19"/>
        <v>1</v>
      </c>
      <c r="BJ99" s="2">
        <f t="shared" si="20"/>
        <v>0</v>
      </c>
      <c r="BK99" s="2">
        <f t="shared" si="21"/>
        <v>0</v>
      </c>
      <c r="BL99" s="2">
        <f t="shared" si="22"/>
        <v>0</v>
      </c>
      <c r="BM99" s="2">
        <f t="shared" si="23"/>
        <v>0</v>
      </c>
    </row>
    <row r="100" spans="1:65">
      <c r="A100" s="2" t="s">
        <v>1879</v>
      </c>
      <c r="B100" s="2" t="s">
        <v>1880</v>
      </c>
      <c r="I100" s="2" t="s">
        <v>105</v>
      </c>
      <c r="K100" s="2" t="s">
        <v>5814</v>
      </c>
      <c r="W100" s="2" t="s">
        <v>121</v>
      </c>
      <c r="X100" s="2" t="s">
        <v>105</v>
      </c>
      <c r="AI100" s="2" t="s">
        <v>105</v>
      </c>
      <c r="AL100" s="2" t="s">
        <v>105</v>
      </c>
      <c r="AO100" s="2" t="s">
        <v>105</v>
      </c>
      <c r="AP100" s="2" t="s">
        <v>105</v>
      </c>
      <c r="BB100" s="2">
        <f t="shared" si="12"/>
        <v>6</v>
      </c>
      <c r="BC100" s="2">
        <f t="shared" si="13"/>
        <v>2</v>
      </c>
      <c r="BD100" s="2">
        <f t="shared" si="14"/>
        <v>6</v>
      </c>
      <c r="BE100" s="2">
        <f t="shared" si="15"/>
        <v>1</v>
      </c>
      <c r="BF100" s="2">
        <f t="shared" si="16"/>
        <v>0</v>
      </c>
      <c r="BG100" s="2">
        <f t="shared" si="17"/>
        <v>0</v>
      </c>
      <c r="BH100" s="2">
        <f t="shared" si="18"/>
        <v>0</v>
      </c>
      <c r="BI100" s="2">
        <f t="shared" si="19"/>
        <v>1</v>
      </c>
      <c r="BJ100" s="2">
        <f t="shared" si="20"/>
        <v>0</v>
      </c>
      <c r="BK100" s="2">
        <f t="shared" si="21"/>
        <v>0</v>
      </c>
      <c r="BL100" s="2">
        <f t="shared" si="22"/>
        <v>0</v>
      </c>
      <c r="BM100" s="2">
        <f t="shared" si="23"/>
        <v>0</v>
      </c>
    </row>
    <row r="101" spans="1:65">
      <c r="A101" s="2" t="s">
        <v>267</v>
      </c>
      <c r="B101" s="2" t="s">
        <v>266</v>
      </c>
      <c r="C101" s="2" t="s">
        <v>105</v>
      </c>
      <c r="H101" s="2" t="s">
        <v>5837</v>
      </c>
      <c r="K101" s="2" t="s">
        <v>105</v>
      </c>
      <c r="W101" s="2" t="s">
        <v>105</v>
      </c>
      <c r="AB101" s="2" t="s">
        <v>5781</v>
      </c>
      <c r="AG101" s="2" t="s">
        <v>105</v>
      </c>
      <c r="AI101" s="2" t="s">
        <v>105</v>
      </c>
      <c r="AJ101" s="2" t="s">
        <v>105</v>
      </c>
      <c r="AN101" s="2" t="s">
        <v>105</v>
      </c>
      <c r="AZ101" s="2" t="s">
        <v>5838</v>
      </c>
      <c r="BB101" s="2">
        <f t="shared" si="12"/>
        <v>7</v>
      </c>
      <c r="BC101" s="2">
        <f t="shared" si="13"/>
        <v>0</v>
      </c>
      <c r="BD101" s="2">
        <f t="shared" si="14"/>
        <v>7</v>
      </c>
      <c r="BE101" s="2">
        <f t="shared" si="15"/>
        <v>0</v>
      </c>
      <c r="BF101" s="2">
        <f t="shared" si="16"/>
        <v>0</v>
      </c>
      <c r="BG101" s="2">
        <f t="shared" si="17"/>
        <v>0</v>
      </c>
      <c r="BH101" s="2">
        <f t="shared" si="18"/>
        <v>0</v>
      </c>
      <c r="BI101" s="2">
        <f t="shared" si="19"/>
        <v>0</v>
      </c>
      <c r="BJ101" s="2">
        <f t="shared" si="20"/>
        <v>0</v>
      </c>
      <c r="BK101" s="2">
        <f t="shared" si="21"/>
        <v>0</v>
      </c>
      <c r="BL101" s="2">
        <f t="shared" si="22"/>
        <v>0</v>
      </c>
      <c r="BM101" s="2">
        <f t="shared" si="23"/>
        <v>0</v>
      </c>
    </row>
    <row r="102" spans="1:65">
      <c r="A102" s="2" t="s">
        <v>2507</v>
      </c>
      <c r="B102" s="2" t="s">
        <v>2508</v>
      </c>
      <c r="N102" s="2" t="s">
        <v>105</v>
      </c>
      <c r="BB102" s="2">
        <f t="shared" si="12"/>
        <v>1</v>
      </c>
      <c r="BC102" s="2">
        <f t="shared" si="13"/>
        <v>0</v>
      </c>
      <c r="BD102" s="2">
        <f t="shared" si="14"/>
        <v>1</v>
      </c>
      <c r="BE102" s="2">
        <f t="shared" si="15"/>
        <v>0</v>
      </c>
      <c r="BF102" s="2">
        <f t="shared" si="16"/>
        <v>0</v>
      </c>
      <c r="BG102" s="2">
        <f t="shared" si="17"/>
        <v>0</v>
      </c>
      <c r="BH102" s="2">
        <f t="shared" si="18"/>
        <v>0</v>
      </c>
      <c r="BI102" s="2">
        <f t="shared" si="19"/>
        <v>0</v>
      </c>
      <c r="BJ102" s="2">
        <f t="shared" si="20"/>
        <v>0</v>
      </c>
      <c r="BK102" s="2">
        <f t="shared" si="21"/>
        <v>0</v>
      </c>
      <c r="BL102" s="2">
        <f t="shared" si="22"/>
        <v>0</v>
      </c>
      <c r="BM102" s="2">
        <f t="shared" si="23"/>
        <v>0</v>
      </c>
    </row>
    <row r="103" spans="1:65">
      <c r="A103" s="2" t="s">
        <v>5688</v>
      </c>
      <c r="AU103" s="2" t="s">
        <v>105</v>
      </c>
      <c r="BB103" s="2">
        <f t="shared" si="12"/>
        <v>1</v>
      </c>
      <c r="BC103" s="2">
        <f t="shared" si="13"/>
        <v>0</v>
      </c>
      <c r="BD103" s="2">
        <f t="shared" si="14"/>
        <v>1</v>
      </c>
      <c r="BE103" s="2">
        <f t="shared" si="15"/>
        <v>0</v>
      </c>
      <c r="BF103" s="2">
        <f t="shared" si="16"/>
        <v>0</v>
      </c>
      <c r="BG103" s="2">
        <f t="shared" si="17"/>
        <v>0</v>
      </c>
      <c r="BH103" s="2">
        <f t="shared" si="18"/>
        <v>0</v>
      </c>
      <c r="BI103" s="2">
        <f t="shared" si="19"/>
        <v>0</v>
      </c>
      <c r="BJ103" s="2">
        <f t="shared" si="20"/>
        <v>0</v>
      </c>
      <c r="BK103" s="2">
        <f t="shared" si="21"/>
        <v>0</v>
      </c>
      <c r="BL103" s="2">
        <f t="shared" si="22"/>
        <v>0</v>
      </c>
      <c r="BM103" s="2">
        <f t="shared" si="23"/>
        <v>0</v>
      </c>
    </row>
    <row r="104" spans="1:65">
      <c r="A104" s="2" t="s">
        <v>5052</v>
      </c>
      <c r="B104" s="2" t="s">
        <v>5053</v>
      </c>
      <c r="AN104" s="2" t="s">
        <v>121</v>
      </c>
      <c r="BB104" s="2">
        <f t="shared" si="12"/>
        <v>0</v>
      </c>
      <c r="BC104" s="2">
        <f t="shared" si="13"/>
        <v>1</v>
      </c>
      <c r="BD104" s="2">
        <f t="shared" si="14"/>
        <v>0</v>
      </c>
      <c r="BE104" s="2">
        <f t="shared" si="15"/>
        <v>1</v>
      </c>
      <c r="BF104" s="2">
        <f t="shared" si="16"/>
        <v>0</v>
      </c>
      <c r="BG104" s="2">
        <f t="shared" si="17"/>
        <v>0</v>
      </c>
      <c r="BH104" s="2">
        <f t="shared" si="18"/>
        <v>0</v>
      </c>
      <c r="BI104" s="2">
        <f t="shared" si="19"/>
        <v>0</v>
      </c>
      <c r="BJ104" s="2">
        <f t="shared" si="20"/>
        <v>0</v>
      </c>
      <c r="BK104" s="2">
        <f t="shared" si="21"/>
        <v>0</v>
      </c>
      <c r="BL104" s="2">
        <f t="shared" si="22"/>
        <v>0</v>
      </c>
      <c r="BM104" s="2">
        <f t="shared" si="23"/>
        <v>0</v>
      </c>
    </row>
    <row r="105" spans="1:65">
      <c r="A105" s="2" t="s">
        <v>3580</v>
      </c>
      <c r="B105" s="2" t="s">
        <v>3581</v>
      </c>
      <c r="AC105" s="2" t="s">
        <v>121</v>
      </c>
      <c r="BB105" s="2">
        <f t="shared" si="12"/>
        <v>0</v>
      </c>
      <c r="BC105" s="2">
        <f t="shared" si="13"/>
        <v>1</v>
      </c>
      <c r="BD105" s="2">
        <f t="shared" si="14"/>
        <v>0</v>
      </c>
      <c r="BE105" s="2">
        <f t="shared" si="15"/>
        <v>1</v>
      </c>
      <c r="BF105" s="2">
        <f t="shared" si="16"/>
        <v>0</v>
      </c>
      <c r="BG105" s="2">
        <f t="shared" si="17"/>
        <v>0</v>
      </c>
      <c r="BH105" s="2">
        <f t="shared" si="18"/>
        <v>0</v>
      </c>
      <c r="BI105" s="2">
        <f t="shared" si="19"/>
        <v>0</v>
      </c>
      <c r="BJ105" s="2">
        <f t="shared" si="20"/>
        <v>0</v>
      </c>
      <c r="BK105" s="2">
        <f t="shared" si="21"/>
        <v>0</v>
      </c>
      <c r="BL105" s="2">
        <f t="shared" si="22"/>
        <v>0</v>
      </c>
      <c r="BM105" s="2">
        <f t="shared" si="23"/>
        <v>0</v>
      </c>
    </row>
    <row r="106" spans="1:65">
      <c r="A106" s="2" t="s">
        <v>4414</v>
      </c>
      <c r="B106" s="2" t="s">
        <v>4415</v>
      </c>
      <c r="AN106" s="2" t="s">
        <v>105</v>
      </c>
      <c r="BB106" s="2">
        <f t="shared" si="12"/>
        <v>1</v>
      </c>
      <c r="BC106" s="2">
        <f t="shared" si="13"/>
        <v>0</v>
      </c>
      <c r="BD106" s="2">
        <f t="shared" si="14"/>
        <v>1</v>
      </c>
      <c r="BE106" s="2">
        <f t="shared" si="15"/>
        <v>0</v>
      </c>
      <c r="BF106" s="2">
        <f t="shared" si="16"/>
        <v>0</v>
      </c>
      <c r="BG106" s="2">
        <f t="shared" si="17"/>
        <v>0</v>
      </c>
      <c r="BH106" s="2">
        <f t="shared" si="18"/>
        <v>0</v>
      </c>
      <c r="BI106" s="2">
        <f t="shared" si="19"/>
        <v>0</v>
      </c>
      <c r="BJ106" s="2">
        <f t="shared" si="20"/>
        <v>0</v>
      </c>
      <c r="BK106" s="2">
        <f t="shared" si="21"/>
        <v>0</v>
      </c>
      <c r="BL106" s="2">
        <f t="shared" si="22"/>
        <v>0</v>
      </c>
      <c r="BM106" s="2">
        <f t="shared" si="23"/>
        <v>0</v>
      </c>
    </row>
    <row r="107" spans="1:65">
      <c r="A107" s="2" t="s">
        <v>4336</v>
      </c>
      <c r="B107" s="2" t="s">
        <v>4337</v>
      </c>
      <c r="AN107" s="2" t="s">
        <v>105</v>
      </c>
      <c r="BB107" s="2">
        <f t="shared" si="12"/>
        <v>1</v>
      </c>
      <c r="BC107" s="2">
        <f t="shared" si="13"/>
        <v>0</v>
      </c>
      <c r="BD107" s="2">
        <f t="shared" si="14"/>
        <v>1</v>
      </c>
      <c r="BE107" s="2">
        <f t="shared" si="15"/>
        <v>0</v>
      </c>
      <c r="BF107" s="2">
        <f t="shared" si="16"/>
        <v>0</v>
      </c>
      <c r="BG107" s="2">
        <f t="shared" si="17"/>
        <v>0</v>
      </c>
      <c r="BH107" s="2">
        <f t="shared" si="18"/>
        <v>0</v>
      </c>
      <c r="BI107" s="2">
        <f t="shared" si="19"/>
        <v>0</v>
      </c>
      <c r="BJ107" s="2">
        <f t="shared" si="20"/>
        <v>0</v>
      </c>
      <c r="BK107" s="2">
        <f t="shared" si="21"/>
        <v>0</v>
      </c>
      <c r="BL107" s="2">
        <f t="shared" si="22"/>
        <v>0</v>
      </c>
      <c r="BM107" s="2">
        <f t="shared" si="23"/>
        <v>0</v>
      </c>
    </row>
    <row r="108" spans="1:65">
      <c r="A108" s="2" t="s">
        <v>4362</v>
      </c>
      <c r="B108" s="2" t="s">
        <v>4363</v>
      </c>
      <c r="AN108" s="2" t="s">
        <v>105</v>
      </c>
      <c r="BB108" s="2">
        <f t="shared" si="12"/>
        <v>1</v>
      </c>
      <c r="BC108" s="2">
        <f t="shared" si="13"/>
        <v>0</v>
      </c>
      <c r="BD108" s="2">
        <f t="shared" si="14"/>
        <v>1</v>
      </c>
      <c r="BE108" s="2">
        <f t="shared" si="15"/>
        <v>0</v>
      </c>
      <c r="BF108" s="2">
        <f t="shared" si="16"/>
        <v>0</v>
      </c>
      <c r="BG108" s="2">
        <f t="shared" si="17"/>
        <v>0</v>
      </c>
      <c r="BH108" s="2">
        <f t="shared" si="18"/>
        <v>0</v>
      </c>
      <c r="BI108" s="2">
        <f t="shared" si="19"/>
        <v>0</v>
      </c>
      <c r="BJ108" s="2">
        <f t="shared" si="20"/>
        <v>0</v>
      </c>
      <c r="BK108" s="2">
        <f t="shared" si="21"/>
        <v>0</v>
      </c>
      <c r="BL108" s="2">
        <f t="shared" si="22"/>
        <v>0</v>
      </c>
      <c r="BM108" s="2">
        <f t="shared" si="23"/>
        <v>0</v>
      </c>
    </row>
    <row r="109" spans="1:65">
      <c r="A109" s="2" t="s">
        <v>3798</v>
      </c>
      <c r="AF109" s="2" t="s">
        <v>121</v>
      </c>
      <c r="BB109" s="2">
        <f t="shared" si="12"/>
        <v>0</v>
      </c>
      <c r="BC109" s="2">
        <f t="shared" si="13"/>
        <v>1</v>
      </c>
      <c r="BD109" s="2">
        <f t="shared" si="14"/>
        <v>0</v>
      </c>
      <c r="BE109" s="2">
        <f t="shared" si="15"/>
        <v>1</v>
      </c>
      <c r="BF109" s="2">
        <f t="shared" si="16"/>
        <v>0</v>
      </c>
      <c r="BG109" s="2">
        <f t="shared" si="17"/>
        <v>0</v>
      </c>
      <c r="BH109" s="2">
        <f t="shared" si="18"/>
        <v>0</v>
      </c>
      <c r="BI109" s="2">
        <f t="shared" si="19"/>
        <v>0</v>
      </c>
      <c r="BJ109" s="2">
        <f t="shared" si="20"/>
        <v>0</v>
      </c>
      <c r="BK109" s="2">
        <f t="shared" si="21"/>
        <v>0</v>
      </c>
      <c r="BL109" s="2">
        <f t="shared" si="22"/>
        <v>0</v>
      </c>
      <c r="BM109" s="2">
        <f t="shared" si="23"/>
        <v>0</v>
      </c>
    </row>
    <row r="110" spans="1:65">
      <c r="A110" s="2" t="s">
        <v>4346</v>
      </c>
      <c r="B110" s="2" t="s">
        <v>4347</v>
      </c>
      <c r="AN110" s="2" t="s">
        <v>105</v>
      </c>
      <c r="BB110" s="2">
        <f t="shared" si="12"/>
        <v>1</v>
      </c>
      <c r="BC110" s="2">
        <f t="shared" si="13"/>
        <v>0</v>
      </c>
      <c r="BD110" s="2">
        <f t="shared" si="14"/>
        <v>1</v>
      </c>
      <c r="BE110" s="2">
        <f t="shared" si="15"/>
        <v>0</v>
      </c>
      <c r="BF110" s="2">
        <f t="shared" si="16"/>
        <v>0</v>
      </c>
      <c r="BG110" s="2">
        <f t="shared" si="17"/>
        <v>0</v>
      </c>
      <c r="BH110" s="2">
        <f t="shared" si="18"/>
        <v>0</v>
      </c>
      <c r="BI110" s="2">
        <f t="shared" si="19"/>
        <v>0</v>
      </c>
      <c r="BJ110" s="2">
        <f t="shared" si="20"/>
        <v>0</v>
      </c>
      <c r="BK110" s="2">
        <f t="shared" si="21"/>
        <v>0</v>
      </c>
      <c r="BL110" s="2">
        <f t="shared" si="22"/>
        <v>0</v>
      </c>
      <c r="BM110" s="2">
        <f t="shared" si="23"/>
        <v>0</v>
      </c>
    </row>
    <row r="111" spans="1:65">
      <c r="A111" s="2" t="s">
        <v>4354</v>
      </c>
      <c r="B111" s="2" t="s">
        <v>4355</v>
      </c>
      <c r="AN111" s="2" t="s">
        <v>105</v>
      </c>
      <c r="BB111" s="2">
        <f t="shared" si="12"/>
        <v>1</v>
      </c>
      <c r="BC111" s="2">
        <f t="shared" si="13"/>
        <v>0</v>
      </c>
      <c r="BD111" s="2">
        <f t="shared" si="14"/>
        <v>1</v>
      </c>
      <c r="BE111" s="2">
        <f t="shared" si="15"/>
        <v>0</v>
      </c>
      <c r="BF111" s="2">
        <f t="shared" si="16"/>
        <v>0</v>
      </c>
      <c r="BG111" s="2">
        <f t="shared" si="17"/>
        <v>0</v>
      </c>
      <c r="BH111" s="2">
        <f t="shared" si="18"/>
        <v>0</v>
      </c>
      <c r="BI111" s="2">
        <f t="shared" si="19"/>
        <v>0</v>
      </c>
      <c r="BJ111" s="2">
        <f t="shared" si="20"/>
        <v>0</v>
      </c>
      <c r="BK111" s="2">
        <f t="shared" si="21"/>
        <v>0</v>
      </c>
      <c r="BL111" s="2">
        <f t="shared" si="22"/>
        <v>0</v>
      </c>
      <c r="BM111" s="2">
        <f t="shared" si="23"/>
        <v>0</v>
      </c>
    </row>
    <row r="112" spans="1:65">
      <c r="A112" s="2" t="s">
        <v>4334</v>
      </c>
      <c r="B112" s="2" t="s">
        <v>4335</v>
      </c>
      <c r="AN112" s="2" t="s">
        <v>105</v>
      </c>
      <c r="BB112" s="2">
        <f t="shared" si="12"/>
        <v>1</v>
      </c>
      <c r="BC112" s="2">
        <f t="shared" si="13"/>
        <v>0</v>
      </c>
      <c r="BD112" s="2">
        <f t="shared" si="14"/>
        <v>1</v>
      </c>
      <c r="BE112" s="2">
        <f t="shared" si="15"/>
        <v>0</v>
      </c>
      <c r="BF112" s="2">
        <f t="shared" si="16"/>
        <v>0</v>
      </c>
      <c r="BG112" s="2">
        <f t="shared" si="17"/>
        <v>0</v>
      </c>
      <c r="BH112" s="2">
        <f t="shared" si="18"/>
        <v>0</v>
      </c>
      <c r="BI112" s="2">
        <f t="shared" si="19"/>
        <v>0</v>
      </c>
      <c r="BJ112" s="2">
        <f t="shared" si="20"/>
        <v>0</v>
      </c>
      <c r="BK112" s="2">
        <f t="shared" si="21"/>
        <v>0</v>
      </c>
      <c r="BL112" s="2">
        <f t="shared" si="22"/>
        <v>0</v>
      </c>
      <c r="BM112" s="2">
        <f t="shared" si="23"/>
        <v>0</v>
      </c>
    </row>
    <row r="113" spans="1:65">
      <c r="A113" s="2" t="s">
        <v>2192</v>
      </c>
      <c r="B113" s="2" t="s">
        <v>2193</v>
      </c>
      <c r="L113" s="2" t="s">
        <v>105</v>
      </c>
      <c r="BB113" s="2">
        <f t="shared" si="12"/>
        <v>1</v>
      </c>
      <c r="BC113" s="2">
        <f t="shared" si="13"/>
        <v>0</v>
      </c>
      <c r="BD113" s="2">
        <f t="shared" si="14"/>
        <v>1</v>
      </c>
      <c r="BE113" s="2">
        <f t="shared" si="15"/>
        <v>0</v>
      </c>
      <c r="BF113" s="2">
        <f t="shared" si="16"/>
        <v>0</v>
      </c>
      <c r="BG113" s="2">
        <f t="shared" si="17"/>
        <v>0</v>
      </c>
      <c r="BH113" s="2">
        <f t="shared" si="18"/>
        <v>0</v>
      </c>
      <c r="BI113" s="2">
        <f t="shared" si="19"/>
        <v>0</v>
      </c>
      <c r="BJ113" s="2">
        <f t="shared" si="20"/>
        <v>0</v>
      </c>
      <c r="BK113" s="2">
        <f t="shared" si="21"/>
        <v>0</v>
      </c>
      <c r="BL113" s="2">
        <f t="shared" si="22"/>
        <v>0</v>
      </c>
      <c r="BM113" s="2">
        <f t="shared" si="23"/>
        <v>0</v>
      </c>
    </row>
    <row r="114" spans="1:65">
      <c r="A114" s="2" t="s">
        <v>1448</v>
      </c>
      <c r="B114" s="2" t="s">
        <v>1450</v>
      </c>
      <c r="H114" s="2" t="s">
        <v>121</v>
      </c>
      <c r="BB114" s="2">
        <f t="shared" si="12"/>
        <v>0</v>
      </c>
      <c r="BC114" s="2">
        <f t="shared" si="13"/>
        <v>1</v>
      </c>
      <c r="BD114" s="2">
        <f t="shared" si="14"/>
        <v>0</v>
      </c>
      <c r="BE114" s="2">
        <f t="shared" si="15"/>
        <v>1</v>
      </c>
      <c r="BF114" s="2">
        <f t="shared" si="16"/>
        <v>0</v>
      </c>
      <c r="BG114" s="2">
        <f t="shared" si="17"/>
        <v>0</v>
      </c>
      <c r="BH114" s="2">
        <f t="shared" si="18"/>
        <v>0</v>
      </c>
      <c r="BI114" s="2">
        <f t="shared" si="19"/>
        <v>0</v>
      </c>
      <c r="BJ114" s="2">
        <f t="shared" si="20"/>
        <v>0</v>
      </c>
      <c r="BK114" s="2">
        <f t="shared" si="21"/>
        <v>0</v>
      </c>
      <c r="BL114" s="2">
        <f t="shared" si="22"/>
        <v>0</v>
      </c>
      <c r="BM114" s="2">
        <f t="shared" si="23"/>
        <v>0</v>
      </c>
    </row>
    <row r="115" spans="1:65">
      <c r="A115" s="2" t="s">
        <v>4856</v>
      </c>
      <c r="B115" s="2" t="s">
        <v>4857</v>
      </c>
      <c r="AN115" s="2" t="s">
        <v>121</v>
      </c>
      <c r="BB115" s="2">
        <f t="shared" si="12"/>
        <v>0</v>
      </c>
      <c r="BC115" s="2">
        <f t="shared" si="13"/>
        <v>1</v>
      </c>
      <c r="BD115" s="2">
        <f t="shared" si="14"/>
        <v>0</v>
      </c>
      <c r="BE115" s="2">
        <f t="shared" si="15"/>
        <v>1</v>
      </c>
      <c r="BF115" s="2">
        <f t="shared" si="16"/>
        <v>0</v>
      </c>
      <c r="BG115" s="2">
        <f t="shared" si="17"/>
        <v>0</v>
      </c>
      <c r="BH115" s="2">
        <f t="shared" si="18"/>
        <v>0</v>
      </c>
      <c r="BI115" s="2">
        <f t="shared" si="19"/>
        <v>0</v>
      </c>
      <c r="BJ115" s="2">
        <f t="shared" si="20"/>
        <v>0</v>
      </c>
      <c r="BK115" s="2">
        <f t="shared" si="21"/>
        <v>0</v>
      </c>
      <c r="BL115" s="2">
        <f t="shared" si="22"/>
        <v>0</v>
      </c>
      <c r="BM115" s="2">
        <f t="shared" si="23"/>
        <v>0</v>
      </c>
    </row>
    <row r="116" spans="1:65">
      <c r="A116" s="2" t="s">
        <v>1203</v>
      </c>
      <c r="B116" s="2" t="s">
        <v>1204</v>
      </c>
      <c r="G116" s="2" t="s">
        <v>105</v>
      </c>
      <c r="AN116" s="2" t="s">
        <v>105</v>
      </c>
      <c r="BB116" s="2">
        <f t="shared" si="12"/>
        <v>2</v>
      </c>
      <c r="BC116" s="2">
        <f t="shared" si="13"/>
        <v>0</v>
      </c>
      <c r="BD116" s="2">
        <f t="shared" si="14"/>
        <v>2</v>
      </c>
      <c r="BE116" s="2">
        <f t="shared" si="15"/>
        <v>0</v>
      </c>
      <c r="BF116" s="2">
        <f t="shared" si="16"/>
        <v>0</v>
      </c>
      <c r="BG116" s="2">
        <f t="shared" si="17"/>
        <v>0</v>
      </c>
      <c r="BH116" s="2">
        <f t="shared" si="18"/>
        <v>0</v>
      </c>
      <c r="BI116" s="2">
        <f t="shared" si="19"/>
        <v>0</v>
      </c>
      <c r="BJ116" s="2">
        <f t="shared" si="20"/>
        <v>0</v>
      </c>
      <c r="BK116" s="2">
        <f t="shared" si="21"/>
        <v>0</v>
      </c>
      <c r="BL116" s="2">
        <f t="shared" si="22"/>
        <v>0</v>
      </c>
      <c r="BM116" s="2">
        <f t="shared" si="23"/>
        <v>0</v>
      </c>
    </row>
    <row r="117" spans="1:65">
      <c r="A117" s="2" t="s">
        <v>4810</v>
      </c>
      <c r="B117" s="2" t="s">
        <v>4811</v>
      </c>
      <c r="AN117" s="2" t="s">
        <v>121</v>
      </c>
      <c r="BB117" s="2">
        <f t="shared" si="12"/>
        <v>0</v>
      </c>
      <c r="BC117" s="2">
        <f t="shared" si="13"/>
        <v>1</v>
      </c>
      <c r="BD117" s="2">
        <f t="shared" si="14"/>
        <v>0</v>
      </c>
      <c r="BE117" s="2">
        <f t="shared" si="15"/>
        <v>1</v>
      </c>
      <c r="BF117" s="2">
        <f t="shared" si="16"/>
        <v>0</v>
      </c>
      <c r="BG117" s="2">
        <f t="shared" si="17"/>
        <v>0</v>
      </c>
      <c r="BH117" s="2">
        <f t="shared" si="18"/>
        <v>0</v>
      </c>
      <c r="BI117" s="2">
        <f t="shared" si="19"/>
        <v>0</v>
      </c>
      <c r="BJ117" s="2">
        <f t="shared" si="20"/>
        <v>0</v>
      </c>
      <c r="BK117" s="2">
        <f t="shared" si="21"/>
        <v>0</v>
      </c>
      <c r="BL117" s="2">
        <f t="shared" si="22"/>
        <v>0</v>
      </c>
      <c r="BM117" s="2">
        <f t="shared" si="23"/>
        <v>0</v>
      </c>
    </row>
    <row r="118" spans="1:65">
      <c r="A118" s="2" t="s">
        <v>2681</v>
      </c>
      <c r="B118" s="2" t="s">
        <v>2682</v>
      </c>
      <c r="P118" s="2" t="s">
        <v>105</v>
      </c>
      <c r="W118" s="2" t="s">
        <v>121</v>
      </c>
      <c r="Z118" s="2" t="s">
        <v>105</v>
      </c>
      <c r="AF118" s="2" t="s">
        <v>5697</v>
      </c>
      <c r="AJ118" s="2" t="s">
        <v>105</v>
      </c>
      <c r="AM118" s="2" t="s">
        <v>105</v>
      </c>
      <c r="AP118" s="2" t="s">
        <v>105</v>
      </c>
      <c r="AS118" s="2" t="s">
        <v>105</v>
      </c>
      <c r="BB118" s="2">
        <f t="shared" si="12"/>
        <v>7</v>
      </c>
      <c r="BC118" s="2">
        <f t="shared" si="13"/>
        <v>1</v>
      </c>
      <c r="BD118" s="2">
        <f t="shared" si="14"/>
        <v>6</v>
      </c>
      <c r="BE118" s="2">
        <f t="shared" si="15"/>
        <v>1</v>
      </c>
      <c r="BF118" s="2">
        <f t="shared" si="16"/>
        <v>1</v>
      </c>
      <c r="BG118" s="2">
        <f t="shared" si="17"/>
        <v>0</v>
      </c>
      <c r="BH118" s="2">
        <f t="shared" si="18"/>
        <v>0</v>
      </c>
      <c r="BI118" s="2">
        <f t="shared" si="19"/>
        <v>0</v>
      </c>
      <c r="BJ118" s="2">
        <f t="shared" si="20"/>
        <v>0</v>
      </c>
      <c r="BK118" s="2">
        <f t="shared" si="21"/>
        <v>0</v>
      </c>
      <c r="BL118" s="2">
        <f t="shared" si="22"/>
        <v>0</v>
      </c>
      <c r="BM118" s="2">
        <f t="shared" si="23"/>
        <v>0</v>
      </c>
    </row>
    <row r="119" spans="1:65">
      <c r="A119" s="2" t="s">
        <v>1794</v>
      </c>
      <c r="B119" s="2" t="s">
        <v>3081</v>
      </c>
      <c r="I119" s="2" t="s">
        <v>105</v>
      </c>
      <c r="W119" s="2" t="s">
        <v>121</v>
      </c>
      <c r="AF119" s="2" t="s">
        <v>5697</v>
      </c>
      <c r="AG119" s="2" t="s">
        <v>121</v>
      </c>
      <c r="AP119" s="2" t="s">
        <v>105</v>
      </c>
      <c r="AV119" s="2" t="s">
        <v>105</v>
      </c>
      <c r="BB119" s="2">
        <f t="shared" si="12"/>
        <v>4</v>
      </c>
      <c r="BC119" s="2">
        <f t="shared" si="13"/>
        <v>2</v>
      </c>
      <c r="BD119" s="2">
        <f t="shared" si="14"/>
        <v>3</v>
      </c>
      <c r="BE119" s="2">
        <f t="shared" si="15"/>
        <v>2</v>
      </c>
      <c r="BF119" s="2">
        <f t="shared" si="16"/>
        <v>1</v>
      </c>
      <c r="BG119" s="2">
        <f t="shared" si="17"/>
        <v>0</v>
      </c>
      <c r="BH119" s="2">
        <f t="shared" si="18"/>
        <v>0</v>
      </c>
      <c r="BI119" s="2">
        <f t="shared" si="19"/>
        <v>0</v>
      </c>
      <c r="BJ119" s="2">
        <f t="shared" si="20"/>
        <v>0</v>
      </c>
      <c r="BK119" s="2">
        <f t="shared" si="21"/>
        <v>0</v>
      </c>
      <c r="BL119" s="2">
        <f t="shared" si="22"/>
        <v>0</v>
      </c>
      <c r="BM119" s="2">
        <f t="shared" si="23"/>
        <v>0</v>
      </c>
    </row>
    <row r="120" spans="1:65">
      <c r="A120" s="2" t="s">
        <v>5687</v>
      </c>
      <c r="AH120" s="2" t="s">
        <v>105</v>
      </c>
      <c r="BB120" s="2">
        <f t="shared" si="12"/>
        <v>1</v>
      </c>
      <c r="BC120" s="2">
        <f t="shared" si="13"/>
        <v>0</v>
      </c>
      <c r="BD120" s="2">
        <f t="shared" si="14"/>
        <v>1</v>
      </c>
      <c r="BE120" s="2">
        <f t="shared" si="15"/>
        <v>0</v>
      </c>
      <c r="BF120" s="2">
        <f t="shared" si="16"/>
        <v>0</v>
      </c>
      <c r="BG120" s="2">
        <f t="shared" si="17"/>
        <v>0</v>
      </c>
      <c r="BH120" s="2">
        <f t="shared" si="18"/>
        <v>0</v>
      </c>
      <c r="BI120" s="2">
        <f t="shared" si="19"/>
        <v>0</v>
      </c>
      <c r="BJ120" s="2">
        <f t="shared" si="20"/>
        <v>0</v>
      </c>
      <c r="BK120" s="2">
        <f t="shared" si="21"/>
        <v>0</v>
      </c>
      <c r="BL120" s="2">
        <f t="shared" si="22"/>
        <v>0</v>
      </c>
      <c r="BM120" s="2">
        <f t="shared" si="23"/>
        <v>0</v>
      </c>
    </row>
    <row r="121" spans="1:65">
      <c r="A121" s="2" t="s">
        <v>5684</v>
      </c>
      <c r="M121" s="2" t="s">
        <v>5845</v>
      </c>
      <c r="BB121" s="2">
        <f t="shared" si="12"/>
        <v>1</v>
      </c>
      <c r="BC121" s="2">
        <f t="shared" si="13"/>
        <v>0</v>
      </c>
      <c r="BD121" s="2">
        <f t="shared" si="14"/>
        <v>0</v>
      </c>
      <c r="BE121" s="2">
        <f t="shared" si="15"/>
        <v>0</v>
      </c>
      <c r="BF121" s="2">
        <f t="shared" si="16"/>
        <v>0</v>
      </c>
      <c r="BG121" s="2">
        <f t="shared" si="17"/>
        <v>0</v>
      </c>
      <c r="BH121" s="2">
        <f t="shared" si="18"/>
        <v>0</v>
      </c>
      <c r="BI121" s="2">
        <f t="shared" si="19"/>
        <v>0</v>
      </c>
      <c r="BJ121" s="2">
        <f t="shared" si="20"/>
        <v>0</v>
      </c>
      <c r="BK121" s="2">
        <f t="shared" si="21"/>
        <v>0</v>
      </c>
      <c r="BL121" s="2">
        <f t="shared" si="22"/>
        <v>0</v>
      </c>
      <c r="BM121" s="2">
        <f t="shared" si="23"/>
        <v>1</v>
      </c>
    </row>
    <row r="122" spans="1:65">
      <c r="A122" s="2" t="s">
        <v>2127</v>
      </c>
      <c r="B122" s="2" t="s">
        <v>2128</v>
      </c>
      <c r="L122" s="2" t="s">
        <v>105</v>
      </c>
      <c r="M122" s="2" t="s">
        <v>105</v>
      </c>
      <c r="AQ122" s="2" t="s">
        <v>105</v>
      </c>
      <c r="BB122" s="2">
        <f t="shared" si="12"/>
        <v>3</v>
      </c>
      <c r="BC122" s="2">
        <f t="shared" si="13"/>
        <v>0</v>
      </c>
      <c r="BD122" s="2">
        <f t="shared" si="14"/>
        <v>3</v>
      </c>
      <c r="BE122" s="2">
        <f t="shared" si="15"/>
        <v>0</v>
      </c>
      <c r="BF122" s="2">
        <f t="shared" si="16"/>
        <v>0</v>
      </c>
      <c r="BG122" s="2">
        <f t="shared" si="17"/>
        <v>0</v>
      </c>
      <c r="BH122" s="2">
        <f t="shared" si="18"/>
        <v>0</v>
      </c>
      <c r="BI122" s="2">
        <f t="shared" si="19"/>
        <v>0</v>
      </c>
      <c r="BJ122" s="2">
        <f t="shared" si="20"/>
        <v>0</v>
      </c>
      <c r="BK122" s="2">
        <f t="shared" si="21"/>
        <v>0</v>
      </c>
      <c r="BL122" s="2">
        <f t="shared" si="22"/>
        <v>0</v>
      </c>
      <c r="BM122" s="2">
        <f t="shared" si="23"/>
        <v>0</v>
      </c>
    </row>
    <row r="123" spans="1:65">
      <c r="A123" s="2" t="s">
        <v>4844</v>
      </c>
      <c r="B123" s="2" t="s">
        <v>4845</v>
      </c>
      <c r="AN123" s="2" t="s">
        <v>121</v>
      </c>
      <c r="BB123" s="2">
        <f t="shared" si="12"/>
        <v>0</v>
      </c>
      <c r="BC123" s="2">
        <f t="shared" si="13"/>
        <v>1</v>
      </c>
      <c r="BD123" s="2">
        <f t="shared" si="14"/>
        <v>0</v>
      </c>
      <c r="BE123" s="2">
        <f t="shared" si="15"/>
        <v>1</v>
      </c>
      <c r="BF123" s="2">
        <f t="shared" si="16"/>
        <v>0</v>
      </c>
      <c r="BG123" s="2">
        <f t="shared" si="17"/>
        <v>0</v>
      </c>
      <c r="BH123" s="2">
        <f t="shared" si="18"/>
        <v>0</v>
      </c>
      <c r="BI123" s="2">
        <f t="shared" si="19"/>
        <v>0</v>
      </c>
      <c r="BJ123" s="2">
        <f t="shared" si="20"/>
        <v>0</v>
      </c>
      <c r="BK123" s="2">
        <f t="shared" si="21"/>
        <v>0</v>
      </c>
      <c r="BL123" s="2">
        <f t="shared" si="22"/>
        <v>0</v>
      </c>
      <c r="BM123" s="2">
        <f t="shared" si="23"/>
        <v>0</v>
      </c>
    </row>
    <row r="124" spans="1:65">
      <c r="A124" s="2" t="s">
        <v>2315</v>
      </c>
      <c r="B124" s="2" t="s">
        <v>5656</v>
      </c>
      <c r="M124" s="2" t="s">
        <v>105</v>
      </c>
      <c r="BB124" s="2">
        <f t="shared" si="12"/>
        <v>1</v>
      </c>
      <c r="BC124" s="2">
        <f t="shared" si="13"/>
        <v>0</v>
      </c>
      <c r="BD124" s="2">
        <f t="shared" si="14"/>
        <v>1</v>
      </c>
      <c r="BE124" s="2">
        <f t="shared" si="15"/>
        <v>0</v>
      </c>
      <c r="BF124" s="2">
        <f t="shared" si="16"/>
        <v>0</v>
      </c>
      <c r="BG124" s="2">
        <f t="shared" si="17"/>
        <v>0</v>
      </c>
      <c r="BH124" s="2">
        <f t="shared" si="18"/>
        <v>0</v>
      </c>
      <c r="BI124" s="2">
        <f t="shared" si="19"/>
        <v>0</v>
      </c>
      <c r="BJ124" s="2">
        <f t="shared" si="20"/>
        <v>0</v>
      </c>
      <c r="BK124" s="2">
        <f t="shared" si="21"/>
        <v>0</v>
      </c>
      <c r="BL124" s="2">
        <f t="shared" si="22"/>
        <v>0</v>
      </c>
      <c r="BM124" s="2">
        <f t="shared" si="23"/>
        <v>0</v>
      </c>
    </row>
    <row r="125" spans="1:65">
      <c r="A125" s="2" t="s">
        <v>4774</v>
      </c>
      <c r="B125" s="2" t="s">
        <v>4775</v>
      </c>
      <c r="AN125" s="2" t="s">
        <v>121</v>
      </c>
      <c r="BB125" s="2">
        <f t="shared" si="12"/>
        <v>0</v>
      </c>
      <c r="BC125" s="2">
        <f t="shared" si="13"/>
        <v>1</v>
      </c>
      <c r="BD125" s="2">
        <f t="shared" si="14"/>
        <v>0</v>
      </c>
      <c r="BE125" s="2">
        <f t="shared" si="15"/>
        <v>1</v>
      </c>
      <c r="BF125" s="2">
        <f t="shared" si="16"/>
        <v>0</v>
      </c>
      <c r="BG125" s="2">
        <f t="shared" si="17"/>
        <v>0</v>
      </c>
      <c r="BH125" s="2">
        <f t="shared" si="18"/>
        <v>0</v>
      </c>
      <c r="BI125" s="2">
        <f t="shared" si="19"/>
        <v>0</v>
      </c>
      <c r="BJ125" s="2">
        <f t="shared" si="20"/>
        <v>0</v>
      </c>
      <c r="BK125" s="2">
        <f t="shared" si="21"/>
        <v>0</v>
      </c>
      <c r="BL125" s="2">
        <f t="shared" si="22"/>
        <v>0</v>
      </c>
      <c r="BM125" s="2">
        <f t="shared" si="23"/>
        <v>0</v>
      </c>
    </row>
    <row r="126" spans="1:65">
      <c r="A126" s="2" t="s">
        <v>4834</v>
      </c>
      <c r="B126" s="2" t="s">
        <v>4835</v>
      </c>
      <c r="AN126" s="2" t="s">
        <v>121</v>
      </c>
      <c r="BB126" s="2">
        <f t="shared" si="12"/>
        <v>0</v>
      </c>
      <c r="BC126" s="2">
        <f t="shared" si="13"/>
        <v>1</v>
      </c>
      <c r="BD126" s="2">
        <f t="shared" si="14"/>
        <v>0</v>
      </c>
      <c r="BE126" s="2">
        <f t="shared" si="15"/>
        <v>1</v>
      </c>
      <c r="BF126" s="2">
        <f t="shared" si="16"/>
        <v>0</v>
      </c>
      <c r="BG126" s="2">
        <f t="shared" si="17"/>
        <v>0</v>
      </c>
      <c r="BH126" s="2">
        <f t="shared" si="18"/>
        <v>0</v>
      </c>
      <c r="BI126" s="2">
        <f t="shared" si="19"/>
        <v>0</v>
      </c>
      <c r="BJ126" s="2">
        <f t="shared" si="20"/>
        <v>0</v>
      </c>
      <c r="BK126" s="2">
        <f t="shared" si="21"/>
        <v>0</v>
      </c>
      <c r="BL126" s="2">
        <f t="shared" si="22"/>
        <v>0</v>
      </c>
      <c r="BM126" s="2">
        <f t="shared" si="23"/>
        <v>0</v>
      </c>
    </row>
    <row r="127" spans="1:65">
      <c r="A127" s="2" t="s">
        <v>490</v>
      </c>
      <c r="B127" s="2" t="s">
        <v>491</v>
      </c>
      <c r="E127" s="2" t="s">
        <v>105</v>
      </c>
      <c r="G127" s="2" t="s">
        <v>105</v>
      </c>
      <c r="M127" s="2" t="s">
        <v>5781</v>
      </c>
      <c r="T127" s="2" t="s">
        <v>105</v>
      </c>
      <c r="AE127" s="2" t="s">
        <v>105</v>
      </c>
      <c r="BB127" s="2">
        <f t="shared" si="12"/>
        <v>4</v>
      </c>
      <c r="BC127" s="2">
        <f t="shared" si="13"/>
        <v>0</v>
      </c>
      <c r="BD127" s="2">
        <f t="shared" si="14"/>
        <v>4</v>
      </c>
      <c r="BE127" s="2">
        <f t="shared" si="15"/>
        <v>0</v>
      </c>
      <c r="BF127" s="2">
        <f t="shared" si="16"/>
        <v>0</v>
      </c>
      <c r="BG127" s="2">
        <f t="shared" si="17"/>
        <v>0</v>
      </c>
      <c r="BH127" s="2">
        <f t="shared" si="18"/>
        <v>0</v>
      </c>
      <c r="BI127" s="2">
        <f t="shared" si="19"/>
        <v>0</v>
      </c>
      <c r="BJ127" s="2">
        <f t="shared" si="20"/>
        <v>0</v>
      </c>
      <c r="BK127" s="2">
        <f t="shared" si="21"/>
        <v>0</v>
      </c>
      <c r="BL127" s="2">
        <f t="shared" si="22"/>
        <v>0</v>
      </c>
      <c r="BM127" s="2">
        <f t="shared" si="23"/>
        <v>0</v>
      </c>
    </row>
    <row r="128" spans="1:65">
      <c r="A128" s="2" t="s">
        <v>4324</v>
      </c>
      <c r="B128" s="2" t="s">
        <v>4325</v>
      </c>
      <c r="AN128" s="2" t="s">
        <v>105</v>
      </c>
      <c r="AX128" s="2" t="s">
        <v>105</v>
      </c>
      <c r="BB128" s="2">
        <f t="shared" si="12"/>
        <v>2</v>
      </c>
      <c r="BC128" s="2">
        <f t="shared" si="13"/>
        <v>0</v>
      </c>
      <c r="BD128" s="2">
        <f t="shared" si="14"/>
        <v>2</v>
      </c>
      <c r="BE128" s="2">
        <f t="shared" si="15"/>
        <v>0</v>
      </c>
      <c r="BF128" s="2">
        <f t="shared" si="16"/>
        <v>0</v>
      </c>
      <c r="BG128" s="2">
        <f t="shared" si="17"/>
        <v>0</v>
      </c>
      <c r="BH128" s="2">
        <f t="shared" si="18"/>
        <v>0</v>
      </c>
      <c r="BI128" s="2">
        <f t="shared" si="19"/>
        <v>0</v>
      </c>
      <c r="BJ128" s="2">
        <f t="shared" si="20"/>
        <v>0</v>
      </c>
      <c r="BK128" s="2">
        <f t="shared" si="21"/>
        <v>0</v>
      </c>
      <c r="BL128" s="2">
        <f t="shared" si="22"/>
        <v>0</v>
      </c>
      <c r="BM128" s="2">
        <f t="shared" si="23"/>
        <v>0</v>
      </c>
    </row>
    <row r="129" spans="1:65">
      <c r="A129" s="2" t="s">
        <v>1428</v>
      </c>
      <c r="B129" s="2" t="s">
        <v>1429</v>
      </c>
      <c r="H129" s="2" t="s">
        <v>121</v>
      </c>
      <c r="AN129" s="2" t="s">
        <v>121</v>
      </c>
      <c r="BB129" s="2">
        <f t="shared" si="12"/>
        <v>0</v>
      </c>
      <c r="BC129" s="2">
        <f t="shared" si="13"/>
        <v>2</v>
      </c>
      <c r="BD129" s="2">
        <f t="shared" si="14"/>
        <v>0</v>
      </c>
      <c r="BE129" s="2">
        <f t="shared" si="15"/>
        <v>2</v>
      </c>
      <c r="BF129" s="2">
        <f t="shared" si="16"/>
        <v>0</v>
      </c>
      <c r="BG129" s="2">
        <f t="shared" si="17"/>
        <v>0</v>
      </c>
      <c r="BH129" s="2">
        <f t="shared" si="18"/>
        <v>0</v>
      </c>
      <c r="BI129" s="2">
        <f t="shared" si="19"/>
        <v>0</v>
      </c>
      <c r="BJ129" s="2">
        <f t="shared" si="20"/>
        <v>0</v>
      </c>
      <c r="BK129" s="2">
        <f t="shared" si="21"/>
        <v>0</v>
      </c>
      <c r="BL129" s="2">
        <f t="shared" si="22"/>
        <v>0</v>
      </c>
      <c r="BM129" s="2">
        <f t="shared" si="23"/>
        <v>0</v>
      </c>
    </row>
    <row r="130" spans="1:65">
      <c r="A130" s="2" t="s">
        <v>4858</v>
      </c>
      <c r="B130" s="2" t="s">
        <v>4859</v>
      </c>
      <c r="AN130" s="2" t="s">
        <v>121</v>
      </c>
      <c r="BB130" s="2">
        <f t="shared" ref="BB130:BB193" si="24">SUM(BD130+BF130+BM130)</f>
        <v>0</v>
      </c>
      <c r="BC130" s="2">
        <f t="shared" ref="BC130:BC193" si="25">SUM(BE130+BG130+BH130+BI130+BJ130+BK130+BL130)</f>
        <v>1</v>
      </c>
      <c r="BD130" s="2">
        <f t="shared" ref="BD130:BD193" si="26">COUNTIF(C130:BA130,"BL")</f>
        <v>0</v>
      </c>
      <c r="BE130" s="2">
        <f t="shared" ref="BE130:BE193" si="27">COUNTIF(C130:BA130,"WL")</f>
        <v>1</v>
      </c>
      <c r="BF130" s="2">
        <f t="shared" ref="BF130:BF193" si="28">COUNTIF(C130:BA130, "BL(Except with permit)")</f>
        <v>0</v>
      </c>
      <c r="BG130" s="2">
        <f t="shared" ref="BG130:BG193" si="29">COUNTIF(C130:BA130, "WL(Permit required)")</f>
        <v>0</v>
      </c>
      <c r="BH130" s="2">
        <f t="shared" ref="BH130:BH193" si="30">COUNTIF(C130:BA130, "WL(Up to 3 individuals)")</f>
        <v>0</v>
      </c>
      <c r="BI130" s="2">
        <f t="shared" ref="BI130:BI193" si="31">COUNTIF(C130:BA130, "WL(Up to 1 individual without permit)")</f>
        <v>0</v>
      </c>
      <c r="BJ130" s="2">
        <f t="shared" ref="BJ130:BJ193" si="32">COUNTIF(C130:BA130, "WL(Up to 10 individuals)")</f>
        <v>0</v>
      </c>
      <c r="BK130" s="2">
        <f t="shared" ref="BK130:BK193" si="33">COUNTIF(C130:BA130, "WL(4 per year, no more than 12 at a time)")</f>
        <v>0</v>
      </c>
      <c r="BL130" s="2">
        <f t="shared" ref="BL130:BL193" si="34">COUNTIF(C130:BA130, "WL(For fishing bait, no more than 10)")</f>
        <v>0</v>
      </c>
      <c r="BM130" s="2">
        <f t="shared" ref="BM130:BM193" si="35">COUNTIF(C130:BA130,"BL(except with permit or per regulation)")</f>
        <v>0</v>
      </c>
    </row>
    <row r="131" spans="1:65">
      <c r="A131" s="2" t="s">
        <v>4865</v>
      </c>
      <c r="B131" s="2" t="s">
        <v>4866</v>
      </c>
      <c r="AN131" s="2" t="s">
        <v>121</v>
      </c>
      <c r="BB131" s="2">
        <f t="shared" si="24"/>
        <v>0</v>
      </c>
      <c r="BC131" s="2">
        <f t="shared" si="25"/>
        <v>1</v>
      </c>
      <c r="BD131" s="2">
        <f t="shared" si="26"/>
        <v>0</v>
      </c>
      <c r="BE131" s="2">
        <f t="shared" si="27"/>
        <v>1</v>
      </c>
      <c r="BF131" s="2">
        <f t="shared" si="28"/>
        <v>0</v>
      </c>
      <c r="BG131" s="2">
        <f t="shared" si="29"/>
        <v>0</v>
      </c>
      <c r="BH131" s="2">
        <f t="shared" si="30"/>
        <v>0</v>
      </c>
      <c r="BI131" s="2">
        <f t="shared" si="31"/>
        <v>0</v>
      </c>
      <c r="BJ131" s="2">
        <f t="shared" si="32"/>
        <v>0</v>
      </c>
      <c r="BK131" s="2">
        <f t="shared" si="33"/>
        <v>0</v>
      </c>
      <c r="BL131" s="2">
        <f t="shared" si="34"/>
        <v>0</v>
      </c>
      <c r="BM131" s="2">
        <f t="shared" si="35"/>
        <v>0</v>
      </c>
    </row>
    <row r="132" spans="1:65">
      <c r="A132" s="2" t="s">
        <v>2970</v>
      </c>
      <c r="B132" s="2" t="s">
        <v>2971</v>
      </c>
      <c r="V132" s="2" t="s">
        <v>105</v>
      </c>
      <c r="BB132" s="2">
        <f t="shared" si="24"/>
        <v>1</v>
      </c>
      <c r="BC132" s="2">
        <f t="shared" si="25"/>
        <v>0</v>
      </c>
      <c r="BD132" s="2">
        <f t="shared" si="26"/>
        <v>1</v>
      </c>
      <c r="BE132" s="2">
        <f t="shared" si="27"/>
        <v>0</v>
      </c>
      <c r="BF132" s="2">
        <f t="shared" si="28"/>
        <v>0</v>
      </c>
      <c r="BG132" s="2">
        <f t="shared" si="29"/>
        <v>0</v>
      </c>
      <c r="BH132" s="2">
        <f t="shared" si="30"/>
        <v>0</v>
      </c>
      <c r="BI132" s="2">
        <f t="shared" si="31"/>
        <v>0</v>
      </c>
      <c r="BJ132" s="2">
        <f t="shared" si="32"/>
        <v>0</v>
      </c>
      <c r="BK132" s="2">
        <f t="shared" si="33"/>
        <v>0</v>
      </c>
      <c r="BL132" s="2">
        <f t="shared" si="34"/>
        <v>0</v>
      </c>
      <c r="BM132" s="2">
        <f t="shared" si="35"/>
        <v>0</v>
      </c>
    </row>
    <row r="133" spans="1:65">
      <c r="A133" s="2" t="s">
        <v>3027</v>
      </c>
      <c r="B133" s="2" t="s">
        <v>3028</v>
      </c>
      <c r="V133" s="2" t="s">
        <v>105</v>
      </c>
      <c r="BB133" s="2">
        <f t="shared" si="24"/>
        <v>1</v>
      </c>
      <c r="BC133" s="2">
        <f t="shared" si="25"/>
        <v>0</v>
      </c>
      <c r="BD133" s="2">
        <f t="shared" si="26"/>
        <v>1</v>
      </c>
      <c r="BE133" s="2">
        <f t="shared" si="27"/>
        <v>0</v>
      </c>
      <c r="BF133" s="2">
        <f t="shared" si="28"/>
        <v>0</v>
      </c>
      <c r="BG133" s="2">
        <f t="shared" si="29"/>
        <v>0</v>
      </c>
      <c r="BH133" s="2">
        <f t="shared" si="30"/>
        <v>0</v>
      </c>
      <c r="BI133" s="2">
        <f t="shared" si="31"/>
        <v>0</v>
      </c>
      <c r="BJ133" s="2">
        <f t="shared" si="32"/>
        <v>0</v>
      </c>
      <c r="BK133" s="2">
        <f t="shared" si="33"/>
        <v>0</v>
      </c>
      <c r="BL133" s="2">
        <f t="shared" si="34"/>
        <v>0</v>
      </c>
      <c r="BM133" s="2">
        <f t="shared" si="35"/>
        <v>0</v>
      </c>
    </row>
    <row r="134" spans="1:65">
      <c r="A134" s="2" t="s">
        <v>4794</v>
      </c>
      <c r="B134" s="2" t="s">
        <v>4795</v>
      </c>
      <c r="AN134" s="2" t="s">
        <v>121</v>
      </c>
      <c r="BB134" s="2">
        <f t="shared" si="24"/>
        <v>0</v>
      </c>
      <c r="BC134" s="2">
        <f t="shared" si="25"/>
        <v>1</v>
      </c>
      <c r="BD134" s="2">
        <f t="shared" si="26"/>
        <v>0</v>
      </c>
      <c r="BE134" s="2">
        <f t="shared" si="27"/>
        <v>1</v>
      </c>
      <c r="BF134" s="2">
        <f t="shared" si="28"/>
        <v>0</v>
      </c>
      <c r="BG134" s="2">
        <f t="shared" si="29"/>
        <v>0</v>
      </c>
      <c r="BH134" s="2">
        <f t="shared" si="30"/>
        <v>0</v>
      </c>
      <c r="BI134" s="2">
        <f t="shared" si="31"/>
        <v>0</v>
      </c>
      <c r="BJ134" s="2">
        <f t="shared" si="32"/>
        <v>0</v>
      </c>
      <c r="BK134" s="2">
        <f t="shared" si="33"/>
        <v>0</v>
      </c>
      <c r="BL134" s="2">
        <f t="shared" si="34"/>
        <v>0</v>
      </c>
      <c r="BM134" s="2">
        <f t="shared" si="35"/>
        <v>0</v>
      </c>
    </row>
    <row r="135" spans="1:65">
      <c r="A135" s="2" t="s">
        <v>3029</v>
      </c>
      <c r="B135" s="2" t="s">
        <v>3030</v>
      </c>
      <c r="V135" s="2" t="s">
        <v>105</v>
      </c>
      <c r="BB135" s="2">
        <f t="shared" si="24"/>
        <v>1</v>
      </c>
      <c r="BC135" s="2">
        <f t="shared" si="25"/>
        <v>0</v>
      </c>
      <c r="BD135" s="2">
        <f t="shared" si="26"/>
        <v>1</v>
      </c>
      <c r="BE135" s="2">
        <f t="shared" si="27"/>
        <v>0</v>
      </c>
      <c r="BF135" s="2">
        <f t="shared" si="28"/>
        <v>0</v>
      </c>
      <c r="BG135" s="2">
        <f t="shared" si="29"/>
        <v>0</v>
      </c>
      <c r="BH135" s="2">
        <f t="shared" si="30"/>
        <v>0</v>
      </c>
      <c r="BI135" s="2">
        <f t="shared" si="31"/>
        <v>0</v>
      </c>
      <c r="BJ135" s="2">
        <f t="shared" si="32"/>
        <v>0</v>
      </c>
      <c r="BK135" s="2">
        <f t="shared" si="33"/>
        <v>0</v>
      </c>
      <c r="BL135" s="2">
        <f t="shared" si="34"/>
        <v>0</v>
      </c>
      <c r="BM135" s="2">
        <f t="shared" si="35"/>
        <v>0</v>
      </c>
    </row>
    <row r="136" spans="1:65">
      <c r="A136" s="2" t="s">
        <v>248</v>
      </c>
      <c r="B136" s="2" t="s">
        <v>247</v>
      </c>
      <c r="C136" s="2" t="s">
        <v>105</v>
      </c>
      <c r="M136" s="2" t="s">
        <v>105</v>
      </c>
      <c r="AJ136" s="2" t="s">
        <v>105</v>
      </c>
      <c r="BB136" s="2">
        <f t="shared" si="24"/>
        <v>3</v>
      </c>
      <c r="BC136" s="2">
        <f t="shared" si="25"/>
        <v>0</v>
      </c>
      <c r="BD136" s="2">
        <f t="shared" si="26"/>
        <v>3</v>
      </c>
      <c r="BE136" s="2">
        <f t="shared" si="27"/>
        <v>0</v>
      </c>
      <c r="BF136" s="2">
        <f t="shared" si="28"/>
        <v>0</v>
      </c>
      <c r="BG136" s="2">
        <f t="shared" si="29"/>
        <v>0</v>
      </c>
      <c r="BH136" s="2">
        <f t="shared" si="30"/>
        <v>0</v>
      </c>
      <c r="BI136" s="2">
        <f t="shared" si="31"/>
        <v>0</v>
      </c>
      <c r="BJ136" s="2">
        <f t="shared" si="32"/>
        <v>0</v>
      </c>
      <c r="BK136" s="2">
        <f t="shared" si="33"/>
        <v>0</v>
      </c>
      <c r="BL136" s="2">
        <f t="shared" si="34"/>
        <v>0</v>
      </c>
      <c r="BM136" s="2">
        <f t="shared" si="35"/>
        <v>0</v>
      </c>
    </row>
    <row r="137" spans="1:65">
      <c r="A137" s="2" t="s">
        <v>1797</v>
      </c>
      <c r="B137" s="2" t="s">
        <v>1798</v>
      </c>
      <c r="I137" s="2" t="s">
        <v>105</v>
      </c>
      <c r="K137" s="2" t="s">
        <v>5814</v>
      </c>
      <c r="W137" s="2" t="s">
        <v>121</v>
      </c>
      <c r="AD137" s="2" t="s">
        <v>5816</v>
      </c>
      <c r="AF137" s="2" t="s">
        <v>5697</v>
      </c>
      <c r="AJ137" s="2" t="s">
        <v>105</v>
      </c>
      <c r="AN137" s="2" t="s">
        <v>105</v>
      </c>
      <c r="AP137" s="2" t="s">
        <v>105</v>
      </c>
      <c r="BB137" s="2">
        <f t="shared" si="24"/>
        <v>5</v>
      </c>
      <c r="BC137" s="2">
        <f t="shared" si="25"/>
        <v>3</v>
      </c>
      <c r="BD137" s="2">
        <f t="shared" si="26"/>
        <v>4</v>
      </c>
      <c r="BE137" s="2">
        <f t="shared" si="27"/>
        <v>1</v>
      </c>
      <c r="BF137" s="2">
        <f t="shared" si="28"/>
        <v>1</v>
      </c>
      <c r="BG137" s="2">
        <f t="shared" si="29"/>
        <v>0</v>
      </c>
      <c r="BH137" s="2">
        <f t="shared" si="30"/>
        <v>1</v>
      </c>
      <c r="BI137" s="2">
        <f t="shared" si="31"/>
        <v>1</v>
      </c>
      <c r="BJ137" s="2">
        <f t="shared" si="32"/>
        <v>0</v>
      </c>
      <c r="BK137" s="2">
        <f t="shared" si="33"/>
        <v>0</v>
      </c>
      <c r="BL137" s="2">
        <f t="shared" si="34"/>
        <v>0</v>
      </c>
      <c r="BM137" s="2">
        <f t="shared" si="35"/>
        <v>0</v>
      </c>
    </row>
    <row r="138" spans="1:65">
      <c r="A138" s="2" t="s">
        <v>5011</v>
      </c>
      <c r="B138" s="2" t="s">
        <v>5012</v>
      </c>
      <c r="AN138" s="2" t="s">
        <v>105</v>
      </c>
      <c r="BB138" s="2">
        <f t="shared" si="24"/>
        <v>1</v>
      </c>
      <c r="BC138" s="2">
        <f t="shared" si="25"/>
        <v>0</v>
      </c>
      <c r="BD138" s="2">
        <f t="shared" si="26"/>
        <v>1</v>
      </c>
      <c r="BE138" s="2">
        <f t="shared" si="27"/>
        <v>0</v>
      </c>
      <c r="BF138" s="2">
        <f t="shared" si="28"/>
        <v>0</v>
      </c>
      <c r="BG138" s="2">
        <f t="shared" si="29"/>
        <v>0</v>
      </c>
      <c r="BH138" s="2">
        <f t="shared" si="30"/>
        <v>0</v>
      </c>
      <c r="BI138" s="2">
        <f t="shared" si="31"/>
        <v>0</v>
      </c>
      <c r="BJ138" s="2">
        <f t="shared" si="32"/>
        <v>0</v>
      </c>
      <c r="BK138" s="2">
        <f t="shared" si="33"/>
        <v>0</v>
      </c>
      <c r="BL138" s="2">
        <f t="shared" si="34"/>
        <v>0</v>
      </c>
      <c r="BM138" s="2">
        <f t="shared" si="35"/>
        <v>0</v>
      </c>
    </row>
    <row r="139" spans="1:65">
      <c r="A139" s="2" t="s">
        <v>3647</v>
      </c>
      <c r="B139" s="2" t="s">
        <v>3648</v>
      </c>
      <c r="AD139" s="2" t="s">
        <v>105</v>
      </c>
      <c r="BB139" s="2">
        <f t="shared" si="24"/>
        <v>1</v>
      </c>
      <c r="BC139" s="2">
        <f t="shared" si="25"/>
        <v>0</v>
      </c>
      <c r="BD139" s="2">
        <f t="shared" si="26"/>
        <v>1</v>
      </c>
      <c r="BE139" s="2">
        <f t="shared" si="27"/>
        <v>0</v>
      </c>
      <c r="BF139" s="2">
        <f t="shared" si="28"/>
        <v>0</v>
      </c>
      <c r="BG139" s="2">
        <f t="shared" si="29"/>
        <v>0</v>
      </c>
      <c r="BH139" s="2">
        <f t="shared" si="30"/>
        <v>0</v>
      </c>
      <c r="BI139" s="2">
        <f t="shared" si="31"/>
        <v>0</v>
      </c>
      <c r="BJ139" s="2">
        <f t="shared" si="32"/>
        <v>0</v>
      </c>
      <c r="BK139" s="2">
        <f t="shared" si="33"/>
        <v>0</v>
      </c>
      <c r="BL139" s="2">
        <f t="shared" si="34"/>
        <v>0</v>
      </c>
      <c r="BM139" s="2">
        <f t="shared" si="35"/>
        <v>0</v>
      </c>
    </row>
    <row r="140" spans="1:65">
      <c r="A140" s="2" t="s">
        <v>3418</v>
      </c>
      <c r="B140" s="2" t="s">
        <v>3419</v>
      </c>
      <c r="Z140" s="2" t="s">
        <v>105</v>
      </c>
      <c r="AD140" s="2" t="s">
        <v>5817</v>
      </c>
      <c r="BB140" s="2">
        <f t="shared" si="24"/>
        <v>1</v>
      </c>
      <c r="BC140" s="2">
        <f t="shared" si="25"/>
        <v>1</v>
      </c>
      <c r="BD140" s="2">
        <f t="shared" si="26"/>
        <v>1</v>
      </c>
      <c r="BE140" s="2">
        <f t="shared" si="27"/>
        <v>0</v>
      </c>
      <c r="BF140" s="2">
        <f t="shared" si="28"/>
        <v>0</v>
      </c>
      <c r="BG140" s="2">
        <f t="shared" si="29"/>
        <v>0</v>
      </c>
      <c r="BH140" s="2">
        <f t="shared" si="30"/>
        <v>0</v>
      </c>
      <c r="BI140" s="2">
        <f t="shared" si="31"/>
        <v>0</v>
      </c>
      <c r="BJ140" s="2">
        <f t="shared" si="32"/>
        <v>1</v>
      </c>
      <c r="BK140" s="2">
        <f t="shared" si="33"/>
        <v>0</v>
      </c>
      <c r="BL140" s="2">
        <f t="shared" si="34"/>
        <v>0</v>
      </c>
      <c r="BM140" s="2">
        <f t="shared" si="35"/>
        <v>0</v>
      </c>
    </row>
    <row r="141" spans="1:65">
      <c r="A141" s="2" t="s">
        <v>1993</v>
      </c>
      <c r="B141" s="2" t="s">
        <v>1994</v>
      </c>
      <c r="K141" s="2" t="s">
        <v>5814</v>
      </c>
      <c r="Q141" s="2" t="s">
        <v>5834</v>
      </c>
      <c r="S141" s="2" t="s">
        <v>105</v>
      </c>
      <c r="W141" s="2" t="s">
        <v>121</v>
      </c>
      <c r="AB141" s="2" t="s">
        <v>5781</v>
      </c>
      <c r="AF141" s="2" t="s">
        <v>5697</v>
      </c>
      <c r="AG141" s="2" t="s">
        <v>121</v>
      </c>
      <c r="AL141" s="2" t="s">
        <v>105</v>
      </c>
      <c r="AN141" s="2" t="s">
        <v>105</v>
      </c>
      <c r="AP141" s="2" t="s">
        <v>105</v>
      </c>
      <c r="BB141" s="2">
        <f t="shared" si="24"/>
        <v>5</v>
      </c>
      <c r="BC141" s="2">
        <f t="shared" si="25"/>
        <v>3</v>
      </c>
      <c r="BD141" s="2">
        <f t="shared" si="26"/>
        <v>4</v>
      </c>
      <c r="BE141" s="2">
        <f t="shared" si="27"/>
        <v>2</v>
      </c>
      <c r="BF141" s="2">
        <f t="shared" si="28"/>
        <v>1</v>
      </c>
      <c r="BG141" s="2">
        <f t="shared" si="29"/>
        <v>0</v>
      </c>
      <c r="BH141" s="2">
        <f t="shared" si="30"/>
        <v>0</v>
      </c>
      <c r="BI141" s="2">
        <f t="shared" si="31"/>
        <v>1</v>
      </c>
      <c r="BJ141" s="2">
        <f t="shared" si="32"/>
        <v>0</v>
      </c>
      <c r="BK141" s="2">
        <f t="shared" si="33"/>
        <v>0</v>
      </c>
      <c r="BL141" s="2">
        <f t="shared" si="34"/>
        <v>0</v>
      </c>
      <c r="BM141" s="2">
        <f t="shared" si="35"/>
        <v>0</v>
      </c>
    </row>
    <row r="142" spans="1:65">
      <c r="A142" s="2" t="s">
        <v>2976</v>
      </c>
      <c r="B142" s="2" t="s">
        <v>2977</v>
      </c>
      <c r="V142" s="2" t="s">
        <v>105</v>
      </c>
      <c r="BB142" s="2">
        <f t="shared" si="24"/>
        <v>1</v>
      </c>
      <c r="BC142" s="2">
        <f t="shared" si="25"/>
        <v>0</v>
      </c>
      <c r="BD142" s="2">
        <f t="shared" si="26"/>
        <v>1</v>
      </c>
      <c r="BE142" s="2">
        <f t="shared" si="27"/>
        <v>0</v>
      </c>
      <c r="BF142" s="2">
        <f t="shared" si="28"/>
        <v>0</v>
      </c>
      <c r="BG142" s="2">
        <f t="shared" si="29"/>
        <v>0</v>
      </c>
      <c r="BH142" s="2">
        <f t="shared" si="30"/>
        <v>0</v>
      </c>
      <c r="BI142" s="2">
        <f t="shared" si="31"/>
        <v>0</v>
      </c>
      <c r="BJ142" s="2">
        <f t="shared" si="32"/>
        <v>0</v>
      </c>
      <c r="BK142" s="2">
        <f t="shared" si="33"/>
        <v>0</v>
      </c>
      <c r="BL142" s="2">
        <f t="shared" si="34"/>
        <v>0</v>
      </c>
      <c r="BM142" s="2">
        <f t="shared" si="35"/>
        <v>0</v>
      </c>
    </row>
    <row r="143" spans="1:65">
      <c r="A143" s="2" t="s">
        <v>269</v>
      </c>
      <c r="B143" s="2" t="s">
        <v>268</v>
      </c>
      <c r="C143" s="2" t="s">
        <v>105</v>
      </c>
      <c r="M143" s="2" t="s">
        <v>105</v>
      </c>
      <c r="Q143" s="2" t="s">
        <v>105</v>
      </c>
      <c r="W143" s="2" t="s">
        <v>105</v>
      </c>
      <c r="AA143" s="2" t="s">
        <v>105</v>
      </c>
      <c r="AJ143" s="2" t="s">
        <v>105</v>
      </c>
      <c r="AL143" s="2" t="s">
        <v>105</v>
      </c>
      <c r="AO143" s="2" t="s">
        <v>105</v>
      </c>
      <c r="BB143" s="2">
        <f t="shared" si="24"/>
        <v>8</v>
      </c>
      <c r="BC143" s="2">
        <f t="shared" si="25"/>
        <v>0</v>
      </c>
      <c r="BD143" s="2">
        <f t="shared" si="26"/>
        <v>8</v>
      </c>
      <c r="BE143" s="2">
        <f t="shared" si="27"/>
        <v>0</v>
      </c>
      <c r="BF143" s="2">
        <f t="shared" si="28"/>
        <v>0</v>
      </c>
      <c r="BG143" s="2">
        <f t="shared" si="29"/>
        <v>0</v>
      </c>
      <c r="BH143" s="2">
        <f t="shared" si="30"/>
        <v>0</v>
      </c>
      <c r="BI143" s="2">
        <f t="shared" si="31"/>
        <v>0</v>
      </c>
      <c r="BJ143" s="2">
        <f t="shared" si="32"/>
        <v>0</v>
      </c>
      <c r="BK143" s="2">
        <f t="shared" si="33"/>
        <v>0</v>
      </c>
      <c r="BL143" s="2">
        <f t="shared" si="34"/>
        <v>0</v>
      </c>
      <c r="BM143" s="2">
        <f t="shared" si="35"/>
        <v>0</v>
      </c>
    </row>
    <row r="144" spans="1:65">
      <c r="A144" s="2" t="s">
        <v>2912</v>
      </c>
      <c r="B144" s="2" t="s">
        <v>2913</v>
      </c>
      <c r="S144" s="2" t="s">
        <v>105</v>
      </c>
      <c r="BB144" s="2">
        <f t="shared" si="24"/>
        <v>1</v>
      </c>
      <c r="BC144" s="2">
        <f t="shared" si="25"/>
        <v>0</v>
      </c>
      <c r="BD144" s="2">
        <f t="shared" si="26"/>
        <v>1</v>
      </c>
      <c r="BE144" s="2">
        <f t="shared" si="27"/>
        <v>0</v>
      </c>
      <c r="BF144" s="2">
        <f t="shared" si="28"/>
        <v>0</v>
      </c>
      <c r="BG144" s="2">
        <f t="shared" si="29"/>
        <v>0</v>
      </c>
      <c r="BH144" s="2">
        <f t="shared" si="30"/>
        <v>0</v>
      </c>
      <c r="BI144" s="2">
        <f t="shared" si="31"/>
        <v>0</v>
      </c>
      <c r="BJ144" s="2">
        <f t="shared" si="32"/>
        <v>0</v>
      </c>
      <c r="BK144" s="2">
        <f t="shared" si="33"/>
        <v>0</v>
      </c>
      <c r="BL144" s="2">
        <f t="shared" si="34"/>
        <v>0</v>
      </c>
      <c r="BM144" s="2">
        <f t="shared" si="35"/>
        <v>0</v>
      </c>
    </row>
    <row r="145" spans="1:65">
      <c r="A145" s="2" t="s">
        <v>3084</v>
      </c>
      <c r="B145" s="2" t="s">
        <v>3085</v>
      </c>
      <c r="W145" s="2" t="s">
        <v>121</v>
      </c>
      <c r="AB145" s="2" t="s">
        <v>5781</v>
      </c>
      <c r="AN145" s="2" t="s">
        <v>105</v>
      </c>
      <c r="BB145" s="2">
        <f t="shared" si="24"/>
        <v>1</v>
      </c>
      <c r="BC145" s="2">
        <f t="shared" si="25"/>
        <v>1</v>
      </c>
      <c r="BD145" s="2">
        <f t="shared" si="26"/>
        <v>1</v>
      </c>
      <c r="BE145" s="2">
        <f t="shared" si="27"/>
        <v>1</v>
      </c>
      <c r="BF145" s="2">
        <f t="shared" si="28"/>
        <v>0</v>
      </c>
      <c r="BG145" s="2">
        <f t="shared" si="29"/>
        <v>0</v>
      </c>
      <c r="BH145" s="2">
        <f t="shared" si="30"/>
        <v>0</v>
      </c>
      <c r="BI145" s="2">
        <f t="shared" si="31"/>
        <v>0</v>
      </c>
      <c r="BJ145" s="2">
        <f t="shared" si="32"/>
        <v>0</v>
      </c>
      <c r="BK145" s="2">
        <f t="shared" si="33"/>
        <v>0</v>
      </c>
      <c r="BL145" s="2">
        <f t="shared" si="34"/>
        <v>0</v>
      </c>
      <c r="BM145" s="2">
        <f t="shared" si="35"/>
        <v>0</v>
      </c>
    </row>
    <row r="146" spans="1:65">
      <c r="A146" s="2" t="s">
        <v>2893</v>
      </c>
      <c r="B146" s="2" t="s">
        <v>2894</v>
      </c>
      <c r="S146" s="2" t="s">
        <v>105</v>
      </c>
      <c r="AM146" s="2" t="s">
        <v>105</v>
      </c>
      <c r="BB146" s="2">
        <f t="shared" si="24"/>
        <v>2</v>
      </c>
      <c r="BC146" s="2">
        <f t="shared" si="25"/>
        <v>0</v>
      </c>
      <c r="BD146" s="2">
        <f t="shared" si="26"/>
        <v>2</v>
      </c>
      <c r="BE146" s="2">
        <f t="shared" si="27"/>
        <v>0</v>
      </c>
      <c r="BF146" s="2">
        <f t="shared" si="28"/>
        <v>0</v>
      </c>
      <c r="BG146" s="2">
        <f t="shared" si="29"/>
        <v>0</v>
      </c>
      <c r="BH146" s="2">
        <f t="shared" si="30"/>
        <v>0</v>
      </c>
      <c r="BI146" s="2">
        <f t="shared" si="31"/>
        <v>0</v>
      </c>
      <c r="BJ146" s="2">
        <f t="shared" si="32"/>
        <v>0</v>
      </c>
      <c r="BK146" s="2">
        <f t="shared" si="33"/>
        <v>0</v>
      </c>
      <c r="BL146" s="2">
        <f t="shared" si="34"/>
        <v>0</v>
      </c>
      <c r="BM146" s="2">
        <f t="shared" si="35"/>
        <v>0</v>
      </c>
    </row>
    <row r="147" spans="1:65">
      <c r="A147" s="2" t="s">
        <v>4768</v>
      </c>
      <c r="B147" s="2" t="s">
        <v>4769</v>
      </c>
      <c r="AN147" s="2" t="s">
        <v>121</v>
      </c>
      <c r="BB147" s="2">
        <f t="shared" si="24"/>
        <v>0</v>
      </c>
      <c r="BC147" s="2">
        <f t="shared" si="25"/>
        <v>1</v>
      </c>
      <c r="BD147" s="2">
        <f t="shared" si="26"/>
        <v>0</v>
      </c>
      <c r="BE147" s="2">
        <f t="shared" si="27"/>
        <v>1</v>
      </c>
      <c r="BF147" s="2">
        <f t="shared" si="28"/>
        <v>0</v>
      </c>
      <c r="BG147" s="2">
        <f t="shared" si="29"/>
        <v>0</v>
      </c>
      <c r="BH147" s="2">
        <f t="shared" si="30"/>
        <v>0</v>
      </c>
      <c r="BI147" s="2">
        <f t="shared" si="31"/>
        <v>0</v>
      </c>
      <c r="BJ147" s="2">
        <f t="shared" si="32"/>
        <v>0</v>
      </c>
      <c r="BK147" s="2">
        <f t="shared" si="33"/>
        <v>0</v>
      </c>
      <c r="BL147" s="2">
        <f t="shared" si="34"/>
        <v>0</v>
      </c>
      <c r="BM147" s="2">
        <f t="shared" si="35"/>
        <v>0</v>
      </c>
    </row>
    <row r="148" spans="1:65">
      <c r="A148" s="2" t="s">
        <v>2509</v>
      </c>
      <c r="B148" s="2" t="s">
        <v>2510</v>
      </c>
      <c r="N148" s="2" t="s">
        <v>105</v>
      </c>
      <c r="BB148" s="2">
        <f t="shared" si="24"/>
        <v>1</v>
      </c>
      <c r="BC148" s="2">
        <f t="shared" si="25"/>
        <v>0</v>
      </c>
      <c r="BD148" s="2">
        <f t="shared" si="26"/>
        <v>1</v>
      </c>
      <c r="BE148" s="2">
        <f t="shared" si="27"/>
        <v>0</v>
      </c>
      <c r="BF148" s="2">
        <f t="shared" si="28"/>
        <v>0</v>
      </c>
      <c r="BG148" s="2">
        <f t="shared" si="29"/>
        <v>0</v>
      </c>
      <c r="BH148" s="2">
        <f t="shared" si="30"/>
        <v>0</v>
      </c>
      <c r="BI148" s="2">
        <f t="shared" si="31"/>
        <v>0</v>
      </c>
      <c r="BJ148" s="2">
        <f t="shared" si="32"/>
        <v>0</v>
      </c>
      <c r="BK148" s="2">
        <f t="shared" si="33"/>
        <v>0</v>
      </c>
      <c r="BL148" s="2">
        <f t="shared" si="34"/>
        <v>0</v>
      </c>
      <c r="BM148" s="2">
        <f t="shared" si="35"/>
        <v>0</v>
      </c>
    </row>
    <row r="149" spans="1:65">
      <c r="A149" s="2" t="s">
        <v>1445</v>
      </c>
      <c r="B149" s="2" t="s">
        <v>1446</v>
      </c>
      <c r="H149" s="2" t="s">
        <v>121</v>
      </c>
      <c r="BB149" s="2">
        <f t="shared" si="24"/>
        <v>0</v>
      </c>
      <c r="BC149" s="2">
        <f t="shared" si="25"/>
        <v>1</v>
      </c>
      <c r="BD149" s="2">
        <f t="shared" si="26"/>
        <v>0</v>
      </c>
      <c r="BE149" s="2">
        <f t="shared" si="27"/>
        <v>1</v>
      </c>
      <c r="BF149" s="2">
        <f t="shared" si="28"/>
        <v>0</v>
      </c>
      <c r="BG149" s="2">
        <f t="shared" si="29"/>
        <v>0</v>
      </c>
      <c r="BH149" s="2">
        <f t="shared" si="30"/>
        <v>0</v>
      </c>
      <c r="BI149" s="2">
        <f t="shared" si="31"/>
        <v>0</v>
      </c>
      <c r="BJ149" s="2">
        <f t="shared" si="32"/>
        <v>0</v>
      </c>
      <c r="BK149" s="2">
        <f t="shared" si="33"/>
        <v>0</v>
      </c>
      <c r="BL149" s="2">
        <f t="shared" si="34"/>
        <v>0</v>
      </c>
      <c r="BM149" s="2">
        <f t="shared" si="35"/>
        <v>0</v>
      </c>
    </row>
    <row r="150" spans="1:65">
      <c r="A150" s="2" t="s">
        <v>2313</v>
      </c>
      <c r="B150" s="2" t="s">
        <v>2314</v>
      </c>
      <c r="M150" s="2" t="s">
        <v>105</v>
      </c>
      <c r="P150" s="2" t="s">
        <v>105</v>
      </c>
      <c r="Q150" s="2" t="s">
        <v>105</v>
      </c>
      <c r="AA150" s="2" t="s">
        <v>105</v>
      </c>
      <c r="AI150" s="2" t="s">
        <v>105</v>
      </c>
      <c r="AS150" s="2" t="s">
        <v>105</v>
      </c>
      <c r="BB150" s="2">
        <f t="shared" si="24"/>
        <v>6</v>
      </c>
      <c r="BC150" s="2">
        <f t="shared" si="25"/>
        <v>0</v>
      </c>
      <c r="BD150" s="2">
        <f t="shared" si="26"/>
        <v>6</v>
      </c>
      <c r="BE150" s="2">
        <f t="shared" si="27"/>
        <v>0</v>
      </c>
      <c r="BF150" s="2">
        <f t="shared" si="28"/>
        <v>0</v>
      </c>
      <c r="BG150" s="2">
        <f t="shared" si="29"/>
        <v>0</v>
      </c>
      <c r="BH150" s="2">
        <f t="shared" si="30"/>
        <v>0</v>
      </c>
      <c r="BI150" s="2">
        <f t="shared" si="31"/>
        <v>0</v>
      </c>
      <c r="BJ150" s="2">
        <f t="shared" si="32"/>
        <v>0</v>
      </c>
      <c r="BK150" s="2">
        <f t="shared" si="33"/>
        <v>0</v>
      </c>
      <c r="BL150" s="2">
        <f t="shared" si="34"/>
        <v>0</v>
      </c>
      <c r="BM150" s="2">
        <f t="shared" si="35"/>
        <v>0</v>
      </c>
    </row>
    <row r="151" spans="1:65">
      <c r="A151" s="2" t="s">
        <v>4025</v>
      </c>
      <c r="B151" s="2" t="s">
        <v>4026</v>
      </c>
      <c r="AJ151" s="2" t="s">
        <v>105</v>
      </c>
      <c r="BB151" s="2">
        <f t="shared" si="24"/>
        <v>1</v>
      </c>
      <c r="BC151" s="2">
        <f t="shared" si="25"/>
        <v>0</v>
      </c>
      <c r="BD151" s="2">
        <f t="shared" si="26"/>
        <v>1</v>
      </c>
      <c r="BE151" s="2">
        <f t="shared" si="27"/>
        <v>0</v>
      </c>
      <c r="BF151" s="2">
        <f t="shared" si="28"/>
        <v>0</v>
      </c>
      <c r="BG151" s="2">
        <f t="shared" si="29"/>
        <v>0</v>
      </c>
      <c r="BH151" s="2">
        <f t="shared" si="30"/>
        <v>0</v>
      </c>
      <c r="BI151" s="2">
        <f t="shared" si="31"/>
        <v>0</v>
      </c>
      <c r="BJ151" s="2">
        <f t="shared" si="32"/>
        <v>0</v>
      </c>
      <c r="BK151" s="2">
        <f t="shared" si="33"/>
        <v>0</v>
      </c>
      <c r="BL151" s="2">
        <f t="shared" si="34"/>
        <v>0</v>
      </c>
      <c r="BM151" s="2">
        <f t="shared" si="35"/>
        <v>0</v>
      </c>
    </row>
    <row r="152" spans="1:65">
      <c r="A152" s="2" t="s">
        <v>3760</v>
      </c>
      <c r="B152" s="2" t="s">
        <v>3761</v>
      </c>
      <c r="AE152" s="2" t="s">
        <v>105</v>
      </c>
      <c r="BB152" s="2">
        <f t="shared" si="24"/>
        <v>1</v>
      </c>
      <c r="BC152" s="2">
        <f t="shared" si="25"/>
        <v>0</v>
      </c>
      <c r="BD152" s="2">
        <f t="shared" si="26"/>
        <v>1</v>
      </c>
      <c r="BE152" s="2">
        <f t="shared" si="27"/>
        <v>0</v>
      </c>
      <c r="BF152" s="2">
        <f t="shared" si="28"/>
        <v>0</v>
      </c>
      <c r="BG152" s="2">
        <f t="shared" si="29"/>
        <v>0</v>
      </c>
      <c r="BH152" s="2">
        <f t="shared" si="30"/>
        <v>0</v>
      </c>
      <c r="BI152" s="2">
        <f t="shared" si="31"/>
        <v>0</v>
      </c>
      <c r="BJ152" s="2">
        <f t="shared" si="32"/>
        <v>0</v>
      </c>
      <c r="BK152" s="2">
        <f t="shared" si="33"/>
        <v>0</v>
      </c>
      <c r="BL152" s="2">
        <f t="shared" si="34"/>
        <v>0</v>
      </c>
      <c r="BM152" s="2">
        <f t="shared" si="35"/>
        <v>0</v>
      </c>
    </row>
    <row r="153" spans="1:65">
      <c r="A153" s="2" t="s">
        <v>4400</v>
      </c>
      <c r="B153" s="2" t="s">
        <v>4401</v>
      </c>
      <c r="AN153" s="2" t="s">
        <v>105</v>
      </c>
      <c r="BB153" s="2">
        <f t="shared" si="24"/>
        <v>1</v>
      </c>
      <c r="BC153" s="2">
        <f t="shared" si="25"/>
        <v>0</v>
      </c>
      <c r="BD153" s="2">
        <f t="shared" si="26"/>
        <v>1</v>
      </c>
      <c r="BE153" s="2">
        <f t="shared" si="27"/>
        <v>0</v>
      </c>
      <c r="BF153" s="2">
        <f t="shared" si="28"/>
        <v>0</v>
      </c>
      <c r="BG153" s="2">
        <f t="shared" si="29"/>
        <v>0</v>
      </c>
      <c r="BH153" s="2">
        <f t="shared" si="30"/>
        <v>0</v>
      </c>
      <c r="BI153" s="2">
        <f t="shared" si="31"/>
        <v>0</v>
      </c>
      <c r="BJ153" s="2">
        <f t="shared" si="32"/>
        <v>0</v>
      </c>
      <c r="BK153" s="2">
        <f t="shared" si="33"/>
        <v>0</v>
      </c>
      <c r="BL153" s="2">
        <f t="shared" si="34"/>
        <v>0</v>
      </c>
      <c r="BM153" s="2">
        <f t="shared" si="35"/>
        <v>0</v>
      </c>
    </row>
    <row r="154" spans="1:65">
      <c r="A154" s="2" t="s">
        <v>2687</v>
      </c>
      <c r="B154" s="2" t="s">
        <v>2688</v>
      </c>
      <c r="P154" s="2" t="s">
        <v>105</v>
      </c>
      <c r="BB154" s="2">
        <f t="shared" si="24"/>
        <v>1</v>
      </c>
      <c r="BC154" s="2">
        <f t="shared" si="25"/>
        <v>0</v>
      </c>
      <c r="BD154" s="2">
        <f t="shared" si="26"/>
        <v>1</v>
      </c>
      <c r="BE154" s="2">
        <f t="shared" si="27"/>
        <v>0</v>
      </c>
      <c r="BF154" s="2">
        <f t="shared" si="28"/>
        <v>0</v>
      </c>
      <c r="BG154" s="2">
        <f t="shared" si="29"/>
        <v>0</v>
      </c>
      <c r="BH154" s="2">
        <f t="shared" si="30"/>
        <v>0</v>
      </c>
      <c r="BI154" s="2">
        <f t="shared" si="31"/>
        <v>0</v>
      </c>
      <c r="BJ154" s="2">
        <f t="shared" si="32"/>
        <v>0</v>
      </c>
      <c r="BK154" s="2">
        <f t="shared" si="33"/>
        <v>0</v>
      </c>
      <c r="BL154" s="2">
        <f t="shared" si="34"/>
        <v>0</v>
      </c>
      <c r="BM154" s="2">
        <f t="shared" si="35"/>
        <v>0</v>
      </c>
    </row>
    <row r="155" spans="1:65">
      <c r="A155" s="2" t="s">
        <v>3799</v>
      </c>
      <c r="AF155" s="2" t="s">
        <v>5839</v>
      </c>
      <c r="AT155" s="2" t="s">
        <v>5840</v>
      </c>
      <c r="BB155" s="2">
        <f t="shared" si="24"/>
        <v>0</v>
      </c>
      <c r="BC155" s="2">
        <f t="shared" si="25"/>
        <v>0</v>
      </c>
      <c r="BD155" s="2">
        <f t="shared" si="26"/>
        <v>0</v>
      </c>
      <c r="BE155" s="2">
        <f t="shared" si="27"/>
        <v>0</v>
      </c>
      <c r="BF155" s="2">
        <f t="shared" si="28"/>
        <v>0</v>
      </c>
      <c r="BG155" s="2">
        <f t="shared" si="29"/>
        <v>0</v>
      </c>
      <c r="BH155" s="2">
        <f t="shared" si="30"/>
        <v>0</v>
      </c>
      <c r="BI155" s="2">
        <f t="shared" si="31"/>
        <v>0</v>
      </c>
      <c r="BJ155" s="2">
        <f t="shared" si="32"/>
        <v>0</v>
      </c>
      <c r="BK155" s="2">
        <f t="shared" si="33"/>
        <v>0</v>
      </c>
      <c r="BL155" s="2">
        <f t="shared" si="34"/>
        <v>0</v>
      </c>
      <c r="BM155" s="2">
        <f t="shared" si="35"/>
        <v>0</v>
      </c>
    </row>
    <row r="156" spans="1:65">
      <c r="A156" s="2" t="s">
        <v>4388</v>
      </c>
      <c r="B156" s="2" t="s">
        <v>4389</v>
      </c>
      <c r="AN156" s="2" t="s">
        <v>105</v>
      </c>
      <c r="BB156" s="2">
        <f t="shared" si="24"/>
        <v>1</v>
      </c>
      <c r="BC156" s="2">
        <f t="shared" si="25"/>
        <v>0</v>
      </c>
      <c r="BD156" s="2">
        <f t="shared" si="26"/>
        <v>1</v>
      </c>
      <c r="BE156" s="2">
        <f t="shared" si="27"/>
        <v>0</v>
      </c>
      <c r="BF156" s="2">
        <f t="shared" si="28"/>
        <v>0</v>
      </c>
      <c r="BG156" s="2">
        <f t="shared" si="29"/>
        <v>0</v>
      </c>
      <c r="BH156" s="2">
        <f t="shared" si="30"/>
        <v>0</v>
      </c>
      <c r="BI156" s="2">
        <f t="shared" si="31"/>
        <v>0</v>
      </c>
      <c r="BJ156" s="2">
        <f t="shared" si="32"/>
        <v>0</v>
      </c>
      <c r="BK156" s="2">
        <f t="shared" si="33"/>
        <v>0</v>
      </c>
      <c r="BL156" s="2">
        <f t="shared" si="34"/>
        <v>0</v>
      </c>
      <c r="BM156" s="2">
        <f t="shared" si="35"/>
        <v>0</v>
      </c>
    </row>
    <row r="157" spans="1:65">
      <c r="A157" s="2" t="s">
        <v>4404</v>
      </c>
      <c r="B157" s="2" t="s">
        <v>4405</v>
      </c>
      <c r="AN157" s="2" t="s">
        <v>105</v>
      </c>
      <c r="BB157" s="2">
        <f t="shared" si="24"/>
        <v>1</v>
      </c>
      <c r="BC157" s="2">
        <f t="shared" si="25"/>
        <v>0</v>
      </c>
      <c r="BD157" s="2">
        <f t="shared" si="26"/>
        <v>1</v>
      </c>
      <c r="BE157" s="2">
        <f t="shared" si="27"/>
        <v>0</v>
      </c>
      <c r="BF157" s="2">
        <f t="shared" si="28"/>
        <v>0</v>
      </c>
      <c r="BG157" s="2">
        <f t="shared" si="29"/>
        <v>0</v>
      </c>
      <c r="BH157" s="2">
        <f t="shared" si="30"/>
        <v>0</v>
      </c>
      <c r="BI157" s="2">
        <f t="shared" si="31"/>
        <v>0</v>
      </c>
      <c r="BJ157" s="2">
        <f t="shared" si="32"/>
        <v>0</v>
      </c>
      <c r="BK157" s="2">
        <f t="shared" si="33"/>
        <v>0</v>
      </c>
      <c r="BL157" s="2">
        <f t="shared" si="34"/>
        <v>0</v>
      </c>
      <c r="BM157" s="2">
        <f t="shared" si="35"/>
        <v>0</v>
      </c>
    </row>
    <row r="158" spans="1:65">
      <c r="A158" s="2" t="s">
        <v>2505</v>
      </c>
      <c r="B158" s="2" t="s">
        <v>2506</v>
      </c>
      <c r="N158" s="2" t="s">
        <v>105</v>
      </c>
      <c r="BB158" s="2">
        <f t="shared" si="24"/>
        <v>1</v>
      </c>
      <c r="BC158" s="2">
        <f t="shared" si="25"/>
        <v>0</v>
      </c>
      <c r="BD158" s="2">
        <f t="shared" si="26"/>
        <v>1</v>
      </c>
      <c r="BE158" s="2">
        <f t="shared" si="27"/>
        <v>0</v>
      </c>
      <c r="BF158" s="2">
        <f t="shared" si="28"/>
        <v>0</v>
      </c>
      <c r="BG158" s="2">
        <f t="shared" si="29"/>
        <v>0</v>
      </c>
      <c r="BH158" s="2">
        <f t="shared" si="30"/>
        <v>0</v>
      </c>
      <c r="BI158" s="2">
        <f t="shared" si="31"/>
        <v>0</v>
      </c>
      <c r="BJ158" s="2">
        <f t="shared" si="32"/>
        <v>0</v>
      </c>
      <c r="BK158" s="2">
        <f t="shared" si="33"/>
        <v>0</v>
      </c>
      <c r="BL158" s="2">
        <f t="shared" si="34"/>
        <v>0</v>
      </c>
      <c r="BM158" s="2">
        <f t="shared" si="35"/>
        <v>0</v>
      </c>
    </row>
    <row r="159" spans="1:65">
      <c r="A159" s="2" t="s">
        <v>1941</v>
      </c>
      <c r="B159" s="2" t="s">
        <v>1940</v>
      </c>
      <c r="I159" s="2" t="s">
        <v>105</v>
      </c>
      <c r="P159" s="2" t="s">
        <v>105</v>
      </c>
      <c r="W159" s="2" t="s">
        <v>105</v>
      </c>
      <c r="X159" s="2" t="s">
        <v>105</v>
      </c>
      <c r="AF159" s="2" t="s">
        <v>5697</v>
      </c>
      <c r="AI159" s="2" t="s">
        <v>105</v>
      </c>
      <c r="BB159" s="2">
        <f t="shared" si="24"/>
        <v>6</v>
      </c>
      <c r="BC159" s="2">
        <f t="shared" si="25"/>
        <v>0</v>
      </c>
      <c r="BD159" s="2">
        <f t="shared" si="26"/>
        <v>5</v>
      </c>
      <c r="BE159" s="2">
        <f t="shared" si="27"/>
        <v>0</v>
      </c>
      <c r="BF159" s="2">
        <f t="shared" si="28"/>
        <v>1</v>
      </c>
      <c r="BG159" s="2">
        <f t="shared" si="29"/>
        <v>0</v>
      </c>
      <c r="BH159" s="2">
        <f t="shared" si="30"/>
        <v>0</v>
      </c>
      <c r="BI159" s="2">
        <f t="shared" si="31"/>
        <v>0</v>
      </c>
      <c r="BJ159" s="2">
        <f t="shared" si="32"/>
        <v>0</v>
      </c>
      <c r="BK159" s="2">
        <f t="shared" si="33"/>
        <v>0</v>
      </c>
      <c r="BL159" s="2">
        <f t="shared" si="34"/>
        <v>0</v>
      </c>
      <c r="BM159" s="2">
        <f t="shared" si="35"/>
        <v>0</v>
      </c>
    </row>
    <row r="160" spans="1:65">
      <c r="A160" s="2" t="s">
        <v>3821</v>
      </c>
      <c r="B160" s="2" t="s">
        <v>3822</v>
      </c>
      <c r="AF160" s="2" t="s">
        <v>5697</v>
      </c>
      <c r="BB160" s="2">
        <f t="shared" si="24"/>
        <v>1</v>
      </c>
      <c r="BC160" s="2">
        <f t="shared" si="25"/>
        <v>0</v>
      </c>
      <c r="BD160" s="2">
        <f t="shared" si="26"/>
        <v>0</v>
      </c>
      <c r="BE160" s="2">
        <f t="shared" si="27"/>
        <v>0</v>
      </c>
      <c r="BF160" s="2">
        <f t="shared" si="28"/>
        <v>1</v>
      </c>
      <c r="BG160" s="2">
        <f t="shared" si="29"/>
        <v>0</v>
      </c>
      <c r="BH160" s="2">
        <f t="shared" si="30"/>
        <v>0</v>
      </c>
      <c r="BI160" s="2">
        <f t="shared" si="31"/>
        <v>0</v>
      </c>
      <c r="BJ160" s="2">
        <f t="shared" si="32"/>
        <v>0</v>
      </c>
      <c r="BK160" s="2">
        <f t="shared" si="33"/>
        <v>0</v>
      </c>
      <c r="BL160" s="2">
        <f t="shared" si="34"/>
        <v>0</v>
      </c>
      <c r="BM160" s="2">
        <f t="shared" si="35"/>
        <v>0</v>
      </c>
    </row>
    <row r="161" spans="1:65">
      <c r="A161" s="2" t="s">
        <v>4039</v>
      </c>
      <c r="B161" s="2" t="s">
        <v>4040</v>
      </c>
      <c r="AJ161" s="2" t="s">
        <v>105</v>
      </c>
      <c r="AS161" s="2" t="s">
        <v>105</v>
      </c>
      <c r="BB161" s="2">
        <f t="shared" si="24"/>
        <v>2</v>
      </c>
      <c r="BC161" s="2">
        <f t="shared" si="25"/>
        <v>0</v>
      </c>
      <c r="BD161" s="2">
        <f t="shared" si="26"/>
        <v>2</v>
      </c>
      <c r="BE161" s="2">
        <f t="shared" si="27"/>
        <v>0</v>
      </c>
      <c r="BF161" s="2">
        <f t="shared" si="28"/>
        <v>0</v>
      </c>
      <c r="BG161" s="2">
        <f t="shared" si="29"/>
        <v>0</v>
      </c>
      <c r="BH161" s="2">
        <f t="shared" si="30"/>
        <v>0</v>
      </c>
      <c r="BI161" s="2">
        <f t="shared" si="31"/>
        <v>0</v>
      </c>
      <c r="BJ161" s="2">
        <f t="shared" si="32"/>
        <v>0</v>
      </c>
      <c r="BK161" s="2">
        <f t="shared" si="33"/>
        <v>0</v>
      </c>
      <c r="BL161" s="2">
        <f t="shared" si="34"/>
        <v>0</v>
      </c>
      <c r="BM161" s="2">
        <f t="shared" si="35"/>
        <v>0</v>
      </c>
    </row>
    <row r="162" spans="1:65">
      <c r="A162" s="2" t="s">
        <v>5552</v>
      </c>
      <c r="B162" s="2" t="s">
        <v>5553</v>
      </c>
      <c r="AY162" s="2" t="s">
        <v>5836</v>
      </c>
      <c r="BB162" s="2">
        <f t="shared" si="24"/>
        <v>0</v>
      </c>
      <c r="BC162" s="2">
        <f t="shared" si="25"/>
        <v>1</v>
      </c>
      <c r="BD162" s="2">
        <f t="shared" si="26"/>
        <v>0</v>
      </c>
      <c r="BE162" s="2">
        <f t="shared" si="27"/>
        <v>0</v>
      </c>
      <c r="BF162" s="2">
        <f t="shared" si="28"/>
        <v>0</v>
      </c>
      <c r="BG162" s="2">
        <f t="shared" si="29"/>
        <v>0</v>
      </c>
      <c r="BH162" s="2">
        <f t="shared" si="30"/>
        <v>0</v>
      </c>
      <c r="BI162" s="2">
        <f t="shared" si="31"/>
        <v>0</v>
      </c>
      <c r="BJ162" s="2">
        <f t="shared" si="32"/>
        <v>0</v>
      </c>
      <c r="BK162" s="2">
        <f t="shared" si="33"/>
        <v>0</v>
      </c>
      <c r="BL162" s="2">
        <f t="shared" si="34"/>
        <v>1</v>
      </c>
      <c r="BM162" s="2">
        <f t="shared" si="35"/>
        <v>0</v>
      </c>
    </row>
    <row r="163" spans="1:65">
      <c r="A163" s="2" t="s">
        <v>1272</v>
      </c>
      <c r="B163" s="2" t="s">
        <v>1273</v>
      </c>
      <c r="G163" s="2" t="s">
        <v>105</v>
      </c>
      <c r="BB163" s="2">
        <f t="shared" si="24"/>
        <v>1</v>
      </c>
      <c r="BC163" s="2">
        <f t="shared" si="25"/>
        <v>0</v>
      </c>
      <c r="BD163" s="2">
        <f t="shared" si="26"/>
        <v>1</v>
      </c>
      <c r="BE163" s="2">
        <f t="shared" si="27"/>
        <v>0</v>
      </c>
      <c r="BF163" s="2">
        <f t="shared" si="28"/>
        <v>0</v>
      </c>
      <c r="BG163" s="2">
        <f t="shared" si="29"/>
        <v>0</v>
      </c>
      <c r="BH163" s="2">
        <f t="shared" si="30"/>
        <v>0</v>
      </c>
      <c r="BI163" s="2">
        <f t="shared" si="31"/>
        <v>0</v>
      </c>
      <c r="BJ163" s="2">
        <f t="shared" si="32"/>
        <v>0</v>
      </c>
      <c r="BK163" s="2">
        <f t="shared" si="33"/>
        <v>0</v>
      </c>
      <c r="BL163" s="2">
        <f t="shared" si="34"/>
        <v>0</v>
      </c>
      <c r="BM163" s="2">
        <f t="shared" si="35"/>
        <v>0</v>
      </c>
    </row>
    <row r="164" spans="1:65">
      <c r="A164" s="2" t="s">
        <v>4378</v>
      </c>
      <c r="B164" s="2" t="s">
        <v>4379</v>
      </c>
      <c r="AN164" s="2" t="s">
        <v>105</v>
      </c>
      <c r="BB164" s="2">
        <f t="shared" si="24"/>
        <v>1</v>
      </c>
      <c r="BC164" s="2">
        <f t="shared" si="25"/>
        <v>0</v>
      </c>
      <c r="BD164" s="2">
        <f t="shared" si="26"/>
        <v>1</v>
      </c>
      <c r="BE164" s="2">
        <f t="shared" si="27"/>
        <v>0</v>
      </c>
      <c r="BF164" s="2">
        <f t="shared" si="28"/>
        <v>0</v>
      </c>
      <c r="BG164" s="2">
        <f t="shared" si="29"/>
        <v>0</v>
      </c>
      <c r="BH164" s="2">
        <f t="shared" si="30"/>
        <v>0</v>
      </c>
      <c r="BI164" s="2">
        <f t="shared" si="31"/>
        <v>0</v>
      </c>
      <c r="BJ164" s="2">
        <f t="shared" si="32"/>
        <v>0</v>
      </c>
      <c r="BK164" s="2">
        <f t="shared" si="33"/>
        <v>0</v>
      </c>
      <c r="BL164" s="2">
        <f t="shared" si="34"/>
        <v>0</v>
      </c>
      <c r="BM164" s="2">
        <f t="shared" si="35"/>
        <v>0</v>
      </c>
    </row>
    <row r="165" spans="1:65">
      <c r="A165" s="2" t="s">
        <v>4406</v>
      </c>
      <c r="B165" s="2" t="s">
        <v>4407</v>
      </c>
      <c r="AN165" s="2" t="s">
        <v>105</v>
      </c>
      <c r="BB165" s="2">
        <f t="shared" si="24"/>
        <v>1</v>
      </c>
      <c r="BC165" s="2">
        <f t="shared" si="25"/>
        <v>0</v>
      </c>
      <c r="BD165" s="2">
        <f t="shared" si="26"/>
        <v>1</v>
      </c>
      <c r="BE165" s="2">
        <f t="shared" si="27"/>
        <v>0</v>
      </c>
      <c r="BF165" s="2">
        <f t="shared" si="28"/>
        <v>0</v>
      </c>
      <c r="BG165" s="2">
        <f t="shared" si="29"/>
        <v>0</v>
      </c>
      <c r="BH165" s="2">
        <f t="shared" si="30"/>
        <v>0</v>
      </c>
      <c r="BI165" s="2">
        <f t="shared" si="31"/>
        <v>0</v>
      </c>
      <c r="BJ165" s="2">
        <f t="shared" si="32"/>
        <v>0</v>
      </c>
      <c r="BK165" s="2">
        <f t="shared" si="33"/>
        <v>0</v>
      </c>
      <c r="BL165" s="2">
        <f t="shared" si="34"/>
        <v>0</v>
      </c>
      <c r="BM165" s="2">
        <f t="shared" si="35"/>
        <v>0</v>
      </c>
    </row>
    <row r="166" spans="1:65">
      <c r="A166" s="2" t="s">
        <v>4986</v>
      </c>
      <c r="B166" s="2" t="s">
        <v>4993</v>
      </c>
      <c r="AN166" s="2" t="s">
        <v>105</v>
      </c>
      <c r="BB166" s="2">
        <f t="shared" si="24"/>
        <v>1</v>
      </c>
      <c r="BC166" s="2">
        <f t="shared" si="25"/>
        <v>0</v>
      </c>
      <c r="BD166" s="2">
        <f t="shared" si="26"/>
        <v>1</v>
      </c>
      <c r="BE166" s="2">
        <f t="shared" si="27"/>
        <v>0</v>
      </c>
      <c r="BF166" s="2">
        <f t="shared" si="28"/>
        <v>0</v>
      </c>
      <c r="BG166" s="2">
        <f t="shared" si="29"/>
        <v>0</v>
      </c>
      <c r="BH166" s="2">
        <f t="shared" si="30"/>
        <v>0</v>
      </c>
      <c r="BI166" s="2">
        <f t="shared" si="31"/>
        <v>0</v>
      </c>
      <c r="BJ166" s="2">
        <f t="shared" si="32"/>
        <v>0</v>
      </c>
      <c r="BK166" s="2">
        <f t="shared" si="33"/>
        <v>0</v>
      </c>
      <c r="BL166" s="2">
        <f t="shared" si="34"/>
        <v>0</v>
      </c>
      <c r="BM166" s="2">
        <f t="shared" si="35"/>
        <v>0</v>
      </c>
    </row>
    <row r="167" spans="1:65">
      <c r="A167" s="2" t="s">
        <v>4778</v>
      </c>
      <c r="B167" s="2" t="s">
        <v>4779</v>
      </c>
      <c r="AN167" s="2" t="s">
        <v>121</v>
      </c>
      <c r="BB167" s="2">
        <f t="shared" si="24"/>
        <v>0</v>
      </c>
      <c r="BC167" s="2">
        <f t="shared" si="25"/>
        <v>1</v>
      </c>
      <c r="BD167" s="2">
        <f t="shared" si="26"/>
        <v>0</v>
      </c>
      <c r="BE167" s="2">
        <f t="shared" si="27"/>
        <v>1</v>
      </c>
      <c r="BF167" s="2">
        <f t="shared" si="28"/>
        <v>0</v>
      </c>
      <c r="BG167" s="2">
        <f t="shared" si="29"/>
        <v>0</v>
      </c>
      <c r="BH167" s="2">
        <f t="shared" si="30"/>
        <v>0</v>
      </c>
      <c r="BI167" s="2">
        <f t="shared" si="31"/>
        <v>0</v>
      </c>
      <c r="BJ167" s="2">
        <f t="shared" si="32"/>
        <v>0</v>
      </c>
      <c r="BK167" s="2">
        <f t="shared" si="33"/>
        <v>0</v>
      </c>
      <c r="BL167" s="2">
        <f t="shared" si="34"/>
        <v>0</v>
      </c>
      <c r="BM167" s="2">
        <f t="shared" si="35"/>
        <v>0</v>
      </c>
    </row>
    <row r="168" spans="1:65">
      <c r="A168" s="2" t="s">
        <v>1276</v>
      </c>
      <c r="B168" s="2" t="s">
        <v>1277</v>
      </c>
      <c r="G168" s="2" t="s">
        <v>105</v>
      </c>
      <c r="BB168" s="2">
        <f t="shared" si="24"/>
        <v>1</v>
      </c>
      <c r="BC168" s="2">
        <f t="shared" si="25"/>
        <v>0</v>
      </c>
      <c r="BD168" s="2">
        <f t="shared" si="26"/>
        <v>1</v>
      </c>
      <c r="BE168" s="2">
        <f t="shared" si="27"/>
        <v>0</v>
      </c>
      <c r="BF168" s="2">
        <f t="shared" si="28"/>
        <v>0</v>
      </c>
      <c r="BG168" s="2">
        <f t="shared" si="29"/>
        <v>0</v>
      </c>
      <c r="BH168" s="2">
        <f t="shared" si="30"/>
        <v>0</v>
      </c>
      <c r="BI168" s="2">
        <f t="shared" si="31"/>
        <v>0</v>
      </c>
      <c r="BJ168" s="2">
        <f t="shared" si="32"/>
        <v>0</v>
      </c>
      <c r="BK168" s="2">
        <f t="shared" si="33"/>
        <v>0</v>
      </c>
      <c r="BL168" s="2">
        <f t="shared" si="34"/>
        <v>0</v>
      </c>
      <c r="BM168" s="2">
        <f t="shared" si="35"/>
        <v>0</v>
      </c>
    </row>
    <row r="169" spans="1:65">
      <c r="A169" s="2" t="s">
        <v>4772</v>
      </c>
      <c r="B169" s="2" t="s">
        <v>4773</v>
      </c>
      <c r="AN169" s="2" t="s">
        <v>121</v>
      </c>
      <c r="BB169" s="2">
        <f t="shared" si="24"/>
        <v>0</v>
      </c>
      <c r="BC169" s="2">
        <f t="shared" si="25"/>
        <v>1</v>
      </c>
      <c r="BD169" s="2">
        <f t="shared" si="26"/>
        <v>0</v>
      </c>
      <c r="BE169" s="2">
        <f t="shared" si="27"/>
        <v>1</v>
      </c>
      <c r="BF169" s="2">
        <f t="shared" si="28"/>
        <v>0</v>
      </c>
      <c r="BG169" s="2">
        <f t="shared" si="29"/>
        <v>0</v>
      </c>
      <c r="BH169" s="2">
        <f t="shared" si="30"/>
        <v>0</v>
      </c>
      <c r="BI169" s="2">
        <f t="shared" si="31"/>
        <v>0</v>
      </c>
      <c r="BJ169" s="2">
        <f t="shared" si="32"/>
        <v>0</v>
      </c>
      <c r="BK169" s="2">
        <f t="shared" si="33"/>
        <v>0</v>
      </c>
      <c r="BL169" s="2">
        <f t="shared" si="34"/>
        <v>0</v>
      </c>
      <c r="BM169" s="2">
        <f t="shared" si="35"/>
        <v>0</v>
      </c>
    </row>
    <row r="170" spans="1:65">
      <c r="A170" s="2" t="s">
        <v>5048</v>
      </c>
      <c r="B170" s="2" t="s">
        <v>5049</v>
      </c>
      <c r="AN170" s="2" t="s">
        <v>121</v>
      </c>
      <c r="BB170" s="2">
        <f t="shared" si="24"/>
        <v>0</v>
      </c>
      <c r="BC170" s="2">
        <f t="shared" si="25"/>
        <v>1</v>
      </c>
      <c r="BD170" s="2">
        <f t="shared" si="26"/>
        <v>0</v>
      </c>
      <c r="BE170" s="2">
        <f t="shared" si="27"/>
        <v>1</v>
      </c>
      <c r="BF170" s="2">
        <f t="shared" si="28"/>
        <v>0</v>
      </c>
      <c r="BG170" s="2">
        <f t="shared" si="29"/>
        <v>0</v>
      </c>
      <c r="BH170" s="2">
        <f t="shared" si="30"/>
        <v>0</v>
      </c>
      <c r="BI170" s="2">
        <f t="shared" si="31"/>
        <v>0</v>
      </c>
      <c r="BJ170" s="2">
        <f t="shared" si="32"/>
        <v>0</v>
      </c>
      <c r="BK170" s="2">
        <f t="shared" si="33"/>
        <v>0</v>
      </c>
      <c r="BL170" s="2">
        <f t="shared" si="34"/>
        <v>0</v>
      </c>
      <c r="BM170" s="2">
        <f t="shared" si="35"/>
        <v>0</v>
      </c>
    </row>
    <row r="171" spans="1:65">
      <c r="A171" s="2" t="s">
        <v>2908</v>
      </c>
      <c r="B171" s="2" t="s">
        <v>2909</v>
      </c>
      <c r="S171" s="2" t="s">
        <v>105</v>
      </c>
      <c r="W171" s="2" t="s">
        <v>121</v>
      </c>
      <c r="AI171" s="2" t="s">
        <v>105</v>
      </c>
      <c r="AJ171" s="2" t="s">
        <v>105</v>
      </c>
      <c r="BB171" s="2">
        <f t="shared" si="24"/>
        <v>3</v>
      </c>
      <c r="BC171" s="2">
        <f t="shared" si="25"/>
        <v>1</v>
      </c>
      <c r="BD171" s="2">
        <f t="shared" si="26"/>
        <v>3</v>
      </c>
      <c r="BE171" s="2">
        <f t="shared" si="27"/>
        <v>1</v>
      </c>
      <c r="BF171" s="2">
        <f t="shared" si="28"/>
        <v>0</v>
      </c>
      <c r="BG171" s="2">
        <f t="shared" si="29"/>
        <v>0</v>
      </c>
      <c r="BH171" s="2">
        <f t="shared" si="30"/>
        <v>0</v>
      </c>
      <c r="BI171" s="2">
        <f t="shared" si="31"/>
        <v>0</v>
      </c>
      <c r="BJ171" s="2">
        <f t="shared" si="32"/>
        <v>0</v>
      </c>
      <c r="BK171" s="2">
        <f t="shared" si="33"/>
        <v>0</v>
      </c>
      <c r="BL171" s="2">
        <f t="shared" si="34"/>
        <v>0</v>
      </c>
      <c r="BM171" s="2">
        <f t="shared" si="35"/>
        <v>0</v>
      </c>
    </row>
    <row r="172" spans="1:65">
      <c r="A172" s="2" t="s">
        <v>4041</v>
      </c>
      <c r="B172" s="2" t="s">
        <v>4042</v>
      </c>
      <c r="AJ172" s="2" t="s">
        <v>105</v>
      </c>
      <c r="BB172" s="2">
        <f t="shared" si="24"/>
        <v>1</v>
      </c>
      <c r="BC172" s="2">
        <f t="shared" si="25"/>
        <v>0</v>
      </c>
      <c r="BD172" s="2">
        <f t="shared" si="26"/>
        <v>1</v>
      </c>
      <c r="BE172" s="2">
        <f t="shared" si="27"/>
        <v>0</v>
      </c>
      <c r="BF172" s="2">
        <f t="shared" si="28"/>
        <v>0</v>
      </c>
      <c r="BG172" s="2">
        <f t="shared" si="29"/>
        <v>0</v>
      </c>
      <c r="BH172" s="2">
        <f t="shared" si="30"/>
        <v>0</v>
      </c>
      <c r="BI172" s="2">
        <f t="shared" si="31"/>
        <v>0</v>
      </c>
      <c r="BJ172" s="2">
        <f t="shared" si="32"/>
        <v>0</v>
      </c>
      <c r="BK172" s="2">
        <f t="shared" si="33"/>
        <v>0</v>
      </c>
      <c r="BL172" s="2">
        <f t="shared" si="34"/>
        <v>0</v>
      </c>
      <c r="BM172" s="2">
        <f t="shared" si="35"/>
        <v>0</v>
      </c>
    </row>
    <row r="173" spans="1:65">
      <c r="A173" s="2" t="s">
        <v>4828</v>
      </c>
      <c r="B173" s="2" t="s">
        <v>4829</v>
      </c>
      <c r="AN173" s="2" t="s">
        <v>121</v>
      </c>
      <c r="BB173" s="2">
        <f t="shared" si="24"/>
        <v>0</v>
      </c>
      <c r="BC173" s="2">
        <f t="shared" si="25"/>
        <v>1</v>
      </c>
      <c r="BD173" s="2">
        <f t="shared" si="26"/>
        <v>0</v>
      </c>
      <c r="BE173" s="2">
        <f t="shared" si="27"/>
        <v>1</v>
      </c>
      <c r="BF173" s="2">
        <f t="shared" si="28"/>
        <v>0</v>
      </c>
      <c r="BG173" s="2">
        <f t="shared" si="29"/>
        <v>0</v>
      </c>
      <c r="BH173" s="2">
        <f t="shared" si="30"/>
        <v>0</v>
      </c>
      <c r="BI173" s="2">
        <f t="shared" si="31"/>
        <v>0</v>
      </c>
      <c r="BJ173" s="2">
        <f t="shared" si="32"/>
        <v>0</v>
      </c>
      <c r="BK173" s="2">
        <f t="shared" si="33"/>
        <v>0</v>
      </c>
      <c r="BL173" s="2">
        <f t="shared" si="34"/>
        <v>0</v>
      </c>
      <c r="BM173" s="2">
        <f t="shared" si="35"/>
        <v>0</v>
      </c>
    </row>
    <row r="174" spans="1:65">
      <c r="A174" s="2" t="s">
        <v>4854</v>
      </c>
      <c r="B174" s="2" t="s">
        <v>4855</v>
      </c>
      <c r="AN174" s="2" t="s">
        <v>121</v>
      </c>
      <c r="BB174" s="2">
        <f t="shared" si="24"/>
        <v>0</v>
      </c>
      <c r="BC174" s="2">
        <f t="shared" si="25"/>
        <v>1</v>
      </c>
      <c r="BD174" s="2">
        <f t="shared" si="26"/>
        <v>0</v>
      </c>
      <c r="BE174" s="2">
        <f t="shared" si="27"/>
        <v>1</v>
      </c>
      <c r="BF174" s="2">
        <f t="shared" si="28"/>
        <v>0</v>
      </c>
      <c r="BG174" s="2">
        <f t="shared" si="29"/>
        <v>0</v>
      </c>
      <c r="BH174" s="2">
        <f t="shared" si="30"/>
        <v>0</v>
      </c>
      <c r="BI174" s="2">
        <f t="shared" si="31"/>
        <v>0</v>
      </c>
      <c r="BJ174" s="2">
        <f t="shared" si="32"/>
        <v>0</v>
      </c>
      <c r="BK174" s="2">
        <f t="shared" si="33"/>
        <v>0</v>
      </c>
      <c r="BL174" s="2">
        <f t="shared" si="34"/>
        <v>0</v>
      </c>
      <c r="BM174" s="2">
        <f t="shared" si="35"/>
        <v>0</v>
      </c>
    </row>
    <row r="175" spans="1:65">
      <c r="A175" s="2" t="s">
        <v>1803</v>
      </c>
      <c r="B175" s="2" t="s">
        <v>1804</v>
      </c>
      <c r="I175" s="2" t="s">
        <v>5841</v>
      </c>
      <c r="W175" s="2" t="s">
        <v>121</v>
      </c>
      <c r="X175" s="2" t="s">
        <v>105</v>
      </c>
      <c r="Y175" s="2" t="s">
        <v>105</v>
      </c>
      <c r="AF175" s="2" t="s">
        <v>5697</v>
      </c>
      <c r="AI175" s="2" t="s">
        <v>105</v>
      </c>
      <c r="AP175" s="2" t="s">
        <v>105</v>
      </c>
      <c r="BB175" s="2">
        <f t="shared" si="24"/>
        <v>5</v>
      </c>
      <c r="BC175" s="2">
        <f t="shared" si="25"/>
        <v>1</v>
      </c>
      <c r="BD175" s="2">
        <f t="shared" si="26"/>
        <v>4</v>
      </c>
      <c r="BE175" s="2">
        <f t="shared" si="27"/>
        <v>1</v>
      </c>
      <c r="BF175" s="2">
        <f t="shared" si="28"/>
        <v>1</v>
      </c>
      <c r="BG175" s="2">
        <f t="shared" si="29"/>
        <v>0</v>
      </c>
      <c r="BH175" s="2">
        <f t="shared" si="30"/>
        <v>0</v>
      </c>
      <c r="BI175" s="2">
        <f t="shared" si="31"/>
        <v>0</v>
      </c>
      <c r="BJ175" s="2">
        <f t="shared" si="32"/>
        <v>0</v>
      </c>
      <c r="BK175" s="2">
        <f t="shared" si="33"/>
        <v>0</v>
      </c>
      <c r="BL175" s="2">
        <f t="shared" si="34"/>
        <v>0</v>
      </c>
      <c r="BM175" s="2">
        <f t="shared" si="35"/>
        <v>0</v>
      </c>
    </row>
    <row r="176" spans="1:65">
      <c r="A176" s="2" t="s">
        <v>4786</v>
      </c>
      <c r="B176" s="2" t="s">
        <v>4787</v>
      </c>
      <c r="AN176" s="2" t="s">
        <v>121</v>
      </c>
      <c r="BB176" s="2">
        <f t="shared" si="24"/>
        <v>0</v>
      </c>
      <c r="BC176" s="2">
        <f t="shared" si="25"/>
        <v>1</v>
      </c>
      <c r="BD176" s="2">
        <f t="shared" si="26"/>
        <v>0</v>
      </c>
      <c r="BE176" s="2">
        <f t="shared" si="27"/>
        <v>1</v>
      </c>
      <c r="BF176" s="2">
        <f t="shared" si="28"/>
        <v>0</v>
      </c>
      <c r="BG176" s="2">
        <f t="shared" si="29"/>
        <v>0</v>
      </c>
      <c r="BH176" s="2">
        <f t="shared" si="30"/>
        <v>0</v>
      </c>
      <c r="BI176" s="2">
        <f t="shared" si="31"/>
        <v>0</v>
      </c>
      <c r="BJ176" s="2">
        <f t="shared" si="32"/>
        <v>0</v>
      </c>
      <c r="BK176" s="2">
        <f t="shared" si="33"/>
        <v>0</v>
      </c>
      <c r="BL176" s="2">
        <f t="shared" si="34"/>
        <v>0</v>
      </c>
      <c r="BM176" s="2">
        <f t="shared" si="35"/>
        <v>0</v>
      </c>
    </row>
    <row r="177" spans="1:65">
      <c r="A177" s="2" t="s">
        <v>4784</v>
      </c>
      <c r="B177" s="2" t="s">
        <v>4785</v>
      </c>
      <c r="AN177" s="2" t="s">
        <v>121</v>
      </c>
      <c r="BB177" s="2">
        <f t="shared" si="24"/>
        <v>0</v>
      </c>
      <c r="BC177" s="2">
        <f t="shared" si="25"/>
        <v>1</v>
      </c>
      <c r="BD177" s="2">
        <f t="shared" si="26"/>
        <v>0</v>
      </c>
      <c r="BE177" s="2">
        <f t="shared" si="27"/>
        <v>1</v>
      </c>
      <c r="BF177" s="2">
        <f t="shared" si="28"/>
        <v>0</v>
      </c>
      <c r="BG177" s="2">
        <f t="shared" si="29"/>
        <v>0</v>
      </c>
      <c r="BH177" s="2">
        <f t="shared" si="30"/>
        <v>0</v>
      </c>
      <c r="BI177" s="2">
        <f t="shared" si="31"/>
        <v>0</v>
      </c>
      <c r="BJ177" s="2">
        <f t="shared" si="32"/>
        <v>0</v>
      </c>
      <c r="BK177" s="2">
        <f t="shared" si="33"/>
        <v>0</v>
      </c>
      <c r="BL177" s="2">
        <f t="shared" si="34"/>
        <v>0</v>
      </c>
      <c r="BM177" s="2">
        <f t="shared" si="35"/>
        <v>0</v>
      </c>
    </row>
    <row r="178" spans="1:65">
      <c r="A178" s="2" t="s">
        <v>4364</v>
      </c>
      <c r="B178" s="2" t="s">
        <v>4365</v>
      </c>
      <c r="AN178" s="2" t="s">
        <v>105</v>
      </c>
      <c r="BB178" s="2">
        <f t="shared" si="24"/>
        <v>1</v>
      </c>
      <c r="BC178" s="2">
        <f t="shared" si="25"/>
        <v>0</v>
      </c>
      <c r="BD178" s="2">
        <f t="shared" si="26"/>
        <v>1</v>
      </c>
      <c r="BE178" s="2">
        <f t="shared" si="27"/>
        <v>0</v>
      </c>
      <c r="BF178" s="2">
        <f t="shared" si="28"/>
        <v>0</v>
      </c>
      <c r="BG178" s="2">
        <f t="shared" si="29"/>
        <v>0</v>
      </c>
      <c r="BH178" s="2">
        <f t="shared" si="30"/>
        <v>0</v>
      </c>
      <c r="BI178" s="2">
        <f t="shared" si="31"/>
        <v>0</v>
      </c>
      <c r="BJ178" s="2">
        <f t="shared" si="32"/>
        <v>0</v>
      </c>
      <c r="BK178" s="2">
        <f t="shared" si="33"/>
        <v>0</v>
      </c>
      <c r="BL178" s="2">
        <f t="shared" si="34"/>
        <v>0</v>
      </c>
      <c r="BM178" s="2">
        <f t="shared" si="35"/>
        <v>0</v>
      </c>
    </row>
    <row r="179" spans="1:65">
      <c r="A179" s="2" t="s">
        <v>4862</v>
      </c>
      <c r="B179" s="2" t="s">
        <v>4863</v>
      </c>
      <c r="AN179" s="2" t="s">
        <v>121</v>
      </c>
      <c r="BB179" s="2">
        <f t="shared" si="24"/>
        <v>0</v>
      </c>
      <c r="BC179" s="2">
        <f t="shared" si="25"/>
        <v>1</v>
      </c>
      <c r="BD179" s="2">
        <f t="shared" si="26"/>
        <v>0</v>
      </c>
      <c r="BE179" s="2">
        <f t="shared" si="27"/>
        <v>1</v>
      </c>
      <c r="BF179" s="2">
        <f t="shared" si="28"/>
        <v>0</v>
      </c>
      <c r="BG179" s="2">
        <f t="shared" si="29"/>
        <v>0</v>
      </c>
      <c r="BH179" s="2">
        <f t="shared" si="30"/>
        <v>0</v>
      </c>
      <c r="BI179" s="2">
        <f t="shared" si="31"/>
        <v>0</v>
      </c>
      <c r="BJ179" s="2">
        <f t="shared" si="32"/>
        <v>0</v>
      </c>
      <c r="BK179" s="2">
        <f t="shared" si="33"/>
        <v>0</v>
      </c>
      <c r="BL179" s="2">
        <f t="shared" si="34"/>
        <v>0</v>
      </c>
      <c r="BM179" s="2">
        <f t="shared" si="35"/>
        <v>0</v>
      </c>
    </row>
    <row r="180" spans="1:65">
      <c r="A180" s="2" t="s">
        <v>4165</v>
      </c>
      <c r="B180" s="2" t="s">
        <v>4166</v>
      </c>
      <c r="AL180" s="2" t="s">
        <v>105</v>
      </c>
      <c r="BB180" s="2">
        <f t="shared" si="24"/>
        <v>1</v>
      </c>
      <c r="BC180" s="2">
        <f t="shared" si="25"/>
        <v>0</v>
      </c>
      <c r="BD180" s="2">
        <f t="shared" si="26"/>
        <v>1</v>
      </c>
      <c r="BE180" s="2">
        <f t="shared" si="27"/>
        <v>0</v>
      </c>
      <c r="BF180" s="2">
        <f t="shared" si="28"/>
        <v>0</v>
      </c>
      <c r="BG180" s="2">
        <f t="shared" si="29"/>
        <v>0</v>
      </c>
      <c r="BH180" s="2">
        <f t="shared" si="30"/>
        <v>0</v>
      </c>
      <c r="BI180" s="2">
        <f t="shared" si="31"/>
        <v>0</v>
      </c>
      <c r="BJ180" s="2">
        <f t="shared" si="32"/>
        <v>0</v>
      </c>
      <c r="BK180" s="2">
        <f t="shared" si="33"/>
        <v>0</v>
      </c>
      <c r="BL180" s="2">
        <f t="shared" si="34"/>
        <v>0</v>
      </c>
      <c r="BM180" s="2">
        <f t="shared" si="35"/>
        <v>0</v>
      </c>
    </row>
    <row r="181" spans="1:65">
      <c r="A181" s="2" t="s">
        <v>4356</v>
      </c>
      <c r="B181" s="2" t="s">
        <v>4357</v>
      </c>
      <c r="AN181" s="2" t="s">
        <v>105</v>
      </c>
      <c r="BB181" s="2">
        <f t="shared" si="24"/>
        <v>1</v>
      </c>
      <c r="BC181" s="2">
        <f t="shared" si="25"/>
        <v>0</v>
      </c>
      <c r="BD181" s="2">
        <f t="shared" si="26"/>
        <v>1</v>
      </c>
      <c r="BE181" s="2">
        <f t="shared" si="27"/>
        <v>0</v>
      </c>
      <c r="BF181" s="2">
        <f t="shared" si="28"/>
        <v>0</v>
      </c>
      <c r="BG181" s="2">
        <f t="shared" si="29"/>
        <v>0</v>
      </c>
      <c r="BH181" s="2">
        <f t="shared" si="30"/>
        <v>0</v>
      </c>
      <c r="BI181" s="2">
        <f t="shared" si="31"/>
        <v>0</v>
      </c>
      <c r="BJ181" s="2">
        <f t="shared" si="32"/>
        <v>0</v>
      </c>
      <c r="BK181" s="2">
        <f t="shared" si="33"/>
        <v>0</v>
      </c>
      <c r="BL181" s="2">
        <f t="shared" si="34"/>
        <v>0</v>
      </c>
      <c r="BM181" s="2">
        <f t="shared" si="35"/>
        <v>0</v>
      </c>
    </row>
    <row r="182" spans="1:65">
      <c r="A182" s="2" t="s">
        <v>3819</v>
      </c>
      <c r="B182" s="2" t="s">
        <v>3820</v>
      </c>
      <c r="AF182" s="2" t="s">
        <v>5697</v>
      </c>
      <c r="AN182" s="2" t="s">
        <v>105</v>
      </c>
      <c r="BB182" s="2">
        <f t="shared" si="24"/>
        <v>2</v>
      </c>
      <c r="BC182" s="2">
        <f t="shared" si="25"/>
        <v>0</v>
      </c>
      <c r="BD182" s="2">
        <f t="shared" si="26"/>
        <v>1</v>
      </c>
      <c r="BE182" s="2">
        <f t="shared" si="27"/>
        <v>0</v>
      </c>
      <c r="BF182" s="2">
        <f t="shared" si="28"/>
        <v>1</v>
      </c>
      <c r="BG182" s="2">
        <f t="shared" si="29"/>
        <v>0</v>
      </c>
      <c r="BH182" s="2">
        <f t="shared" si="30"/>
        <v>0</v>
      </c>
      <c r="BI182" s="2">
        <f t="shared" si="31"/>
        <v>0</v>
      </c>
      <c r="BJ182" s="2">
        <f t="shared" si="32"/>
        <v>0</v>
      </c>
      <c r="BK182" s="2">
        <f t="shared" si="33"/>
        <v>0</v>
      </c>
      <c r="BL182" s="2">
        <f t="shared" si="34"/>
        <v>0</v>
      </c>
      <c r="BM182" s="2">
        <f t="shared" si="35"/>
        <v>0</v>
      </c>
    </row>
    <row r="183" spans="1:65">
      <c r="A183" s="2" t="s">
        <v>250</v>
      </c>
      <c r="B183" s="2" t="s">
        <v>249</v>
      </c>
      <c r="C183" s="2" t="s">
        <v>105</v>
      </c>
      <c r="AA183" s="2" t="s">
        <v>105</v>
      </c>
      <c r="BB183" s="2">
        <f t="shared" si="24"/>
        <v>2</v>
      </c>
      <c r="BC183" s="2">
        <f t="shared" si="25"/>
        <v>0</v>
      </c>
      <c r="BD183" s="2">
        <f t="shared" si="26"/>
        <v>2</v>
      </c>
      <c r="BE183" s="2">
        <f t="shared" si="27"/>
        <v>0</v>
      </c>
      <c r="BF183" s="2">
        <f t="shared" si="28"/>
        <v>0</v>
      </c>
      <c r="BG183" s="2">
        <f t="shared" si="29"/>
        <v>0</v>
      </c>
      <c r="BH183" s="2">
        <f t="shared" si="30"/>
        <v>0</v>
      </c>
      <c r="BI183" s="2">
        <f t="shared" si="31"/>
        <v>0</v>
      </c>
      <c r="BJ183" s="2">
        <f t="shared" si="32"/>
        <v>0</v>
      </c>
      <c r="BK183" s="2">
        <f t="shared" si="33"/>
        <v>0</v>
      </c>
      <c r="BL183" s="2">
        <f t="shared" si="34"/>
        <v>0</v>
      </c>
      <c r="BM183" s="2">
        <f t="shared" si="35"/>
        <v>0</v>
      </c>
    </row>
    <row r="184" spans="1:65">
      <c r="A184" s="2" t="s">
        <v>2732</v>
      </c>
      <c r="B184" s="2" t="s">
        <v>2733</v>
      </c>
      <c r="Q184" s="2" t="s">
        <v>105</v>
      </c>
      <c r="AJ184" s="2" t="s">
        <v>105</v>
      </c>
      <c r="AM184" s="2" t="s">
        <v>105</v>
      </c>
      <c r="AW184" s="2" t="s">
        <v>5694</v>
      </c>
      <c r="AX184" s="2" t="s">
        <v>105</v>
      </c>
      <c r="BB184" s="2">
        <f t="shared" si="24"/>
        <v>4</v>
      </c>
      <c r="BC184" s="2">
        <f t="shared" si="25"/>
        <v>1</v>
      </c>
      <c r="BD184" s="2">
        <f t="shared" si="26"/>
        <v>4</v>
      </c>
      <c r="BE184" s="2">
        <f t="shared" si="27"/>
        <v>0</v>
      </c>
      <c r="BF184" s="2">
        <f t="shared" si="28"/>
        <v>0</v>
      </c>
      <c r="BG184" s="2">
        <f t="shared" si="29"/>
        <v>1</v>
      </c>
      <c r="BH184" s="2">
        <f t="shared" si="30"/>
        <v>0</v>
      </c>
      <c r="BI184" s="2">
        <f t="shared" si="31"/>
        <v>0</v>
      </c>
      <c r="BJ184" s="2">
        <f t="shared" si="32"/>
        <v>0</v>
      </c>
      <c r="BK184" s="2">
        <f t="shared" si="33"/>
        <v>0</v>
      </c>
      <c r="BL184" s="2">
        <f t="shared" si="34"/>
        <v>0</v>
      </c>
      <c r="BM184" s="2">
        <f t="shared" si="35"/>
        <v>0</v>
      </c>
    </row>
    <row r="185" spans="1:65">
      <c r="A185" s="2" t="s">
        <v>4796</v>
      </c>
      <c r="B185" s="2" t="s">
        <v>4797</v>
      </c>
      <c r="AN185" s="2" t="s">
        <v>121</v>
      </c>
      <c r="BB185" s="2">
        <f t="shared" si="24"/>
        <v>0</v>
      </c>
      <c r="BC185" s="2">
        <f t="shared" si="25"/>
        <v>1</v>
      </c>
      <c r="BD185" s="2">
        <f t="shared" si="26"/>
        <v>0</v>
      </c>
      <c r="BE185" s="2">
        <f t="shared" si="27"/>
        <v>1</v>
      </c>
      <c r="BF185" s="2">
        <f t="shared" si="28"/>
        <v>0</v>
      </c>
      <c r="BG185" s="2">
        <f t="shared" si="29"/>
        <v>0</v>
      </c>
      <c r="BH185" s="2">
        <f t="shared" si="30"/>
        <v>0</v>
      </c>
      <c r="BI185" s="2">
        <f t="shared" si="31"/>
        <v>0</v>
      </c>
      <c r="BJ185" s="2">
        <f t="shared" si="32"/>
        <v>0</v>
      </c>
      <c r="BK185" s="2">
        <f t="shared" si="33"/>
        <v>0</v>
      </c>
      <c r="BL185" s="2">
        <f t="shared" si="34"/>
        <v>0</v>
      </c>
      <c r="BM185" s="2">
        <f t="shared" si="35"/>
        <v>0</v>
      </c>
    </row>
    <row r="186" spans="1:65">
      <c r="A186" s="2" t="s">
        <v>4070</v>
      </c>
      <c r="B186" s="2" t="s">
        <v>4071</v>
      </c>
      <c r="AJ186" s="2" t="s">
        <v>105</v>
      </c>
      <c r="BB186" s="2">
        <f t="shared" si="24"/>
        <v>1</v>
      </c>
      <c r="BC186" s="2">
        <f t="shared" si="25"/>
        <v>0</v>
      </c>
      <c r="BD186" s="2">
        <f t="shared" si="26"/>
        <v>1</v>
      </c>
      <c r="BE186" s="2">
        <f t="shared" si="27"/>
        <v>0</v>
      </c>
      <c r="BF186" s="2">
        <f t="shared" si="28"/>
        <v>0</v>
      </c>
      <c r="BG186" s="2">
        <f t="shared" si="29"/>
        <v>0</v>
      </c>
      <c r="BH186" s="2">
        <f t="shared" si="30"/>
        <v>0</v>
      </c>
      <c r="BI186" s="2">
        <f t="shared" si="31"/>
        <v>0</v>
      </c>
      <c r="BJ186" s="2">
        <f t="shared" si="32"/>
        <v>0</v>
      </c>
      <c r="BK186" s="2">
        <f t="shared" si="33"/>
        <v>0</v>
      </c>
      <c r="BL186" s="2">
        <f t="shared" si="34"/>
        <v>0</v>
      </c>
      <c r="BM186" s="2">
        <f t="shared" si="35"/>
        <v>0</v>
      </c>
    </row>
    <row r="187" spans="1:65">
      <c r="A187" s="2" t="s">
        <v>3077</v>
      </c>
      <c r="B187" s="2" t="s">
        <v>3078</v>
      </c>
      <c r="W187" s="2" t="s">
        <v>121</v>
      </c>
      <c r="AY187" s="2" t="s">
        <v>5836</v>
      </c>
      <c r="BB187" s="2">
        <f t="shared" si="24"/>
        <v>0</v>
      </c>
      <c r="BC187" s="2">
        <f t="shared" si="25"/>
        <v>2</v>
      </c>
      <c r="BD187" s="2">
        <f t="shared" si="26"/>
        <v>0</v>
      </c>
      <c r="BE187" s="2">
        <f t="shared" si="27"/>
        <v>1</v>
      </c>
      <c r="BF187" s="2">
        <f t="shared" si="28"/>
        <v>0</v>
      </c>
      <c r="BG187" s="2">
        <f t="shared" si="29"/>
        <v>0</v>
      </c>
      <c r="BH187" s="2">
        <f t="shared" si="30"/>
        <v>0</v>
      </c>
      <c r="BI187" s="2">
        <f t="shared" si="31"/>
        <v>0</v>
      </c>
      <c r="BJ187" s="2">
        <f t="shared" si="32"/>
        <v>0</v>
      </c>
      <c r="BK187" s="2">
        <f t="shared" si="33"/>
        <v>0</v>
      </c>
      <c r="BL187" s="2">
        <f t="shared" si="34"/>
        <v>1</v>
      </c>
      <c r="BM187" s="2">
        <f t="shared" si="35"/>
        <v>0</v>
      </c>
    </row>
    <row r="188" spans="1:65">
      <c r="A188" s="2" t="s">
        <v>1942</v>
      </c>
      <c r="B188" s="2" t="s">
        <v>1943</v>
      </c>
      <c r="I188" s="2" t="s">
        <v>105</v>
      </c>
      <c r="P188" s="2" t="s">
        <v>105</v>
      </c>
      <c r="R188" s="2" t="s">
        <v>105</v>
      </c>
      <c r="W188" s="2" t="s">
        <v>105</v>
      </c>
      <c r="Z188" s="2" t="s">
        <v>105</v>
      </c>
      <c r="AF188" s="2" t="s">
        <v>5697</v>
      </c>
      <c r="AJ188" s="2" t="s">
        <v>105</v>
      </c>
      <c r="AZ188" s="2" t="s">
        <v>5838</v>
      </c>
      <c r="BB188" s="2">
        <f t="shared" si="24"/>
        <v>7</v>
      </c>
      <c r="BC188" s="2">
        <f t="shared" si="25"/>
        <v>0</v>
      </c>
      <c r="BD188" s="2">
        <f t="shared" si="26"/>
        <v>6</v>
      </c>
      <c r="BE188" s="2">
        <f t="shared" si="27"/>
        <v>0</v>
      </c>
      <c r="BF188" s="2">
        <f t="shared" si="28"/>
        <v>1</v>
      </c>
      <c r="BG188" s="2">
        <f t="shared" si="29"/>
        <v>0</v>
      </c>
      <c r="BH188" s="2">
        <f t="shared" si="30"/>
        <v>0</v>
      </c>
      <c r="BI188" s="2">
        <f t="shared" si="31"/>
        <v>0</v>
      </c>
      <c r="BJ188" s="2">
        <f t="shared" si="32"/>
        <v>0</v>
      </c>
      <c r="BK188" s="2">
        <f t="shared" si="33"/>
        <v>0</v>
      </c>
      <c r="BL188" s="2">
        <f t="shared" si="34"/>
        <v>0</v>
      </c>
      <c r="BM188" s="2">
        <f t="shared" si="35"/>
        <v>0</v>
      </c>
    </row>
    <row r="189" spans="1:65">
      <c r="A189" s="2" t="s">
        <v>4824</v>
      </c>
      <c r="B189" s="2" t="s">
        <v>4825</v>
      </c>
      <c r="AN189" s="2" t="s">
        <v>121</v>
      </c>
      <c r="BB189" s="2">
        <f t="shared" si="24"/>
        <v>0</v>
      </c>
      <c r="BC189" s="2">
        <f t="shared" si="25"/>
        <v>1</v>
      </c>
      <c r="BD189" s="2">
        <f t="shared" si="26"/>
        <v>0</v>
      </c>
      <c r="BE189" s="2">
        <f t="shared" si="27"/>
        <v>1</v>
      </c>
      <c r="BF189" s="2">
        <f t="shared" si="28"/>
        <v>0</v>
      </c>
      <c r="BG189" s="2">
        <f t="shared" si="29"/>
        <v>0</v>
      </c>
      <c r="BH189" s="2">
        <f t="shared" si="30"/>
        <v>0</v>
      </c>
      <c r="BI189" s="2">
        <f t="shared" si="31"/>
        <v>0</v>
      </c>
      <c r="BJ189" s="2">
        <f t="shared" si="32"/>
        <v>0</v>
      </c>
      <c r="BK189" s="2">
        <f t="shared" si="33"/>
        <v>0</v>
      </c>
      <c r="BL189" s="2">
        <f t="shared" si="34"/>
        <v>0</v>
      </c>
      <c r="BM189" s="2">
        <f t="shared" si="35"/>
        <v>0</v>
      </c>
    </row>
    <row r="190" spans="1:65">
      <c r="A190" s="2" t="s">
        <v>1436</v>
      </c>
      <c r="B190" s="2" t="s">
        <v>1437</v>
      </c>
      <c r="H190" s="2" t="s">
        <v>121</v>
      </c>
      <c r="BB190" s="2">
        <f t="shared" si="24"/>
        <v>0</v>
      </c>
      <c r="BC190" s="2">
        <f t="shared" si="25"/>
        <v>1</v>
      </c>
      <c r="BD190" s="2">
        <f t="shared" si="26"/>
        <v>0</v>
      </c>
      <c r="BE190" s="2">
        <f t="shared" si="27"/>
        <v>1</v>
      </c>
      <c r="BF190" s="2">
        <f t="shared" si="28"/>
        <v>0</v>
      </c>
      <c r="BG190" s="2">
        <f t="shared" si="29"/>
        <v>0</v>
      </c>
      <c r="BH190" s="2">
        <f t="shared" si="30"/>
        <v>0</v>
      </c>
      <c r="BI190" s="2">
        <f t="shared" si="31"/>
        <v>0</v>
      </c>
      <c r="BJ190" s="2">
        <f t="shared" si="32"/>
        <v>0</v>
      </c>
      <c r="BK190" s="2">
        <f t="shared" si="33"/>
        <v>0</v>
      </c>
      <c r="BL190" s="2">
        <f t="shared" si="34"/>
        <v>0</v>
      </c>
      <c r="BM190" s="2">
        <f t="shared" si="35"/>
        <v>0</v>
      </c>
    </row>
    <row r="191" spans="1:65">
      <c r="A191" s="2" t="s">
        <v>4072</v>
      </c>
      <c r="B191" s="2" t="s">
        <v>4073</v>
      </c>
      <c r="AJ191" s="2" t="s">
        <v>105</v>
      </c>
      <c r="BB191" s="2">
        <f t="shared" si="24"/>
        <v>1</v>
      </c>
      <c r="BC191" s="2">
        <f t="shared" si="25"/>
        <v>0</v>
      </c>
      <c r="BD191" s="2">
        <f t="shared" si="26"/>
        <v>1</v>
      </c>
      <c r="BE191" s="2">
        <f t="shared" si="27"/>
        <v>0</v>
      </c>
      <c r="BF191" s="2">
        <f t="shared" si="28"/>
        <v>0</v>
      </c>
      <c r="BG191" s="2">
        <f t="shared" si="29"/>
        <v>0</v>
      </c>
      <c r="BH191" s="2">
        <f t="shared" si="30"/>
        <v>0</v>
      </c>
      <c r="BI191" s="2">
        <f t="shared" si="31"/>
        <v>0</v>
      </c>
      <c r="BJ191" s="2">
        <f t="shared" si="32"/>
        <v>0</v>
      </c>
      <c r="BK191" s="2">
        <f t="shared" si="33"/>
        <v>0</v>
      </c>
      <c r="BL191" s="2">
        <f t="shared" si="34"/>
        <v>0</v>
      </c>
      <c r="BM191" s="2">
        <f t="shared" si="35"/>
        <v>0</v>
      </c>
    </row>
    <row r="192" spans="1:65">
      <c r="A192" s="2" t="s">
        <v>1995</v>
      </c>
      <c r="B192" s="2" t="s">
        <v>1996</v>
      </c>
      <c r="K192" s="2" t="s">
        <v>5814</v>
      </c>
      <c r="AO192" s="2" t="s">
        <v>105</v>
      </c>
      <c r="BB192" s="2">
        <f t="shared" si="24"/>
        <v>1</v>
      </c>
      <c r="BC192" s="2">
        <f t="shared" si="25"/>
        <v>1</v>
      </c>
      <c r="BD192" s="2">
        <f t="shared" si="26"/>
        <v>1</v>
      </c>
      <c r="BE192" s="2">
        <f t="shared" si="27"/>
        <v>0</v>
      </c>
      <c r="BF192" s="2">
        <f t="shared" si="28"/>
        <v>0</v>
      </c>
      <c r="BG192" s="2">
        <f t="shared" si="29"/>
        <v>0</v>
      </c>
      <c r="BH192" s="2">
        <f t="shared" si="30"/>
        <v>0</v>
      </c>
      <c r="BI192" s="2">
        <f t="shared" si="31"/>
        <v>1</v>
      </c>
      <c r="BJ192" s="2">
        <f t="shared" si="32"/>
        <v>0</v>
      </c>
      <c r="BK192" s="2">
        <f t="shared" si="33"/>
        <v>0</v>
      </c>
      <c r="BL192" s="2">
        <f t="shared" si="34"/>
        <v>0</v>
      </c>
      <c r="BM192" s="2">
        <f t="shared" si="35"/>
        <v>0</v>
      </c>
    </row>
    <row r="193" spans="1:65">
      <c r="A193" s="2" t="s">
        <v>4812</v>
      </c>
      <c r="B193" s="2" t="s">
        <v>4813</v>
      </c>
      <c r="AN193" s="2" t="s">
        <v>121</v>
      </c>
      <c r="BB193" s="2">
        <f t="shared" si="24"/>
        <v>0</v>
      </c>
      <c r="BC193" s="2">
        <f t="shared" si="25"/>
        <v>1</v>
      </c>
      <c r="BD193" s="2">
        <f t="shared" si="26"/>
        <v>0</v>
      </c>
      <c r="BE193" s="2">
        <f t="shared" si="27"/>
        <v>1</v>
      </c>
      <c r="BF193" s="2">
        <f t="shared" si="28"/>
        <v>0</v>
      </c>
      <c r="BG193" s="2">
        <f t="shared" si="29"/>
        <v>0</v>
      </c>
      <c r="BH193" s="2">
        <f t="shared" si="30"/>
        <v>0</v>
      </c>
      <c r="BI193" s="2">
        <f t="shared" si="31"/>
        <v>0</v>
      </c>
      <c r="BJ193" s="2">
        <f t="shared" si="32"/>
        <v>0</v>
      </c>
      <c r="BK193" s="2">
        <f t="shared" si="33"/>
        <v>0</v>
      </c>
      <c r="BL193" s="2">
        <f t="shared" si="34"/>
        <v>0</v>
      </c>
      <c r="BM193" s="2">
        <f t="shared" si="35"/>
        <v>0</v>
      </c>
    </row>
    <row r="194" spans="1:65">
      <c r="A194" s="2" t="s">
        <v>2503</v>
      </c>
      <c r="B194" s="2" t="s">
        <v>2504</v>
      </c>
      <c r="N194" s="2" t="s">
        <v>105</v>
      </c>
      <c r="BB194" s="2">
        <f t="shared" ref="BB194:BB245" si="36">SUM(BD194+BF194+BM194)</f>
        <v>1</v>
      </c>
      <c r="BC194" s="2">
        <f t="shared" ref="BC194:BC245" si="37">SUM(BE194+BG194+BH194+BI194+BJ194+BK194+BL194)</f>
        <v>0</v>
      </c>
      <c r="BD194" s="2">
        <f t="shared" ref="BD194:BD245" si="38">COUNTIF(C194:BA194,"BL")</f>
        <v>1</v>
      </c>
      <c r="BE194" s="2">
        <f t="shared" ref="BE194:BE245" si="39">COUNTIF(C194:BA194,"WL")</f>
        <v>0</v>
      </c>
      <c r="BF194" s="2">
        <f t="shared" ref="BF194:BF245" si="40">COUNTIF(C194:BA194, "BL(Except with permit)")</f>
        <v>0</v>
      </c>
      <c r="BG194" s="2">
        <f t="shared" ref="BG194:BG245" si="41">COUNTIF(C194:BA194, "WL(Permit required)")</f>
        <v>0</v>
      </c>
      <c r="BH194" s="2">
        <f t="shared" ref="BH194:BH245" si="42">COUNTIF(C194:BA194, "WL(Up to 3 individuals)")</f>
        <v>0</v>
      </c>
      <c r="BI194" s="2">
        <f t="shared" ref="BI194:BI245" si="43">COUNTIF(C194:BA194, "WL(Up to 1 individual without permit)")</f>
        <v>0</v>
      </c>
      <c r="BJ194" s="2">
        <f t="shared" ref="BJ194:BJ245" si="44">COUNTIF(C194:BA194, "WL(Up to 10 individuals)")</f>
        <v>0</v>
      </c>
      <c r="BK194" s="2">
        <f t="shared" ref="BK194:BK245" si="45">COUNTIF(C194:BA194, "WL(4 per year, no more than 12 at a time)")</f>
        <v>0</v>
      </c>
      <c r="BL194" s="2">
        <f t="shared" ref="BL194:BL245" si="46">COUNTIF(C194:BA194, "WL(For fishing bait, no more than 10)")</f>
        <v>0</v>
      </c>
      <c r="BM194" s="2">
        <f t="shared" ref="BM194:BM245" si="47">COUNTIF(C194:BA194,"BL(except with permit or per regulation)")</f>
        <v>0</v>
      </c>
    </row>
    <row r="195" spans="1:65">
      <c r="A195" s="2" t="s">
        <v>644</v>
      </c>
      <c r="B195" s="2" t="s">
        <v>645</v>
      </c>
      <c r="F195" s="2" t="s">
        <v>105</v>
      </c>
      <c r="BB195" s="2">
        <f t="shared" si="36"/>
        <v>1</v>
      </c>
      <c r="BC195" s="2">
        <f t="shared" si="37"/>
        <v>0</v>
      </c>
      <c r="BD195" s="2">
        <f t="shared" si="38"/>
        <v>1</v>
      </c>
      <c r="BE195" s="2">
        <f t="shared" si="39"/>
        <v>0</v>
      </c>
      <c r="BF195" s="2">
        <f t="shared" si="40"/>
        <v>0</v>
      </c>
      <c r="BG195" s="2">
        <f t="shared" si="41"/>
        <v>0</v>
      </c>
      <c r="BH195" s="2">
        <f t="shared" si="42"/>
        <v>0</v>
      </c>
      <c r="BI195" s="2">
        <f t="shared" si="43"/>
        <v>0</v>
      </c>
      <c r="BJ195" s="2">
        <f t="shared" si="44"/>
        <v>0</v>
      </c>
      <c r="BK195" s="2">
        <f t="shared" si="45"/>
        <v>0</v>
      </c>
      <c r="BL195" s="2">
        <f t="shared" si="46"/>
        <v>0</v>
      </c>
      <c r="BM195" s="2">
        <f t="shared" si="47"/>
        <v>0</v>
      </c>
    </row>
    <row r="196" spans="1:65">
      <c r="A196" s="2" t="s">
        <v>4410</v>
      </c>
      <c r="B196" s="2" t="s">
        <v>4411</v>
      </c>
      <c r="AN196" s="2" t="s">
        <v>105</v>
      </c>
      <c r="BB196" s="2">
        <f t="shared" si="36"/>
        <v>1</v>
      </c>
      <c r="BC196" s="2">
        <f t="shared" si="37"/>
        <v>0</v>
      </c>
      <c r="BD196" s="2">
        <f t="shared" si="38"/>
        <v>1</v>
      </c>
      <c r="BE196" s="2">
        <f t="shared" si="39"/>
        <v>0</v>
      </c>
      <c r="BF196" s="2">
        <f t="shared" si="40"/>
        <v>0</v>
      </c>
      <c r="BG196" s="2">
        <f t="shared" si="41"/>
        <v>0</v>
      </c>
      <c r="BH196" s="2">
        <f t="shared" si="42"/>
        <v>0</v>
      </c>
      <c r="BI196" s="2">
        <f t="shared" si="43"/>
        <v>0</v>
      </c>
      <c r="BJ196" s="2">
        <f t="shared" si="44"/>
        <v>0</v>
      </c>
      <c r="BK196" s="2">
        <f t="shared" si="45"/>
        <v>0</v>
      </c>
      <c r="BL196" s="2">
        <f t="shared" si="46"/>
        <v>0</v>
      </c>
      <c r="BM196" s="2">
        <f t="shared" si="47"/>
        <v>0</v>
      </c>
    </row>
    <row r="197" spans="1:65">
      <c r="A197" s="2" t="s">
        <v>2055</v>
      </c>
      <c r="L197" s="2" t="s">
        <v>5783</v>
      </c>
      <c r="AS197" s="2" t="s">
        <v>121</v>
      </c>
      <c r="BB197" s="2">
        <f t="shared" si="36"/>
        <v>0</v>
      </c>
      <c r="BC197" s="2">
        <f t="shared" si="37"/>
        <v>1</v>
      </c>
      <c r="BD197" s="2">
        <f t="shared" si="38"/>
        <v>0</v>
      </c>
      <c r="BE197" s="2">
        <f t="shared" si="39"/>
        <v>1</v>
      </c>
      <c r="BF197" s="2">
        <f t="shared" si="40"/>
        <v>0</v>
      </c>
      <c r="BG197" s="2">
        <f t="shared" si="41"/>
        <v>0</v>
      </c>
      <c r="BH197" s="2">
        <f t="shared" si="42"/>
        <v>0</v>
      </c>
      <c r="BI197" s="2">
        <f t="shared" si="43"/>
        <v>0</v>
      </c>
      <c r="BJ197" s="2">
        <f t="shared" si="44"/>
        <v>0</v>
      </c>
      <c r="BK197" s="2">
        <f t="shared" si="45"/>
        <v>0</v>
      </c>
      <c r="BL197" s="2">
        <f t="shared" si="46"/>
        <v>0</v>
      </c>
      <c r="BM197" s="2">
        <f t="shared" si="47"/>
        <v>0</v>
      </c>
    </row>
    <row r="198" spans="1:65">
      <c r="A198" s="2" t="s">
        <v>1997</v>
      </c>
      <c r="B198" s="2" t="s">
        <v>1998</v>
      </c>
      <c r="K198" s="2" t="s">
        <v>5814</v>
      </c>
      <c r="W198" s="2" t="s">
        <v>121</v>
      </c>
      <c r="AI198" s="2" t="s">
        <v>105</v>
      </c>
      <c r="BB198" s="2">
        <f t="shared" si="36"/>
        <v>1</v>
      </c>
      <c r="BC198" s="2">
        <f t="shared" si="37"/>
        <v>2</v>
      </c>
      <c r="BD198" s="2">
        <f t="shared" si="38"/>
        <v>1</v>
      </c>
      <c r="BE198" s="2">
        <f t="shared" si="39"/>
        <v>1</v>
      </c>
      <c r="BF198" s="2">
        <f t="shared" si="40"/>
        <v>0</v>
      </c>
      <c r="BG198" s="2">
        <f t="shared" si="41"/>
        <v>0</v>
      </c>
      <c r="BH198" s="2">
        <f t="shared" si="42"/>
        <v>0</v>
      </c>
      <c r="BI198" s="2">
        <f t="shared" si="43"/>
        <v>1</v>
      </c>
      <c r="BJ198" s="2">
        <f t="shared" si="44"/>
        <v>0</v>
      </c>
      <c r="BK198" s="2">
        <f t="shared" si="45"/>
        <v>0</v>
      </c>
      <c r="BL198" s="2">
        <f t="shared" si="46"/>
        <v>0</v>
      </c>
      <c r="BM198" s="2">
        <f t="shared" si="47"/>
        <v>0</v>
      </c>
    </row>
    <row r="199" spans="1:65">
      <c r="A199" s="2" t="s">
        <v>1795</v>
      </c>
      <c r="B199" s="2" t="s">
        <v>1796</v>
      </c>
      <c r="I199" s="2" t="s">
        <v>105</v>
      </c>
      <c r="K199" s="2" t="s">
        <v>5814</v>
      </c>
      <c r="W199" s="2" t="s">
        <v>121</v>
      </c>
      <c r="AF199" s="2" t="s">
        <v>5697</v>
      </c>
      <c r="AG199" s="2" t="s">
        <v>121</v>
      </c>
      <c r="AP199" s="2" t="s">
        <v>105</v>
      </c>
      <c r="AY199" s="2" t="s">
        <v>5836</v>
      </c>
      <c r="BB199" s="2">
        <f t="shared" si="36"/>
        <v>3</v>
      </c>
      <c r="BC199" s="2">
        <f t="shared" si="37"/>
        <v>4</v>
      </c>
      <c r="BD199" s="2">
        <f t="shared" si="38"/>
        <v>2</v>
      </c>
      <c r="BE199" s="2">
        <f t="shared" si="39"/>
        <v>2</v>
      </c>
      <c r="BF199" s="2">
        <f t="shared" si="40"/>
        <v>1</v>
      </c>
      <c r="BG199" s="2">
        <f t="shared" si="41"/>
        <v>0</v>
      </c>
      <c r="BH199" s="2">
        <f t="shared" si="42"/>
        <v>0</v>
      </c>
      <c r="BI199" s="2">
        <f t="shared" si="43"/>
        <v>1</v>
      </c>
      <c r="BJ199" s="2">
        <f t="shared" si="44"/>
        <v>0</v>
      </c>
      <c r="BK199" s="2">
        <f t="shared" si="45"/>
        <v>0</v>
      </c>
      <c r="BL199" s="2">
        <f t="shared" si="46"/>
        <v>1</v>
      </c>
      <c r="BM199" s="2">
        <f t="shared" si="47"/>
        <v>0</v>
      </c>
    </row>
    <row r="200" spans="1:65">
      <c r="A200" s="2" t="s">
        <v>1944</v>
      </c>
      <c r="B200" s="2" t="s">
        <v>1945</v>
      </c>
      <c r="H200" s="2" t="s">
        <v>5837</v>
      </c>
      <c r="I200" s="2" t="s">
        <v>105</v>
      </c>
      <c r="R200" s="2" t="s">
        <v>5821</v>
      </c>
      <c r="AD200" s="2" t="s">
        <v>5842</v>
      </c>
      <c r="AE200" s="2" t="s">
        <v>105</v>
      </c>
      <c r="AF200" s="2" t="s">
        <v>5697</v>
      </c>
      <c r="AG200" s="2" t="s">
        <v>121</v>
      </c>
      <c r="AN200" s="2" t="s">
        <v>105</v>
      </c>
      <c r="AX200" s="2" t="s">
        <v>105</v>
      </c>
      <c r="AZ200" s="2" t="s">
        <v>5838</v>
      </c>
      <c r="BB200" s="2">
        <f t="shared" si="36"/>
        <v>5</v>
      </c>
      <c r="BC200" s="2">
        <f t="shared" si="37"/>
        <v>1</v>
      </c>
      <c r="BD200" s="2">
        <f t="shared" si="38"/>
        <v>4</v>
      </c>
      <c r="BE200" s="2">
        <f t="shared" si="39"/>
        <v>1</v>
      </c>
      <c r="BF200" s="2">
        <f t="shared" si="40"/>
        <v>1</v>
      </c>
      <c r="BG200" s="2">
        <f t="shared" si="41"/>
        <v>0</v>
      </c>
      <c r="BH200" s="2">
        <f t="shared" si="42"/>
        <v>0</v>
      </c>
      <c r="BI200" s="2">
        <f t="shared" si="43"/>
        <v>0</v>
      </c>
      <c r="BJ200" s="2">
        <f t="shared" si="44"/>
        <v>0</v>
      </c>
      <c r="BK200" s="2">
        <f t="shared" si="45"/>
        <v>0</v>
      </c>
      <c r="BL200" s="2">
        <f t="shared" si="46"/>
        <v>0</v>
      </c>
      <c r="BM200" s="2">
        <f t="shared" si="47"/>
        <v>0</v>
      </c>
    </row>
    <row r="201" spans="1:65">
      <c r="A201" s="2" t="s">
        <v>5247</v>
      </c>
      <c r="B201" s="2" t="s">
        <v>5248</v>
      </c>
      <c r="AS201" s="2" t="s">
        <v>105</v>
      </c>
      <c r="BB201" s="2">
        <f t="shared" si="36"/>
        <v>1</v>
      </c>
      <c r="BC201" s="2">
        <f t="shared" si="37"/>
        <v>0</v>
      </c>
      <c r="BD201" s="2">
        <f t="shared" si="38"/>
        <v>1</v>
      </c>
      <c r="BE201" s="2">
        <f t="shared" si="39"/>
        <v>0</v>
      </c>
      <c r="BF201" s="2">
        <f t="shared" si="40"/>
        <v>0</v>
      </c>
      <c r="BG201" s="2">
        <f t="shared" si="41"/>
        <v>0</v>
      </c>
      <c r="BH201" s="2">
        <f t="shared" si="42"/>
        <v>0</v>
      </c>
      <c r="BI201" s="2">
        <f t="shared" si="43"/>
        <v>0</v>
      </c>
      <c r="BJ201" s="2">
        <f t="shared" si="44"/>
        <v>0</v>
      </c>
      <c r="BK201" s="2">
        <f t="shared" si="45"/>
        <v>0</v>
      </c>
      <c r="BL201" s="2">
        <f t="shared" si="46"/>
        <v>0</v>
      </c>
      <c r="BM201" s="2">
        <f t="shared" si="47"/>
        <v>0</v>
      </c>
    </row>
    <row r="202" spans="1:65">
      <c r="A202" s="2" t="s">
        <v>1829</v>
      </c>
      <c r="B202" s="2" t="s">
        <v>1830</v>
      </c>
      <c r="I202" s="2" t="s">
        <v>105</v>
      </c>
      <c r="W202" s="2" t="s">
        <v>121</v>
      </c>
      <c r="AF202" s="2" t="s">
        <v>5697</v>
      </c>
      <c r="BB202" s="2">
        <f t="shared" si="36"/>
        <v>2</v>
      </c>
      <c r="BC202" s="2">
        <f t="shared" si="37"/>
        <v>1</v>
      </c>
      <c r="BD202" s="2">
        <f t="shared" si="38"/>
        <v>1</v>
      </c>
      <c r="BE202" s="2">
        <f t="shared" si="39"/>
        <v>1</v>
      </c>
      <c r="BF202" s="2">
        <f t="shared" si="40"/>
        <v>1</v>
      </c>
      <c r="BG202" s="2">
        <f t="shared" si="41"/>
        <v>0</v>
      </c>
      <c r="BH202" s="2">
        <f t="shared" si="42"/>
        <v>0</v>
      </c>
      <c r="BI202" s="2">
        <f t="shared" si="43"/>
        <v>0</v>
      </c>
      <c r="BJ202" s="2">
        <f t="shared" si="44"/>
        <v>0</v>
      </c>
      <c r="BK202" s="2">
        <f t="shared" si="45"/>
        <v>0</v>
      </c>
      <c r="BL202" s="2">
        <f t="shared" si="46"/>
        <v>0</v>
      </c>
      <c r="BM202" s="2">
        <f t="shared" si="47"/>
        <v>0</v>
      </c>
    </row>
    <row r="203" spans="1:65">
      <c r="A203" s="2" t="s">
        <v>2005</v>
      </c>
      <c r="B203" s="2" t="s">
        <v>2006</v>
      </c>
      <c r="K203" s="2" t="s">
        <v>5814</v>
      </c>
      <c r="W203" s="2" t="s">
        <v>121</v>
      </c>
      <c r="BB203" s="2">
        <f t="shared" si="36"/>
        <v>0</v>
      </c>
      <c r="BC203" s="2">
        <f t="shared" si="37"/>
        <v>2</v>
      </c>
      <c r="BD203" s="2">
        <f t="shared" si="38"/>
        <v>0</v>
      </c>
      <c r="BE203" s="2">
        <f t="shared" si="39"/>
        <v>1</v>
      </c>
      <c r="BF203" s="2">
        <f t="shared" si="40"/>
        <v>0</v>
      </c>
      <c r="BG203" s="2">
        <f t="shared" si="41"/>
        <v>0</v>
      </c>
      <c r="BH203" s="2">
        <f t="shared" si="42"/>
        <v>0</v>
      </c>
      <c r="BI203" s="2">
        <f t="shared" si="43"/>
        <v>1</v>
      </c>
      <c r="BJ203" s="2">
        <f t="shared" si="44"/>
        <v>0</v>
      </c>
      <c r="BK203" s="2">
        <f t="shared" si="45"/>
        <v>0</v>
      </c>
      <c r="BL203" s="2">
        <f t="shared" si="46"/>
        <v>0</v>
      </c>
      <c r="BM203" s="2">
        <f t="shared" si="47"/>
        <v>0</v>
      </c>
    </row>
    <row r="204" spans="1:65">
      <c r="A204" s="2" t="s">
        <v>2007</v>
      </c>
      <c r="B204" s="2" t="s">
        <v>2008</v>
      </c>
      <c r="K204" s="2" t="s">
        <v>5814</v>
      </c>
      <c r="W204" s="2" t="s">
        <v>121</v>
      </c>
      <c r="AF204" s="2" t="s">
        <v>5697</v>
      </c>
      <c r="AP204" s="2" t="s">
        <v>105</v>
      </c>
      <c r="AY204" s="2" t="s">
        <v>5836</v>
      </c>
      <c r="BB204" s="2">
        <f t="shared" si="36"/>
        <v>2</v>
      </c>
      <c r="BC204" s="2">
        <f t="shared" si="37"/>
        <v>3</v>
      </c>
      <c r="BD204" s="2">
        <f t="shared" si="38"/>
        <v>1</v>
      </c>
      <c r="BE204" s="2">
        <f t="shared" si="39"/>
        <v>1</v>
      </c>
      <c r="BF204" s="2">
        <f t="shared" si="40"/>
        <v>1</v>
      </c>
      <c r="BG204" s="2">
        <f t="shared" si="41"/>
        <v>0</v>
      </c>
      <c r="BH204" s="2">
        <f t="shared" si="42"/>
        <v>0</v>
      </c>
      <c r="BI204" s="2">
        <f t="shared" si="43"/>
        <v>1</v>
      </c>
      <c r="BJ204" s="2">
        <f t="shared" si="44"/>
        <v>0</v>
      </c>
      <c r="BK204" s="2">
        <f t="shared" si="45"/>
        <v>0</v>
      </c>
      <c r="BL204" s="2">
        <f t="shared" si="46"/>
        <v>1</v>
      </c>
      <c r="BM204" s="2">
        <f t="shared" si="47"/>
        <v>0</v>
      </c>
    </row>
    <row r="205" spans="1:65">
      <c r="A205" s="2" t="s">
        <v>5046</v>
      </c>
      <c r="B205" s="2" t="s">
        <v>5047</v>
      </c>
      <c r="AN205" s="2" t="s">
        <v>121</v>
      </c>
      <c r="BB205" s="2">
        <f t="shared" si="36"/>
        <v>0</v>
      </c>
      <c r="BC205" s="2">
        <f t="shared" si="37"/>
        <v>1</v>
      </c>
      <c r="BD205" s="2">
        <f t="shared" si="38"/>
        <v>0</v>
      </c>
      <c r="BE205" s="2">
        <f t="shared" si="39"/>
        <v>1</v>
      </c>
      <c r="BF205" s="2">
        <f t="shared" si="40"/>
        <v>0</v>
      </c>
      <c r="BG205" s="2">
        <f t="shared" si="41"/>
        <v>0</v>
      </c>
      <c r="BH205" s="2">
        <f t="shared" si="42"/>
        <v>0</v>
      </c>
      <c r="BI205" s="2">
        <f t="shared" si="43"/>
        <v>0</v>
      </c>
      <c r="BJ205" s="2">
        <f t="shared" si="44"/>
        <v>0</v>
      </c>
      <c r="BK205" s="2">
        <f t="shared" si="45"/>
        <v>0</v>
      </c>
      <c r="BL205" s="2">
        <f t="shared" si="46"/>
        <v>0</v>
      </c>
      <c r="BM205" s="2">
        <f t="shared" si="47"/>
        <v>0</v>
      </c>
    </row>
    <row r="206" spans="1:65">
      <c r="A206" s="2" t="s">
        <v>4222</v>
      </c>
      <c r="B206" s="2" t="s">
        <v>4223</v>
      </c>
      <c r="AM206" s="2" t="s">
        <v>105</v>
      </c>
      <c r="BB206" s="2">
        <f t="shared" si="36"/>
        <v>1</v>
      </c>
      <c r="BC206" s="2">
        <f t="shared" si="37"/>
        <v>0</v>
      </c>
      <c r="BD206" s="2">
        <f t="shared" si="38"/>
        <v>1</v>
      </c>
      <c r="BE206" s="2">
        <f t="shared" si="39"/>
        <v>0</v>
      </c>
      <c r="BF206" s="2">
        <f t="shared" si="40"/>
        <v>0</v>
      </c>
      <c r="BG206" s="2">
        <f t="shared" si="41"/>
        <v>0</v>
      </c>
      <c r="BH206" s="2">
        <f t="shared" si="42"/>
        <v>0</v>
      </c>
      <c r="BI206" s="2">
        <f t="shared" si="43"/>
        <v>0</v>
      </c>
      <c r="BJ206" s="2">
        <f t="shared" si="44"/>
        <v>0</v>
      </c>
      <c r="BK206" s="2">
        <f t="shared" si="45"/>
        <v>0</v>
      </c>
      <c r="BL206" s="2">
        <f t="shared" si="46"/>
        <v>0</v>
      </c>
      <c r="BM206" s="2">
        <f t="shared" si="47"/>
        <v>0</v>
      </c>
    </row>
    <row r="207" spans="1:65">
      <c r="A207" s="2" t="s">
        <v>246</v>
      </c>
      <c r="B207" s="2" t="s">
        <v>245</v>
      </c>
      <c r="C207" s="2" t="s">
        <v>105</v>
      </c>
      <c r="M207" s="2" t="s">
        <v>105</v>
      </c>
      <c r="AA207" s="2" t="s">
        <v>105</v>
      </c>
      <c r="BB207" s="2">
        <f t="shared" si="36"/>
        <v>3</v>
      </c>
      <c r="BC207" s="2">
        <f t="shared" si="37"/>
        <v>0</v>
      </c>
      <c r="BD207" s="2">
        <f t="shared" si="38"/>
        <v>3</v>
      </c>
      <c r="BE207" s="2">
        <f t="shared" si="39"/>
        <v>0</v>
      </c>
      <c r="BF207" s="2">
        <f t="shared" si="40"/>
        <v>0</v>
      </c>
      <c r="BG207" s="2">
        <f t="shared" si="41"/>
        <v>0</v>
      </c>
      <c r="BH207" s="2">
        <f t="shared" si="42"/>
        <v>0</v>
      </c>
      <c r="BI207" s="2">
        <f t="shared" si="43"/>
        <v>0</v>
      </c>
      <c r="BJ207" s="2">
        <f t="shared" si="44"/>
        <v>0</v>
      </c>
      <c r="BK207" s="2">
        <f t="shared" si="45"/>
        <v>0</v>
      </c>
      <c r="BL207" s="2">
        <f t="shared" si="46"/>
        <v>0</v>
      </c>
      <c r="BM207" s="2">
        <f t="shared" si="47"/>
        <v>0</v>
      </c>
    </row>
    <row r="208" spans="1:65">
      <c r="A208" s="2" t="s">
        <v>4983</v>
      </c>
      <c r="B208" s="2" t="s">
        <v>4984</v>
      </c>
      <c r="AN208" s="2" t="s">
        <v>105</v>
      </c>
      <c r="BB208" s="2">
        <f t="shared" si="36"/>
        <v>1</v>
      </c>
      <c r="BC208" s="2">
        <f t="shared" si="37"/>
        <v>0</v>
      </c>
      <c r="BD208" s="2">
        <f t="shared" si="38"/>
        <v>1</v>
      </c>
      <c r="BE208" s="2">
        <f t="shared" si="39"/>
        <v>0</v>
      </c>
      <c r="BF208" s="2">
        <f t="shared" si="40"/>
        <v>0</v>
      </c>
      <c r="BG208" s="2">
        <f t="shared" si="41"/>
        <v>0</v>
      </c>
      <c r="BH208" s="2">
        <f t="shared" si="42"/>
        <v>0</v>
      </c>
      <c r="BI208" s="2">
        <f t="shared" si="43"/>
        <v>0</v>
      </c>
      <c r="BJ208" s="2">
        <f t="shared" si="44"/>
        <v>0</v>
      </c>
      <c r="BK208" s="2">
        <f t="shared" si="45"/>
        <v>0</v>
      </c>
      <c r="BL208" s="2">
        <f t="shared" si="46"/>
        <v>0</v>
      </c>
      <c r="BM208" s="2">
        <f t="shared" si="47"/>
        <v>0</v>
      </c>
    </row>
    <row r="209" spans="1:65">
      <c r="A209" s="2" t="s">
        <v>5007</v>
      </c>
      <c r="B209" s="2" t="s">
        <v>5008</v>
      </c>
      <c r="AN209" s="2" t="s">
        <v>105</v>
      </c>
      <c r="AX209" s="2" t="s">
        <v>105</v>
      </c>
      <c r="BB209" s="2">
        <f t="shared" si="36"/>
        <v>2</v>
      </c>
      <c r="BC209" s="2">
        <f t="shared" si="37"/>
        <v>0</v>
      </c>
      <c r="BD209" s="2">
        <f t="shared" si="38"/>
        <v>2</v>
      </c>
      <c r="BE209" s="2">
        <f t="shared" si="39"/>
        <v>0</v>
      </c>
      <c r="BF209" s="2">
        <f t="shared" si="40"/>
        <v>0</v>
      </c>
      <c r="BG209" s="2">
        <f t="shared" si="41"/>
        <v>0</v>
      </c>
      <c r="BH209" s="2">
        <f t="shared" si="42"/>
        <v>0</v>
      </c>
      <c r="BI209" s="2">
        <f t="shared" si="43"/>
        <v>0</v>
      </c>
      <c r="BJ209" s="2">
        <f t="shared" si="44"/>
        <v>0</v>
      </c>
      <c r="BK209" s="2">
        <f t="shared" si="45"/>
        <v>0</v>
      </c>
      <c r="BL209" s="2">
        <f t="shared" si="46"/>
        <v>0</v>
      </c>
      <c r="BM209" s="2">
        <f t="shared" si="47"/>
        <v>0</v>
      </c>
    </row>
    <row r="210" spans="1:65">
      <c r="A210" s="2" t="s">
        <v>1453</v>
      </c>
      <c r="B210" s="2" t="s">
        <v>1454</v>
      </c>
      <c r="H210" s="2" t="s">
        <v>121</v>
      </c>
      <c r="BB210" s="2">
        <f t="shared" si="36"/>
        <v>0</v>
      </c>
      <c r="BC210" s="2">
        <f t="shared" si="37"/>
        <v>1</v>
      </c>
      <c r="BD210" s="2">
        <f t="shared" si="38"/>
        <v>0</v>
      </c>
      <c r="BE210" s="2">
        <f t="shared" si="39"/>
        <v>1</v>
      </c>
      <c r="BF210" s="2">
        <f t="shared" si="40"/>
        <v>0</v>
      </c>
      <c r="BG210" s="2">
        <f t="shared" si="41"/>
        <v>0</v>
      </c>
      <c r="BH210" s="2">
        <f t="shared" si="42"/>
        <v>0</v>
      </c>
      <c r="BI210" s="2">
        <f t="shared" si="43"/>
        <v>0</v>
      </c>
      <c r="BJ210" s="2">
        <f t="shared" si="44"/>
        <v>0</v>
      </c>
      <c r="BK210" s="2">
        <f t="shared" si="45"/>
        <v>0</v>
      </c>
      <c r="BL210" s="2">
        <f t="shared" si="46"/>
        <v>0</v>
      </c>
      <c r="BM210" s="2">
        <f t="shared" si="47"/>
        <v>0</v>
      </c>
    </row>
    <row r="211" spans="1:65">
      <c r="A211" s="2" t="s">
        <v>4027</v>
      </c>
      <c r="B211" s="2" t="s">
        <v>4028</v>
      </c>
      <c r="AJ211" s="2" t="s">
        <v>105</v>
      </c>
      <c r="BB211" s="2">
        <f t="shared" si="36"/>
        <v>1</v>
      </c>
      <c r="BC211" s="2">
        <f t="shared" si="37"/>
        <v>0</v>
      </c>
      <c r="BD211" s="2">
        <f t="shared" si="38"/>
        <v>1</v>
      </c>
      <c r="BE211" s="2">
        <f t="shared" si="39"/>
        <v>0</v>
      </c>
      <c r="BF211" s="2">
        <f t="shared" si="40"/>
        <v>0</v>
      </c>
      <c r="BG211" s="2">
        <f t="shared" si="41"/>
        <v>0</v>
      </c>
      <c r="BH211" s="2">
        <f t="shared" si="42"/>
        <v>0</v>
      </c>
      <c r="BI211" s="2">
        <f t="shared" si="43"/>
        <v>0</v>
      </c>
      <c r="BJ211" s="2">
        <f t="shared" si="44"/>
        <v>0</v>
      </c>
      <c r="BK211" s="2">
        <f t="shared" si="45"/>
        <v>0</v>
      </c>
      <c r="BL211" s="2">
        <f t="shared" si="46"/>
        <v>0</v>
      </c>
      <c r="BM211" s="2">
        <f t="shared" si="47"/>
        <v>0</v>
      </c>
    </row>
    <row r="212" spans="1:65">
      <c r="A212" s="2" t="s">
        <v>4224</v>
      </c>
      <c r="B212" s="2" t="s">
        <v>4225</v>
      </c>
      <c r="AM212" s="2" t="s">
        <v>105</v>
      </c>
      <c r="BB212" s="2">
        <f t="shared" si="36"/>
        <v>1</v>
      </c>
      <c r="BC212" s="2">
        <f t="shared" si="37"/>
        <v>0</v>
      </c>
      <c r="BD212" s="2">
        <f t="shared" si="38"/>
        <v>1</v>
      </c>
      <c r="BE212" s="2">
        <f t="shared" si="39"/>
        <v>0</v>
      </c>
      <c r="BF212" s="2">
        <f t="shared" si="40"/>
        <v>0</v>
      </c>
      <c r="BG212" s="2">
        <f t="shared" si="41"/>
        <v>0</v>
      </c>
      <c r="BH212" s="2">
        <f t="shared" si="42"/>
        <v>0</v>
      </c>
      <c r="BI212" s="2">
        <f t="shared" si="43"/>
        <v>0</v>
      </c>
      <c r="BJ212" s="2">
        <f t="shared" si="44"/>
        <v>0</v>
      </c>
      <c r="BK212" s="2">
        <f t="shared" si="45"/>
        <v>0</v>
      </c>
      <c r="BL212" s="2">
        <f t="shared" si="46"/>
        <v>0</v>
      </c>
      <c r="BM212" s="2">
        <f t="shared" si="47"/>
        <v>0</v>
      </c>
    </row>
    <row r="213" spans="1:65">
      <c r="A213" s="2" t="s">
        <v>577</v>
      </c>
      <c r="B213" s="2" t="s">
        <v>578</v>
      </c>
      <c r="F213" s="2" t="s">
        <v>105</v>
      </c>
      <c r="AB213" s="2" t="s">
        <v>105</v>
      </c>
      <c r="BB213" s="2">
        <f t="shared" si="36"/>
        <v>2</v>
      </c>
      <c r="BC213" s="2">
        <f t="shared" si="37"/>
        <v>0</v>
      </c>
      <c r="BD213" s="2">
        <f t="shared" si="38"/>
        <v>2</v>
      </c>
      <c r="BE213" s="2">
        <f t="shared" si="39"/>
        <v>0</v>
      </c>
      <c r="BF213" s="2">
        <f t="shared" si="40"/>
        <v>0</v>
      </c>
      <c r="BG213" s="2">
        <f t="shared" si="41"/>
        <v>0</v>
      </c>
      <c r="BH213" s="2">
        <f t="shared" si="42"/>
        <v>0</v>
      </c>
      <c r="BI213" s="2">
        <f t="shared" si="43"/>
        <v>0</v>
      </c>
      <c r="BJ213" s="2">
        <f t="shared" si="44"/>
        <v>0</v>
      </c>
      <c r="BK213" s="2">
        <f t="shared" si="45"/>
        <v>0</v>
      </c>
      <c r="BL213" s="2">
        <f t="shared" si="46"/>
        <v>0</v>
      </c>
      <c r="BM213" s="2">
        <f t="shared" si="47"/>
        <v>0</v>
      </c>
    </row>
    <row r="214" spans="1:65">
      <c r="A214" s="2" t="s">
        <v>5050</v>
      </c>
      <c r="B214" s="2" t="s">
        <v>5051</v>
      </c>
      <c r="AN214" s="2" t="s">
        <v>121</v>
      </c>
      <c r="BB214" s="2">
        <f t="shared" si="36"/>
        <v>0</v>
      </c>
      <c r="BC214" s="2">
        <f t="shared" si="37"/>
        <v>1</v>
      </c>
      <c r="BD214" s="2">
        <f t="shared" si="38"/>
        <v>0</v>
      </c>
      <c r="BE214" s="2">
        <f t="shared" si="39"/>
        <v>1</v>
      </c>
      <c r="BF214" s="2">
        <f t="shared" si="40"/>
        <v>0</v>
      </c>
      <c r="BG214" s="2">
        <f t="shared" si="41"/>
        <v>0</v>
      </c>
      <c r="BH214" s="2">
        <f t="shared" si="42"/>
        <v>0</v>
      </c>
      <c r="BI214" s="2">
        <f t="shared" si="43"/>
        <v>0</v>
      </c>
      <c r="BJ214" s="2">
        <f t="shared" si="44"/>
        <v>0</v>
      </c>
      <c r="BK214" s="2">
        <f t="shared" si="45"/>
        <v>0</v>
      </c>
      <c r="BL214" s="2">
        <f t="shared" si="46"/>
        <v>0</v>
      </c>
      <c r="BM214" s="2">
        <f t="shared" si="47"/>
        <v>0</v>
      </c>
    </row>
    <row r="215" spans="1:65">
      <c r="A215" s="2" t="s">
        <v>257</v>
      </c>
      <c r="B215" s="2" t="s">
        <v>256</v>
      </c>
      <c r="D215" s="2" t="s">
        <v>105</v>
      </c>
      <c r="AN215" s="2" t="s">
        <v>121</v>
      </c>
      <c r="BB215" s="2">
        <f t="shared" si="36"/>
        <v>1</v>
      </c>
      <c r="BC215" s="2">
        <f t="shared" si="37"/>
        <v>1</v>
      </c>
      <c r="BD215" s="2">
        <f t="shared" si="38"/>
        <v>1</v>
      </c>
      <c r="BE215" s="2">
        <f t="shared" si="39"/>
        <v>1</v>
      </c>
      <c r="BF215" s="2">
        <f t="shared" si="40"/>
        <v>0</v>
      </c>
      <c r="BG215" s="2">
        <f t="shared" si="41"/>
        <v>0</v>
      </c>
      <c r="BH215" s="2">
        <f t="shared" si="42"/>
        <v>0</v>
      </c>
      <c r="BI215" s="2">
        <f t="shared" si="43"/>
        <v>0</v>
      </c>
      <c r="BJ215" s="2">
        <f t="shared" si="44"/>
        <v>0</v>
      </c>
      <c r="BK215" s="2">
        <f t="shared" si="45"/>
        <v>0</v>
      </c>
      <c r="BL215" s="2">
        <f t="shared" si="46"/>
        <v>0</v>
      </c>
      <c r="BM215" s="2">
        <f t="shared" si="47"/>
        <v>0</v>
      </c>
    </row>
    <row r="216" spans="1:65">
      <c r="A216" s="2" t="s">
        <v>4358</v>
      </c>
      <c r="B216" s="2" t="s">
        <v>4359</v>
      </c>
      <c r="AN216" s="2" t="s">
        <v>105</v>
      </c>
      <c r="BB216" s="2">
        <f t="shared" si="36"/>
        <v>1</v>
      </c>
      <c r="BC216" s="2">
        <f t="shared" si="37"/>
        <v>0</v>
      </c>
      <c r="BD216" s="2">
        <f t="shared" si="38"/>
        <v>1</v>
      </c>
      <c r="BE216" s="2">
        <f t="shared" si="39"/>
        <v>0</v>
      </c>
      <c r="BF216" s="2">
        <f t="shared" si="40"/>
        <v>0</v>
      </c>
      <c r="BG216" s="2">
        <f t="shared" si="41"/>
        <v>0</v>
      </c>
      <c r="BH216" s="2">
        <f t="shared" si="42"/>
        <v>0</v>
      </c>
      <c r="BI216" s="2">
        <f t="shared" si="43"/>
        <v>0</v>
      </c>
      <c r="BJ216" s="2">
        <f t="shared" si="44"/>
        <v>0</v>
      </c>
      <c r="BK216" s="2">
        <f t="shared" si="45"/>
        <v>0</v>
      </c>
      <c r="BL216" s="2">
        <f t="shared" si="46"/>
        <v>0</v>
      </c>
      <c r="BM216" s="2">
        <f t="shared" si="47"/>
        <v>0</v>
      </c>
    </row>
    <row r="217" spans="1:65">
      <c r="A217" s="2" t="s">
        <v>5288</v>
      </c>
      <c r="B217" s="2" t="s">
        <v>5289</v>
      </c>
      <c r="AS217" s="2" t="s">
        <v>105</v>
      </c>
      <c r="BB217" s="2">
        <f t="shared" si="36"/>
        <v>1</v>
      </c>
      <c r="BC217" s="2">
        <f t="shared" si="37"/>
        <v>0</v>
      </c>
      <c r="BD217" s="2">
        <f t="shared" si="38"/>
        <v>1</v>
      </c>
      <c r="BE217" s="2">
        <f t="shared" si="39"/>
        <v>0</v>
      </c>
      <c r="BF217" s="2">
        <f t="shared" si="40"/>
        <v>0</v>
      </c>
      <c r="BG217" s="2">
        <f t="shared" si="41"/>
        <v>0</v>
      </c>
      <c r="BH217" s="2">
        <f t="shared" si="42"/>
        <v>0</v>
      </c>
      <c r="BI217" s="2">
        <f t="shared" si="43"/>
        <v>0</v>
      </c>
      <c r="BJ217" s="2">
        <f t="shared" si="44"/>
        <v>0</v>
      </c>
      <c r="BK217" s="2">
        <f t="shared" si="45"/>
        <v>0</v>
      </c>
      <c r="BL217" s="2">
        <f t="shared" si="46"/>
        <v>0</v>
      </c>
      <c r="BM217" s="2">
        <f t="shared" si="47"/>
        <v>0</v>
      </c>
    </row>
    <row r="218" spans="1:65">
      <c r="A218" s="2" t="s">
        <v>4818</v>
      </c>
      <c r="B218" s="2" t="s">
        <v>4819</v>
      </c>
      <c r="AN218" s="2" t="s">
        <v>121</v>
      </c>
      <c r="BB218" s="2">
        <f t="shared" si="36"/>
        <v>0</v>
      </c>
      <c r="BC218" s="2">
        <f t="shared" si="37"/>
        <v>1</v>
      </c>
      <c r="BD218" s="2">
        <f t="shared" si="38"/>
        <v>0</v>
      </c>
      <c r="BE218" s="2">
        <f t="shared" si="39"/>
        <v>1</v>
      </c>
      <c r="BF218" s="2">
        <f t="shared" si="40"/>
        <v>0</v>
      </c>
      <c r="BG218" s="2">
        <f t="shared" si="41"/>
        <v>0</v>
      </c>
      <c r="BH218" s="2">
        <f t="shared" si="42"/>
        <v>0</v>
      </c>
      <c r="BI218" s="2">
        <f t="shared" si="43"/>
        <v>0</v>
      </c>
      <c r="BJ218" s="2">
        <f t="shared" si="44"/>
        <v>0</v>
      </c>
      <c r="BK218" s="2">
        <f t="shared" si="45"/>
        <v>0</v>
      </c>
      <c r="BL218" s="2">
        <f t="shared" si="46"/>
        <v>0</v>
      </c>
      <c r="BM218" s="2">
        <f t="shared" si="47"/>
        <v>0</v>
      </c>
    </row>
    <row r="219" spans="1:65">
      <c r="A219" s="2" t="s">
        <v>4850</v>
      </c>
      <c r="B219" s="2" t="s">
        <v>4851</v>
      </c>
      <c r="AN219" s="2" t="s">
        <v>121</v>
      </c>
      <c r="BB219" s="2">
        <f t="shared" si="36"/>
        <v>0</v>
      </c>
      <c r="BC219" s="2">
        <f t="shared" si="37"/>
        <v>1</v>
      </c>
      <c r="BD219" s="2">
        <f t="shared" si="38"/>
        <v>0</v>
      </c>
      <c r="BE219" s="2">
        <f t="shared" si="39"/>
        <v>1</v>
      </c>
      <c r="BF219" s="2">
        <f t="shared" si="40"/>
        <v>0</v>
      </c>
      <c r="BG219" s="2">
        <f t="shared" si="41"/>
        <v>0</v>
      </c>
      <c r="BH219" s="2">
        <f t="shared" si="42"/>
        <v>0</v>
      </c>
      <c r="BI219" s="2">
        <f t="shared" si="43"/>
        <v>0</v>
      </c>
      <c r="BJ219" s="2">
        <f t="shared" si="44"/>
        <v>0</v>
      </c>
      <c r="BK219" s="2">
        <f t="shared" si="45"/>
        <v>0</v>
      </c>
      <c r="BL219" s="2">
        <f t="shared" si="46"/>
        <v>0</v>
      </c>
      <c r="BM219" s="2">
        <f t="shared" si="47"/>
        <v>0</v>
      </c>
    </row>
    <row r="220" spans="1:65">
      <c r="A220" s="2" t="s">
        <v>2000</v>
      </c>
      <c r="B220" s="2" t="s">
        <v>1999</v>
      </c>
      <c r="K220" s="2" t="s">
        <v>5814</v>
      </c>
      <c r="W220" s="2" t="s">
        <v>121</v>
      </c>
      <c r="AF220" s="2" t="s">
        <v>5697</v>
      </c>
      <c r="AN220" s="2" t="s">
        <v>105</v>
      </c>
      <c r="AP220" s="2" t="s">
        <v>105</v>
      </c>
      <c r="BB220" s="2">
        <f t="shared" si="36"/>
        <v>3</v>
      </c>
      <c r="BC220" s="2">
        <f t="shared" si="37"/>
        <v>2</v>
      </c>
      <c r="BD220" s="2">
        <f t="shared" si="38"/>
        <v>2</v>
      </c>
      <c r="BE220" s="2">
        <f t="shared" si="39"/>
        <v>1</v>
      </c>
      <c r="BF220" s="2">
        <f t="shared" si="40"/>
        <v>1</v>
      </c>
      <c r="BG220" s="2">
        <f t="shared" si="41"/>
        <v>0</v>
      </c>
      <c r="BH220" s="2">
        <f t="shared" si="42"/>
        <v>0</v>
      </c>
      <c r="BI220" s="2">
        <f t="shared" si="43"/>
        <v>1</v>
      </c>
      <c r="BJ220" s="2">
        <f t="shared" si="44"/>
        <v>0</v>
      </c>
      <c r="BK220" s="2">
        <f t="shared" si="45"/>
        <v>0</v>
      </c>
      <c r="BL220" s="2">
        <f t="shared" si="46"/>
        <v>0</v>
      </c>
      <c r="BM220" s="2">
        <f t="shared" si="47"/>
        <v>0</v>
      </c>
    </row>
    <row r="221" spans="1:65">
      <c r="A221" s="2" t="s">
        <v>255</v>
      </c>
      <c r="B221" s="2" t="s">
        <v>254</v>
      </c>
      <c r="C221" s="2" t="s">
        <v>5843</v>
      </c>
      <c r="AN221" s="2" t="s">
        <v>105</v>
      </c>
      <c r="BB221" s="2">
        <f t="shared" si="36"/>
        <v>1</v>
      </c>
      <c r="BC221" s="2">
        <f t="shared" si="37"/>
        <v>0</v>
      </c>
      <c r="BD221" s="2">
        <f t="shared" si="38"/>
        <v>1</v>
      </c>
      <c r="BE221" s="2">
        <f t="shared" si="39"/>
        <v>0</v>
      </c>
      <c r="BF221" s="2">
        <f t="shared" si="40"/>
        <v>0</v>
      </c>
      <c r="BG221" s="2">
        <f t="shared" si="41"/>
        <v>0</v>
      </c>
      <c r="BH221" s="2">
        <f t="shared" si="42"/>
        <v>0</v>
      </c>
      <c r="BI221" s="2">
        <f t="shared" si="43"/>
        <v>0</v>
      </c>
      <c r="BJ221" s="2">
        <f t="shared" si="44"/>
        <v>0</v>
      </c>
      <c r="BK221" s="2">
        <f t="shared" si="45"/>
        <v>0</v>
      </c>
      <c r="BL221" s="2">
        <f t="shared" si="46"/>
        <v>0</v>
      </c>
      <c r="BM221" s="2">
        <f t="shared" si="47"/>
        <v>0</v>
      </c>
    </row>
    <row r="222" spans="1:65">
      <c r="A222" s="2" t="s">
        <v>2318</v>
      </c>
      <c r="B222" s="2" t="s">
        <v>2319</v>
      </c>
      <c r="M222" s="2" t="s">
        <v>105</v>
      </c>
      <c r="BB222" s="2">
        <f t="shared" si="36"/>
        <v>1</v>
      </c>
      <c r="BC222" s="2">
        <f t="shared" si="37"/>
        <v>0</v>
      </c>
      <c r="BD222" s="2">
        <f t="shared" si="38"/>
        <v>1</v>
      </c>
      <c r="BE222" s="2">
        <f t="shared" si="39"/>
        <v>0</v>
      </c>
      <c r="BF222" s="2">
        <f t="shared" si="40"/>
        <v>0</v>
      </c>
      <c r="BG222" s="2">
        <f t="shared" si="41"/>
        <v>0</v>
      </c>
      <c r="BH222" s="2">
        <f t="shared" si="42"/>
        <v>0</v>
      </c>
      <c r="BI222" s="2">
        <f t="shared" si="43"/>
        <v>0</v>
      </c>
      <c r="BJ222" s="2">
        <f t="shared" si="44"/>
        <v>0</v>
      </c>
      <c r="BK222" s="2">
        <f t="shared" si="45"/>
        <v>0</v>
      </c>
      <c r="BL222" s="2">
        <f t="shared" si="46"/>
        <v>0</v>
      </c>
      <c r="BM222" s="2">
        <f t="shared" si="47"/>
        <v>0</v>
      </c>
    </row>
    <row r="223" spans="1:65">
      <c r="A223" s="2" t="s">
        <v>285</v>
      </c>
      <c r="B223" s="2" t="s">
        <v>284</v>
      </c>
      <c r="C223" s="2" t="s">
        <v>105</v>
      </c>
      <c r="AJ223" s="2" t="s">
        <v>105</v>
      </c>
      <c r="AQ223" s="2" t="s">
        <v>105</v>
      </c>
      <c r="BB223" s="2">
        <f t="shared" si="36"/>
        <v>3</v>
      </c>
      <c r="BC223" s="2">
        <f t="shared" si="37"/>
        <v>0</v>
      </c>
      <c r="BD223" s="2">
        <f t="shared" si="38"/>
        <v>3</v>
      </c>
      <c r="BE223" s="2">
        <f t="shared" si="39"/>
        <v>0</v>
      </c>
      <c r="BF223" s="2">
        <f t="shared" si="40"/>
        <v>0</v>
      </c>
      <c r="BG223" s="2">
        <f t="shared" si="41"/>
        <v>0</v>
      </c>
      <c r="BH223" s="2">
        <f t="shared" si="42"/>
        <v>0</v>
      </c>
      <c r="BI223" s="2">
        <f t="shared" si="43"/>
        <v>0</v>
      </c>
      <c r="BJ223" s="2">
        <f t="shared" si="44"/>
        <v>0</v>
      </c>
      <c r="BK223" s="2">
        <f t="shared" si="45"/>
        <v>0</v>
      </c>
      <c r="BL223" s="2">
        <f t="shared" si="46"/>
        <v>0</v>
      </c>
      <c r="BM223" s="2">
        <f t="shared" si="47"/>
        <v>0</v>
      </c>
    </row>
    <row r="224" spans="1:65">
      <c r="A224" s="2" t="s">
        <v>2730</v>
      </c>
      <c r="B224" s="2" t="s">
        <v>2731</v>
      </c>
      <c r="Q224" s="2" t="s">
        <v>105</v>
      </c>
      <c r="AD224" s="2" t="s">
        <v>5842</v>
      </c>
      <c r="AN224" s="2" t="s">
        <v>105</v>
      </c>
      <c r="BB224" s="2">
        <f t="shared" si="36"/>
        <v>2</v>
      </c>
      <c r="BC224" s="2">
        <f t="shared" si="37"/>
        <v>0</v>
      </c>
      <c r="BD224" s="2">
        <f t="shared" si="38"/>
        <v>2</v>
      </c>
      <c r="BE224" s="2">
        <f t="shared" si="39"/>
        <v>0</v>
      </c>
      <c r="BF224" s="2">
        <f t="shared" si="40"/>
        <v>0</v>
      </c>
      <c r="BG224" s="2">
        <f t="shared" si="41"/>
        <v>0</v>
      </c>
      <c r="BH224" s="2">
        <f t="shared" si="42"/>
        <v>0</v>
      </c>
      <c r="BI224" s="2">
        <f t="shared" si="43"/>
        <v>0</v>
      </c>
      <c r="BJ224" s="2">
        <f t="shared" si="44"/>
        <v>0</v>
      </c>
      <c r="BK224" s="2">
        <f t="shared" si="45"/>
        <v>0</v>
      </c>
      <c r="BL224" s="2">
        <f t="shared" si="46"/>
        <v>0</v>
      </c>
      <c r="BM224" s="2">
        <f t="shared" si="47"/>
        <v>0</v>
      </c>
    </row>
    <row r="225" spans="1:65">
      <c r="A225" s="2" t="s">
        <v>1486</v>
      </c>
      <c r="B225" s="2" t="s">
        <v>3665</v>
      </c>
      <c r="H225" s="2" t="s">
        <v>5813</v>
      </c>
      <c r="AD225" s="2" t="s">
        <v>5817</v>
      </c>
      <c r="BB225" s="2">
        <f t="shared" si="36"/>
        <v>0</v>
      </c>
      <c r="BC225" s="2">
        <f t="shared" si="37"/>
        <v>2</v>
      </c>
      <c r="BD225" s="2">
        <f t="shared" si="38"/>
        <v>0</v>
      </c>
      <c r="BE225" s="2">
        <f t="shared" si="39"/>
        <v>0</v>
      </c>
      <c r="BF225" s="2">
        <f t="shared" si="40"/>
        <v>0</v>
      </c>
      <c r="BG225" s="2">
        <f t="shared" si="41"/>
        <v>0</v>
      </c>
      <c r="BH225" s="2">
        <f t="shared" si="42"/>
        <v>0</v>
      </c>
      <c r="BI225" s="2">
        <f t="shared" si="43"/>
        <v>0</v>
      </c>
      <c r="BJ225" s="2">
        <f t="shared" si="44"/>
        <v>1</v>
      </c>
      <c r="BK225" s="2">
        <f t="shared" si="45"/>
        <v>1</v>
      </c>
      <c r="BL225" s="2">
        <f t="shared" si="46"/>
        <v>0</v>
      </c>
      <c r="BM225" s="2">
        <f t="shared" si="47"/>
        <v>0</v>
      </c>
    </row>
    <row r="226" spans="1:65">
      <c r="A226" s="2" t="s">
        <v>1430</v>
      </c>
      <c r="B226" s="2" t="s">
        <v>1431</v>
      </c>
      <c r="H226" s="2" t="s">
        <v>121</v>
      </c>
      <c r="N226" s="2" t="s">
        <v>105</v>
      </c>
      <c r="AN226" s="2" t="s">
        <v>121</v>
      </c>
      <c r="BB226" s="2">
        <f t="shared" si="36"/>
        <v>1</v>
      </c>
      <c r="BC226" s="2">
        <f t="shared" si="37"/>
        <v>2</v>
      </c>
      <c r="BD226" s="2">
        <f t="shared" si="38"/>
        <v>1</v>
      </c>
      <c r="BE226" s="2">
        <f t="shared" si="39"/>
        <v>2</v>
      </c>
      <c r="BF226" s="2">
        <f t="shared" si="40"/>
        <v>0</v>
      </c>
      <c r="BG226" s="2">
        <f t="shared" si="41"/>
        <v>0</v>
      </c>
      <c r="BH226" s="2">
        <f t="shared" si="42"/>
        <v>0</v>
      </c>
      <c r="BI226" s="2">
        <f t="shared" si="43"/>
        <v>0</v>
      </c>
      <c r="BJ226" s="2">
        <f t="shared" si="44"/>
        <v>0</v>
      </c>
      <c r="BK226" s="2">
        <f t="shared" si="45"/>
        <v>0</v>
      </c>
      <c r="BL226" s="2">
        <f t="shared" si="46"/>
        <v>0</v>
      </c>
      <c r="BM226" s="2">
        <f t="shared" si="47"/>
        <v>0</v>
      </c>
    </row>
    <row r="227" spans="1:65">
      <c r="A227" s="2" t="s">
        <v>4832</v>
      </c>
      <c r="B227" s="2" t="s">
        <v>4833</v>
      </c>
      <c r="AN227" s="2" t="s">
        <v>121</v>
      </c>
      <c r="BB227" s="2">
        <f t="shared" si="36"/>
        <v>0</v>
      </c>
      <c r="BC227" s="2">
        <f t="shared" si="37"/>
        <v>1</v>
      </c>
      <c r="BD227" s="2">
        <f t="shared" si="38"/>
        <v>0</v>
      </c>
      <c r="BE227" s="2">
        <f t="shared" si="39"/>
        <v>1</v>
      </c>
      <c r="BF227" s="2">
        <f t="shared" si="40"/>
        <v>0</v>
      </c>
      <c r="BG227" s="2">
        <f t="shared" si="41"/>
        <v>0</v>
      </c>
      <c r="BH227" s="2">
        <f t="shared" si="42"/>
        <v>0</v>
      </c>
      <c r="BI227" s="2">
        <f t="shared" si="43"/>
        <v>0</v>
      </c>
      <c r="BJ227" s="2">
        <f t="shared" si="44"/>
        <v>0</v>
      </c>
      <c r="BK227" s="2">
        <f t="shared" si="45"/>
        <v>0</v>
      </c>
      <c r="BL227" s="2">
        <f t="shared" si="46"/>
        <v>0</v>
      </c>
      <c r="BM227" s="2">
        <f t="shared" si="47"/>
        <v>0</v>
      </c>
    </row>
    <row r="228" spans="1:65">
      <c r="A228" s="2" t="s">
        <v>5251</v>
      </c>
      <c r="B228" s="2" t="s">
        <v>5252</v>
      </c>
      <c r="AS228" s="2" t="s">
        <v>105</v>
      </c>
      <c r="BB228" s="2">
        <f t="shared" si="36"/>
        <v>1</v>
      </c>
      <c r="BC228" s="2">
        <f t="shared" si="37"/>
        <v>0</v>
      </c>
      <c r="BD228" s="2">
        <f t="shared" si="38"/>
        <v>1</v>
      </c>
      <c r="BE228" s="2">
        <f t="shared" si="39"/>
        <v>0</v>
      </c>
      <c r="BF228" s="2">
        <f t="shared" si="40"/>
        <v>0</v>
      </c>
      <c r="BG228" s="2">
        <f t="shared" si="41"/>
        <v>0</v>
      </c>
      <c r="BH228" s="2">
        <f t="shared" si="42"/>
        <v>0</v>
      </c>
      <c r="BI228" s="2">
        <f t="shared" si="43"/>
        <v>0</v>
      </c>
      <c r="BJ228" s="2">
        <f t="shared" si="44"/>
        <v>0</v>
      </c>
      <c r="BK228" s="2">
        <f t="shared" si="45"/>
        <v>0</v>
      </c>
      <c r="BL228" s="2">
        <f t="shared" si="46"/>
        <v>0</v>
      </c>
      <c r="BM228" s="2">
        <f t="shared" si="47"/>
        <v>0</v>
      </c>
    </row>
    <row r="229" spans="1:65">
      <c r="A229" s="2" t="s">
        <v>3762</v>
      </c>
      <c r="B229" s="2" t="s">
        <v>3763</v>
      </c>
      <c r="AE229" s="2" t="s">
        <v>105</v>
      </c>
      <c r="BB229" s="2">
        <f t="shared" si="36"/>
        <v>1</v>
      </c>
      <c r="BC229" s="2">
        <f t="shared" si="37"/>
        <v>0</v>
      </c>
      <c r="BD229" s="2">
        <f t="shared" si="38"/>
        <v>1</v>
      </c>
      <c r="BE229" s="2">
        <f t="shared" si="39"/>
        <v>0</v>
      </c>
      <c r="BF229" s="2">
        <f t="shared" si="40"/>
        <v>0</v>
      </c>
      <c r="BG229" s="2">
        <f t="shared" si="41"/>
        <v>0</v>
      </c>
      <c r="BH229" s="2">
        <f t="shared" si="42"/>
        <v>0</v>
      </c>
      <c r="BI229" s="2">
        <f t="shared" si="43"/>
        <v>0</v>
      </c>
      <c r="BJ229" s="2">
        <f t="shared" si="44"/>
        <v>0</v>
      </c>
      <c r="BK229" s="2">
        <f t="shared" si="45"/>
        <v>0</v>
      </c>
      <c r="BL229" s="2">
        <f t="shared" si="46"/>
        <v>0</v>
      </c>
      <c r="BM229" s="2">
        <f t="shared" si="47"/>
        <v>0</v>
      </c>
    </row>
    <row r="230" spans="1:65">
      <c r="A230" s="2" t="s">
        <v>4816</v>
      </c>
      <c r="B230" s="2" t="s">
        <v>4817</v>
      </c>
      <c r="AN230" s="2" t="s">
        <v>121</v>
      </c>
      <c r="BB230" s="2">
        <f t="shared" si="36"/>
        <v>0</v>
      </c>
      <c r="BC230" s="2">
        <f t="shared" si="37"/>
        <v>1</v>
      </c>
      <c r="BD230" s="2">
        <f t="shared" si="38"/>
        <v>0</v>
      </c>
      <c r="BE230" s="2">
        <f t="shared" si="39"/>
        <v>1</v>
      </c>
      <c r="BF230" s="2">
        <f t="shared" si="40"/>
        <v>0</v>
      </c>
      <c r="BG230" s="2">
        <f t="shared" si="41"/>
        <v>0</v>
      </c>
      <c r="BH230" s="2">
        <f t="shared" si="42"/>
        <v>0</v>
      </c>
      <c r="BI230" s="2">
        <f t="shared" si="43"/>
        <v>0</v>
      </c>
      <c r="BJ230" s="2">
        <f t="shared" si="44"/>
        <v>0</v>
      </c>
      <c r="BK230" s="2">
        <f t="shared" si="45"/>
        <v>0</v>
      </c>
      <c r="BL230" s="2">
        <f t="shared" si="46"/>
        <v>0</v>
      </c>
      <c r="BM230" s="2">
        <f t="shared" si="47"/>
        <v>0</v>
      </c>
    </row>
    <row r="231" spans="1:65">
      <c r="A231" s="2" t="s">
        <v>271</v>
      </c>
      <c r="B231" s="2" t="s">
        <v>270</v>
      </c>
      <c r="C231" s="2" t="s">
        <v>105</v>
      </c>
      <c r="BB231" s="2">
        <f t="shared" si="36"/>
        <v>1</v>
      </c>
      <c r="BC231" s="2">
        <f t="shared" si="37"/>
        <v>0</v>
      </c>
      <c r="BD231" s="2">
        <f t="shared" si="38"/>
        <v>1</v>
      </c>
      <c r="BE231" s="2">
        <f t="shared" si="39"/>
        <v>0</v>
      </c>
      <c r="BF231" s="2">
        <f t="shared" si="40"/>
        <v>0</v>
      </c>
      <c r="BG231" s="2">
        <f t="shared" si="41"/>
        <v>0</v>
      </c>
      <c r="BH231" s="2">
        <f t="shared" si="42"/>
        <v>0</v>
      </c>
      <c r="BI231" s="2">
        <f t="shared" si="43"/>
        <v>0</v>
      </c>
      <c r="BJ231" s="2">
        <f t="shared" si="44"/>
        <v>0</v>
      </c>
      <c r="BK231" s="2">
        <f t="shared" si="45"/>
        <v>0</v>
      </c>
      <c r="BL231" s="2">
        <f t="shared" si="46"/>
        <v>0</v>
      </c>
      <c r="BM231" s="2">
        <f t="shared" si="47"/>
        <v>0</v>
      </c>
    </row>
    <row r="232" spans="1:65">
      <c r="A232" s="2" t="s">
        <v>2726</v>
      </c>
      <c r="B232" s="2" t="s">
        <v>2727</v>
      </c>
      <c r="Q232" s="2" t="s">
        <v>105</v>
      </c>
      <c r="W232" s="2" t="s">
        <v>121</v>
      </c>
      <c r="BB232" s="2">
        <f t="shared" si="36"/>
        <v>1</v>
      </c>
      <c r="BC232" s="2">
        <f t="shared" si="37"/>
        <v>1</v>
      </c>
      <c r="BD232" s="2">
        <f t="shared" si="38"/>
        <v>1</v>
      </c>
      <c r="BE232" s="2">
        <f t="shared" si="39"/>
        <v>1</v>
      </c>
      <c r="BF232" s="2">
        <f t="shared" si="40"/>
        <v>0</v>
      </c>
      <c r="BG232" s="2">
        <f t="shared" si="41"/>
        <v>0</v>
      </c>
      <c r="BH232" s="2">
        <f t="shared" si="42"/>
        <v>0</v>
      </c>
      <c r="BI232" s="2">
        <f t="shared" si="43"/>
        <v>0</v>
      </c>
      <c r="BJ232" s="2">
        <f t="shared" si="44"/>
        <v>0</v>
      </c>
      <c r="BK232" s="2">
        <f t="shared" si="45"/>
        <v>0</v>
      </c>
      <c r="BL232" s="2">
        <f t="shared" si="46"/>
        <v>0</v>
      </c>
      <c r="BM232" s="2">
        <f t="shared" si="47"/>
        <v>0</v>
      </c>
    </row>
    <row r="233" spans="1:65">
      <c r="A233" s="2" t="s">
        <v>259</v>
      </c>
      <c r="B233" s="2" t="s">
        <v>258</v>
      </c>
      <c r="D233" s="2" t="s">
        <v>105</v>
      </c>
      <c r="AN233" s="2" t="s">
        <v>105</v>
      </c>
      <c r="BB233" s="2">
        <f t="shared" si="36"/>
        <v>2</v>
      </c>
      <c r="BC233" s="2">
        <f t="shared" si="37"/>
        <v>0</v>
      </c>
      <c r="BD233" s="2">
        <f t="shared" si="38"/>
        <v>2</v>
      </c>
      <c r="BE233" s="2">
        <f t="shared" si="39"/>
        <v>0</v>
      </c>
      <c r="BF233" s="2">
        <f t="shared" si="40"/>
        <v>0</v>
      </c>
      <c r="BG233" s="2">
        <f t="shared" si="41"/>
        <v>0</v>
      </c>
      <c r="BH233" s="2">
        <f t="shared" si="42"/>
        <v>0</v>
      </c>
      <c r="BI233" s="2">
        <f t="shared" si="43"/>
        <v>0</v>
      </c>
      <c r="BJ233" s="2">
        <f t="shared" si="44"/>
        <v>0</v>
      </c>
      <c r="BK233" s="2">
        <f t="shared" si="45"/>
        <v>0</v>
      </c>
      <c r="BL233" s="2">
        <f t="shared" si="46"/>
        <v>0</v>
      </c>
      <c r="BM233" s="2">
        <f t="shared" si="47"/>
        <v>0</v>
      </c>
    </row>
    <row r="234" spans="1:65">
      <c r="A234" s="2" t="s">
        <v>2003</v>
      </c>
      <c r="B234" s="2" t="s">
        <v>2004</v>
      </c>
      <c r="K234" s="2" t="s">
        <v>5814</v>
      </c>
      <c r="W234" s="2" t="s">
        <v>121</v>
      </c>
      <c r="AF234" s="2" t="s">
        <v>5697</v>
      </c>
      <c r="AG234" s="2" t="s">
        <v>121</v>
      </c>
      <c r="AN234" s="2" t="s">
        <v>105</v>
      </c>
      <c r="BB234" s="2">
        <f t="shared" si="36"/>
        <v>2</v>
      </c>
      <c r="BC234" s="2">
        <f t="shared" si="37"/>
        <v>3</v>
      </c>
      <c r="BD234" s="2">
        <f t="shared" si="38"/>
        <v>1</v>
      </c>
      <c r="BE234" s="2">
        <f t="shared" si="39"/>
        <v>2</v>
      </c>
      <c r="BF234" s="2">
        <f t="shared" si="40"/>
        <v>1</v>
      </c>
      <c r="BG234" s="2">
        <f t="shared" si="41"/>
        <v>0</v>
      </c>
      <c r="BH234" s="2">
        <f t="shared" si="42"/>
        <v>0</v>
      </c>
      <c r="BI234" s="2">
        <f t="shared" si="43"/>
        <v>1</v>
      </c>
      <c r="BJ234" s="2">
        <f t="shared" si="44"/>
        <v>0</v>
      </c>
      <c r="BK234" s="2">
        <f t="shared" si="45"/>
        <v>0</v>
      </c>
      <c r="BL234" s="2">
        <f t="shared" si="46"/>
        <v>0</v>
      </c>
      <c r="BM234" s="2">
        <f t="shared" si="47"/>
        <v>0</v>
      </c>
    </row>
    <row r="235" spans="1:65">
      <c r="A235" s="2" t="s">
        <v>4806</v>
      </c>
      <c r="B235" s="2" t="s">
        <v>4807</v>
      </c>
      <c r="AN235" s="2" t="s">
        <v>121</v>
      </c>
      <c r="BB235" s="2">
        <f t="shared" si="36"/>
        <v>0</v>
      </c>
      <c r="BC235" s="2">
        <f t="shared" si="37"/>
        <v>1</v>
      </c>
      <c r="BD235" s="2">
        <f t="shared" si="38"/>
        <v>0</v>
      </c>
      <c r="BE235" s="2">
        <f t="shared" si="39"/>
        <v>1</v>
      </c>
      <c r="BF235" s="2">
        <f t="shared" si="40"/>
        <v>0</v>
      </c>
      <c r="BG235" s="2">
        <f t="shared" si="41"/>
        <v>0</v>
      </c>
      <c r="BH235" s="2">
        <f t="shared" si="42"/>
        <v>0</v>
      </c>
      <c r="BI235" s="2">
        <f t="shared" si="43"/>
        <v>0</v>
      </c>
      <c r="BJ235" s="2">
        <f t="shared" si="44"/>
        <v>0</v>
      </c>
      <c r="BK235" s="2">
        <f t="shared" si="45"/>
        <v>0</v>
      </c>
      <c r="BL235" s="2">
        <f t="shared" si="46"/>
        <v>0</v>
      </c>
      <c r="BM235" s="2">
        <f t="shared" si="47"/>
        <v>0</v>
      </c>
    </row>
    <row r="236" spans="1:65">
      <c r="A236" s="2" t="s">
        <v>3754</v>
      </c>
      <c r="B236" s="2" t="s">
        <v>3755</v>
      </c>
      <c r="AE236" s="2" t="s">
        <v>105</v>
      </c>
      <c r="BB236" s="2">
        <f t="shared" si="36"/>
        <v>1</v>
      </c>
      <c r="BC236" s="2">
        <f t="shared" si="37"/>
        <v>0</v>
      </c>
      <c r="BD236" s="2">
        <f t="shared" si="38"/>
        <v>1</v>
      </c>
      <c r="BE236" s="2">
        <f t="shared" si="39"/>
        <v>0</v>
      </c>
      <c r="BF236" s="2">
        <f t="shared" si="40"/>
        <v>0</v>
      </c>
      <c r="BG236" s="2">
        <f t="shared" si="41"/>
        <v>0</v>
      </c>
      <c r="BH236" s="2">
        <f t="shared" si="42"/>
        <v>0</v>
      </c>
      <c r="BI236" s="2">
        <f t="shared" si="43"/>
        <v>0</v>
      </c>
      <c r="BJ236" s="2">
        <f t="shared" si="44"/>
        <v>0</v>
      </c>
      <c r="BK236" s="2">
        <f t="shared" si="45"/>
        <v>0</v>
      </c>
      <c r="BL236" s="2">
        <f t="shared" si="46"/>
        <v>0</v>
      </c>
      <c r="BM236" s="2">
        <f t="shared" si="47"/>
        <v>0</v>
      </c>
    </row>
    <row r="237" spans="1:65">
      <c r="A237" s="2" t="s">
        <v>265</v>
      </c>
      <c r="B237" s="2" t="s">
        <v>264</v>
      </c>
      <c r="C237" s="2" t="s">
        <v>105</v>
      </c>
      <c r="L237" s="2" t="s">
        <v>105</v>
      </c>
      <c r="BB237" s="2">
        <f t="shared" si="36"/>
        <v>2</v>
      </c>
      <c r="BC237" s="2">
        <f t="shared" si="37"/>
        <v>0</v>
      </c>
      <c r="BD237" s="2">
        <f t="shared" si="38"/>
        <v>2</v>
      </c>
      <c r="BE237" s="2">
        <f t="shared" si="39"/>
        <v>0</v>
      </c>
      <c r="BF237" s="2">
        <f t="shared" si="40"/>
        <v>0</v>
      </c>
      <c r="BG237" s="2">
        <f t="shared" si="41"/>
        <v>0</v>
      </c>
      <c r="BH237" s="2">
        <f t="shared" si="42"/>
        <v>0</v>
      </c>
      <c r="BI237" s="2">
        <f t="shared" si="43"/>
        <v>0</v>
      </c>
      <c r="BJ237" s="2">
        <f t="shared" si="44"/>
        <v>0</v>
      </c>
      <c r="BK237" s="2">
        <f t="shared" si="45"/>
        <v>0</v>
      </c>
      <c r="BL237" s="2">
        <f t="shared" si="46"/>
        <v>0</v>
      </c>
      <c r="BM237" s="2">
        <f t="shared" si="47"/>
        <v>0</v>
      </c>
    </row>
    <row r="238" spans="1:65">
      <c r="A238" s="2" t="s">
        <v>4344</v>
      </c>
      <c r="B238" s="2" t="s">
        <v>4345</v>
      </c>
      <c r="AN238" s="2" t="s">
        <v>105</v>
      </c>
      <c r="BB238" s="2">
        <f t="shared" si="36"/>
        <v>1</v>
      </c>
      <c r="BC238" s="2">
        <f t="shared" si="37"/>
        <v>0</v>
      </c>
      <c r="BD238" s="2">
        <f t="shared" si="38"/>
        <v>1</v>
      </c>
      <c r="BE238" s="2">
        <f t="shared" si="39"/>
        <v>0</v>
      </c>
      <c r="BF238" s="2">
        <f t="shared" si="40"/>
        <v>0</v>
      </c>
      <c r="BG238" s="2">
        <f t="shared" si="41"/>
        <v>0</v>
      </c>
      <c r="BH238" s="2">
        <f t="shared" si="42"/>
        <v>0</v>
      </c>
      <c r="BI238" s="2">
        <f t="shared" si="43"/>
        <v>0</v>
      </c>
      <c r="BJ238" s="2">
        <f t="shared" si="44"/>
        <v>0</v>
      </c>
      <c r="BK238" s="2">
        <f t="shared" si="45"/>
        <v>0</v>
      </c>
      <c r="BL238" s="2">
        <f t="shared" si="46"/>
        <v>0</v>
      </c>
      <c r="BM238" s="2">
        <f t="shared" si="47"/>
        <v>0</v>
      </c>
    </row>
    <row r="239" spans="1:65">
      <c r="A239" s="2" t="s">
        <v>4226</v>
      </c>
      <c r="B239" s="2" t="s">
        <v>4227</v>
      </c>
      <c r="AM239" s="2" t="s">
        <v>105</v>
      </c>
      <c r="BB239" s="2">
        <f t="shared" si="36"/>
        <v>1</v>
      </c>
      <c r="BC239" s="2">
        <f t="shared" si="37"/>
        <v>0</v>
      </c>
      <c r="BD239" s="2">
        <f t="shared" si="38"/>
        <v>1</v>
      </c>
      <c r="BE239" s="2">
        <f t="shared" si="39"/>
        <v>0</v>
      </c>
      <c r="BF239" s="2">
        <f t="shared" si="40"/>
        <v>0</v>
      </c>
      <c r="BG239" s="2">
        <f t="shared" si="41"/>
        <v>0</v>
      </c>
      <c r="BH239" s="2">
        <f t="shared" si="42"/>
        <v>0</v>
      </c>
      <c r="BI239" s="2">
        <f t="shared" si="43"/>
        <v>0</v>
      </c>
      <c r="BJ239" s="2">
        <f t="shared" si="44"/>
        <v>0</v>
      </c>
      <c r="BK239" s="2">
        <f t="shared" si="45"/>
        <v>0</v>
      </c>
      <c r="BL239" s="2">
        <f t="shared" si="46"/>
        <v>0</v>
      </c>
      <c r="BM239" s="2">
        <f t="shared" si="47"/>
        <v>0</v>
      </c>
    </row>
    <row r="240" spans="1:65">
      <c r="A240" s="2" t="s">
        <v>4228</v>
      </c>
      <c r="B240" s="2" t="s">
        <v>4229</v>
      </c>
      <c r="AM240" s="2" t="s">
        <v>105</v>
      </c>
      <c r="BB240" s="2">
        <f t="shared" si="36"/>
        <v>1</v>
      </c>
      <c r="BC240" s="2">
        <f t="shared" si="37"/>
        <v>0</v>
      </c>
      <c r="BD240" s="2">
        <f t="shared" si="38"/>
        <v>1</v>
      </c>
      <c r="BE240" s="2">
        <f t="shared" si="39"/>
        <v>0</v>
      </c>
      <c r="BF240" s="2">
        <f t="shared" si="40"/>
        <v>0</v>
      </c>
      <c r="BG240" s="2">
        <f t="shared" si="41"/>
        <v>0</v>
      </c>
      <c r="BH240" s="2">
        <f t="shared" si="42"/>
        <v>0</v>
      </c>
      <c r="BI240" s="2">
        <f t="shared" si="43"/>
        <v>0</v>
      </c>
      <c r="BJ240" s="2">
        <f t="shared" si="44"/>
        <v>0</v>
      </c>
      <c r="BK240" s="2">
        <f t="shared" si="45"/>
        <v>0</v>
      </c>
      <c r="BL240" s="2">
        <f t="shared" si="46"/>
        <v>0</v>
      </c>
      <c r="BM240" s="2">
        <f t="shared" si="47"/>
        <v>0</v>
      </c>
    </row>
    <row r="241" spans="1:65">
      <c r="A241" s="2" t="s">
        <v>4384</v>
      </c>
      <c r="B241" s="2" t="s">
        <v>4385</v>
      </c>
      <c r="AN241" s="2" t="s">
        <v>105</v>
      </c>
      <c r="BB241" s="2">
        <f t="shared" si="36"/>
        <v>1</v>
      </c>
      <c r="BC241" s="2">
        <f t="shared" si="37"/>
        <v>0</v>
      </c>
      <c r="BD241" s="2">
        <f t="shared" si="38"/>
        <v>1</v>
      </c>
      <c r="BE241" s="2">
        <f t="shared" si="39"/>
        <v>0</v>
      </c>
      <c r="BF241" s="2">
        <f t="shared" si="40"/>
        <v>0</v>
      </c>
      <c r="BG241" s="2">
        <f t="shared" si="41"/>
        <v>0</v>
      </c>
      <c r="BH241" s="2">
        <f t="shared" si="42"/>
        <v>0</v>
      </c>
      <c r="BI241" s="2">
        <f t="shared" si="43"/>
        <v>0</v>
      </c>
      <c r="BJ241" s="2">
        <f t="shared" si="44"/>
        <v>0</v>
      </c>
      <c r="BK241" s="2">
        <f t="shared" si="45"/>
        <v>0</v>
      </c>
      <c r="BL241" s="2">
        <f t="shared" si="46"/>
        <v>0</v>
      </c>
      <c r="BM241" s="2">
        <f t="shared" si="47"/>
        <v>0</v>
      </c>
    </row>
    <row r="242" spans="1:65">
      <c r="A242" s="2" t="s">
        <v>252</v>
      </c>
      <c r="B242" s="2" t="s">
        <v>251</v>
      </c>
      <c r="C242" s="2" t="s">
        <v>105</v>
      </c>
      <c r="AJ242" s="2" t="s">
        <v>105</v>
      </c>
      <c r="AN242" s="2" t="s">
        <v>105</v>
      </c>
      <c r="BB242" s="2">
        <f t="shared" si="36"/>
        <v>3</v>
      </c>
      <c r="BC242" s="2">
        <f t="shared" si="37"/>
        <v>0</v>
      </c>
      <c r="BD242" s="2">
        <f t="shared" si="38"/>
        <v>3</v>
      </c>
      <c r="BE242" s="2">
        <f t="shared" si="39"/>
        <v>0</v>
      </c>
      <c r="BF242" s="2">
        <f t="shared" si="40"/>
        <v>0</v>
      </c>
      <c r="BG242" s="2">
        <f t="shared" si="41"/>
        <v>0</v>
      </c>
      <c r="BH242" s="2">
        <f t="shared" si="42"/>
        <v>0</v>
      </c>
      <c r="BI242" s="2">
        <f t="shared" si="43"/>
        <v>0</v>
      </c>
      <c r="BJ242" s="2">
        <f t="shared" si="44"/>
        <v>0</v>
      </c>
      <c r="BK242" s="2">
        <f t="shared" si="45"/>
        <v>0</v>
      </c>
      <c r="BL242" s="2">
        <f t="shared" si="46"/>
        <v>0</v>
      </c>
      <c r="BM242" s="2">
        <f t="shared" si="47"/>
        <v>0</v>
      </c>
    </row>
    <row r="243" spans="1:65">
      <c r="A243" s="2" t="s">
        <v>5001</v>
      </c>
      <c r="B243" s="2" t="s">
        <v>5002</v>
      </c>
      <c r="AN243" s="2" t="s">
        <v>105</v>
      </c>
      <c r="BB243" s="2">
        <f t="shared" si="36"/>
        <v>1</v>
      </c>
      <c r="BC243" s="2">
        <f t="shared" si="37"/>
        <v>0</v>
      </c>
      <c r="BD243" s="2">
        <f t="shared" si="38"/>
        <v>1</v>
      </c>
      <c r="BE243" s="2">
        <f t="shared" si="39"/>
        <v>0</v>
      </c>
      <c r="BF243" s="2">
        <f t="shared" si="40"/>
        <v>0</v>
      </c>
      <c r="BG243" s="2">
        <f t="shared" si="41"/>
        <v>0</v>
      </c>
      <c r="BH243" s="2">
        <f t="shared" si="42"/>
        <v>0</v>
      </c>
      <c r="BI243" s="2">
        <f t="shared" si="43"/>
        <v>0</v>
      </c>
      <c r="BJ243" s="2">
        <f t="shared" si="44"/>
        <v>0</v>
      </c>
      <c r="BK243" s="2">
        <f t="shared" si="45"/>
        <v>0</v>
      </c>
      <c r="BL243" s="2">
        <f t="shared" si="46"/>
        <v>0</v>
      </c>
      <c r="BM243" s="2">
        <f t="shared" si="47"/>
        <v>0</v>
      </c>
    </row>
    <row r="244" spans="1:65">
      <c r="A244" s="2" t="s">
        <v>2569</v>
      </c>
      <c r="B244" s="2" t="s">
        <v>2570</v>
      </c>
      <c r="O244" s="2" t="s">
        <v>105</v>
      </c>
      <c r="AN244" s="2" t="s">
        <v>105</v>
      </c>
      <c r="BB244" s="2">
        <f t="shared" si="36"/>
        <v>2</v>
      </c>
      <c r="BC244" s="2">
        <f t="shared" si="37"/>
        <v>0</v>
      </c>
      <c r="BD244" s="2">
        <f t="shared" si="38"/>
        <v>2</v>
      </c>
      <c r="BE244" s="2">
        <f t="shared" si="39"/>
        <v>0</v>
      </c>
      <c r="BF244" s="2">
        <f t="shared" si="40"/>
        <v>0</v>
      </c>
      <c r="BG244" s="2">
        <f t="shared" si="41"/>
        <v>0</v>
      </c>
      <c r="BH244" s="2">
        <f t="shared" si="42"/>
        <v>0</v>
      </c>
      <c r="BI244" s="2">
        <f t="shared" si="43"/>
        <v>0</v>
      </c>
      <c r="BJ244" s="2">
        <f t="shared" si="44"/>
        <v>0</v>
      </c>
      <c r="BK244" s="2">
        <f t="shared" si="45"/>
        <v>0</v>
      </c>
      <c r="BL244" s="2">
        <f t="shared" si="46"/>
        <v>0</v>
      </c>
      <c r="BM244" s="2">
        <f t="shared" si="47"/>
        <v>0</v>
      </c>
    </row>
    <row r="245" spans="1:65">
      <c r="A245" s="2" t="s">
        <v>4808</v>
      </c>
      <c r="B245" s="2" t="s">
        <v>4809</v>
      </c>
      <c r="AN245" s="2" t="s">
        <v>121</v>
      </c>
      <c r="BB245" s="2">
        <f t="shared" si="36"/>
        <v>0</v>
      </c>
      <c r="BC245" s="2">
        <f t="shared" si="37"/>
        <v>1</v>
      </c>
      <c r="BD245" s="2">
        <f t="shared" si="38"/>
        <v>0</v>
      </c>
      <c r="BE245" s="2">
        <f t="shared" si="39"/>
        <v>1</v>
      </c>
      <c r="BF245" s="2">
        <f t="shared" si="40"/>
        <v>0</v>
      </c>
      <c r="BG245" s="2">
        <f t="shared" si="41"/>
        <v>0</v>
      </c>
      <c r="BH245" s="2">
        <f t="shared" si="42"/>
        <v>0</v>
      </c>
      <c r="BI245" s="2">
        <f t="shared" si="43"/>
        <v>0</v>
      </c>
      <c r="BJ245" s="2">
        <f t="shared" si="44"/>
        <v>0</v>
      </c>
      <c r="BK245" s="2">
        <f t="shared" si="45"/>
        <v>0</v>
      </c>
      <c r="BL245" s="2">
        <f t="shared" si="46"/>
        <v>0</v>
      </c>
      <c r="BM245" s="2">
        <f t="shared" si="47"/>
        <v>0</v>
      </c>
    </row>
    <row r="246" spans="1:65">
      <c r="A246" s="2" t="s">
        <v>5871</v>
      </c>
      <c r="B246" s="2" t="s">
        <v>5872</v>
      </c>
      <c r="N246" s="2" t="s">
        <v>105</v>
      </c>
    </row>
    <row r="247" spans="1:65">
      <c r="A247" s="2" t="s">
        <v>5871</v>
      </c>
      <c r="B247" s="2" t="s">
        <v>4333</v>
      </c>
      <c r="N247" s="2" t="s">
        <v>105</v>
      </c>
    </row>
    <row r="248" spans="1:65">
      <c r="A248" s="2" t="s">
        <v>1457</v>
      </c>
      <c r="B248" s="2" t="s">
        <v>1458</v>
      </c>
      <c r="H248" s="2" t="s">
        <v>121</v>
      </c>
      <c r="BB248" s="2">
        <f t="shared" ref="BB248:BB279" si="48">SUM(BD248+BF248+BM248)</f>
        <v>0</v>
      </c>
      <c r="BC248" s="2">
        <f t="shared" ref="BC248:BC279" si="49">SUM(BE248+BG248+BH248+BI248+BJ248+BK248+BL248)</f>
        <v>1</v>
      </c>
      <c r="BD248" s="2">
        <f t="shared" ref="BD248:BD279" si="50">COUNTIF(C248:BA248,"BL")</f>
        <v>0</v>
      </c>
      <c r="BE248" s="2">
        <f t="shared" ref="BE248:BE279" si="51">COUNTIF(C248:BA248,"WL")</f>
        <v>1</v>
      </c>
      <c r="BF248" s="2">
        <f t="shared" ref="BF248:BF279" si="52">COUNTIF(C248:BA248, "BL(Except with permit)")</f>
        <v>0</v>
      </c>
      <c r="BG248" s="2">
        <f t="shared" ref="BG248:BG279" si="53">COUNTIF(C248:BA248, "WL(Permit required)")</f>
        <v>0</v>
      </c>
      <c r="BH248" s="2">
        <f t="shared" ref="BH248:BH279" si="54">COUNTIF(C248:BA248, "WL(Up to 3 individuals)")</f>
        <v>0</v>
      </c>
      <c r="BI248" s="2">
        <f t="shared" ref="BI248:BI279" si="55">COUNTIF(C248:BA248, "WL(Up to 1 individual without permit)")</f>
        <v>0</v>
      </c>
      <c r="BJ248" s="2">
        <f t="shared" ref="BJ248:BJ279" si="56">COUNTIF(C248:BA248, "WL(Up to 10 individuals)")</f>
        <v>0</v>
      </c>
      <c r="BK248" s="2">
        <f t="shared" ref="BK248:BK279" si="57">COUNTIF(C248:BA248, "WL(4 per year, no more than 12 at a time)")</f>
        <v>0</v>
      </c>
      <c r="BL248" s="2">
        <f t="shared" ref="BL248:BL279" si="58">COUNTIF(C248:BA248, "WL(For fishing bait, no more than 10)")</f>
        <v>0</v>
      </c>
      <c r="BM248" s="2">
        <f t="shared" ref="BM248:BM279" si="59">COUNTIF(C248:BA248,"BL(except with permit or per regulation)")</f>
        <v>0</v>
      </c>
    </row>
    <row r="249" spans="1:65">
      <c r="A249" s="2" t="s">
        <v>1198</v>
      </c>
      <c r="B249" s="2" t="s">
        <v>5654</v>
      </c>
      <c r="G249" s="2" t="s">
        <v>105</v>
      </c>
      <c r="BB249" s="2">
        <f t="shared" si="48"/>
        <v>1</v>
      </c>
      <c r="BC249" s="2">
        <f t="shared" si="49"/>
        <v>0</v>
      </c>
      <c r="BD249" s="2">
        <f t="shared" si="50"/>
        <v>1</v>
      </c>
      <c r="BE249" s="2">
        <f t="shared" si="51"/>
        <v>0</v>
      </c>
      <c r="BF249" s="2">
        <f t="shared" si="52"/>
        <v>0</v>
      </c>
      <c r="BG249" s="2">
        <f t="shared" si="53"/>
        <v>0</v>
      </c>
      <c r="BH249" s="2">
        <f t="shared" si="54"/>
        <v>0</v>
      </c>
      <c r="BI249" s="2">
        <f t="shared" si="55"/>
        <v>0</v>
      </c>
      <c r="BJ249" s="2">
        <f t="shared" si="56"/>
        <v>0</v>
      </c>
      <c r="BK249" s="2">
        <f t="shared" si="57"/>
        <v>0</v>
      </c>
      <c r="BL249" s="2">
        <f t="shared" si="58"/>
        <v>0</v>
      </c>
      <c r="BM249" s="2">
        <f t="shared" si="59"/>
        <v>0</v>
      </c>
    </row>
    <row r="250" spans="1:65">
      <c r="A250" s="2" t="s">
        <v>273</v>
      </c>
      <c r="B250" s="2" t="s">
        <v>272</v>
      </c>
      <c r="C250" s="2" t="s">
        <v>105</v>
      </c>
      <c r="W250" s="2" t="s">
        <v>121</v>
      </c>
      <c r="AY250" s="2" t="s">
        <v>5836</v>
      </c>
      <c r="BB250" s="2">
        <f t="shared" si="48"/>
        <v>1</v>
      </c>
      <c r="BC250" s="2">
        <f t="shared" si="49"/>
        <v>2</v>
      </c>
      <c r="BD250" s="2">
        <f t="shared" si="50"/>
        <v>1</v>
      </c>
      <c r="BE250" s="2">
        <f t="shared" si="51"/>
        <v>1</v>
      </c>
      <c r="BF250" s="2">
        <f t="shared" si="52"/>
        <v>0</v>
      </c>
      <c r="BG250" s="2">
        <f t="shared" si="53"/>
        <v>0</v>
      </c>
      <c r="BH250" s="2">
        <f t="shared" si="54"/>
        <v>0</v>
      </c>
      <c r="BI250" s="2">
        <f t="shared" si="55"/>
        <v>0</v>
      </c>
      <c r="BJ250" s="2">
        <f t="shared" si="56"/>
        <v>0</v>
      </c>
      <c r="BK250" s="2">
        <f t="shared" si="57"/>
        <v>0</v>
      </c>
      <c r="BL250" s="2">
        <f t="shared" si="58"/>
        <v>1</v>
      </c>
      <c r="BM250" s="2">
        <f t="shared" si="59"/>
        <v>0</v>
      </c>
    </row>
    <row r="251" spans="1:65">
      <c r="A251" s="2" t="s">
        <v>3583</v>
      </c>
      <c r="B251" s="2" t="s">
        <v>3582</v>
      </c>
      <c r="AC251" s="2" t="s">
        <v>121</v>
      </c>
      <c r="BB251" s="2">
        <f t="shared" si="48"/>
        <v>0</v>
      </c>
      <c r="BC251" s="2">
        <f t="shared" si="49"/>
        <v>1</v>
      </c>
      <c r="BD251" s="2">
        <f t="shared" si="50"/>
        <v>0</v>
      </c>
      <c r="BE251" s="2">
        <f t="shared" si="51"/>
        <v>1</v>
      </c>
      <c r="BF251" s="2">
        <f t="shared" si="52"/>
        <v>0</v>
      </c>
      <c r="BG251" s="2">
        <f t="shared" si="53"/>
        <v>0</v>
      </c>
      <c r="BH251" s="2">
        <f t="shared" si="54"/>
        <v>0</v>
      </c>
      <c r="BI251" s="2">
        <f t="shared" si="55"/>
        <v>0</v>
      </c>
      <c r="BJ251" s="2">
        <f t="shared" si="56"/>
        <v>0</v>
      </c>
      <c r="BK251" s="2">
        <f t="shared" si="57"/>
        <v>0</v>
      </c>
      <c r="BL251" s="2">
        <f t="shared" si="58"/>
        <v>0</v>
      </c>
      <c r="BM251" s="2">
        <f t="shared" si="59"/>
        <v>0</v>
      </c>
    </row>
    <row r="252" spans="1:65">
      <c r="A252" s="2" t="s">
        <v>275</v>
      </c>
      <c r="B252" s="2" t="s">
        <v>274</v>
      </c>
      <c r="C252" s="2" t="s">
        <v>105</v>
      </c>
      <c r="AS252" s="2" t="s">
        <v>105</v>
      </c>
      <c r="BB252" s="2">
        <f t="shared" si="48"/>
        <v>2</v>
      </c>
      <c r="BC252" s="2">
        <f t="shared" si="49"/>
        <v>0</v>
      </c>
      <c r="BD252" s="2">
        <f t="shared" si="50"/>
        <v>2</v>
      </c>
      <c r="BE252" s="2">
        <f t="shared" si="51"/>
        <v>0</v>
      </c>
      <c r="BF252" s="2">
        <f t="shared" si="52"/>
        <v>0</v>
      </c>
      <c r="BG252" s="2">
        <f t="shared" si="53"/>
        <v>0</v>
      </c>
      <c r="BH252" s="2">
        <f t="shared" si="54"/>
        <v>0</v>
      </c>
      <c r="BI252" s="2">
        <f t="shared" si="55"/>
        <v>0</v>
      </c>
      <c r="BJ252" s="2">
        <f t="shared" si="56"/>
        <v>0</v>
      </c>
      <c r="BK252" s="2">
        <f t="shared" si="57"/>
        <v>0</v>
      </c>
      <c r="BL252" s="2">
        <f t="shared" si="58"/>
        <v>0</v>
      </c>
      <c r="BM252" s="2">
        <f t="shared" si="59"/>
        <v>0</v>
      </c>
    </row>
    <row r="253" spans="1:65">
      <c r="A253" s="2" t="s">
        <v>4864</v>
      </c>
      <c r="B253" s="2" t="s">
        <v>5655</v>
      </c>
      <c r="AN253" s="2" t="s">
        <v>121</v>
      </c>
      <c r="BB253" s="2">
        <f t="shared" si="48"/>
        <v>0</v>
      </c>
      <c r="BC253" s="2">
        <f t="shared" si="49"/>
        <v>1</v>
      </c>
      <c r="BD253" s="2">
        <f t="shared" si="50"/>
        <v>0</v>
      </c>
      <c r="BE253" s="2">
        <f t="shared" si="51"/>
        <v>1</v>
      </c>
      <c r="BF253" s="2">
        <f t="shared" si="52"/>
        <v>0</v>
      </c>
      <c r="BG253" s="2">
        <f t="shared" si="53"/>
        <v>0</v>
      </c>
      <c r="BH253" s="2">
        <f t="shared" si="54"/>
        <v>0</v>
      </c>
      <c r="BI253" s="2">
        <f t="shared" si="55"/>
        <v>0</v>
      </c>
      <c r="BJ253" s="2">
        <f t="shared" si="56"/>
        <v>0</v>
      </c>
      <c r="BK253" s="2">
        <f t="shared" si="57"/>
        <v>0</v>
      </c>
      <c r="BL253" s="2">
        <f t="shared" si="58"/>
        <v>0</v>
      </c>
      <c r="BM253" s="2">
        <f t="shared" si="59"/>
        <v>0</v>
      </c>
    </row>
    <row r="254" spans="1:65">
      <c r="A254" s="2" t="s">
        <v>1278</v>
      </c>
      <c r="B254" s="2" t="s">
        <v>1279</v>
      </c>
      <c r="G254" s="2" t="s">
        <v>105</v>
      </c>
      <c r="BB254" s="2">
        <f t="shared" si="48"/>
        <v>1</v>
      </c>
      <c r="BC254" s="2">
        <f t="shared" si="49"/>
        <v>0</v>
      </c>
      <c r="BD254" s="2">
        <f t="shared" si="50"/>
        <v>1</v>
      </c>
      <c r="BE254" s="2">
        <f t="shared" si="51"/>
        <v>0</v>
      </c>
      <c r="BF254" s="2">
        <f t="shared" si="52"/>
        <v>0</v>
      </c>
      <c r="BG254" s="2">
        <f t="shared" si="53"/>
        <v>0</v>
      </c>
      <c r="BH254" s="2">
        <f t="shared" si="54"/>
        <v>0</v>
      </c>
      <c r="BI254" s="2">
        <f t="shared" si="55"/>
        <v>0</v>
      </c>
      <c r="BJ254" s="2">
        <f t="shared" si="56"/>
        <v>0</v>
      </c>
      <c r="BK254" s="2">
        <f t="shared" si="57"/>
        <v>0</v>
      </c>
      <c r="BL254" s="2">
        <f t="shared" si="58"/>
        <v>0</v>
      </c>
      <c r="BM254" s="2">
        <f t="shared" si="59"/>
        <v>0</v>
      </c>
    </row>
    <row r="255" spans="1:65">
      <c r="A255" s="2" t="s">
        <v>4826</v>
      </c>
      <c r="B255" s="2" t="s">
        <v>4827</v>
      </c>
      <c r="AN255" s="2" t="s">
        <v>121</v>
      </c>
      <c r="BB255" s="2">
        <f t="shared" si="48"/>
        <v>0</v>
      </c>
      <c r="BC255" s="2">
        <f t="shared" si="49"/>
        <v>1</v>
      </c>
      <c r="BD255" s="2">
        <f t="shared" si="50"/>
        <v>0</v>
      </c>
      <c r="BE255" s="2">
        <f t="shared" si="51"/>
        <v>1</v>
      </c>
      <c r="BF255" s="2">
        <f t="shared" si="52"/>
        <v>0</v>
      </c>
      <c r="BG255" s="2">
        <f t="shared" si="53"/>
        <v>0</v>
      </c>
      <c r="BH255" s="2">
        <f t="shared" si="54"/>
        <v>0</v>
      </c>
      <c r="BI255" s="2">
        <f t="shared" si="55"/>
        <v>0</v>
      </c>
      <c r="BJ255" s="2">
        <f t="shared" si="56"/>
        <v>0</v>
      </c>
      <c r="BK255" s="2">
        <f t="shared" si="57"/>
        <v>0</v>
      </c>
      <c r="BL255" s="2">
        <f t="shared" si="58"/>
        <v>0</v>
      </c>
      <c r="BM255" s="2">
        <f t="shared" si="59"/>
        <v>0</v>
      </c>
    </row>
    <row r="256" spans="1:65">
      <c r="A256" s="2" t="s">
        <v>4802</v>
      </c>
      <c r="B256" s="2" t="s">
        <v>4803</v>
      </c>
      <c r="AN256" s="2" t="s">
        <v>121</v>
      </c>
      <c r="BB256" s="2">
        <f t="shared" si="48"/>
        <v>0</v>
      </c>
      <c r="BC256" s="2">
        <f t="shared" si="49"/>
        <v>1</v>
      </c>
      <c r="BD256" s="2">
        <f t="shared" si="50"/>
        <v>0</v>
      </c>
      <c r="BE256" s="2">
        <f t="shared" si="51"/>
        <v>1</v>
      </c>
      <c r="BF256" s="2">
        <f t="shared" si="52"/>
        <v>0</v>
      </c>
      <c r="BG256" s="2">
        <f t="shared" si="53"/>
        <v>0</v>
      </c>
      <c r="BH256" s="2">
        <f t="shared" si="54"/>
        <v>0</v>
      </c>
      <c r="BI256" s="2">
        <f t="shared" si="55"/>
        <v>0</v>
      </c>
      <c r="BJ256" s="2">
        <f t="shared" si="56"/>
        <v>0</v>
      </c>
      <c r="BK256" s="2">
        <f t="shared" si="57"/>
        <v>0</v>
      </c>
      <c r="BL256" s="2">
        <f t="shared" si="58"/>
        <v>0</v>
      </c>
      <c r="BM256" s="2">
        <f t="shared" si="59"/>
        <v>0</v>
      </c>
    </row>
    <row r="257" spans="1:65">
      <c r="A257" s="2" t="s">
        <v>4776</v>
      </c>
      <c r="B257" s="2" t="s">
        <v>4777</v>
      </c>
      <c r="AN257" s="2" t="s">
        <v>121</v>
      </c>
      <c r="BB257" s="2">
        <f t="shared" si="48"/>
        <v>0</v>
      </c>
      <c r="BC257" s="2">
        <f t="shared" si="49"/>
        <v>1</v>
      </c>
      <c r="BD257" s="2">
        <f t="shared" si="50"/>
        <v>0</v>
      </c>
      <c r="BE257" s="2">
        <f t="shared" si="51"/>
        <v>1</v>
      </c>
      <c r="BF257" s="2">
        <f t="shared" si="52"/>
        <v>0</v>
      </c>
      <c r="BG257" s="2">
        <f t="shared" si="53"/>
        <v>0</v>
      </c>
      <c r="BH257" s="2">
        <f t="shared" si="54"/>
        <v>0</v>
      </c>
      <c r="BI257" s="2">
        <f t="shared" si="55"/>
        <v>0</v>
      </c>
      <c r="BJ257" s="2">
        <f t="shared" si="56"/>
        <v>0</v>
      </c>
      <c r="BK257" s="2">
        <f t="shared" si="57"/>
        <v>0</v>
      </c>
      <c r="BL257" s="2">
        <f t="shared" si="58"/>
        <v>0</v>
      </c>
      <c r="BM257" s="2">
        <f t="shared" si="59"/>
        <v>0</v>
      </c>
    </row>
    <row r="258" spans="1:65">
      <c r="A258" s="2" t="s">
        <v>4330</v>
      </c>
      <c r="B258" s="2" t="s">
        <v>4331</v>
      </c>
      <c r="AN258" s="2" t="s">
        <v>105</v>
      </c>
      <c r="BB258" s="2">
        <f t="shared" si="48"/>
        <v>1</v>
      </c>
      <c r="BC258" s="2">
        <f t="shared" si="49"/>
        <v>0</v>
      </c>
      <c r="BD258" s="2">
        <f t="shared" si="50"/>
        <v>1</v>
      </c>
      <c r="BE258" s="2">
        <f t="shared" si="51"/>
        <v>0</v>
      </c>
      <c r="BF258" s="2">
        <f t="shared" si="52"/>
        <v>0</v>
      </c>
      <c r="BG258" s="2">
        <f t="shared" si="53"/>
        <v>0</v>
      </c>
      <c r="BH258" s="2">
        <f t="shared" si="54"/>
        <v>0</v>
      </c>
      <c r="BI258" s="2">
        <f t="shared" si="55"/>
        <v>0</v>
      </c>
      <c r="BJ258" s="2">
        <f t="shared" si="56"/>
        <v>0</v>
      </c>
      <c r="BK258" s="2">
        <f t="shared" si="57"/>
        <v>0</v>
      </c>
      <c r="BL258" s="2">
        <f t="shared" si="58"/>
        <v>0</v>
      </c>
      <c r="BM258" s="2">
        <f t="shared" si="59"/>
        <v>0</v>
      </c>
    </row>
    <row r="259" spans="1:65">
      <c r="A259" s="2" t="s">
        <v>4376</v>
      </c>
      <c r="B259" s="2" t="s">
        <v>4377</v>
      </c>
      <c r="AN259" s="2" t="s">
        <v>105</v>
      </c>
      <c r="BB259" s="2">
        <f t="shared" si="48"/>
        <v>1</v>
      </c>
      <c r="BC259" s="2">
        <f t="shared" si="49"/>
        <v>0</v>
      </c>
      <c r="BD259" s="2">
        <f t="shared" si="50"/>
        <v>1</v>
      </c>
      <c r="BE259" s="2">
        <f t="shared" si="51"/>
        <v>0</v>
      </c>
      <c r="BF259" s="2">
        <f t="shared" si="52"/>
        <v>0</v>
      </c>
      <c r="BG259" s="2">
        <f t="shared" si="53"/>
        <v>0</v>
      </c>
      <c r="BH259" s="2">
        <f t="shared" si="54"/>
        <v>0</v>
      </c>
      <c r="BI259" s="2">
        <f t="shared" si="55"/>
        <v>0</v>
      </c>
      <c r="BJ259" s="2">
        <f t="shared" si="56"/>
        <v>0</v>
      </c>
      <c r="BK259" s="2">
        <f t="shared" si="57"/>
        <v>0</v>
      </c>
      <c r="BL259" s="2">
        <f t="shared" si="58"/>
        <v>0</v>
      </c>
      <c r="BM259" s="2">
        <f t="shared" si="59"/>
        <v>0</v>
      </c>
    </row>
    <row r="260" spans="1:65">
      <c r="A260" s="2" t="s">
        <v>1284</v>
      </c>
      <c r="B260" s="2" t="s">
        <v>1285</v>
      </c>
      <c r="G260" s="2" t="s">
        <v>105</v>
      </c>
      <c r="BB260" s="2">
        <f t="shared" si="48"/>
        <v>1</v>
      </c>
      <c r="BC260" s="2">
        <f t="shared" si="49"/>
        <v>0</v>
      </c>
      <c r="BD260" s="2">
        <f t="shared" si="50"/>
        <v>1</v>
      </c>
      <c r="BE260" s="2">
        <f t="shared" si="51"/>
        <v>0</v>
      </c>
      <c r="BF260" s="2">
        <f t="shared" si="52"/>
        <v>0</v>
      </c>
      <c r="BG260" s="2">
        <f t="shared" si="53"/>
        <v>0</v>
      </c>
      <c r="BH260" s="2">
        <f t="shared" si="54"/>
        <v>0</v>
      </c>
      <c r="BI260" s="2">
        <f t="shared" si="55"/>
        <v>0</v>
      </c>
      <c r="BJ260" s="2">
        <f t="shared" si="56"/>
        <v>0</v>
      </c>
      <c r="BK260" s="2">
        <f t="shared" si="57"/>
        <v>0</v>
      </c>
      <c r="BL260" s="2">
        <f t="shared" si="58"/>
        <v>0</v>
      </c>
      <c r="BM260" s="2">
        <f t="shared" si="59"/>
        <v>0</v>
      </c>
    </row>
    <row r="261" spans="1:65">
      <c r="A261" s="2" t="s">
        <v>2664</v>
      </c>
      <c r="B261" s="2" t="s">
        <v>2665</v>
      </c>
      <c r="P261" s="2" t="s">
        <v>105</v>
      </c>
      <c r="BB261" s="2">
        <f t="shared" si="48"/>
        <v>1</v>
      </c>
      <c r="BC261" s="2">
        <f t="shared" si="49"/>
        <v>0</v>
      </c>
      <c r="BD261" s="2">
        <f t="shared" si="50"/>
        <v>1</v>
      </c>
      <c r="BE261" s="2">
        <f t="shared" si="51"/>
        <v>0</v>
      </c>
      <c r="BF261" s="2">
        <f t="shared" si="52"/>
        <v>0</v>
      </c>
      <c r="BG261" s="2">
        <f t="shared" si="53"/>
        <v>0</v>
      </c>
      <c r="BH261" s="2">
        <f t="shared" si="54"/>
        <v>0</v>
      </c>
      <c r="BI261" s="2">
        <f t="shared" si="55"/>
        <v>0</v>
      </c>
      <c r="BJ261" s="2">
        <f t="shared" si="56"/>
        <v>0</v>
      </c>
      <c r="BK261" s="2">
        <f t="shared" si="57"/>
        <v>0</v>
      </c>
      <c r="BL261" s="2">
        <f t="shared" si="58"/>
        <v>0</v>
      </c>
      <c r="BM261" s="2">
        <f t="shared" si="59"/>
        <v>0</v>
      </c>
    </row>
    <row r="262" spans="1:65">
      <c r="A262" s="2" t="s">
        <v>4352</v>
      </c>
      <c r="B262" s="2" t="s">
        <v>4353</v>
      </c>
      <c r="AN262" s="2" t="s">
        <v>105</v>
      </c>
      <c r="BB262" s="2">
        <f t="shared" si="48"/>
        <v>1</v>
      </c>
      <c r="BC262" s="2">
        <f t="shared" si="49"/>
        <v>0</v>
      </c>
      <c r="BD262" s="2">
        <f t="shared" si="50"/>
        <v>1</v>
      </c>
      <c r="BE262" s="2">
        <f t="shared" si="51"/>
        <v>0</v>
      </c>
      <c r="BF262" s="2">
        <f t="shared" si="52"/>
        <v>0</v>
      </c>
      <c r="BG262" s="2">
        <f t="shared" si="53"/>
        <v>0</v>
      </c>
      <c r="BH262" s="2">
        <f t="shared" si="54"/>
        <v>0</v>
      </c>
      <c r="BI262" s="2">
        <f t="shared" si="55"/>
        <v>0</v>
      </c>
      <c r="BJ262" s="2">
        <f t="shared" si="56"/>
        <v>0</v>
      </c>
      <c r="BK262" s="2">
        <f t="shared" si="57"/>
        <v>0</v>
      </c>
      <c r="BL262" s="2">
        <f t="shared" si="58"/>
        <v>0</v>
      </c>
      <c r="BM262" s="2">
        <f t="shared" si="59"/>
        <v>0</v>
      </c>
    </row>
    <row r="263" spans="1:65">
      <c r="A263" s="2" t="s">
        <v>1270</v>
      </c>
      <c r="B263" s="2" t="s">
        <v>1271</v>
      </c>
      <c r="G263" s="2" t="s">
        <v>105</v>
      </c>
      <c r="AN263" s="2" t="s">
        <v>105</v>
      </c>
      <c r="BB263" s="2">
        <f t="shared" si="48"/>
        <v>2</v>
      </c>
      <c r="BC263" s="2">
        <f t="shared" si="49"/>
        <v>0</v>
      </c>
      <c r="BD263" s="2">
        <f t="shared" si="50"/>
        <v>2</v>
      </c>
      <c r="BE263" s="2">
        <f t="shared" si="51"/>
        <v>0</v>
      </c>
      <c r="BF263" s="2">
        <f t="shared" si="52"/>
        <v>0</v>
      </c>
      <c r="BG263" s="2">
        <f t="shared" si="53"/>
        <v>0</v>
      </c>
      <c r="BH263" s="2">
        <f t="shared" si="54"/>
        <v>0</v>
      </c>
      <c r="BI263" s="2">
        <f t="shared" si="55"/>
        <v>0</v>
      </c>
      <c r="BJ263" s="2">
        <f t="shared" si="56"/>
        <v>0</v>
      </c>
      <c r="BK263" s="2">
        <f t="shared" si="57"/>
        <v>0</v>
      </c>
      <c r="BL263" s="2">
        <f t="shared" si="58"/>
        <v>0</v>
      </c>
      <c r="BM263" s="2">
        <f t="shared" si="59"/>
        <v>0</v>
      </c>
    </row>
    <row r="264" spans="1:65">
      <c r="A264" s="2" t="s">
        <v>4790</v>
      </c>
      <c r="B264" s="2" t="s">
        <v>4791</v>
      </c>
      <c r="AN264" s="2" t="s">
        <v>121</v>
      </c>
      <c r="BB264" s="2">
        <f t="shared" si="48"/>
        <v>0</v>
      </c>
      <c r="BC264" s="2">
        <f t="shared" si="49"/>
        <v>1</v>
      </c>
      <c r="BD264" s="2">
        <f t="shared" si="50"/>
        <v>0</v>
      </c>
      <c r="BE264" s="2">
        <f t="shared" si="51"/>
        <v>1</v>
      </c>
      <c r="BF264" s="2">
        <f t="shared" si="52"/>
        <v>0</v>
      </c>
      <c r="BG264" s="2">
        <f t="shared" si="53"/>
        <v>0</v>
      </c>
      <c r="BH264" s="2">
        <f t="shared" si="54"/>
        <v>0</v>
      </c>
      <c r="BI264" s="2">
        <f t="shared" si="55"/>
        <v>0</v>
      </c>
      <c r="BJ264" s="2">
        <f t="shared" si="56"/>
        <v>0</v>
      </c>
      <c r="BK264" s="2">
        <f t="shared" si="57"/>
        <v>0</v>
      </c>
      <c r="BL264" s="2">
        <f t="shared" si="58"/>
        <v>0</v>
      </c>
      <c r="BM264" s="2">
        <f t="shared" si="59"/>
        <v>0</v>
      </c>
    </row>
    <row r="265" spans="1:65">
      <c r="A265" s="2" t="s">
        <v>277</v>
      </c>
      <c r="B265" s="2" t="s">
        <v>276</v>
      </c>
      <c r="C265" s="2" t="s">
        <v>105</v>
      </c>
      <c r="Y265" s="2" t="s">
        <v>105</v>
      </c>
      <c r="AD265" s="2" t="s">
        <v>105</v>
      </c>
      <c r="BB265" s="2">
        <f t="shared" si="48"/>
        <v>3</v>
      </c>
      <c r="BC265" s="2">
        <f t="shared" si="49"/>
        <v>0</v>
      </c>
      <c r="BD265" s="2">
        <f t="shared" si="50"/>
        <v>3</v>
      </c>
      <c r="BE265" s="2">
        <f t="shared" si="51"/>
        <v>0</v>
      </c>
      <c r="BF265" s="2">
        <f t="shared" si="52"/>
        <v>0</v>
      </c>
      <c r="BG265" s="2">
        <f t="shared" si="53"/>
        <v>0</v>
      </c>
      <c r="BH265" s="2">
        <f t="shared" si="54"/>
        <v>0</v>
      </c>
      <c r="BI265" s="2">
        <f t="shared" si="55"/>
        <v>0</v>
      </c>
      <c r="BJ265" s="2">
        <f t="shared" si="56"/>
        <v>0</v>
      </c>
      <c r="BK265" s="2">
        <f t="shared" si="57"/>
        <v>0</v>
      </c>
      <c r="BL265" s="2">
        <f t="shared" si="58"/>
        <v>0</v>
      </c>
      <c r="BM265" s="2">
        <f t="shared" si="59"/>
        <v>0</v>
      </c>
    </row>
    <row r="266" spans="1:65">
      <c r="A266" s="2" t="s">
        <v>1441</v>
      </c>
      <c r="B266" s="2" t="s">
        <v>1442</v>
      </c>
      <c r="H266" s="2" t="s">
        <v>121</v>
      </c>
      <c r="BB266" s="2">
        <f t="shared" si="48"/>
        <v>0</v>
      </c>
      <c r="BC266" s="2">
        <f t="shared" si="49"/>
        <v>1</v>
      </c>
      <c r="BD266" s="2">
        <f t="shared" si="50"/>
        <v>0</v>
      </c>
      <c r="BE266" s="2">
        <f t="shared" si="51"/>
        <v>1</v>
      </c>
      <c r="BF266" s="2">
        <f t="shared" si="52"/>
        <v>0</v>
      </c>
      <c r="BG266" s="2">
        <f t="shared" si="53"/>
        <v>0</v>
      </c>
      <c r="BH266" s="2">
        <f t="shared" si="54"/>
        <v>0</v>
      </c>
      <c r="BI266" s="2">
        <f t="shared" si="55"/>
        <v>0</v>
      </c>
      <c r="BJ266" s="2">
        <f t="shared" si="56"/>
        <v>0</v>
      </c>
      <c r="BK266" s="2">
        <f t="shared" si="57"/>
        <v>0</v>
      </c>
      <c r="BL266" s="2">
        <f t="shared" si="58"/>
        <v>0</v>
      </c>
      <c r="BM266" s="2">
        <f t="shared" si="59"/>
        <v>0</v>
      </c>
    </row>
    <row r="267" spans="1:65">
      <c r="A267" s="2" t="s">
        <v>3086</v>
      </c>
      <c r="B267" s="2" t="s">
        <v>3087</v>
      </c>
      <c r="W267" s="2" t="s">
        <v>121</v>
      </c>
      <c r="BB267" s="2">
        <f t="shared" si="48"/>
        <v>0</v>
      </c>
      <c r="BC267" s="2">
        <f t="shared" si="49"/>
        <v>1</v>
      </c>
      <c r="BD267" s="2">
        <f t="shared" si="50"/>
        <v>0</v>
      </c>
      <c r="BE267" s="2">
        <f t="shared" si="51"/>
        <v>1</v>
      </c>
      <c r="BF267" s="2">
        <f t="shared" si="52"/>
        <v>0</v>
      </c>
      <c r="BG267" s="2">
        <f t="shared" si="53"/>
        <v>0</v>
      </c>
      <c r="BH267" s="2">
        <f t="shared" si="54"/>
        <v>0</v>
      </c>
      <c r="BI267" s="2">
        <f t="shared" si="55"/>
        <v>0</v>
      </c>
      <c r="BJ267" s="2">
        <f t="shared" si="56"/>
        <v>0</v>
      </c>
      <c r="BK267" s="2">
        <f t="shared" si="57"/>
        <v>0</v>
      </c>
      <c r="BL267" s="2">
        <f t="shared" si="58"/>
        <v>0</v>
      </c>
      <c r="BM267" s="2">
        <f t="shared" si="59"/>
        <v>0</v>
      </c>
    </row>
    <row r="268" spans="1:65">
      <c r="A268" s="2" t="s">
        <v>4074</v>
      </c>
      <c r="B268" s="2" t="s">
        <v>4075</v>
      </c>
      <c r="AJ268" s="2" t="s">
        <v>105</v>
      </c>
      <c r="BB268" s="2">
        <f t="shared" si="48"/>
        <v>1</v>
      </c>
      <c r="BC268" s="2">
        <f t="shared" si="49"/>
        <v>0</v>
      </c>
      <c r="BD268" s="2">
        <f t="shared" si="50"/>
        <v>1</v>
      </c>
      <c r="BE268" s="2">
        <f t="shared" si="51"/>
        <v>0</v>
      </c>
      <c r="BF268" s="2">
        <f t="shared" si="52"/>
        <v>0</v>
      </c>
      <c r="BG268" s="2">
        <f t="shared" si="53"/>
        <v>0</v>
      </c>
      <c r="BH268" s="2">
        <f t="shared" si="54"/>
        <v>0</v>
      </c>
      <c r="BI268" s="2">
        <f t="shared" si="55"/>
        <v>0</v>
      </c>
      <c r="BJ268" s="2">
        <f t="shared" si="56"/>
        <v>0</v>
      </c>
      <c r="BK268" s="2">
        <f t="shared" si="57"/>
        <v>0</v>
      </c>
      <c r="BL268" s="2">
        <f t="shared" si="58"/>
        <v>0</v>
      </c>
      <c r="BM268" s="2">
        <f t="shared" si="59"/>
        <v>0</v>
      </c>
    </row>
    <row r="269" spans="1:65">
      <c r="A269" s="2" t="s">
        <v>279</v>
      </c>
      <c r="B269" s="2" t="s">
        <v>278</v>
      </c>
      <c r="C269" s="2" t="s">
        <v>105</v>
      </c>
      <c r="BB269" s="2">
        <f t="shared" si="48"/>
        <v>1</v>
      </c>
      <c r="BC269" s="2">
        <f t="shared" si="49"/>
        <v>0</v>
      </c>
      <c r="BD269" s="2">
        <f t="shared" si="50"/>
        <v>1</v>
      </c>
      <c r="BE269" s="2">
        <f t="shared" si="51"/>
        <v>0</v>
      </c>
      <c r="BF269" s="2">
        <f t="shared" si="52"/>
        <v>0</v>
      </c>
      <c r="BG269" s="2">
        <f t="shared" si="53"/>
        <v>0</v>
      </c>
      <c r="BH269" s="2">
        <f t="shared" si="54"/>
        <v>0</v>
      </c>
      <c r="BI269" s="2">
        <f t="shared" si="55"/>
        <v>0</v>
      </c>
      <c r="BJ269" s="2">
        <f t="shared" si="56"/>
        <v>0</v>
      </c>
      <c r="BK269" s="2">
        <f t="shared" si="57"/>
        <v>0</v>
      </c>
      <c r="BL269" s="2">
        <f t="shared" si="58"/>
        <v>0</v>
      </c>
      <c r="BM269" s="2">
        <f t="shared" si="59"/>
        <v>0</v>
      </c>
    </row>
    <row r="270" spans="1:65">
      <c r="A270" s="2" t="s">
        <v>2001</v>
      </c>
      <c r="B270" s="2" t="s">
        <v>2002</v>
      </c>
      <c r="K270" s="2" t="s">
        <v>5814</v>
      </c>
      <c r="W270" s="2" t="s">
        <v>121</v>
      </c>
      <c r="AB270" s="2" t="s">
        <v>5781</v>
      </c>
      <c r="AI270" s="2" t="s">
        <v>105</v>
      </c>
      <c r="BB270" s="2">
        <f t="shared" si="48"/>
        <v>1</v>
      </c>
      <c r="BC270" s="2">
        <f t="shared" si="49"/>
        <v>2</v>
      </c>
      <c r="BD270" s="2">
        <f t="shared" si="50"/>
        <v>1</v>
      </c>
      <c r="BE270" s="2">
        <f t="shared" si="51"/>
        <v>1</v>
      </c>
      <c r="BF270" s="2">
        <f t="shared" si="52"/>
        <v>0</v>
      </c>
      <c r="BG270" s="2">
        <f t="shared" si="53"/>
        <v>0</v>
      </c>
      <c r="BH270" s="2">
        <f t="shared" si="54"/>
        <v>0</v>
      </c>
      <c r="BI270" s="2">
        <f t="shared" si="55"/>
        <v>1</v>
      </c>
      <c r="BJ270" s="2">
        <f t="shared" si="56"/>
        <v>0</v>
      </c>
      <c r="BK270" s="2">
        <f t="shared" si="57"/>
        <v>0</v>
      </c>
      <c r="BL270" s="2">
        <f t="shared" si="58"/>
        <v>0</v>
      </c>
      <c r="BM270" s="2">
        <f t="shared" si="59"/>
        <v>0</v>
      </c>
    </row>
    <row r="271" spans="1:65">
      <c r="A271" s="2" t="s">
        <v>1201</v>
      </c>
      <c r="B271" s="2" t="s">
        <v>1202</v>
      </c>
      <c r="G271" s="2" t="s">
        <v>105</v>
      </c>
      <c r="BB271" s="2">
        <f t="shared" si="48"/>
        <v>1</v>
      </c>
      <c r="BC271" s="2">
        <f t="shared" si="49"/>
        <v>0</v>
      </c>
      <c r="BD271" s="2">
        <f t="shared" si="50"/>
        <v>1</v>
      </c>
      <c r="BE271" s="2">
        <f t="shared" si="51"/>
        <v>0</v>
      </c>
      <c r="BF271" s="2">
        <f t="shared" si="52"/>
        <v>0</v>
      </c>
      <c r="BG271" s="2">
        <f t="shared" si="53"/>
        <v>0</v>
      </c>
      <c r="BH271" s="2">
        <f t="shared" si="54"/>
        <v>0</v>
      </c>
      <c r="BI271" s="2">
        <f t="shared" si="55"/>
        <v>0</v>
      </c>
      <c r="BJ271" s="2">
        <f t="shared" si="56"/>
        <v>0</v>
      </c>
      <c r="BK271" s="2">
        <f t="shared" si="57"/>
        <v>0</v>
      </c>
      <c r="BL271" s="2">
        <f t="shared" si="58"/>
        <v>0</v>
      </c>
      <c r="BM271" s="2">
        <f t="shared" si="59"/>
        <v>0</v>
      </c>
    </row>
    <row r="272" spans="1:65">
      <c r="A272" s="2" t="s">
        <v>281</v>
      </c>
      <c r="B272" s="2" t="s">
        <v>280</v>
      </c>
      <c r="C272" s="2" t="s">
        <v>105</v>
      </c>
      <c r="BB272" s="2">
        <f t="shared" si="48"/>
        <v>1</v>
      </c>
      <c r="BC272" s="2">
        <f t="shared" si="49"/>
        <v>0</v>
      </c>
      <c r="BD272" s="2">
        <f t="shared" si="50"/>
        <v>1</v>
      </c>
      <c r="BE272" s="2">
        <f t="shared" si="51"/>
        <v>0</v>
      </c>
      <c r="BF272" s="2">
        <f t="shared" si="52"/>
        <v>0</v>
      </c>
      <c r="BG272" s="2">
        <f t="shared" si="53"/>
        <v>0</v>
      </c>
      <c r="BH272" s="2">
        <f t="shared" si="54"/>
        <v>0</v>
      </c>
      <c r="BI272" s="2">
        <f t="shared" si="55"/>
        <v>0</v>
      </c>
      <c r="BJ272" s="2">
        <f t="shared" si="56"/>
        <v>0</v>
      </c>
      <c r="BK272" s="2">
        <f t="shared" si="57"/>
        <v>0</v>
      </c>
      <c r="BL272" s="2">
        <f t="shared" si="58"/>
        <v>0</v>
      </c>
      <c r="BM272" s="2">
        <f t="shared" si="59"/>
        <v>0</v>
      </c>
    </row>
    <row r="273" spans="1:65">
      <c r="A273" s="2" t="s">
        <v>4989</v>
      </c>
      <c r="B273" s="2" t="s">
        <v>4996</v>
      </c>
      <c r="AN273" s="2" t="s">
        <v>105</v>
      </c>
      <c r="BB273" s="2">
        <f t="shared" si="48"/>
        <v>1</v>
      </c>
      <c r="BC273" s="2">
        <f t="shared" si="49"/>
        <v>0</v>
      </c>
      <c r="BD273" s="2">
        <f t="shared" si="50"/>
        <v>1</v>
      </c>
      <c r="BE273" s="2">
        <f t="shared" si="51"/>
        <v>0</v>
      </c>
      <c r="BF273" s="2">
        <f t="shared" si="52"/>
        <v>0</v>
      </c>
      <c r="BG273" s="2">
        <f t="shared" si="53"/>
        <v>0</v>
      </c>
      <c r="BH273" s="2">
        <f t="shared" si="54"/>
        <v>0</v>
      </c>
      <c r="BI273" s="2">
        <f t="shared" si="55"/>
        <v>0</v>
      </c>
      <c r="BJ273" s="2">
        <f t="shared" si="56"/>
        <v>0</v>
      </c>
      <c r="BK273" s="2">
        <f t="shared" si="57"/>
        <v>0</v>
      </c>
      <c r="BL273" s="2">
        <f t="shared" si="58"/>
        <v>0</v>
      </c>
      <c r="BM273" s="2">
        <f t="shared" si="59"/>
        <v>0</v>
      </c>
    </row>
    <row r="274" spans="1:65">
      <c r="A274" s="2" t="s">
        <v>5555</v>
      </c>
      <c r="B274" s="2" t="s">
        <v>5554</v>
      </c>
      <c r="AY274" s="2" t="s">
        <v>5836</v>
      </c>
      <c r="BB274" s="2">
        <f t="shared" si="48"/>
        <v>0</v>
      </c>
      <c r="BC274" s="2">
        <f t="shared" si="49"/>
        <v>1</v>
      </c>
      <c r="BD274" s="2">
        <f t="shared" si="50"/>
        <v>0</v>
      </c>
      <c r="BE274" s="2">
        <f t="shared" si="51"/>
        <v>0</v>
      </c>
      <c r="BF274" s="2">
        <f t="shared" si="52"/>
        <v>0</v>
      </c>
      <c r="BG274" s="2">
        <f t="shared" si="53"/>
        <v>0</v>
      </c>
      <c r="BH274" s="2">
        <f t="shared" si="54"/>
        <v>0</v>
      </c>
      <c r="BI274" s="2">
        <f t="shared" si="55"/>
        <v>0</v>
      </c>
      <c r="BJ274" s="2">
        <f t="shared" si="56"/>
        <v>0</v>
      </c>
      <c r="BK274" s="2">
        <f t="shared" si="57"/>
        <v>0</v>
      </c>
      <c r="BL274" s="2">
        <f t="shared" si="58"/>
        <v>1</v>
      </c>
      <c r="BM274" s="2">
        <f t="shared" si="59"/>
        <v>0</v>
      </c>
    </row>
    <row r="275" spans="1:65">
      <c r="A275" s="2" t="s">
        <v>4076</v>
      </c>
      <c r="B275" s="2" t="s">
        <v>4077</v>
      </c>
      <c r="AJ275" s="2" t="s">
        <v>105</v>
      </c>
      <c r="BB275" s="2">
        <f t="shared" si="48"/>
        <v>1</v>
      </c>
      <c r="BC275" s="2">
        <f t="shared" si="49"/>
        <v>0</v>
      </c>
      <c r="BD275" s="2">
        <f t="shared" si="50"/>
        <v>1</v>
      </c>
      <c r="BE275" s="2">
        <f t="shared" si="51"/>
        <v>0</v>
      </c>
      <c r="BF275" s="2">
        <f t="shared" si="52"/>
        <v>0</v>
      </c>
      <c r="BG275" s="2">
        <f t="shared" si="53"/>
        <v>0</v>
      </c>
      <c r="BH275" s="2">
        <f t="shared" si="54"/>
        <v>0</v>
      </c>
      <c r="BI275" s="2">
        <f t="shared" si="55"/>
        <v>0</v>
      </c>
      <c r="BJ275" s="2">
        <f t="shared" si="56"/>
        <v>0</v>
      </c>
      <c r="BK275" s="2">
        <f t="shared" si="57"/>
        <v>0</v>
      </c>
      <c r="BL275" s="2">
        <f t="shared" si="58"/>
        <v>0</v>
      </c>
      <c r="BM275" s="2">
        <f t="shared" si="59"/>
        <v>0</v>
      </c>
    </row>
    <row r="276" spans="1:65">
      <c r="A276" s="2" t="s">
        <v>1438</v>
      </c>
      <c r="B276" s="2" t="s">
        <v>1439</v>
      </c>
      <c r="H276" s="2" t="s">
        <v>121</v>
      </c>
      <c r="AN276" s="2" t="s">
        <v>105</v>
      </c>
      <c r="AX276" s="2" t="s">
        <v>105</v>
      </c>
      <c r="BB276" s="2">
        <f t="shared" si="48"/>
        <v>2</v>
      </c>
      <c r="BC276" s="2">
        <f t="shared" si="49"/>
        <v>1</v>
      </c>
      <c r="BD276" s="2">
        <f t="shared" si="50"/>
        <v>2</v>
      </c>
      <c r="BE276" s="2">
        <f t="shared" si="51"/>
        <v>1</v>
      </c>
      <c r="BF276" s="2">
        <f t="shared" si="52"/>
        <v>0</v>
      </c>
      <c r="BG276" s="2">
        <f t="shared" si="53"/>
        <v>0</v>
      </c>
      <c r="BH276" s="2">
        <f t="shared" si="54"/>
        <v>0</v>
      </c>
      <c r="BI276" s="2">
        <f t="shared" si="55"/>
        <v>0</v>
      </c>
      <c r="BJ276" s="2">
        <f t="shared" si="56"/>
        <v>0</v>
      </c>
      <c r="BK276" s="2">
        <f t="shared" si="57"/>
        <v>0</v>
      </c>
      <c r="BL276" s="2">
        <f t="shared" si="58"/>
        <v>0</v>
      </c>
      <c r="BM276" s="2">
        <f t="shared" si="59"/>
        <v>0</v>
      </c>
    </row>
    <row r="277" spans="1:65">
      <c r="A277" s="2" t="s">
        <v>1438</v>
      </c>
      <c r="B277" s="2" t="s">
        <v>1440</v>
      </c>
      <c r="H277" s="2" t="s">
        <v>121</v>
      </c>
      <c r="BB277" s="2">
        <f t="shared" si="48"/>
        <v>0</v>
      </c>
      <c r="BC277" s="2">
        <f t="shared" si="49"/>
        <v>1</v>
      </c>
      <c r="BD277" s="2">
        <f t="shared" si="50"/>
        <v>0</v>
      </c>
      <c r="BE277" s="2">
        <f t="shared" si="51"/>
        <v>1</v>
      </c>
      <c r="BF277" s="2">
        <f t="shared" si="52"/>
        <v>0</v>
      </c>
      <c r="BG277" s="2">
        <f t="shared" si="53"/>
        <v>0</v>
      </c>
      <c r="BH277" s="2">
        <f t="shared" si="54"/>
        <v>0</v>
      </c>
      <c r="BI277" s="2">
        <f t="shared" si="55"/>
        <v>0</v>
      </c>
      <c r="BJ277" s="2">
        <f t="shared" si="56"/>
        <v>0</v>
      </c>
      <c r="BK277" s="2">
        <f t="shared" si="57"/>
        <v>0</v>
      </c>
      <c r="BL277" s="2">
        <f t="shared" si="58"/>
        <v>0</v>
      </c>
      <c r="BM277" s="2">
        <f t="shared" si="59"/>
        <v>0</v>
      </c>
    </row>
    <row r="278" spans="1:65">
      <c r="A278" s="2" t="s">
        <v>4869</v>
      </c>
      <c r="B278" s="2" t="s">
        <v>4870</v>
      </c>
      <c r="AN278" s="2" t="s">
        <v>121</v>
      </c>
      <c r="BB278" s="2">
        <f t="shared" si="48"/>
        <v>0</v>
      </c>
      <c r="BC278" s="2">
        <f t="shared" si="49"/>
        <v>1</v>
      </c>
      <c r="BD278" s="2">
        <f t="shared" si="50"/>
        <v>0</v>
      </c>
      <c r="BE278" s="2">
        <f t="shared" si="51"/>
        <v>1</v>
      </c>
      <c r="BF278" s="2">
        <f t="shared" si="52"/>
        <v>0</v>
      </c>
      <c r="BG278" s="2">
        <f t="shared" si="53"/>
        <v>0</v>
      </c>
      <c r="BH278" s="2">
        <f t="shared" si="54"/>
        <v>0</v>
      </c>
      <c r="BI278" s="2">
        <f t="shared" si="55"/>
        <v>0</v>
      </c>
      <c r="BJ278" s="2">
        <f t="shared" si="56"/>
        <v>0</v>
      </c>
      <c r="BK278" s="2">
        <f t="shared" si="57"/>
        <v>0</v>
      </c>
      <c r="BL278" s="2">
        <f t="shared" si="58"/>
        <v>0</v>
      </c>
      <c r="BM278" s="2">
        <f t="shared" si="59"/>
        <v>0</v>
      </c>
    </row>
    <row r="279" spans="1:65">
      <c r="A279" s="2" t="s">
        <v>2666</v>
      </c>
      <c r="B279" s="2" t="s">
        <v>2667</v>
      </c>
      <c r="P279" s="2" t="s">
        <v>105</v>
      </c>
      <c r="BB279" s="2">
        <f t="shared" si="48"/>
        <v>1</v>
      </c>
      <c r="BC279" s="2">
        <f t="shared" si="49"/>
        <v>0</v>
      </c>
      <c r="BD279" s="2">
        <f t="shared" si="50"/>
        <v>1</v>
      </c>
      <c r="BE279" s="2">
        <f t="shared" si="51"/>
        <v>0</v>
      </c>
      <c r="BF279" s="2">
        <f t="shared" si="52"/>
        <v>0</v>
      </c>
      <c r="BG279" s="2">
        <f t="shared" si="53"/>
        <v>0</v>
      </c>
      <c r="BH279" s="2">
        <f t="shared" si="54"/>
        <v>0</v>
      </c>
      <c r="BI279" s="2">
        <f t="shared" si="55"/>
        <v>0</v>
      </c>
      <c r="BJ279" s="2">
        <f t="shared" si="56"/>
        <v>0</v>
      </c>
      <c r="BK279" s="2">
        <f t="shared" si="57"/>
        <v>0</v>
      </c>
      <c r="BL279" s="2">
        <f t="shared" si="58"/>
        <v>0</v>
      </c>
      <c r="BM279" s="2">
        <f t="shared" si="59"/>
        <v>0</v>
      </c>
    </row>
    <row r="280" spans="1:65">
      <c r="A280" s="2" t="s">
        <v>1801</v>
      </c>
      <c r="B280" s="2" t="s">
        <v>1802</v>
      </c>
      <c r="I280" s="2" t="s">
        <v>5841</v>
      </c>
      <c r="W280" s="2" t="s">
        <v>121</v>
      </c>
      <c r="Z280" s="2" t="s">
        <v>105</v>
      </c>
      <c r="AF280" s="2" t="s">
        <v>5697</v>
      </c>
      <c r="AP280" s="2" t="s">
        <v>105</v>
      </c>
      <c r="BB280" s="2">
        <f t="shared" ref="BB280:BB311" si="60">SUM(BD280+BF280+BM280)</f>
        <v>3</v>
      </c>
      <c r="BC280" s="2">
        <f t="shared" ref="BC280:BC311" si="61">SUM(BE280+BG280+BH280+BI280+BJ280+BK280+BL280)</f>
        <v>1</v>
      </c>
      <c r="BD280" s="2">
        <f t="shared" ref="BD280:BD311" si="62">COUNTIF(C280:BA280,"BL")</f>
        <v>2</v>
      </c>
      <c r="BE280" s="2">
        <f t="shared" ref="BE280:BE311" si="63">COUNTIF(C280:BA280,"WL")</f>
        <v>1</v>
      </c>
      <c r="BF280" s="2">
        <f t="shared" ref="BF280:BF311" si="64">COUNTIF(C280:BA280, "BL(Except with permit)")</f>
        <v>1</v>
      </c>
      <c r="BG280" s="2">
        <f t="shared" ref="BG280:BG311" si="65">COUNTIF(C280:BA280, "WL(Permit required)")</f>
        <v>0</v>
      </c>
      <c r="BH280" s="2">
        <f t="shared" ref="BH280:BH311" si="66">COUNTIF(C280:BA280, "WL(Up to 3 individuals)")</f>
        <v>0</v>
      </c>
      <c r="BI280" s="2">
        <f t="shared" ref="BI280:BI311" si="67">COUNTIF(C280:BA280, "WL(Up to 1 individual without permit)")</f>
        <v>0</v>
      </c>
      <c r="BJ280" s="2">
        <f t="shared" ref="BJ280:BJ311" si="68">COUNTIF(C280:BA280, "WL(Up to 10 individuals)")</f>
        <v>0</v>
      </c>
      <c r="BK280" s="2">
        <f t="shared" ref="BK280:BK311" si="69">COUNTIF(C280:BA280, "WL(4 per year, no more than 12 at a time)")</f>
        <v>0</v>
      </c>
      <c r="BL280" s="2">
        <f t="shared" ref="BL280:BL311" si="70">COUNTIF(C280:BA280, "WL(For fishing bait, no more than 10)")</f>
        <v>0</v>
      </c>
      <c r="BM280" s="2">
        <f t="shared" ref="BM280:BM311" si="71">COUNTIF(C280:BA280,"BL(except with permit or per regulation)")</f>
        <v>0</v>
      </c>
    </row>
    <row r="281" spans="1:65">
      <c r="A281" s="2" t="s">
        <v>4392</v>
      </c>
      <c r="B281" s="2" t="s">
        <v>4393</v>
      </c>
      <c r="AN281" s="2" t="s">
        <v>105</v>
      </c>
      <c r="BB281" s="2">
        <f t="shared" si="60"/>
        <v>1</v>
      </c>
      <c r="BC281" s="2">
        <f t="shared" si="61"/>
        <v>0</v>
      </c>
      <c r="BD281" s="2">
        <f t="shared" si="62"/>
        <v>1</v>
      </c>
      <c r="BE281" s="2">
        <f t="shared" si="63"/>
        <v>0</v>
      </c>
      <c r="BF281" s="2">
        <f t="shared" si="64"/>
        <v>0</v>
      </c>
      <c r="BG281" s="2">
        <f t="shared" si="65"/>
        <v>0</v>
      </c>
      <c r="BH281" s="2">
        <f t="shared" si="66"/>
        <v>0</v>
      </c>
      <c r="BI281" s="2">
        <f t="shared" si="67"/>
        <v>0</v>
      </c>
      <c r="BJ281" s="2">
        <f t="shared" si="68"/>
        <v>0</v>
      </c>
      <c r="BK281" s="2">
        <f t="shared" si="69"/>
        <v>0</v>
      </c>
      <c r="BL281" s="2">
        <f t="shared" si="70"/>
        <v>0</v>
      </c>
      <c r="BM281" s="2">
        <f t="shared" si="71"/>
        <v>0</v>
      </c>
    </row>
    <row r="282" spans="1:65">
      <c r="A282" s="2" t="s">
        <v>3817</v>
      </c>
      <c r="B282" s="2" t="s">
        <v>3818</v>
      </c>
      <c r="AF282" s="2" t="s">
        <v>5697</v>
      </c>
      <c r="AP282" s="2" t="s">
        <v>105</v>
      </c>
      <c r="BB282" s="2">
        <f t="shared" si="60"/>
        <v>2</v>
      </c>
      <c r="BC282" s="2">
        <f t="shared" si="61"/>
        <v>0</v>
      </c>
      <c r="BD282" s="2">
        <f t="shared" si="62"/>
        <v>1</v>
      </c>
      <c r="BE282" s="2">
        <f t="shared" si="63"/>
        <v>0</v>
      </c>
      <c r="BF282" s="2">
        <f t="shared" si="64"/>
        <v>1</v>
      </c>
      <c r="BG282" s="2">
        <f t="shared" si="65"/>
        <v>0</v>
      </c>
      <c r="BH282" s="2">
        <f t="shared" si="66"/>
        <v>0</v>
      </c>
      <c r="BI282" s="2">
        <f t="shared" si="67"/>
        <v>0</v>
      </c>
      <c r="BJ282" s="2">
        <f t="shared" si="68"/>
        <v>0</v>
      </c>
      <c r="BK282" s="2">
        <f t="shared" si="69"/>
        <v>0</v>
      </c>
      <c r="BL282" s="2">
        <f t="shared" si="70"/>
        <v>0</v>
      </c>
      <c r="BM282" s="2">
        <f t="shared" si="71"/>
        <v>0</v>
      </c>
    </row>
    <row r="283" spans="1:65">
      <c r="A283" s="2" t="s">
        <v>3461</v>
      </c>
      <c r="B283" s="2" t="s">
        <v>1828</v>
      </c>
      <c r="I283" s="2" t="s">
        <v>105</v>
      </c>
      <c r="AA283" s="2" t="s">
        <v>105</v>
      </c>
      <c r="AF283" s="2" t="s">
        <v>5697</v>
      </c>
      <c r="AP283" s="2" t="s">
        <v>105</v>
      </c>
      <c r="AY283" s="2" t="s">
        <v>5836</v>
      </c>
      <c r="BB283" s="2">
        <f t="shared" si="60"/>
        <v>4</v>
      </c>
      <c r="BC283" s="2">
        <f t="shared" si="61"/>
        <v>1</v>
      </c>
      <c r="BD283" s="2">
        <f t="shared" si="62"/>
        <v>3</v>
      </c>
      <c r="BE283" s="2">
        <f t="shared" si="63"/>
        <v>0</v>
      </c>
      <c r="BF283" s="2">
        <f t="shared" si="64"/>
        <v>1</v>
      </c>
      <c r="BG283" s="2">
        <f t="shared" si="65"/>
        <v>0</v>
      </c>
      <c r="BH283" s="2">
        <f t="shared" si="66"/>
        <v>0</v>
      </c>
      <c r="BI283" s="2">
        <f t="shared" si="67"/>
        <v>0</v>
      </c>
      <c r="BJ283" s="2">
        <f t="shared" si="68"/>
        <v>0</v>
      </c>
      <c r="BK283" s="2">
        <f t="shared" si="69"/>
        <v>0</v>
      </c>
      <c r="BL283" s="2">
        <f t="shared" si="70"/>
        <v>1</v>
      </c>
      <c r="BM283" s="2">
        <f t="shared" si="71"/>
        <v>0</v>
      </c>
    </row>
    <row r="284" spans="1:65">
      <c r="A284" s="2" t="s">
        <v>4396</v>
      </c>
      <c r="B284" s="2" t="s">
        <v>4397</v>
      </c>
      <c r="AN284" s="2" t="s">
        <v>105</v>
      </c>
      <c r="BB284" s="2">
        <f t="shared" si="60"/>
        <v>1</v>
      </c>
      <c r="BC284" s="2">
        <f t="shared" si="61"/>
        <v>0</v>
      </c>
      <c r="BD284" s="2">
        <f t="shared" si="62"/>
        <v>1</v>
      </c>
      <c r="BE284" s="2">
        <f t="shared" si="63"/>
        <v>0</v>
      </c>
      <c r="BF284" s="2">
        <f t="shared" si="64"/>
        <v>0</v>
      </c>
      <c r="BG284" s="2">
        <f t="shared" si="65"/>
        <v>0</v>
      </c>
      <c r="BH284" s="2">
        <f t="shared" si="66"/>
        <v>0</v>
      </c>
      <c r="BI284" s="2">
        <f t="shared" si="67"/>
        <v>0</v>
      </c>
      <c r="BJ284" s="2">
        <f t="shared" si="68"/>
        <v>0</v>
      </c>
      <c r="BK284" s="2">
        <f t="shared" si="69"/>
        <v>0</v>
      </c>
      <c r="BL284" s="2">
        <f t="shared" si="70"/>
        <v>0</v>
      </c>
      <c r="BM284" s="2">
        <f t="shared" si="71"/>
        <v>0</v>
      </c>
    </row>
    <row r="285" spans="1:65">
      <c r="A285" s="2" t="s">
        <v>5272</v>
      </c>
      <c r="B285" s="2" t="s">
        <v>5273</v>
      </c>
      <c r="AS285" s="2" t="s">
        <v>105</v>
      </c>
      <c r="BB285" s="2">
        <f t="shared" si="60"/>
        <v>1</v>
      </c>
      <c r="BC285" s="2">
        <f t="shared" si="61"/>
        <v>0</v>
      </c>
      <c r="BD285" s="2">
        <f t="shared" si="62"/>
        <v>1</v>
      </c>
      <c r="BE285" s="2">
        <f t="shared" si="63"/>
        <v>0</v>
      </c>
      <c r="BF285" s="2">
        <f t="shared" si="64"/>
        <v>0</v>
      </c>
      <c r="BG285" s="2">
        <f t="shared" si="65"/>
        <v>0</v>
      </c>
      <c r="BH285" s="2">
        <f t="shared" si="66"/>
        <v>0</v>
      </c>
      <c r="BI285" s="2">
        <f t="shared" si="67"/>
        <v>0</v>
      </c>
      <c r="BJ285" s="2">
        <f t="shared" si="68"/>
        <v>0</v>
      </c>
      <c r="BK285" s="2">
        <f t="shared" si="69"/>
        <v>0</v>
      </c>
      <c r="BL285" s="2">
        <f t="shared" si="70"/>
        <v>0</v>
      </c>
      <c r="BM285" s="2">
        <f t="shared" si="71"/>
        <v>0</v>
      </c>
    </row>
    <row r="286" spans="1:65">
      <c r="A286" s="2" t="s">
        <v>2910</v>
      </c>
      <c r="B286" s="2" t="s">
        <v>2911</v>
      </c>
      <c r="S286" s="2" t="s">
        <v>105</v>
      </c>
      <c r="BB286" s="2">
        <f t="shared" si="60"/>
        <v>1</v>
      </c>
      <c r="BC286" s="2">
        <f t="shared" si="61"/>
        <v>0</v>
      </c>
      <c r="BD286" s="2">
        <f t="shared" si="62"/>
        <v>1</v>
      </c>
      <c r="BE286" s="2">
        <f t="shared" si="63"/>
        <v>0</v>
      </c>
      <c r="BF286" s="2">
        <f t="shared" si="64"/>
        <v>0</v>
      </c>
      <c r="BG286" s="2">
        <f t="shared" si="65"/>
        <v>0</v>
      </c>
      <c r="BH286" s="2">
        <f t="shared" si="66"/>
        <v>0</v>
      </c>
      <c r="BI286" s="2">
        <f t="shared" si="67"/>
        <v>0</v>
      </c>
      <c r="BJ286" s="2">
        <f t="shared" si="68"/>
        <v>0</v>
      </c>
      <c r="BK286" s="2">
        <f t="shared" si="69"/>
        <v>0</v>
      </c>
      <c r="BL286" s="2">
        <f t="shared" si="70"/>
        <v>0</v>
      </c>
      <c r="BM286" s="2">
        <f t="shared" si="71"/>
        <v>0</v>
      </c>
    </row>
    <row r="287" spans="1:65">
      <c r="A287" s="2" t="s">
        <v>2316</v>
      </c>
      <c r="B287" s="2" t="s">
        <v>2317</v>
      </c>
      <c r="M287" s="2" t="s">
        <v>105</v>
      </c>
      <c r="BB287" s="2">
        <f t="shared" si="60"/>
        <v>1</v>
      </c>
      <c r="BC287" s="2">
        <f t="shared" si="61"/>
        <v>0</v>
      </c>
      <c r="BD287" s="2">
        <f t="shared" si="62"/>
        <v>1</v>
      </c>
      <c r="BE287" s="2">
        <f t="shared" si="63"/>
        <v>0</v>
      </c>
      <c r="BF287" s="2">
        <f t="shared" si="64"/>
        <v>0</v>
      </c>
      <c r="BG287" s="2">
        <f t="shared" si="65"/>
        <v>0</v>
      </c>
      <c r="BH287" s="2">
        <f t="shared" si="66"/>
        <v>0</v>
      </c>
      <c r="BI287" s="2">
        <f t="shared" si="67"/>
        <v>0</v>
      </c>
      <c r="BJ287" s="2">
        <f t="shared" si="68"/>
        <v>0</v>
      </c>
      <c r="BK287" s="2">
        <f t="shared" si="69"/>
        <v>0</v>
      </c>
      <c r="BL287" s="2">
        <f t="shared" si="70"/>
        <v>0</v>
      </c>
      <c r="BM287" s="2">
        <f t="shared" si="71"/>
        <v>0</v>
      </c>
    </row>
    <row r="288" spans="1:65">
      <c r="A288" s="2" t="s">
        <v>1424</v>
      </c>
      <c r="B288" s="2" t="s">
        <v>1425</v>
      </c>
      <c r="H288" s="2" t="s">
        <v>121</v>
      </c>
      <c r="BB288" s="2">
        <f t="shared" si="60"/>
        <v>0</v>
      </c>
      <c r="BC288" s="2">
        <f t="shared" si="61"/>
        <v>1</v>
      </c>
      <c r="BD288" s="2">
        <f t="shared" si="62"/>
        <v>0</v>
      </c>
      <c r="BE288" s="2">
        <f t="shared" si="63"/>
        <v>1</v>
      </c>
      <c r="BF288" s="2">
        <f t="shared" si="64"/>
        <v>0</v>
      </c>
      <c r="BG288" s="2">
        <f t="shared" si="65"/>
        <v>0</v>
      </c>
      <c r="BH288" s="2">
        <f t="shared" si="66"/>
        <v>0</v>
      </c>
      <c r="BI288" s="2">
        <f t="shared" si="67"/>
        <v>0</v>
      </c>
      <c r="BJ288" s="2">
        <f t="shared" si="68"/>
        <v>0</v>
      </c>
      <c r="BK288" s="2">
        <f t="shared" si="69"/>
        <v>0</v>
      </c>
      <c r="BL288" s="2">
        <f t="shared" si="70"/>
        <v>0</v>
      </c>
      <c r="BM288" s="2">
        <f t="shared" si="71"/>
        <v>0</v>
      </c>
    </row>
    <row r="289" spans="1:65">
      <c r="A289" s="2" t="s">
        <v>1443</v>
      </c>
      <c r="B289" s="2" t="s">
        <v>1444</v>
      </c>
      <c r="H289" s="2" t="s">
        <v>121</v>
      </c>
      <c r="N289" s="2" t="s">
        <v>105</v>
      </c>
      <c r="AN289" s="2" t="s">
        <v>121</v>
      </c>
      <c r="BB289" s="2">
        <f t="shared" si="60"/>
        <v>1</v>
      </c>
      <c r="BC289" s="2">
        <f t="shared" si="61"/>
        <v>2</v>
      </c>
      <c r="BD289" s="2">
        <f t="shared" si="62"/>
        <v>1</v>
      </c>
      <c r="BE289" s="2">
        <f t="shared" si="63"/>
        <v>2</v>
      </c>
      <c r="BF289" s="2">
        <f t="shared" si="64"/>
        <v>0</v>
      </c>
      <c r="BG289" s="2">
        <f t="shared" si="65"/>
        <v>0</v>
      </c>
      <c r="BH289" s="2">
        <f t="shared" si="66"/>
        <v>0</v>
      </c>
      <c r="BI289" s="2">
        <f t="shared" si="67"/>
        <v>0</v>
      </c>
      <c r="BJ289" s="2">
        <f t="shared" si="68"/>
        <v>0</v>
      </c>
      <c r="BK289" s="2">
        <f t="shared" si="69"/>
        <v>0</v>
      </c>
      <c r="BL289" s="2">
        <f t="shared" si="70"/>
        <v>0</v>
      </c>
      <c r="BM289" s="2">
        <f t="shared" si="71"/>
        <v>0</v>
      </c>
    </row>
    <row r="290" spans="1:65">
      <c r="A290" s="2" t="s">
        <v>4380</v>
      </c>
      <c r="B290" s="2" t="s">
        <v>4381</v>
      </c>
      <c r="AN290" s="2" t="s">
        <v>105</v>
      </c>
      <c r="BB290" s="2">
        <f t="shared" si="60"/>
        <v>1</v>
      </c>
      <c r="BC290" s="2">
        <f t="shared" si="61"/>
        <v>0</v>
      </c>
      <c r="BD290" s="2">
        <f t="shared" si="62"/>
        <v>1</v>
      </c>
      <c r="BE290" s="2">
        <f t="shared" si="63"/>
        <v>0</v>
      </c>
      <c r="BF290" s="2">
        <f t="shared" si="64"/>
        <v>0</v>
      </c>
      <c r="BG290" s="2">
        <f t="shared" si="65"/>
        <v>0</v>
      </c>
      <c r="BH290" s="2">
        <f t="shared" si="66"/>
        <v>0</v>
      </c>
      <c r="BI290" s="2">
        <f t="shared" si="67"/>
        <v>0</v>
      </c>
      <c r="BJ290" s="2">
        <f t="shared" si="68"/>
        <v>0</v>
      </c>
      <c r="BK290" s="2">
        <f t="shared" si="69"/>
        <v>0</v>
      </c>
      <c r="BL290" s="2">
        <f t="shared" si="70"/>
        <v>0</v>
      </c>
      <c r="BM290" s="2">
        <f t="shared" si="71"/>
        <v>0</v>
      </c>
    </row>
    <row r="291" spans="1:65">
      <c r="A291" s="2" t="s">
        <v>4412</v>
      </c>
      <c r="B291" s="2" t="s">
        <v>4413</v>
      </c>
      <c r="AN291" s="2" t="s">
        <v>105</v>
      </c>
      <c r="BB291" s="2">
        <f t="shared" si="60"/>
        <v>1</v>
      </c>
      <c r="BC291" s="2">
        <f t="shared" si="61"/>
        <v>0</v>
      </c>
      <c r="BD291" s="2">
        <f t="shared" si="62"/>
        <v>1</v>
      </c>
      <c r="BE291" s="2">
        <f t="shared" si="63"/>
        <v>0</v>
      </c>
      <c r="BF291" s="2">
        <f t="shared" si="64"/>
        <v>0</v>
      </c>
      <c r="BG291" s="2">
        <f t="shared" si="65"/>
        <v>0</v>
      </c>
      <c r="BH291" s="2">
        <f t="shared" si="66"/>
        <v>0</v>
      </c>
      <c r="BI291" s="2">
        <f t="shared" si="67"/>
        <v>0</v>
      </c>
      <c r="BJ291" s="2">
        <f t="shared" si="68"/>
        <v>0</v>
      </c>
      <c r="BK291" s="2">
        <f t="shared" si="69"/>
        <v>0</v>
      </c>
      <c r="BL291" s="2">
        <f t="shared" si="70"/>
        <v>0</v>
      </c>
      <c r="BM291" s="2">
        <f t="shared" si="71"/>
        <v>0</v>
      </c>
    </row>
    <row r="292" spans="1:65">
      <c r="A292" s="2" t="s">
        <v>1274</v>
      </c>
      <c r="B292" s="2" t="s">
        <v>1275</v>
      </c>
      <c r="G292" s="2" t="s">
        <v>105</v>
      </c>
      <c r="BB292" s="2">
        <f t="shared" si="60"/>
        <v>1</v>
      </c>
      <c r="BC292" s="2">
        <f t="shared" si="61"/>
        <v>0</v>
      </c>
      <c r="BD292" s="2">
        <f t="shared" si="62"/>
        <v>1</v>
      </c>
      <c r="BE292" s="2">
        <f t="shared" si="63"/>
        <v>0</v>
      </c>
      <c r="BF292" s="2">
        <f t="shared" si="64"/>
        <v>0</v>
      </c>
      <c r="BG292" s="2">
        <f t="shared" si="65"/>
        <v>0</v>
      </c>
      <c r="BH292" s="2">
        <f t="shared" si="66"/>
        <v>0</v>
      </c>
      <c r="BI292" s="2">
        <f t="shared" si="67"/>
        <v>0</v>
      </c>
      <c r="BJ292" s="2">
        <f t="shared" si="68"/>
        <v>0</v>
      </c>
      <c r="BK292" s="2">
        <f t="shared" si="69"/>
        <v>0</v>
      </c>
      <c r="BL292" s="2">
        <f t="shared" si="70"/>
        <v>0</v>
      </c>
      <c r="BM292" s="2">
        <f t="shared" si="71"/>
        <v>0</v>
      </c>
    </row>
    <row r="293" spans="1:65">
      <c r="A293" s="2" t="s">
        <v>283</v>
      </c>
      <c r="B293" s="2" t="s">
        <v>282</v>
      </c>
      <c r="C293" s="2" t="s">
        <v>105</v>
      </c>
      <c r="M293" s="2" t="s">
        <v>105</v>
      </c>
      <c r="AS293" s="2" t="s">
        <v>105</v>
      </c>
      <c r="BB293" s="2">
        <f t="shared" si="60"/>
        <v>3</v>
      </c>
      <c r="BC293" s="2">
        <f t="shared" si="61"/>
        <v>0</v>
      </c>
      <c r="BD293" s="2">
        <f t="shared" si="62"/>
        <v>3</v>
      </c>
      <c r="BE293" s="2">
        <f t="shared" si="63"/>
        <v>0</v>
      </c>
      <c r="BF293" s="2">
        <f t="shared" si="64"/>
        <v>0</v>
      </c>
      <c r="BG293" s="2">
        <f t="shared" si="65"/>
        <v>0</v>
      </c>
      <c r="BH293" s="2">
        <f t="shared" si="66"/>
        <v>0</v>
      </c>
      <c r="BI293" s="2">
        <f t="shared" si="67"/>
        <v>0</v>
      </c>
      <c r="BJ293" s="2">
        <f t="shared" si="68"/>
        <v>0</v>
      </c>
      <c r="BK293" s="2">
        <f t="shared" si="69"/>
        <v>0</v>
      </c>
      <c r="BL293" s="2">
        <f t="shared" si="70"/>
        <v>0</v>
      </c>
      <c r="BM293" s="2">
        <f t="shared" si="71"/>
        <v>0</v>
      </c>
    </row>
    <row r="294" spans="1:65">
      <c r="A294" s="2" t="s">
        <v>4230</v>
      </c>
      <c r="B294" s="2" t="s">
        <v>4231</v>
      </c>
      <c r="AM294" s="2" t="s">
        <v>105</v>
      </c>
      <c r="BB294" s="2">
        <f t="shared" si="60"/>
        <v>1</v>
      </c>
      <c r="BC294" s="2">
        <f t="shared" si="61"/>
        <v>0</v>
      </c>
      <c r="BD294" s="2">
        <f t="shared" si="62"/>
        <v>1</v>
      </c>
      <c r="BE294" s="2">
        <f t="shared" si="63"/>
        <v>0</v>
      </c>
      <c r="BF294" s="2">
        <f t="shared" si="64"/>
        <v>0</v>
      </c>
      <c r="BG294" s="2">
        <f t="shared" si="65"/>
        <v>0</v>
      </c>
      <c r="BH294" s="2">
        <f t="shared" si="66"/>
        <v>0</v>
      </c>
      <c r="BI294" s="2">
        <f t="shared" si="67"/>
        <v>0</v>
      </c>
      <c r="BJ294" s="2">
        <f t="shared" si="68"/>
        <v>0</v>
      </c>
      <c r="BK294" s="2">
        <f t="shared" si="69"/>
        <v>0</v>
      </c>
      <c r="BL294" s="2">
        <f t="shared" si="70"/>
        <v>0</v>
      </c>
      <c r="BM294" s="2">
        <f t="shared" si="71"/>
        <v>0</v>
      </c>
    </row>
    <row r="295" spans="1:65">
      <c r="A295" s="2" t="s">
        <v>1013</v>
      </c>
      <c r="B295" s="2" t="s">
        <v>1014</v>
      </c>
      <c r="G295" s="2" t="s">
        <v>105</v>
      </c>
      <c r="BB295" s="2">
        <f t="shared" si="60"/>
        <v>1</v>
      </c>
      <c r="BC295" s="2">
        <f t="shared" si="61"/>
        <v>0</v>
      </c>
      <c r="BD295" s="2">
        <f t="shared" si="62"/>
        <v>1</v>
      </c>
      <c r="BE295" s="2">
        <f t="shared" si="63"/>
        <v>0</v>
      </c>
      <c r="BF295" s="2">
        <f t="shared" si="64"/>
        <v>0</v>
      </c>
      <c r="BG295" s="2">
        <f t="shared" si="65"/>
        <v>0</v>
      </c>
      <c r="BH295" s="2">
        <f t="shared" si="66"/>
        <v>0</v>
      </c>
      <c r="BI295" s="2">
        <f t="shared" si="67"/>
        <v>0</v>
      </c>
      <c r="BJ295" s="2">
        <f t="shared" si="68"/>
        <v>0</v>
      </c>
      <c r="BK295" s="2">
        <f t="shared" si="69"/>
        <v>0</v>
      </c>
      <c r="BL295" s="2">
        <f t="shared" si="70"/>
        <v>0</v>
      </c>
      <c r="BM295" s="2">
        <f t="shared" si="71"/>
        <v>0</v>
      </c>
    </row>
    <row r="296" spans="1:65">
      <c r="A296" s="2" t="s">
        <v>4822</v>
      </c>
      <c r="B296" s="2" t="s">
        <v>4823</v>
      </c>
      <c r="AN296" s="2" t="s">
        <v>121</v>
      </c>
      <c r="BB296" s="2">
        <f t="shared" si="60"/>
        <v>0</v>
      </c>
      <c r="BC296" s="2">
        <f t="shared" si="61"/>
        <v>1</v>
      </c>
      <c r="BD296" s="2">
        <f t="shared" si="62"/>
        <v>0</v>
      </c>
      <c r="BE296" s="2">
        <f t="shared" si="63"/>
        <v>1</v>
      </c>
      <c r="BF296" s="2">
        <f t="shared" si="64"/>
        <v>0</v>
      </c>
      <c r="BG296" s="2">
        <f t="shared" si="65"/>
        <v>0</v>
      </c>
      <c r="BH296" s="2">
        <f t="shared" si="66"/>
        <v>0</v>
      </c>
      <c r="BI296" s="2">
        <f t="shared" si="67"/>
        <v>0</v>
      </c>
      <c r="BJ296" s="2">
        <f t="shared" si="68"/>
        <v>0</v>
      </c>
      <c r="BK296" s="2">
        <f t="shared" si="69"/>
        <v>0</v>
      </c>
      <c r="BL296" s="2">
        <f t="shared" si="70"/>
        <v>0</v>
      </c>
      <c r="BM296" s="2">
        <f t="shared" si="71"/>
        <v>0</v>
      </c>
    </row>
    <row r="297" spans="1:65">
      <c r="A297" s="2" t="s">
        <v>2934</v>
      </c>
      <c r="B297" s="2" t="s">
        <v>2935</v>
      </c>
      <c r="T297" s="2" t="s">
        <v>105</v>
      </c>
      <c r="V297" s="2" t="s">
        <v>105</v>
      </c>
      <c r="AC297" s="2" t="s">
        <v>105</v>
      </c>
      <c r="AE297" s="2" t="s">
        <v>105</v>
      </c>
      <c r="AJ297" s="2" t="s">
        <v>105</v>
      </c>
      <c r="AN297" s="2" t="s">
        <v>105</v>
      </c>
      <c r="AW297" s="2" t="s">
        <v>5694</v>
      </c>
      <c r="AX297" s="2" t="s">
        <v>105</v>
      </c>
      <c r="BB297" s="2">
        <f t="shared" si="60"/>
        <v>7</v>
      </c>
      <c r="BC297" s="2">
        <f t="shared" si="61"/>
        <v>1</v>
      </c>
      <c r="BD297" s="2">
        <f t="shared" si="62"/>
        <v>7</v>
      </c>
      <c r="BE297" s="2">
        <f t="shared" si="63"/>
        <v>0</v>
      </c>
      <c r="BF297" s="2">
        <f t="shared" si="64"/>
        <v>0</v>
      </c>
      <c r="BG297" s="2">
        <f t="shared" si="65"/>
        <v>1</v>
      </c>
      <c r="BH297" s="2">
        <f t="shared" si="66"/>
        <v>0</v>
      </c>
      <c r="BI297" s="2">
        <f t="shared" si="67"/>
        <v>0</v>
      </c>
      <c r="BJ297" s="2">
        <f t="shared" si="68"/>
        <v>0</v>
      </c>
      <c r="BK297" s="2">
        <f t="shared" si="69"/>
        <v>0</v>
      </c>
      <c r="BL297" s="2">
        <f t="shared" si="70"/>
        <v>0</v>
      </c>
      <c r="BM297" s="2">
        <f t="shared" si="71"/>
        <v>0</v>
      </c>
    </row>
    <row r="298" spans="1:65">
      <c r="A298" s="2" t="s">
        <v>4860</v>
      </c>
      <c r="B298" s="2" t="s">
        <v>4861</v>
      </c>
      <c r="AN298" s="2" t="s">
        <v>121</v>
      </c>
      <c r="BB298" s="2">
        <f t="shared" si="60"/>
        <v>0</v>
      </c>
      <c r="BC298" s="2">
        <f t="shared" si="61"/>
        <v>1</v>
      </c>
      <c r="BD298" s="2">
        <f t="shared" si="62"/>
        <v>0</v>
      </c>
      <c r="BE298" s="2">
        <f t="shared" si="63"/>
        <v>1</v>
      </c>
      <c r="BF298" s="2">
        <f t="shared" si="64"/>
        <v>0</v>
      </c>
      <c r="BG298" s="2">
        <f t="shared" si="65"/>
        <v>0</v>
      </c>
      <c r="BH298" s="2">
        <f t="shared" si="66"/>
        <v>0</v>
      </c>
      <c r="BI298" s="2">
        <f t="shared" si="67"/>
        <v>0</v>
      </c>
      <c r="BJ298" s="2">
        <f t="shared" si="68"/>
        <v>0</v>
      </c>
      <c r="BK298" s="2">
        <f t="shared" si="69"/>
        <v>0</v>
      </c>
      <c r="BL298" s="2">
        <f t="shared" si="70"/>
        <v>0</v>
      </c>
      <c r="BM298" s="2">
        <f t="shared" si="71"/>
        <v>0</v>
      </c>
    </row>
    <row r="299" spans="1:65">
      <c r="A299" s="2" t="s">
        <v>4846</v>
      </c>
      <c r="B299" s="2" t="s">
        <v>4847</v>
      </c>
      <c r="AN299" s="2" t="s">
        <v>121</v>
      </c>
      <c r="BB299" s="2">
        <f t="shared" si="60"/>
        <v>0</v>
      </c>
      <c r="BC299" s="2">
        <f t="shared" si="61"/>
        <v>1</v>
      </c>
      <c r="BD299" s="2">
        <f t="shared" si="62"/>
        <v>0</v>
      </c>
      <c r="BE299" s="2">
        <f t="shared" si="63"/>
        <v>1</v>
      </c>
      <c r="BF299" s="2">
        <f t="shared" si="64"/>
        <v>0</v>
      </c>
      <c r="BG299" s="2">
        <f t="shared" si="65"/>
        <v>0</v>
      </c>
      <c r="BH299" s="2">
        <f t="shared" si="66"/>
        <v>0</v>
      </c>
      <c r="BI299" s="2">
        <f t="shared" si="67"/>
        <v>0</v>
      </c>
      <c r="BJ299" s="2">
        <f t="shared" si="68"/>
        <v>0</v>
      </c>
      <c r="BK299" s="2">
        <f t="shared" si="69"/>
        <v>0</v>
      </c>
      <c r="BL299" s="2">
        <f t="shared" si="70"/>
        <v>0</v>
      </c>
      <c r="BM299" s="2">
        <f t="shared" si="71"/>
        <v>0</v>
      </c>
    </row>
    <row r="300" spans="1:65">
      <c r="A300" s="2" t="s">
        <v>4390</v>
      </c>
      <c r="B300" s="2" t="s">
        <v>4391</v>
      </c>
      <c r="AN300" s="2" t="s">
        <v>105</v>
      </c>
      <c r="BB300" s="2">
        <f t="shared" si="60"/>
        <v>1</v>
      </c>
      <c r="BC300" s="2">
        <f t="shared" si="61"/>
        <v>0</v>
      </c>
      <c r="BD300" s="2">
        <f t="shared" si="62"/>
        <v>1</v>
      </c>
      <c r="BE300" s="2">
        <f t="shared" si="63"/>
        <v>0</v>
      </c>
      <c r="BF300" s="2">
        <f t="shared" si="64"/>
        <v>0</v>
      </c>
      <c r="BG300" s="2">
        <f t="shared" si="65"/>
        <v>0</v>
      </c>
      <c r="BH300" s="2">
        <f t="shared" si="66"/>
        <v>0</v>
      </c>
      <c r="BI300" s="2">
        <f t="shared" si="67"/>
        <v>0</v>
      </c>
      <c r="BJ300" s="2">
        <f t="shared" si="68"/>
        <v>0</v>
      </c>
      <c r="BK300" s="2">
        <f t="shared" si="69"/>
        <v>0</v>
      </c>
      <c r="BL300" s="2">
        <f t="shared" si="70"/>
        <v>0</v>
      </c>
      <c r="BM300" s="2">
        <f t="shared" si="71"/>
        <v>0</v>
      </c>
    </row>
    <row r="301" spans="1:65">
      <c r="A301" s="2" t="s">
        <v>1432</v>
      </c>
      <c r="B301" s="2" t="s">
        <v>1433</v>
      </c>
      <c r="H301" s="2" t="s">
        <v>121</v>
      </c>
      <c r="BB301" s="2">
        <f t="shared" si="60"/>
        <v>0</v>
      </c>
      <c r="BC301" s="2">
        <f t="shared" si="61"/>
        <v>1</v>
      </c>
      <c r="BD301" s="2">
        <f t="shared" si="62"/>
        <v>0</v>
      </c>
      <c r="BE301" s="2">
        <f t="shared" si="63"/>
        <v>1</v>
      </c>
      <c r="BF301" s="2">
        <f t="shared" si="64"/>
        <v>0</v>
      </c>
      <c r="BG301" s="2">
        <f t="shared" si="65"/>
        <v>0</v>
      </c>
      <c r="BH301" s="2">
        <f t="shared" si="66"/>
        <v>0</v>
      </c>
      <c r="BI301" s="2">
        <f t="shared" si="67"/>
        <v>0</v>
      </c>
      <c r="BJ301" s="2">
        <f t="shared" si="68"/>
        <v>0</v>
      </c>
      <c r="BK301" s="2">
        <f t="shared" si="69"/>
        <v>0</v>
      </c>
      <c r="BL301" s="2">
        <f t="shared" si="70"/>
        <v>0</v>
      </c>
      <c r="BM301" s="2">
        <f t="shared" si="71"/>
        <v>0</v>
      </c>
    </row>
    <row r="302" spans="1:65">
      <c r="A302" s="2" t="s">
        <v>1434</v>
      </c>
      <c r="B302" s="2" t="s">
        <v>1435</v>
      </c>
      <c r="H302" s="2" t="s">
        <v>121</v>
      </c>
      <c r="AC302" s="2" t="s">
        <v>121</v>
      </c>
      <c r="BB302" s="2">
        <f t="shared" si="60"/>
        <v>0</v>
      </c>
      <c r="BC302" s="2">
        <f t="shared" si="61"/>
        <v>2</v>
      </c>
      <c r="BD302" s="2">
        <f t="shared" si="62"/>
        <v>0</v>
      </c>
      <c r="BE302" s="2">
        <f t="shared" si="63"/>
        <v>2</v>
      </c>
      <c r="BF302" s="2">
        <f t="shared" si="64"/>
        <v>0</v>
      </c>
      <c r="BG302" s="2">
        <f t="shared" si="65"/>
        <v>0</v>
      </c>
      <c r="BH302" s="2">
        <f t="shared" si="66"/>
        <v>0</v>
      </c>
      <c r="BI302" s="2">
        <f t="shared" si="67"/>
        <v>0</v>
      </c>
      <c r="BJ302" s="2">
        <f t="shared" si="68"/>
        <v>0</v>
      </c>
      <c r="BK302" s="2">
        <f t="shared" si="69"/>
        <v>0</v>
      </c>
      <c r="BL302" s="2">
        <f t="shared" si="70"/>
        <v>0</v>
      </c>
      <c r="BM302" s="2">
        <f t="shared" si="71"/>
        <v>0</v>
      </c>
    </row>
    <row r="303" spans="1:65">
      <c r="A303" s="2" t="s">
        <v>1447</v>
      </c>
      <c r="B303" s="2" t="s">
        <v>1449</v>
      </c>
      <c r="H303" s="2" t="s">
        <v>121</v>
      </c>
      <c r="BB303" s="2">
        <f t="shared" si="60"/>
        <v>0</v>
      </c>
      <c r="BC303" s="2">
        <f t="shared" si="61"/>
        <v>1</v>
      </c>
      <c r="BD303" s="2">
        <f t="shared" si="62"/>
        <v>0</v>
      </c>
      <c r="BE303" s="2">
        <f t="shared" si="63"/>
        <v>1</v>
      </c>
      <c r="BF303" s="2">
        <f t="shared" si="64"/>
        <v>0</v>
      </c>
      <c r="BG303" s="2">
        <f t="shared" si="65"/>
        <v>0</v>
      </c>
      <c r="BH303" s="2">
        <f t="shared" si="66"/>
        <v>0</v>
      </c>
      <c r="BI303" s="2">
        <f t="shared" si="67"/>
        <v>0</v>
      </c>
      <c r="BJ303" s="2">
        <f t="shared" si="68"/>
        <v>0</v>
      </c>
      <c r="BK303" s="2">
        <f t="shared" si="69"/>
        <v>0</v>
      </c>
      <c r="BL303" s="2">
        <f t="shared" si="70"/>
        <v>0</v>
      </c>
      <c r="BM303" s="2">
        <f t="shared" si="71"/>
        <v>0</v>
      </c>
    </row>
    <row r="304" spans="1:65">
      <c r="A304" s="2" t="s">
        <v>1426</v>
      </c>
      <c r="B304" s="2" t="s">
        <v>1427</v>
      </c>
      <c r="H304" s="2" t="s">
        <v>121</v>
      </c>
      <c r="AN304" s="2" t="s">
        <v>105</v>
      </c>
      <c r="BB304" s="2">
        <f t="shared" si="60"/>
        <v>1</v>
      </c>
      <c r="BC304" s="2">
        <f t="shared" si="61"/>
        <v>1</v>
      </c>
      <c r="BD304" s="2">
        <f t="shared" si="62"/>
        <v>1</v>
      </c>
      <c r="BE304" s="2">
        <f t="shared" si="63"/>
        <v>1</v>
      </c>
      <c r="BF304" s="2">
        <f t="shared" si="64"/>
        <v>0</v>
      </c>
      <c r="BG304" s="2">
        <f t="shared" si="65"/>
        <v>0</v>
      </c>
      <c r="BH304" s="2">
        <f t="shared" si="66"/>
        <v>0</v>
      </c>
      <c r="BI304" s="2">
        <f t="shared" si="67"/>
        <v>0</v>
      </c>
      <c r="BJ304" s="2">
        <f t="shared" si="68"/>
        <v>0</v>
      </c>
      <c r="BK304" s="2">
        <f t="shared" si="69"/>
        <v>0</v>
      </c>
      <c r="BL304" s="2">
        <f t="shared" si="70"/>
        <v>0</v>
      </c>
      <c r="BM304" s="2">
        <f t="shared" si="71"/>
        <v>0</v>
      </c>
    </row>
    <row r="305" spans="1:65">
      <c r="A305" s="2" t="s">
        <v>4416</v>
      </c>
      <c r="B305" s="2" t="s">
        <v>4417</v>
      </c>
      <c r="AN305" s="2" t="s">
        <v>105</v>
      </c>
      <c r="BB305" s="2">
        <f t="shared" si="60"/>
        <v>1</v>
      </c>
      <c r="BC305" s="2">
        <f t="shared" si="61"/>
        <v>0</v>
      </c>
      <c r="BD305" s="2">
        <f t="shared" si="62"/>
        <v>1</v>
      </c>
      <c r="BE305" s="2">
        <f t="shared" si="63"/>
        <v>0</v>
      </c>
      <c r="BF305" s="2">
        <f t="shared" si="64"/>
        <v>0</v>
      </c>
      <c r="BG305" s="2">
        <f t="shared" si="65"/>
        <v>0</v>
      </c>
      <c r="BH305" s="2">
        <f t="shared" si="66"/>
        <v>0</v>
      </c>
      <c r="BI305" s="2">
        <f t="shared" si="67"/>
        <v>0</v>
      </c>
      <c r="BJ305" s="2">
        <f t="shared" si="68"/>
        <v>0</v>
      </c>
      <c r="BK305" s="2">
        <f t="shared" si="69"/>
        <v>0</v>
      </c>
      <c r="BL305" s="2">
        <f t="shared" si="70"/>
        <v>0</v>
      </c>
      <c r="BM305" s="2">
        <f t="shared" si="71"/>
        <v>0</v>
      </c>
    </row>
    <row r="306" spans="1:65">
      <c r="A306" s="2" t="s">
        <v>4398</v>
      </c>
      <c r="B306" s="2" t="s">
        <v>4399</v>
      </c>
      <c r="AN306" s="2" t="s">
        <v>105</v>
      </c>
      <c r="BB306" s="2">
        <f t="shared" si="60"/>
        <v>1</v>
      </c>
      <c r="BC306" s="2">
        <f t="shared" si="61"/>
        <v>0</v>
      </c>
      <c r="BD306" s="2">
        <f t="shared" si="62"/>
        <v>1</v>
      </c>
      <c r="BE306" s="2">
        <f t="shared" si="63"/>
        <v>0</v>
      </c>
      <c r="BF306" s="2">
        <f t="shared" si="64"/>
        <v>0</v>
      </c>
      <c r="BG306" s="2">
        <f t="shared" si="65"/>
        <v>0</v>
      </c>
      <c r="BH306" s="2">
        <f t="shared" si="66"/>
        <v>0</v>
      </c>
      <c r="BI306" s="2">
        <f t="shared" si="67"/>
        <v>0</v>
      </c>
      <c r="BJ306" s="2">
        <f t="shared" si="68"/>
        <v>0</v>
      </c>
      <c r="BK306" s="2">
        <f t="shared" si="69"/>
        <v>0</v>
      </c>
      <c r="BL306" s="2">
        <f t="shared" si="70"/>
        <v>0</v>
      </c>
      <c r="BM306" s="2">
        <f t="shared" si="71"/>
        <v>0</v>
      </c>
    </row>
    <row r="307" spans="1:65">
      <c r="A307" s="2" t="s">
        <v>4838</v>
      </c>
      <c r="B307" s="2" t="s">
        <v>4839</v>
      </c>
      <c r="AN307" s="2" t="s">
        <v>121</v>
      </c>
      <c r="BB307" s="2">
        <f t="shared" si="60"/>
        <v>0</v>
      </c>
      <c r="BC307" s="2">
        <f t="shared" si="61"/>
        <v>1</v>
      </c>
      <c r="BD307" s="2">
        <f t="shared" si="62"/>
        <v>0</v>
      </c>
      <c r="BE307" s="2">
        <f t="shared" si="63"/>
        <v>1</v>
      </c>
      <c r="BF307" s="2">
        <f t="shared" si="64"/>
        <v>0</v>
      </c>
      <c r="BG307" s="2">
        <f t="shared" si="65"/>
        <v>0</v>
      </c>
      <c r="BH307" s="2">
        <f t="shared" si="66"/>
        <v>0</v>
      </c>
      <c r="BI307" s="2">
        <f t="shared" si="67"/>
        <v>0</v>
      </c>
      <c r="BJ307" s="2">
        <f t="shared" si="68"/>
        <v>0</v>
      </c>
      <c r="BK307" s="2">
        <f t="shared" si="69"/>
        <v>0</v>
      </c>
      <c r="BL307" s="2">
        <f t="shared" si="70"/>
        <v>0</v>
      </c>
      <c r="BM307" s="2">
        <f t="shared" si="71"/>
        <v>0</v>
      </c>
    </row>
    <row r="308" spans="1:65">
      <c r="A308" s="2" t="s">
        <v>4830</v>
      </c>
      <c r="B308" s="2" t="s">
        <v>4831</v>
      </c>
      <c r="AN308" s="2" t="s">
        <v>121</v>
      </c>
      <c r="BB308" s="2">
        <f t="shared" si="60"/>
        <v>0</v>
      </c>
      <c r="BC308" s="2">
        <f t="shared" si="61"/>
        <v>1</v>
      </c>
      <c r="BD308" s="2">
        <f t="shared" si="62"/>
        <v>0</v>
      </c>
      <c r="BE308" s="2">
        <f t="shared" si="63"/>
        <v>1</v>
      </c>
      <c r="BF308" s="2">
        <f t="shared" si="64"/>
        <v>0</v>
      </c>
      <c r="BG308" s="2">
        <f t="shared" si="65"/>
        <v>0</v>
      </c>
      <c r="BH308" s="2">
        <f t="shared" si="66"/>
        <v>0</v>
      </c>
      <c r="BI308" s="2">
        <f t="shared" si="67"/>
        <v>0</v>
      </c>
      <c r="BJ308" s="2">
        <f t="shared" si="68"/>
        <v>0</v>
      </c>
      <c r="BK308" s="2">
        <f t="shared" si="69"/>
        <v>0</v>
      </c>
      <c r="BL308" s="2">
        <f t="shared" si="70"/>
        <v>0</v>
      </c>
      <c r="BM308" s="2">
        <f t="shared" si="71"/>
        <v>0</v>
      </c>
    </row>
    <row r="309" spans="1:65">
      <c r="A309" s="2" t="s">
        <v>3079</v>
      </c>
      <c r="B309" s="2" t="s">
        <v>3080</v>
      </c>
      <c r="W309" s="2" t="s">
        <v>121</v>
      </c>
      <c r="BB309" s="2">
        <f t="shared" si="60"/>
        <v>0</v>
      </c>
      <c r="BC309" s="2">
        <f t="shared" si="61"/>
        <v>1</v>
      </c>
      <c r="BD309" s="2">
        <f t="shared" si="62"/>
        <v>0</v>
      </c>
      <c r="BE309" s="2">
        <f t="shared" si="63"/>
        <v>1</v>
      </c>
      <c r="BF309" s="2">
        <f t="shared" si="64"/>
        <v>0</v>
      </c>
      <c r="BG309" s="2">
        <f t="shared" si="65"/>
        <v>0</v>
      </c>
      <c r="BH309" s="2">
        <f t="shared" si="66"/>
        <v>0</v>
      </c>
      <c r="BI309" s="2">
        <f t="shared" si="67"/>
        <v>0</v>
      </c>
      <c r="BJ309" s="2">
        <f t="shared" si="68"/>
        <v>0</v>
      </c>
      <c r="BK309" s="2">
        <f t="shared" si="69"/>
        <v>0</v>
      </c>
      <c r="BL309" s="2">
        <f t="shared" si="70"/>
        <v>0</v>
      </c>
      <c r="BM309" s="2">
        <f t="shared" si="71"/>
        <v>0</v>
      </c>
    </row>
    <row r="310" spans="1:65">
      <c r="A310" s="2" t="s">
        <v>4342</v>
      </c>
      <c r="B310" s="2" t="s">
        <v>4343</v>
      </c>
      <c r="AN310" s="2" t="s">
        <v>105</v>
      </c>
      <c r="BB310" s="2">
        <f t="shared" si="60"/>
        <v>1</v>
      </c>
      <c r="BC310" s="2">
        <f t="shared" si="61"/>
        <v>0</v>
      </c>
      <c r="BD310" s="2">
        <f t="shared" si="62"/>
        <v>1</v>
      </c>
      <c r="BE310" s="2">
        <f t="shared" si="63"/>
        <v>0</v>
      </c>
      <c r="BF310" s="2">
        <f t="shared" si="64"/>
        <v>0</v>
      </c>
      <c r="BG310" s="2">
        <f t="shared" si="65"/>
        <v>0</v>
      </c>
      <c r="BH310" s="2">
        <f t="shared" si="66"/>
        <v>0</v>
      </c>
      <c r="BI310" s="2">
        <f t="shared" si="67"/>
        <v>0</v>
      </c>
      <c r="BJ310" s="2">
        <f t="shared" si="68"/>
        <v>0</v>
      </c>
      <c r="BK310" s="2">
        <f t="shared" si="69"/>
        <v>0</v>
      </c>
      <c r="BL310" s="2">
        <f t="shared" si="70"/>
        <v>0</v>
      </c>
      <c r="BM310" s="2">
        <f t="shared" si="71"/>
        <v>0</v>
      </c>
    </row>
    <row r="311" spans="1:65">
      <c r="A311" s="2" t="s">
        <v>4782</v>
      </c>
      <c r="B311" s="2" t="s">
        <v>4783</v>
      </c>
      <c r="AN311" s="2" t="s">
        <v>121</v>
      </c>
      <c r="BB311" s="2">
        <f t="shared" si="60"/>
        <v>0</v>
      </c>
      <c r="BC311" s="2">
        <f t="shared" si="61"/>
        <v>1</v>
      </c>
      <c r="BD311" s="2">
        <f t="shared" si="62"/>
        <v>0</v>
      </c>
      <c r="BE311" s="2">
        <f t="shared" si="63"/>
        <v>1</v>
      </c>
      <c r="BF311" s="2">
        <f t="shared" si="64"/>
        <v>0</v>
      </c>
      <c r="BG311" s="2">
        <f t="shared" si="65"/>
        <v>0</v>
      </c>
      <c r="BH311" s="2">
        <f t="shared" si="66"/>
        <v>0</v>
      </c>
      <c r="BI311" s="2">
        <f t="shared" si="67"/>
        <v>0</v>
      </c>
      <c r="BJ311" s="2">
        <f t="shared" si="68"/>
        <v>0</v>
      </c>
      <c r="BK311" s="2">
        <f t="shared" si="69"/>
        <v>0</v>
      </c>
      <c r="BL311" s="2">
        <f t="shared" si="70"/>
        <v>0</v>
      </c>
      <c r="BM311" s="2">
        <f t="shared" si="71"/>
        <v>0</v>
      </c>
    </row>
    <row r="312" spans="1:65">
      <c r="A312" s="2" t="s">
        <v>4332</v>
      </c>
      <c r="B312" s="2" t="s">
        <v>4333</v>
      </c>
      <c r="AN312" s="2" t="s">
        <v>105</v>
      </c>
      <c r="BB312" s="2">
        <f t="shared" ref="BB312:BB326" si="72">SUM(BD312+BF312+BM312)</f>
        <v>1</v>
      </c>
      <c r="BC312" s="2">
        <f t="shared" ref="BC312:BC326" si="73">SUM(BE312+BG312+BH312+BI312+BJ312+BK312+BL312)</f>
        <v>0</v>
      </c>
      <c r="BD312" s="2">
        <f t="shared" ref="BD312:BD326" si="74">COUNTIF(C312:BA312,"BL")</f>
        <v>1</v>
      </c>
      <c r="BE312" s="2">
        <f t="shared" ref="BE312:BE326" si="75">COUNTIF(C312:BA312,"WL")</f>
        <v>0</v>
      </c>
      <c r="BF312" s="2">
        <f t="shared" ref="BF312:BF326" si="76">COUNTIF(C312:BA312, "BL(Except with permit)")</f>
        <v>0</v>
      </c>
      <c r="BG312" s="2">
        <f t="shared" ref="BG312:BG326" si="77">COUNTIF(C312:BA312, "WL(Permit required)")</f>
        <v>0</v>
      </c>
      <c r="BH312" s="2">
        <f t="shared" ref="BH312:BH326" si="78">COUNTIF(C312:BA312, "WL(Up to 3 individuals)")</f>
        <v>0</v>
      </c>
      <c r="BI312" s="2">
        <f t="shared" ref="BI312:BI326" si="79">COUNTIF(C312:BA312, "WL(Up to 1 individual without permit)")</f>
        <v>0</v>
      </c>
      <c r="BJ312" s="2">
        <f t="shared" ref="BJ312:BJ326" si="80">COUNTIF(C312:BA312, "WL(Up to 10 individuals)")</f>
        <v>0</v>
      </c>
      <c r="BK312" s="2">
        <f t="shared" ref="BK312:BK326" si="81">COUNTIF(C312:BA312, "WL(4 per year, no more than 12 at a time)")</f>
        <v>0</v>
      </c>
      <c r="BL312" s="2">
        <f t="shared" ref="BL312:BL326" si="82">COUNTIF(C312:BA312, "WL(For fishing bait, no more than 10)")</f>
        <v>0</v>
      </c>
      <c r="BM312" s="2">
        <f t="shared" ref="BM312:BM326" si="83">COUNTIF(C312:BA312,"BL(except with permit or per regulation)")</f>
        <v>0</v>
      </c>
    </row>
    <row r="313" spans="1:65">
      <c r="A313" s="2" t="s">
        <v>5179</v>
      </c>
      <c r="B313" s="2" t="s">
        <v>5180</v>
      </c>
      <c r="AQ313" s="2" t="s">
        <v>105</v>
      </c>
      <c r="BB313" s="2">
        <f t="shared" si="72"/>
        <v>1</v>
      </c>
      <c r="BC313" s="2">
        <f t="shared" si="73"/>
        <v>0</v>
      </c>
      <c r="BD313" s="2">
        <f t="shared" si="74"/>
        <v>1</v>
      </c>
      <c r="BE313" s="2">
        <f t="shared" si="75"/>
        <v>0</v>
      </c>
      <c r="BF313" s="2">
        <f t="shared" si="76"/>
        <v>0</v>
      </c>
      <c r="BG313" s="2">
        <f t="shared" si="77"/>
        <v>0</v>
      </c>
      <c r="BH313" s="2">
        <f t="shared" si="78"/>
        <v>0</v>
      </c>
      <c r="BI313" s="2">
        <f t="shared" si="79"/>
        <v>0</v>
      </c>
      <c r="BJ313" s="2">
        <f t="shared" si="80"/>
        <v>0</v>
      </c>
      <c r="BK313" s="2">
        <f t="shared" si="81"/>
        <v>0</v>
      </c>
      <c r="BL313" s="2">
        <f t="shared" si="82"/>
        <v>0</v>
      </c>
      <c r="BM313" s="2">
        <f t="shared" si="83"/>
        <v>0</v>
      </c>
    </row>
    <row r="314" spans="1:65">
      <c r="A314" s="2" t="s">
        <v>3115</v>
      </c>
      <c r="B314" s="2" t="s">
        <v>3116</v>
      </c>
      <c r="W314" s="2" t="s">
        <v>105</v>
      </c>
      <c r="AJ314" s="2" t="s">
        <v>105</v>
      </c>
      <c r="AS314" s="2" t="s">
        <v>105</v>
      </c>
      <c r="BB314" s="2">
        <f t="shared" si="72"/>
        <v>3</v>
      </c>
      <c r="BC314" s="2">
        <f t="shared" si="73"/>
        <v>0</v>
      </c>
      <c r="BD314" s="2">
        <f t="shared" si="74"/>
        <v>3</v>
      </c>
      <c r="BE314" s="2">
        <f t="shared" si="75"/>
        <v>0</v>
      </c>
      <c r="BF314" s="2">
        <f t="shared" si="76"/>
        <v>0</v>
      </c>
      <c r="BG314" s="2">
        <f t="shared" si="77"/>
        <v>0</v>
      </c>
      <c r="BH314" s="2">
        <f t="shared" si="78"/>
        <v>0</v>
      </c>
      <c r="BI314" s="2">
        <f t="shared" si="79"/>
        <v>0</v>
      </c>
      <c r="BJ314" s="2">
        <f t="shared" si="80"/>
        <v>0</v>
      </c>
      <c r="BK314" s="2">
        <f t="shared" si="81"/>
        <v>0</v>
      </c>
      <c r="BL314" s="2">
        <f t="shared" si="82"/>
        <v>0</v>
      </c>
      <c r="BM314" s="2">
        <f t="shared" si="83"/>
        <v>0</v>
      </c>
    </row>
    <row r="315" spans="1:65">
      <c r="A315" s="2" t="s">
        <v>4078</v>
      </c>
      <c r="B315" s="2" t="s">
        <v>4079</v>
      </c>
      <c r="AJ315" s="2" t="s">
        <v>105</v>
      </c>
      <c r="AS315" s="2" t="s">
        <v>105</v>
      </c>
      <c r="BB315" s="2">
        <f t="shared" si="72"/>
        <v>2</v>
      </c>
      <c r="BC315" s="2">
        <f t="shared" si="73"/>
        <v>0</v>
      </c>
      <c r="BD315" s="2">
        <f t="shared" si="74"/>
        <v>2</v>
      </c>
      <c r="BE315" s="2">
        <f t="shared" si="75"/>
        <v>0</v>
      </c>
      <c r="BF315" s="2">
        <f t="shared" si="76"/>
        <v>0</v>
      </c>
      <c r="BG315" s="2">
        <f t="shared" si="77"/>
        <v>0</v>
      </c>
      <c r="BH315" s="2">
        <f t="shared" si="78"/>
        <v>0</v>
      </c>
      <c r="BI315" s="2">
        <f t="shared" si="79"/>
        <v>0</v>
      </c>
      <c r="BJ315" s="2">
        <f t="shared" si="80"/>
        <v>0</v>
      </c>
      <c r="BK315" s="2">
        <f t="shared" si="81"/>
        <v>0</v>
      </c>
      <c r="BL315" s="2">
        <f t="shared" si="82"/>
        <v>0</v>
      </c>
      <c r="BM315" s="2">
        <f t="shared" si="83"/>
        <v>0</v>
      </c>
    </row>
    <row r="316" spans="1:65">
      <c r="A316" s="2" t="s">
        <v>4232</v>
      </c>
      <c r="B316" s="2" t="s">
        <v>4233</v>
      </c>
      <c r="AM316" s="2" t="s">
        <v>105</v>
      </c>
      <c r="BB316" s="2">
        <f t="shared" si="72"/>
        <v>1</v>
      </c>
      <c r="BC316" s="2">
        <f t="shared" si="73"/>
        <v>0</v>
      </c>
      <c r="BD316" s="2">
        <f t="shared" si="74"/>
        <v>1</v>
      </c>
      <c r="BE316" s="2">
        <f t="shared" si="75"/>
        <v>0</v>
      </c>
      <c r="BF316" s="2">
        <f t="shared" si="76"/>
        <v>0</v>
      </c>
      <c r="BG316" s="2">
        <f t="shared" si="77"/>
        <v>0</v>
      </c>
      <c r="BH316" s="2">
        <f t="shared" si="78"/>
        <v>0</v>
      </c>
      <c r="BI316" s="2">
        <f t="shared" si="79"/>
        <v>0</v>
      </c>
      <c r="BJ316" s="2">
        <f t="shared" si="80"/>
        <v>0</v>
      </c>
      <c r="BK316" s="2">
        <f t="shared" si="81"/>
        <v>0</v>
      </c>
      <c r="BL316" s="2">
        <f t="shared" si="82"/>
        <v>0</v>
      </c>
      <c r="BM316" s="2">
        <f t="shared" si="83"/>
        <v>0</v>
      </c>
    </row>
    <row r="317" spans="1:65">
      <c r="A317" s="2" t="s">
        <v>2968</v>
      </c>
      <c r="B317" s="2" t="s">
        <v>2969</v>
      </c>
      <c r="V317" s="2" t="s">
        <v>105</v>
      </c>
      <c r="BB317" s="2">
        <f t="shared" si="72"/>
        <v>1</v>
      </c>
      <c r="BC317" s="2">
        <f t="shared" si="73"/>
        <v>0</v>
      </c>
      <c r="BD317" s="2">
        <f t="shared" si="74"/>
        <v>1</v>
      </c>
      <c r="BE317" s="2">
        <f t="shared" si="75"/>
        <v>0</v>
      </c>
      <c r="BF317" s="2">
        <f t="shared" si="76"/>
        <v>0</v>
      </c>
      <c r="BG317" s="2">
        <f t="shared" si="77"/>
        <v>0</v>
      </c>
      <c r="BH317" s="2">
        <f t="shared" si="78"/>
        <v>0</v>
      </c>
      <c r="BI317" s="2">
        <f t="shared" si="79"/>
        <v>0</v>
      </c>
      <c r="BJ317" s="2">
        <f t="shared" si="80"/>
        <v>0</v>
      </c>
      <c r="BK317" s="2">
        <f t="shared" si="81"/>
        <v>0</v>
      </c>
      <c r="BL317" s="2">
        <f t="shared" si="82"/>
        <v>0</v>
      </c>
      <c r="BM317" s="2">
        <f t="shared" si="83"/>
        <v>0</v>
      </c>
    </row>
    <row r="318" spans="1:65">
      <c r="A318" s="2" t="s">
        <v>4234</v>
      </c>
      <c r="B318" s="2" t="s">
        <v>4235</v>
      </c>
      <c r="AM318" s="2" t="s">
        <v>105</v>
      </c>
      <c r="BB318" s="2">
        <f t="shared" si="72"/>
        <v>1</v>
      </c>
      <c r="BC318" s="2">
        <f t="shared" si="73"/>
        <v>0</v>
      </c>
      <c r="BD318" s="2">
        <f t="shared" si="74"/>
        <v>1</v>
      </c>
      <c r="BE318" s="2">
        <f t="shared" si="75"/>
        <v>0</v>
      </c>
      <c r="BF318" s="2">
        <f t="shared" si="76"/>
        <v>0</v>
      </c>
      <c r="BG318" s="2">
        <f t="shared" si="77"/>
        <v>0</v>
      </c>
      <c r="BH318" s="2">
        <f t="shared" si="78"/>
        <v>0</v>
      </c>
      <c r="BI318" s="2">
        <f t="shared" si="79"/>
        <v>0</v>
      </c>
      <c r="BJ318" s="2">
        <f t="shared" si="80"/>
        <v>0</v>
      </c>
      <c r="BK318" s="2">
        <f t="shared" si="81"/>
        <v>0</v>
      </c>
      <c r="BL318" s="2">
        <f t="shared" si="82"/>
        <v>0</v>
      </c>
      <c r="BM318" s="2">
        <f t="shared" si="83"/>
        <v>0</v>
      </c>
    </row>
    <row r="319" spans="1:65">
      <c r="A319" s="2" t="s">
        <v>5054</v>
      </c>
      <c r="B319" s="2" t="s">
        <v>5055</v>
      </c>
      <c r="AN319" s="2" t="s">
        <v>121</v>
      </c>
      <c r="BB319" s="2">
        <f t="shared" si="72"/>
        <v>0</v>
      </c>
      <c r="BC319" s="2">
        <f t="shared" si="73"/>
        <v>1</v>
      </c>
      <c r="BD319" s="2">
        <f t="shared" si="74"/>
        <v>0</v>
      </c>
      <c r="BE319" s="2">
        <f t="shared" si="75"/>
        <v>1</v>
      </c>
      <c r="BF319" s="2">
        <f t="shared" si="76"/>
        <v>0</v>
      </c>
      <c r="BG319" s="2">
        <f t="shared" si="77"/>
        <v>0</v>
      </c>
      <c r="BH319" s="2">
        <f t="shared" si="78"/>
        <v>0</v>
      </c>
      <c r="BI319" s="2">
        <f t="shared" si="79"/>
        <v>0</v>
      </c>
      <c r="BJ319" s="2">
        <f t="shared" si="80"/>
        <v>0</v>
      </c>
      <c r="BK319" s="2">
        <f t="shared" si="81"/>
        <v>0</v>
      </c>
      <c r="BL319" s="2">
        <f t="shared" si="82"/>
        <v>0</v>
      </c>
      <c r="BM319" s="2">
        <f t="shared" si="83"/>
        <v>0</v>
      </c>
    </row>
    <row r="320" spans="1:65">
      <c r="A320" s="2" t="s">
        <v>5009</v>
      </c>
      <c r="B320" s="2" t="s">
        <v>5010</v>
      </c>
      <c r="AN320" s="2" t="s">
        <v>105</v>
      </c>
      <c r="BA320" s="2" t="s">
        <v>105</v>
      </c>
      <c r="BB320" s="2">
        <f t="shared" si="72"/>
        <v>2</v>
      </c>
      <c r="BC320" s="2">
        <f t="shared" si="73"/>
        <v>0</v>
      </c>
      <c r="BD320" s="2">
        <f t="shared" si="74"/>
        <v>2</v>
      </c>
      <c r="BE320" s="2">
        <f t="shared" si="75"/>
        <v>0</v>
      </c>
      <c r="BF320" s="2">
        <f t="shared" si="76"/>
        <v>0</v>
      </c>
      <c r="BG320" s="2">
        <f t="shared" si="77"/>
        <v>0</v>
      </c>
      <c r="BH320" s="2">
        <f t="shared" si="78"/>
        <v>0</v>
      </c>
      <c r="BI320" s="2">
        <f t="shared" si="79"/>
        <v>0</v>
      </c>
      <c r="BJ320" s="2">
        <f t="shared" si="80"/>
        <v>0</v>
      </c>
      <c r="BK320" s="2">
        <f t="shared" si="81"/>
        <v>0</v>
      </c>
      <c r="BL320" s="2">
        <f t="shared" si="82"/>
        <v>0</v>
      </c>
      <c r="BM320" s="2">
        <f t="shared" si="83"/>
        <v>0</v>
      </c>
    </row>
    <row r="321" spans="1:65">
      <c r="A321" s="2" t="s">
        <v>4792</v>
      </c>
      <c r="B321" s="2" t="s">
        <v>4793</v>
      </c>
      <c r="AN321" s="2" t="s">
        <v>121</v>
      </c>
      <c r="BB321" s="2">
        <f t="shared" si="72"/>
        <v>0</v>
      </c>
      <c r="BC321" s="2">
        <f t="shared" si="73"/>
        <v>1</v>
      </c>
      <c r="BD321" s="2">
        <f t="shared" si="74"/>
        <v>0</v>
      </c>
      <c r="BE321" s="2">
        <f t="shared" si="75"/>
        <v>1</v>
      </c>
      <c r="BF321" s="2">
        <f t="shared" si="76"/>
        <v>0</v>
      </c>
      <c r="BG321" s="2">
        <f t="shared" si="77"/>
        <v>0</v>
      </c>
      <c r="BH321" s="2">
        <f t="shared" si="78"/>
        <v>0</v>
      </c>
      <c r="BI321" s="2">
        <f t="shared" si="79"/>
        <v>0</v>
      </c>
      <c r="BJ321" s="2">
        <f t="shared" si="80"/>
        <v>0</v>
      </c>
      <c r="BK321" s="2">
        <f t="shared" si="81"/>
        <v>0</v>
      </c>
      <c r="BL321" s="2">
        <f t="shared" si="82"/>
        <v>0</v>
      </c>
      <c r="BM321" s="2">
        <f t="shared" si="83"/>
        <v>0</v>
      </c>
    </row>
    <row r="322" spans="1:65">
      <c r="A322" s="2" t="s">
        <v>261</v>
      </c>
      <c r="B322" s="2" t="s">
        <v>260</v>
      </c>
      <c r="C322" s="2" t="s">
        <v>105</v>
      </c>
      <c r="I322" s="2" t="s">
        <v>105</v>
      </c>
      <c r="K322" s="2" t="s">
        <v>5814</v>
      </c>
      <c r="W322" s="2" t="s">
        <v>121</v>
      </c>
      <c r="AF322" s="2" t="s">
        <v>5697</v>
      </c>
      <c r="AN322" s="2" t="s">
        <v>105</v>
      </c>
      <c r="AP322" s="2" t="s">
        <v>105</v>
      </c>
      <c r="BA322" s="2" t="s">
        <v>105</v>
      </c>
      <c r="BB322" s="2">
        <f t="shared" si="72"/>
        <v>6</v>
      </c>
      <c r="BC322" s="2">
        <f t="shared" si="73"/>
        <v>2</v>
      </c>
      <c r="BD322" s="2">
        <f t="shared" si="74"/>
        <v>5</v>
      </c>
      <c r="BE322" s="2">
        <f t="shared" si="75"/>
        <v>1</v>
      </c>
      <c r="BF322" s="2">
        <f t="shared" si="76"/>
        <v>1</v>
      </c>
      <c r="BG322" s="2">
        <f t="shared" si="77"/>
        <v>0</v>
      </c>
      <c r="BH322" s="2">
        <f t="shared" si="78"/>
        <v>0</v>
      </c>
      <c r="BI322" s="2">
        <f t="shared" si="79"/>
        <v>1</v>
      </c>
      <c r="BJ322" s="2">
        <f t="shared" si="80"/>
        <v>0</v>
      </c>
      <c r="BK322" s="2">
        <f t="shared" si="81"/>
        <v>0</v>
      </c>
      <c r="BL322" s="2">
        <f t="shared" si="82"/>
        <v>0</v>
      </c>
      <c r="BM322" s="2">
        <f t="shared" si="83"/>
        <v>0</v>
      </c>
    </row>
    <row r="323" spans="1:65">
      <c r="A323" s="2" t="s">
        <v>1487</v>
      </c>
      <c r="B323" s="2" t="s">
        <v>3664</v>
      </c>
      <c r="H323" s="2" t="s">
        <v>5813</v>
      </c>
      <c r="AD323" s="2" t="s">
        <v>5817</v>
      </c>
      <c r="AN323" s="2" t="s">
        <v>105</v>
      </c>
      <c r="BB323" s="2">
        <f t="shared" si="72"/>
        <v>1</v>
      </c>
      <c r="BC323" s="2">
        <f t="shared" si="73"/>
        <v>2</v>
      </c>
      <c r="BD323" s="2">
        <f t="shared" si="74"/>
        <v>1</v>
      </c>
      <c r="BE323" s="2">
        <f t="shared" si="75"/>
        <v>0</v>
      </c>
      <c r="BF323" s="2">
        <f t="shared" si="76"/>
        <v>0</v>
      </c>
      <c r="BG323" s="2">
        <f t="shared" si="77"/>
        <v>0</v>
      </c>
      <c r="BH323" s="2">
        <f t="shared" si="78"/>
        <v>0</v>
      </c>
      <c r="BI323" s="2">
        <f t="shared" si="79"/>
        <v>0</v>
      </c>
      <c r="BJ323" s="2">
        <f t="shared" si="80"/>
        <v>1</v>
      </c>
      <c r="BK323" s="2">
        <f t="shared" si="81"/>
        <v>1</v>
      </c>
      <c r="BL323" s="2">
        <f t="shared" si="82"/>
        <v>0</v>
      </c>
      <c r="BM323" s="2">
        <f t="shared" si="83"/>
        <v>0</v>
      </c>
    </row>
    <row r="324" spans="1:65">
      <c r="A324" s="2" t="s">
        <v>5567</v>
      </c>
      <c r="B324" s="2" t="s">
        <v>5568</v>
      </c>
      <c r="AZ324" s="2" t="s">
        <v>105</v>
      </c>
      <c r="BA324" s="2" t="s">
        <v>105</v>
      </c>
      <c r="BB324" s="2">
        <f t="shared" si="72"/>
        <v>2</v>
      </c>
      <c r="BC324" s="2">
        <f t="shared" si="73"/>
        <v>0</v>
      </c>
      <c r="BD324" s="2">
        <f t="shared" si="74"/>
        <v>2</v>
      </c>
      <c r="BE324" s="2">
        <f t="shared" si="75"/>
        <v>0</v>
      </c>
      <c r="BF324" s="2">
        <f t="shared" si="76"/>
        <v>0</v>
      </c>
      <c r="BG324" s="2">
        <f t="shared" si="77"/>
        <v>0</v>
      </c>
      <c r="BH324" s="2">
        <f t="shared" si="78"/>
        <v>0</v>
      </c>
      <c r="BI324" s="2">
        <f t="shared" si="79"/>
        <v>0</v>
      </c>
      <c r="BJ324" s="2">
        <f t="shared" si="80"/>
        <v>0</v>
      </c>
      <c r="BK324" s="2">
        <f t="shared" si="81"/>
        <v>0</v>
      </c>
      <c r="BL324" s="2">
        <f t="shared" si="82"/>
        <v>0</v>
      </c>
      <c r="BM324" s="2">
        <f t="shared" si="83"/>
        <v>0</v>
      </c>
    </row>
    <row r="325" spans="1:65">
      <c r="A325" s="2" t="s">
        <v>2974</v>
      </c>
      <c r="B325" s="2" t="s">
        <v>2975</v>
      </c>
      <c r="V325" s="2" t="s">
        <v>105</v>
      </c>
      <c r="BB325" s="2">
        <f t="shared" si="72"/>
        <v>1</v>
      </c>
      <c r="BC325" s="2">
        <f t="shared" si="73"/>
        <v>0</v>
      </c>
      <c r="BD325" s="2">
        <f t="shared" si="74"/>
        <v>1</v>
      </c>
      <c r="BE325" s="2">
        <f t="shared" si="75"/>
        <v>0</v>
      </c>
      <c r="BF325" s="2">
        <f t="shared" si="76"/>
        <v>0</v>
      </c>
      <c r="BG325" s="2">
        <f t="shared" si="77"/>
        <v>0</v>
      </c>
      <c r="BH325" s="2">
        <f t="shared" si="78"/>
        <v>0</v>
      </c>
      <c r="BI325" s="2">
        <f t="shared" si="79"/>
        <v>0</v>
      </c>
      <c r="BJ325" s="2">
        <f t="shared" si="80"/>
        <v>0</v>
      </c>
      <c r="BK325" s="2">
        <f t="shared" si="81"/>
        <v>0</v>
      </c>
      <c r="BL325" s="2">
        <f t="shared" si="82"/>
        <v>0</v>
      </c>
      <c r="BM325" s="2">
        <f t="shared" si="83"/>
        <v>0</v>
      </c>
    </row>
    <row r="326" spans="1:65">
      <c r="A326" s="2" t="s">
        <v>5253</v>
      </c>
      <c r="B326" s="2" t="s">
        <v>5254</v>
      </c>
      <c r="AS326" s="2" t="s">
        <v>105</v>
      </c>
      <c r="BB326" s="2">
        <f t="shared" si="72"/>
        <v>1</v>
      </c>
      <c r="BC326" s="2">
        <f t="shared" si="73"/>
        <v>0</v>
      </c>
      <c r="BD326" s="2">
        <f t="shared" si="74"/>
        <v>1</v>
      </c>
      <c r="BE326" s="2">
        <f t="shared" si="75"/>
        <v>0</v>
      </c>
      <c r="BF326" s="2">
        <f t="shared" si="76"/>
        <v>0</v>
      </c>
      <c r="BG326" s="2">
        <f t="shared" si="77"/>
        <v>0</v>
      </c>
      <c r="BH326" s="2">
        <f t="shared" si="78"/>
        <v>0</v>
      </c>
      <c r="BI326" s="2">
        <f t="shared" si="79"/>
        <v>0</v>
      </c>
      <c r="BJ326" s="2">
        <f t="shared" si="80"/>
        <v>0</v>
      </c>
      <c r="BK326" s="2">
        <f t="shared" si="81"/>
        <v>0</v>
      </c>
      <c r="BL326" s="2">
        <f t="shared" si="82"/>
        <v>0</v>
      </c>
      <c r="BM326" s="2">
        <f t="shared" si="83"/>
        <v>0</v>
      </c>
    </row>
    <row r="327" spans="1:65">
      <c r="A327" s="2" t="s">
        <v>5873</v>
      </c>
      <c r="B327" s="2" t="s">
        <v>5874</v>
      </c>
      <c r="N327" s="2" t="s">
        <v>105</v>
      </c>
    </row>
    <row r="328" spans="1:65">
      <c r="A328" s="2" t="s">
        <v>5875</v>
      </c>
      <c r="B328" s="2" t="s">
        <v>5876</v>
      </c>
      <c r="N328" s="2" t="s">
        <v>105</v>
      </c>
    </row>
    <row r="329" spans="1:65">
      <c r="A329" s="2" t="s">
        <v>5684</v>
      </c>
      <c r="B329" s="2" t="s">
        <v>5877</v>
      </c>
      <c r="N329" s="2" t="s">
        <v>105</v>
      </c>
    </row>
  </sheetData>
  <autoFilter ref="A1:BM325" xr:uid="{7A439830-F00C-8C4C-8345-1CA32E1CDF64}">
    <sortState ref="A2:BM326">
      <sortCondition ref="A1:A326"/>
    </sortState>
  </autoFilter>
  <sortState ref="A2:BA324">
    <sortCondition ref="A308:A324"/>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BE6A-1366-864D-B401-FB0BC713801C}">
  <dimension ref="A1:BR688"/>
  <sheetViews>
    <sheetView zoomScale="75" workbookViewId="0"/>
  </sheetViews>
  <sheetFormatPr defaultColWidth="10.75" defaultRowHeight="15.75"/>
  <cols>
    <col min="1" max="1" width="30.125" style="2" customWidth="1"/>
    <col min="2" max="2" width="19.875" style="2" customWidth="1"/>
    <col min="3" max="3" width="13.375" style="2" customWidth="1"/>
    <col min="4" max="57" width="10.75" style="2"/>
    <col min="58" max="58" width="20.875" style="2" bestFit="1" customWidth="1"/>
    <col min="59" max="59" width="18.625" style="2" bestFit="1" customWidth="1"/>
    <col min="60" max="61" width="21.625" style="2" bestFit="1" customWidth="1"/>
    <col min="62" max="16384" width="10.75" style="2"/>
  </cols>
  <sheetData>
    <row r="1" spans="1:70" s="1" customFormat="1">
      <c r="A1" s="1" t="s">
        <v>9</v>
      </c>
      <c r="B1" s="1" t="s">
        <v>91</v>
      </c>
      <c r="C1" s="1" t="s">
        <v>1</v>
      </c>
      <c r="D1" s="1" t="s">
        <v>21</v>
      </c>
      <c r="E1" s="1" t="s">
        <v>39</v>
      </c>
      <c r="F1" s="1" t="s">
        <v>40</v>
      </c>
      <c r="G1" s="1" t="s">
        <v>41</v>
      </c>
      <c r="H1" s="1" t="s">
        <v>42</v>
      </c>
      <c r="I1" s="1" t="s">
        <v>43</v>
      </c>
      <c r="J1" s="1" t="s">
        <v>44</v>
      </c>
      <c r="K1" s="1" t="s">
        <v>45</v>
      </c>
      <c r="L1" s="1" t="s">
        <v>46</v>
      </c>
      <c r="M1" s="1" t="s">
        <v>47</v>
      </c>
      <c r="N1" s="1" t="s">
        <v>48</v>
      </c>
      <c r="O1" s="1" t="s">
        <v>49</v>
      </c>
      <c r="P1" s="1" t="s">
        <v>50</v>
      </c>
      <c r="Q1" s="1" t="s">
        <v>51</v>
      </c>
      <c r="R1" s="1" t="s">
        <v>52</v>
      </c>
      <c r="S1" s="1" t="s">
        <v>53</v>
      </c>
      <c r="T1" s="1" t="s">
        <v>54</v>
      </c>
      <c r="U1" s="1" t="s">
        <v>55</v>
      </c>
      <c r="V1" s="1" t="s">
        <v>56</v>
      </c>
      <c r="W1" s="1" t="s">
        <v>57</v>
      </c>
      <c r="X1" s="1" t="s">
        <v>58</v>
      </c>
      <c r="Y1" s="1" t="s">
        <v>59</v>
      </c>
      <c r="Z1" s="1" t="s">
        <v>60</v>
      </c>
      <c r="AA1" s="1" t="s">
        <v>61</v>
      </c>
      <c r="AB1" s="1" t="s">
        <v>62</v>
      </c>
      <c r="AC1" s="1" t="s">
        <v>63</v>
      </c>
      <c r="AD1" s="1" t="s">
        <v>64</v>
      </c>
      <c r="AE1" s="1" t="s">
        <v>65</v>
      </c>
      <c r="AF1" s="1" t="s">
        <v>66</v>
      </c>
      <c r="AG1" s="1" t="s">
        <v>67</v>
      </c>
      <c r="AH1" s="1" t="s">
        <v>68</v>
      </c>
      <c r="AI1" s="1" t="s">
        <v>69</v>
      </c>
      <c r="AJ1" s="1" t="s">
        <v>70</v>
      </c>
      <c r="AK1" s="1" t="s">
        <v>71</v>
      </c>
      <c r="AL1" s="1" t="s">
        <v>72</v>
      </c>
      <c r="AM1" s="1" t="s">
        <v>73</v>
      </c>
      <c r="AN1" s="1" t="s">
        <v>74</v>
      </c>
      <c r="AO1" s="1" t="s">
        <v>75</v>
      </c>
      <c r="AP1" s="1" t="s">
        <v>76</v>
      </c>
      <c r="AQ1" s="1" t="s">
        <v>77</v>
      </c>
      <c r="AR1" s="1" t="s">
        <v>78</v>
      </c>
      <c r="AS1" s="1" t="s">
        <v>79</v>
      </c>
      <c r="AT1" s="1" t="s">
        <v>80</v>
      </c>
      <c r="AU1" s="1" t="s">
        <v>81</v>
      </c>
      <c r="AV1" s="1" t="s">
        <v>82</v>
      </c>
      <c r="AW1" s="1" t="s">
        <v>83</v>
      </c>
      <c r="AX1" s="1" t="s">
        <v>84</v>
      </c>
      <c r="AY1" s="1" t="s">
        <v>85</v>
      </c>
      <c r="AZ1" s="1" t="s">
        <v>86</v>
      </c>
      <c r="BA1" s="1" t="s">
        <v>87</v>
      </c>
      <c r="BB1" s="1" t="s">
        <v>5690</v>
      </c>
      <c r="BC1" s="1" t="s">
        <v>5691</v>
      </c>
      <c r="BD1" s="1" t="s">
        <v>5692</v>
      </c>
      <c r="BE1" s="1" t="s">
        <v>5693</v>
      </c>
      <c r="BF1" s="1" t="s">
        <v>5697</v>
      </c>
      <c r="BG1" s="1" t="s">
        <v>5694</v>
      </c>
      <c r="BH1" s="1" t="s">
        <v>5858</v>
      </c>
      <c r="BI1" s="1" t="s">
        <v>5696</v>
      </c>
      <c r="BJ1" s="1" t="s">
        <v>5845</v>
      </c>
      <c r="BK1" s="1" t="s">
        <v>5866</v>
      </c>
      <c r="BL1" s="1" t="s">
        <v>5855</v>
      </c>
      <c r="BM1" s="1" t="s">
        <v>5695</v>
      </c>
      <c r="BN1" s="1" t="s">
        <v>5857</v>
      </c>
      <c r="BO1" s="1" t="s">
        <v>5864</v>
      </c>
      <c r="BP1" s="1" t="s">
        <v>5821</v>
      </c>
      <c r="BQ1" s="1" t="s">
        <v>5859</v>
      </c>
      <c r="BR1" s="1" t="s">
        <v>5853</v>
      </c>
    </row>
    <row r="2" spans="1:70">
      <c r="A2" s="2" t="s">
        <v>2254</v>
      </c>
      <c r="B2" s="2" t="s">
        <v>3936</v>
      </c>
      <c r="L2" s="2" t="s">
        <v>105</v>
      </c>
      <c r="BB2" s="2">
        <f t="shared" ref="BB2:BB65" si="0">SUM(BD2+BF2+BJ2+BL2+BR2)</f>
        <v>1</v>
      </c>
      <c r="BC2" s="2">
        <f t="shared" ref="BC2:BC65" si="1">SUM(BE2+BG2+BH2+BI2+BK2+BM2+BN2+BO2+BP2+BQ2)</f>
        <v>0</v>
      </c>
      <c r="BD2" s="2">
        <f t="shared" ref="BD2:BD65" si="2">COUNTIF(C2:BA2,"BL")</f>
        <v>1</v>
      </c>
      <c r="BE2" s="2">
        <f t="shared" ref="BE2:BE65" si="3">COUNTIF(C2:BA2,"WL")</f>
        <v>0</v>
      </c>
      <c r="BF2" s="2">
        <f t="shared" ref="BF2:BF65" si="4">COUNTIF(C2:BA2, "BL(Except with permit)")</f>
        <v>0</v>
      </c>
      <c r="BG2" s="2">
        <f t="shared" ref="BG2:BG65" si="5">COUNTIF(C2:BA2, "WL(Permit required)")</f>
        <v>0</v>
      </c>
      <c r="BH2" s="2">
        <f t="shared" ref="BH2:BH65" si="6">COUNTIF(C2:BA2, "WL(For game)")</f>
        <v>0</v>
      </c>
      <c r="BI2" s="2">
        <f t="shared" ref="BI2:BI65" si="7">COUNTIF(C2:BA2, "WL(For human consumption)")</f>
        <v>0</v>
      </c>
      <c r="BJ2" s="2">
        <f t="shared" ref="BJ2:BJ65" si="8">COUNTIF(C2:BA2, "BL(except with permit or per regulation)")</f>
        <v>0</v>
      </c>
      <c r="BK2" s="2">
        <f t="shared" ref="BK2:BK65" si="9">COUNTIF(C2:BA2, "WL(Native to state waters)")</f>
        <v>0</v>
      </c>
      <c r="BL2" s="2">
        <f t="shared" ref="BL2:BL65" si="10">COUNTIF(C2:BA2, "BL(spp not utilized for human consumption or bait purposes)")</f>
        <v>0</v>
      </c>
      <c r="BM2" s="2">
        <f t="shared" ref="BM2:BM65" si="11">COUNTIF(C2:BA2, "WL(With Aquaculture Permit)")</f>
        <v>0</v>
      </c>
      <c r="BN2" s="2">
        <f t="shared" ref="BN2:BN65" si="12">COUNTIF(C2:BA2,"WL(Aquaculture controlled)")</f>
        <v>0</v>
      </c>
      <c r="BO2" s="2">
        <f t="shared" ref="BO2:BO65" si="13">COUNTIF(C2:BA2, "WL(Aquaculture only)")</f>
        <v>0</v>
      </c>
      <c r="BP2" s="2">
        <f t="shared" ref="BP2:BP65" si="14">COUNTIF(C2:BA2, "WL(Approved for aquaculture)")</f>
        <v>0</v>
      </c>
      <c r="BQ2" s="2">
        <f t="shared" ref="BQ2:BQ65" si="15">COUNTIF(C2:BA2, "WL(Commercial)")</f>
        <v>0</v>
      </c>
      <c r="BR2" s="2">
        <f t="shared" ref="BR2:BR65" si="16">COUNTIF(C2:BA2, "BL(Commercial)")</f>
        <v>0</v>
      </c>
    </row>
    <row r="3" spans="1:70">
      <c r="A3" s="2" t="s">
        <v>5298</v>
      </c>
      <c r="B3" s="2" t="s">
        <v>5299</v>
      </c>
      <c r="AT3" s="2" t="s">
        <v>105</v>
      </c>
      <c r="BB3" s="2">
        <f t="shared" si="0"/>
        <v>1</v>
      </c>
      <c r="BC3" s="2">
        <f t="shared" si="1"/>
        <v>0</v>
      </c>
      <c r="BD3" s="2">
        <f t="shared" si="2"/>
        <v>1</v>
      </c>
      <c r="BE3" s="2">
        <f t="shared" si="3"/>
        <v>0</v>
      </c>
      <c r="BF3" s="2">
        <f t="shared" si="4"/>
        <v>0</v>
      </c>
      <c r="BG3" s="2">
        <f t="shared" si="5"/>
        <v>0</v>
      </c>
      <c r="BH3" s="2">
        <f t="shared" si="6"/>
        <v>0</v>
      </c>
      <c r="BI3" s="2">
        <f t="shared" si="7"/>
        <v>0</v>
      </c>
      <c r="BJ3" s="2">
        <f t="shared" si="8"/>
        <v>0</v>
      </c>
      <c r="BK3" s="2">
        <f t="shared" si="9"/>
        <v>0</v>
      </c>
      <c r="BL3" s="2">
        <f t="shared" si="10"/>
        <v>0</v>
      </c>
      <c r="BM3" s="2">
        <f t="shared" si="11"/>
        <v>0</v>
      </c>
      <c r="BN3" s="2">
        <f t="shared" si="12"/>
        <v>0</v>
      </c>
      <c r="BO3" s="2">
        <f t="shared" si="13"/>
        <v>0</v>
      </c>
      <c r="BP3" s="2">
        <f t="shared" si="14"/>
        <v>0</v>
      </c>
      <c r="BQ3" s="2">
        <f t="shared" si="15"/>
        <v>0</v>
      </c>
      <c r="BR3" s="2">
        <f t="shared" si="16"/>
        <v>0</v>
      </c>
    </row>
    <row r="4" spans="1:70">
      <c r="A4" s="2" t="s">
        <v>5323</v>
      </c>
      <c r="B4" s="2" t="s">
        <v>5661</v>
      </c>
      <c r="AT4" s="2" t="s">
        <v>105</v>
      </c>
      <c r="BB4" s="2">
        <f t="shared" si="0"/>
        <v>1</v>
      </c>
      <c r="BC4" s="2">
        <f t="shared" si="1"/>
        <v>0</v>
      </c>
      <c r="BD4" s="2">
        <f t="shared" si="2"/>
        <v>1</v>
      </c>
      <c r="BE4" s="2">
        <f t="shared" si="3"/>
        <v>0</v>
      </c>
      <c r="BF4" s="2">
        <f t="shared" si="4"/>
        <v>0</v>
      </c>
      <c r="BG4" s="2">
        <f t="shared" si="5"/>
        <v>0</v>
      </c>
      <c r="BH4" s="2">
        <f t="shared" si="6"/>
        <v>0</v>
      </c>
      <c r="BI4" s="2">
        <f t="shared" si="7"/>
        <v>0</v>
      </c>
      <c r="BJ4" s="2">
        <f t="shared" si="8"/>
        <v>0</v>
      </c>
      <c r="BK4" s="2">
        <f t="shared" si="9"/>
        <v>0</v>
      </c>
      <c r="BL4" s="2">
        <f t="shared" si="10"/>
        <v>0</v>
      </c>
      <c r="BM4" s="2">
        <f t="shared" si="11"/>
        <v>0</v>
      </c>
      <c r="BN4" s="2">
        <f t="shared" si="12"/>
        <v>0</v>
      </c>
      <c r="BO4" s="2">
        <f t="shared" si="13"/>
        <v>0</v>
      </c>
      <c r="BP4" s="2">
        <f t="shared" si="14"/>
        <v>0</v>
      </c>
      <c r="BQ4" s="2">
        <f t="shared" si="15"/>
        <v>0</v>
      </c>
      <c r="BR4" s="2">
        <f t="shared" si="16"/>
        <v>0</v>
      </c>
    </row>
    <row r="5" spans="1:70">
      <c r="A5" s="2" t="s">
        <v>2961</v>
      </c>
      <c r="B5" s="2" t="s">
        <v>2962</v>
      </c>
      <c r="C5" s="3"/>
      <c r="U5" s="2" t="s">
        <v>5856</v>
      </c>
      <c r="BB5" s="2">
        <f t="shared" si="0"/>
        <v>0</v>
      </c>
      <c r="BC5" s="2">
        <f t="shared" si="1"/>
        <v>1</v>
      </c>
      <c r="BD5" s="2">
        <f t="shared" si="2"/>
        <v>0</v>
      </c>
      <c r="BE5" s="2">
        <f t="shared" si="3"/>
        <v>0</v>
      </c>
      <c r="BF5" s="2">
        <f t="shared" si="4"/>
        <v>0</v>
      </c>
      <c r="BG5" s="2">
        <f t="shared" si="5"/>
        <v>0</v>
      </c>
      <c r="BH5" s="2">
        <f t="shared" si="6"/>
        <v>0</v>
      </c>
      <c r="BI5" s="2">
        <f t="shared" si="7"/>
        <v>0</v>
      </c>
      <c r="BJ5" s="2">
        <f t="shared" si="8"/>
        <v>0</v>
      </c>
      <c r="BK5" s="2">
        <f t="shared" si="9"/>
        <v>0</v>
      </c>
      <c r="BL5" s="2">
        <f t="shared" si="10"/>
        <v>0</v>
      </c>
      <c r="BM5" s="2">
        <f t="shared" si="11"/>
        <v>0</v>
      </c>
      <c r="BN5" s="2">
        <f t="shared" si="12"/>
        <v>0</v>
      </c>
      <c r="BO5" s="2">
        <f t="shared" si="13"/>
        <v>0</v>
      </c>
      <c r="BP5" s="2">
        <f t="shared" si="14"/>
        <v>0</v>
      </c>
      <c r="BQ5" s="2">
        <f t="shared" si="15"/>
        <v>1</v>
      </c>
      <c r="BR5" s="2">
        <f t="shared" si="16"/>
        <v>0</v>
      </c>
    </row>
    <row r="6" spans="1:70">
      <c r="A6" s="2" t="s">
        <v>2255</v>
      </c>
      <c r="B6" s="2" t="s">
        <v>2256</v>
      </c>
      <c r="L6" s="2" t="s">
        <v>105</v>
      </c>
      <c r="AT6" s="2" t="s">
        <v>105</v>
      </c>
      <c r="BB6" s="2">
        <f t="shared" si="0"/>
        <v>2</v>
      </c>
      <c r="BC6" s="2">
        <f t="shared" si="1"/>
        <v>0</v>
      </c>
      <c r="BD6" s="2">
        <f t="shared" si="2"/>
        <v>2</v>
      </c>
      <c r="BE6" s="2">
        <f t="shared" si="3"/>
        <v>0</v>
      </c>
      <c r="BF6" s="2">
        <f t="shared" si="4"/>
        <v>0</v>
      </c>
      <c r="BG6" s="2">
        <f t="shared" si="5"/>
        <v>0</v>
      </c>
      <c r="BH6" s="2">
        <f t="shared" si="6"/>
        <v>0</v>
      </c>
      <c r="BI6" s="2">
        <f t="shared" si="7"/>
        <v>0</v>
      </c>
      <c r="BJ6" s="2">
        <f t="shared" si="8"/>
        <v>0</v>
      </c>
      <c r="BK6" s="2">
        <f t="shared" si="9"/>
        <v>0</v>
      </c>
      <c r="BL6" s="2">
        <f t="shared" si="10"/>
        <v>0</v>
      </c>
      <c r="BM6" s="2">
        <f t="shared" si="11"/>
        <v>0</v>
      </c>
      <c r="BN6" s="2">
        <f t="shared" si="12"/>
        <v>0</v>
      </c>
      <c r="BO6" s="2">
        <f t="shared" si="13"/>
        <v>0</v>
      </c>
      <c r="BP6" s="2">
        <f t="shared" si="14"/>
        <v>0</v>
      </c>
      <c r="BQ6" s="2">
        <f t="shared" si="15"/>
        <v>0</v>
      </c>
      <c r="BR6" s="2">
        <f t="shared" si="16"/>
        <v>0</v>
      </c>
    </row>
    <row r="7" spans="1:70">
      <c r="A7" s="2" t="s">
        <v>510</v>
      </c>
      <c r="B7" s="2" t="s">
        <v>511</v>
      </c>
      <c r="E7" s="2" t="s">
        <v>105</v>
      </c>
      <c r="L7" s="2" t="s">
        <v>105</v>
      </c>
      <c r="M7" s="2" t="s">
        <v>5781</v>
      </c>
      <c r="BB7" s="2">
        <f t="shared" si="0"/>
        <v>2</v>
      </c>
      <c r="BC7" s="2">
        <f t="shared" si="1"/>
        <v>0</v>
      </c>
      <c r="BD7" s="2">
        <f t="shared" si="2"/>
        <v>2</v>
      </c>
      <c r="BE7" s="2">
        <f t="shared" si="3"/>
        <v>0</v>
      </c>
      <c r="BF7" s="2">
        <f t="shared" si="4"/>
        <v>0</v>
      </c>
      <c r="BG7" s="2">
        <f t="shared" si="5"/>
        <v>0</v>
      </c>
      <c r="BH7" s="2">
        <f t="shared" si="6"/>
        <v>0</v>
      </c>
      <c r="BI7" s="2">
        <f t="shared" si="7"/>
        <v>0</v>
      </c>
      <c r="BJ7" s="2">
        <f t="shared" si="8"/>
        <v>0</v>
      </c>
      <c r="BK7" s="2">
        <f t="shared" si="9"/>
        <v>0</v>
      </c>
      <c r="BL7" s="2">
        <f t="shared" si="10"/>
        <v>0</v>
      </c>
      <c r="BM7" s="2">
        <f t="shared" si="11"/>
        <v>0</v>
      </c>
      <c r="BN7" s="2">
        <f t="shared" si="12"/>
        <v>0</v>
      </c>
      <c r="BO7" s="2">
        <f t="shared" si="13"/>
        <v>0</v>
      </c>
      <c r="BP7" s="2">
        <f t="shared" si="14"/>
        <v>0</v>
      </c>
      <c r="BQ7" s="2">
        <f t="shared" si="15"/>
        <v>0</v>
      </c>
      <c r="BR7" s="2">
        <f t="shared" si="16"/>
        <v>0</v>
      </c>
    </row>
    <row r="8" spans="1:70">
      <c r="A8" s="2" t="s">
        <v>1038</v>
      </c>
      <c r="B8" s="2" t="s">
        <v>1039</v>
      </c>
      <c r="G8" s="2" t="s">
        <v>105</v>
      </c>
      <c r="L8" s="2" t="s">
        <v>105</v>
      </c>
      <c r="AT8" s="2" t="s">
        <v>105</v>
      </c>
      <c r="AU8" s="2" t="s">
        <v>105</v>
      </c>
      <c r="BB8" s="2">
        <f t="shared" si="0"/>
        <v>4</v>
      </c>
      <c r="BC8" s="2">
        <f t="shared" si="1"/>
        <v>0</v>
      </c>
      <c r="BD8" s="2">
        <f t="shared" si="2"/>
        <v>4</v>
      </c>
      <c r="BE8" s="2">
        <f t="shared" si="3"/>
        <v>0</v>
      </c>
      <c r="BF8" s="2">
        <f t="shared" si="4"/>
        <v>0</v>
      </c>
      <c r="BG8" s="2">
        <f t="shared" si="5"/>
        <v>0</v>
      </c>
      <c r="BH8" s="2">
        <f t="shared" si="6"/>
        <v>0</v>
      </c>
      <c r="BI8" s="2">
        <f t="shared" si="7"/>
        <v>0</v>
      </c>
      <c r="BJ8" s="2">
        <f t="shared" si="8"/>
        <v>0</v>
      </c>
      <c r="BK8" s="2">
        <f t="shared" si="9"/>
        <v>0</v>
      </c>
      <c r="BL8" s="2">
        <f t="shared" si="10"/>
        <v>0</v>
      </c>
      <c r="BM8" s="2">
        <f t="shared" si="11"/>
        <v>0</v>
      </c>
      <c r="BN8" s="2">
        <f t="shared" si="12"/>
        <v>0</v>
      </c>
      <c r="BO8" s="2">
        <f t="shared" si="13"/>
        <v>0</v>
      </c>
      <c r="BP8" s="2">
        <f t="shared" si="14"/>
        <v>0</v>
      </c>
      <c r="BQ8" s="2">
        <f t="shared" si="15"/>
        <v>0</v>
      </c>
      <c r="BR8" s="2">
        <f t="shared" si="16"/>
        <v>0</v>
      </c>
    </row>
    <row r="9" spans="1:70">
      <c r="A9" s="2" t="s">
        <v>5493</v>
      </c>
      <c r="B9" s="2" t="s">
        <v>5494</v>
      </c>
      <c r="AW9" s="2" t="s">
        <v>5694</v>
      </c>
      <c r="BB9" s="2">
        <f t="shared" si="0"/>
        <v>0</v>
      </c>
      <c r="BC9" s="2">
        <f t="shared" si="1"/>
        <v>1</v>
      </c>
      <c r="BD9" s="2">
        <f t="shared" si="2"/>
        <v>0</v>
      </c>
      <c r="BE9" s="2">
        <f t="shared" si="3"/>
        <v>0</v>
      </c>
      <c r="BF9" s="2">
        <f t="shared" si="4"/>
        <v>0</v>
      </c>
      <c r="BG9" s="2">
        <f t="shared" si="5"/>
        <v>1</v>
      </c>
      <c r="BH9" s="2">
        <f t="shared" si="6"/>
        <v>0</v>
      </c>
      <c r="BI9" s="2">
        <f t="shared" si="7"/>
        <v>0</v>
      </c>
      <c r="BJ9" s="2">
        <f t="shared" si="8"/>
        <v>0</v>
      </c>
      <c r="BK9" s="2">
        <f t="shared" si="9"/>
        <v>0</v>
      </c>
      <c r="BL9" s="2">
        <f t="shared" si="10"/>
        <v>0</v>
      </c>
      <c r="BM9" s="2">
        <f t="shared" si="11"/>
        <v>0</v>
      </c>
      <c r="BN9" s="2">
        <f t="shared" si="12"/>
        <v>0</v>
      </c>
      <c r="BO9" s="2">
        <f t="shared" si="13"/>
        <v>0</v>
      </c>
      <c r="BP9" s="2">
        <f t="shared" si="14"/>
        <v>0</v>
      </c>
      <c r="BQ9" s="2">
        <f t="shared" si="15"/>
        <v>0</v>
      </c>
      <c r="BR9" s="2">
        <f t="shared" si="16"/>
        <v>0</v>
      </c>
    </row>
    <row r="10" spans="1:70">
      <c r="A10" s="2" t="s">
        <v>160</v>
      </c>
      <c r="B10" s="2" t="s">
        <v>159</v>
      </c>
      <c r="C10" s="2" t="s">
        <v>105</v>
      </c>
      <c r="BB10" s="2">
        <f t="shared" si="0"/>
        <v>1</v>
      </c>
      <c r="BC10" s="2">
        <f t="shared" si="1"/>
        <v>0</v>
      </c>
      <c r="BD10" s="2">
        <f t="shared" si="2"/>
        <v>1</v>
      </c>
      <c r="BE10" s="2">
        <f t="shared" si="3"/>
        <v>0</v>
      </c>
      <c r="BF10" s="2">
        <f t="shared" si="4"/>
        <v>0</v>
      </c>
      <c r="BG10" s="2">
        <f t="shared" si="5"/>
        <v>0</v>
      </c>
      <c r="BH10" s="2">
        <f t="shared" si="6"/>
        <v>0</v>
      </c>
      <c r="BI10" s="2">
        <f t="shared" si="7"/>
        <v>0</v>
      </c>
      <c r="BJ10" s="2">
        <f t="shared" si="8"/>
        <v>0</v>
      </c>
      <c r="BK10" s="2">
        <f t="shared" si="9"/>
        <v>0</v>
      </c>
      <c r="BL10" s="2">
        <f t="shared" si="10"/>
        <v>0</v>
      </c>
      <c r="BM10" s="2">
        <f t="shared" si="11"/>
        <v>0</v>
      </c>
      <c r="BN10" s="2">
        <f t="shared" si="12"/>
        <v>0</v>
      </c>
      <c r="BO10" s="2">
        <f t="shared" si="13"/>
        <v>0</v>
      </c>
      <c r="BP10" s="2">
        <f t="shared" si="14"/>
        <v>0</v>
      </c>
      <c r="BQ10" s="2">
        <f t="shared" si="15"/>
        <v>0</v>
      </c>
      <c r="BR10" s="2">
        <f t="shared" si="16"/>
        <v>0</v>
      </c>
    </row>
    <row r="11" spans="1:70">
      <c r="A11" s="2" t="s">
        <v>220</v>
      </c>
      <c r="B11" s="2" t="s">
        <v>219</v>
      </c>
      <c r="C11" s="2" t="s">
        <v>105</v>
      </c>
      <c r="M11" s="2" t="s">
        <v>105</v>
      </c>
      <c r="AM11" s="2" t="s">
        <v>105</v>
      </c>
      <c r="BB11" s="2">
        <f t="shared" si="0"/>
        <v>3</v>
      </c>
      <c r="BC11" s="2">
        <f t="shared" si="1"/>
        <v>0</v>
      </c>
      <c r="BD11" s="2">
        <f t="shared" si="2"/>
        <v>3</v>
      </c>
      <c r="BE11" s="2">
        <f t="shared" si="3"/>
        <v>0</v>
      </c>
      <c r="BF11" s="2">
        <f t="shared" si="4"/>
        <v>0</v>
      </c>
      <c r="BG11" s="2">
        <f t="shared" si="5"/>
        <v>0</v>
      </c>
      <c r="BH11" s="2">
        <f t="shared" si="6"/>
        <v>0</v>
      </c>
      <c r="BI11" s="2">
        <f t="shared" si="7"/>
        <v>0</v>
      </c>
      <c r="BJ11" s="2">
        <f t="shared" si="8"/>
        <v>0</v>
      </c>
      <c r="BK11" s="2">
        <f t="shared" si="9"/>
        <v>0</v>
      </c>
      <c r="BL11" s="2">
        <f t="shared" si="10"/>
        <v>0</v>
      </c>
      <c r="BM11" s="2">
        <f t="shared" si="11"/>
        <v>0</v>
      </c>
      <c r="BN11" s="2">
        <f t="shared" si="12"/>
        <v>0</v>
      </c>
      <c r="BO11" s="2">
        <f t="shared" si="13"/>
        <v>0</v>
      </c>
      <c r="BP11" s="2">
        <f t="shared" si="14"/>
        <v>0</v>
      </c>
      <c r="BQ11" s="2">
        <f t="shared" si="15"/>
        <v>0</v>
      </c>
      <c r="BR11" s="2">
        <f t="shared" si="16"/>
        <v>0</v>
      </c>
    </row>
    <row r="12" spans="1:70">
      <c r="A12" s="2" t="s">
        <v>238</v>
      </c>
      <c r="B12" s="2" t="s">
        <v>237</v>
      </c>
      <c r="C12" s="2" t="s">
        <v>105</v>
      </c>
      <c r="AA12" s="2" t="s">
        <v>105</v>
      </c>
      <c r="BB12" s="2">
        <f t="shared" si="0"/>
        <v>2</v>
      </c>
      <c r="BC12" s="2">
        <f t="shared" si="1"/>
        <v>0</v>
      </c>
      <c r="BD12" s="2">
        <f t="shared" si="2"/>
        <v>2</v>
      </c>
      <c r="BE12" s="2">
        <f t="shared" si="3"/>
        <v>0</v>
      </c>
      <c r="BF12" s="2">
        <f t="shared" si="4"/>
        <v>0</v>
      </c>
      <c r="BG12" s="2">
        <f t="shared" si="5"/>
        <v>0</v>
      </c>
      <c r="BH12" s="2">
        <f t="shared" si="6"/>
        <v>0</v>
      </c>
      <c r="BI12" s="2">
        <f t="shared" si="7"/>
        <v>0</v>
      </c>
      <c r="BJ12" s="2">
        <f t="shared" si="8"/>
        <v>0</v>
      </c>
      <c r="BK12" s="2">
        <f t="shared" si="9"/>
        <v>0</v>
      </c>
      <c r="BL12" s="2">
        <f t="shared" si="10"/>
        <v>0</v>
      </c>
      <c r="BM12" s="2">
        <f t="shared" si="11"/>
        <v>0</v>
      </c>
      <c r="BN12" s="2">
        <f t="shared" si="12"/>
        <v>0</v>
      </c>
      <c r="BO12" s="2">
        <f t="shared" si="13"/>
        <v>0</v>
      </c>
      <c r="BP12" s="2">
        <f t="shared" si="14"/>
        <v>0</v>
      </c>
      <c r="BQ12" s="2">
        <f t="shared" si="15"/>
        <v>0</v>
      </c>
      <c r="BR12" s="2">
        <f t="shared" si="16"/>
        <v>0</v>
      </c>
    </row>
    <row r="13" spans="1:70">
      <c r="A13" s="2" t="s">
        <v>1070</v>
      </c>
      <c r="G13" s="2" t="s">
        <v>121</v>
      </c>
      <c r="BB13" s="2">
        <f t="shared" si="0"/>
        <v>0</v>
      </c>
      <c r="BC13" s="2">
        <f t="shared" si="1"/>
        <v>1</v>
      </c>
      <c r="BD13" s="2">
        <f t="shared" si="2"/>
        <v>0</v>
      </c>
      <c r="BE13" s="2">
        <f t="shared" si="3"/>
        <v>1</v>
      </c>
      <c r="BF13" s="2">
        <f t="shared" si="4"/>
        <v>0</v>
      </c>
      <c r="BG13" s="2">
        <f t="shared" si="5"/>
        <v>0</v>
      </c>
      <c r="BH13" s="2">
        <f t="shared" si="6"/>
        <v>0</v>
      </c>
      <c r="BI13" s="2">
        <f t="shared" si="7"/>
        <v>0</v>
      </c>
      <c r="BJ13" s="2">
        <f t="shared" si="8"/>
        <v>0</v>
      </c>
      <c r="BK13" s="2">
        <f t="shared" si="9"/>
        <v>0</v>
      </c>
      <c r="BL13" s="2">
        <f t="shared" si="10"/>
        <v>0</v>
      </c>
      <c r="BM13" s="2">
        <f t="shared" si="11"/>
        <v>0</v>
      </c>
      <c r="BN13" s="2">
        <f t="shared" si="12"/>
        <v>0</v>
      </c>
      <c r="BO13" s="2">
        <f t="shared" si="13"/>
        <v>0</v>
      </c>
      <c r="BP13" s="2">
        <f t="shared" si="14"/>
        <v>0</v>
      </c>
      <c r="BQ13" s="2">
        <f t="shared" si="15"/>
        <v>0</v>
      </c>
      <c r="BR13" s="2">
        <f t="shared" si="16"/>
        <v>0</v>
      </c>
    </row>
    <row r="14" spans="1:70">
      <c r="A14" s="2" t="s">
        <v>3372</v>
      </c>
      <c r="B14" s="2" t="s">
        <v>3373</v>
      </c>
      <c r="Z14" s="2" t="s">
        <v>105</v>
      </c>
      <c r="AF14" s="2" t="s">
        <v>5697</v>
      </c>
      <c r="AU14" s="2" t="s">
        <v>105</v>
      </c>
      <c r="AX14" s="2" t="s">
        <v>105</v>
      </c>
      <c r="BB14" s="2">
        <f t="shared" si="0"/>
        <v>4</v>
      </c>
      <c r="BC14" s="2">
        <f t="shared" si="1"/>
        <v>0</v>
      </c>
      <c r="BD14" s="2">
        <f t="shared" si="2"/>
        <v>3</v>
      </c>
      <c r="BE14" s="2">
        <f t="shared" si="3"/>
        <v>0</v>
      </c>
      <c r="BF14" s="2">
        <f t="shared" si="4"/>
        <v>1</v>
      </c>
      <c r="BG14" s="2">
        <f t="shared" si="5"/>
        <v>0</v>
      </c>
      <c r="BH14" s="2">
        <f t="shared" si="6"/>
        <v>0</v>
      </c>
      <c r="BI14" s="2">
        <f t="shared" si="7"/>
        <v>0</v>
      </c>
      <c r="BJ14" s="2">
        <f t="shared" si="8"/>
        <v>0</v>
      </c>
      <c r="BK14" s="2">
        <f t="shared" si="9"/>
        <v>0</v>
      </c>
      <c r="BL14" s="2">
        <f t="shared" si="10"/>
        <v>0</v>
      </c>
      <c r="BM14" s="2">
        <f t="shared" si="11"/>
        <v>0</v>
      </c>
      <c r="BN14" s="2">
        <f t="shared" si="12"/>
        <v>0</v>
      </c>
      <c r="BO14" s="2">
        <f t="shared" si="13"/>
        <v>0</v>
      </c>
      <c r="BP14" s="2">
        <f t="shared" si="14"/>
        <v>0</v>
      </c>
      <c r="BQ14" s="2">
        <f t="shared" si="15"/>
        <v>0</v>
      </c>
      <c r="BR14" s="2">
        <f t="shared" si="16"/>
        <v>0</v>
      </c>
    </row>
    <row r="15" spans="1:70">
      <c r="A15" s="2" t="s">
        <v>2258</v>
      </c>
      <c r="B15" s="2" t="s">
        <v>2259</v>
      </c>
      <c r="L15" s="2" t="s">
        <v>105</v>
      </c>
      <c r="BB15" s="2">
        <f t="shared" si="0"/>
        <v>1</v>
      </c>
      <c r="BC15" s="2">
        <f t="shared" si="1"/>
        <v>0</v>
      </c>
      <c r="BD15" s="2">
        <f t="shared" si="2"/>
        <v>1</v>
      </c>
      <c r="BE15" s="2">
        <f t="shared" si="3"/>
        <v>0</v>
      </c>
      <c r="BF15" s="2">
        <f t="shared" si="4"/>
        <v>0</v>
      </c>
      <c r="BG15" s="2">
        <f t="shared" si="5"/>
        <v>0</v>
      </c>
      <c r="BH15" s="2">
        <f t="shared" si="6"/>
        <v>0</v>
      </c>
      <c r="BI15" s="2">
        <f t="shared" si="7"/>
        <v>0</v>
      </c>
      <c r="BJ15" s="2">
        <f t="shared" si="8"/>
        <v>0</v>
      </c>
      <c r="BK15" s="2">
        <f t="shared" si="9"/>
        <v>0</v>
      </c>
      <c r="BL15" s="2">
        <f t="shared" si="10"/>
        <v>0</v>
      </c>
      <c r="BM15" s="2">
        <f t="shared" si="11"/>
        <v>0</v>
      </c>
      <c r="BN15" s="2">
        <f t="shared" si="12"/>
        <v>0</v>
      </c>
      <c r="BO15" s="2">
        <f t="shared" si="13"/>
        <v>0</v>
      </c>
      <c r="BP15" s="2">
        <f t="shared" si="14"/>
        <v>0</v>
      </c>
      <c r="BQ15" s="2">
        <f t="shared" si="15"/>
        <v>0</v>
      </c>
      <c r="BR15" s="2">
        <f t="shared" si="16"/>
        <v>0</v>
      </c>
    </row>
    <row r="16" spans="1:70">
      <c r="A16" s="2" t="s">
        <v>4236</v>
      </c>
      <c r="B16" s="2" t="s">
        <v>4237</v>
      </c>
      <c r="AM16" s="2" t="s">
        <v>105</v>
      </c>
      <c r="AS16" s="2" t="s">
        <v>105</v>
      </c>
      <c r="BB16" s="2">
        <f t="shared" si="0"/>
        <v>2</v>
      </c>
      <c r="BC16" s="2">
        <f t="shared" si="1"/>
        <v>0</v>
      </c>
      <c r="BD16" s="2">
        <f t="shared" si="2"/>
        <v>2</v>
      </c>
      <c r="BE16" s="2">
        <f t="shared" si="3"/>
        <v>0</v>
      </c>
      <c r="BF16" s="2">
        <f t="shared" si="4"/>
        <v>0</v>
      </c>
      <c r="BG16" s="2">
        <f t="shared" si="5"/>
        <v>0</v>
      </c>
      <c r="BH16" s="2">
        <f t="shared" si="6"/>
        <v>0</v>
      </c>
      <c r="BI16" s="2">
        <f t="shared" si="7"/>
        <v>0</v>
      </c>
      <c r="BJ16" s="2">
        <f t="shared" si="8"/>
        <v>0</v>
      </c>
      <c r="BK16" s="2">
        <f t="shared" si="9"/>
        <v>0</v>
      </c>
      <c r="BL16" s="2">
        <f t="shared" si="10"/>
        <v>0</v>
      </c>
      <c r="BM16" s="2">
        <f t="shared" si="11"/>
        <v>0</v>
      </c>
      <c r="BN16" s="2">
        <f t="shared" si="12"/>
        <v>0</v>
      </c>
      <c r="BO16" s="2">
        <f t="shared" si="13"/>
        <v>0</v>
      </c>
      <c r="BP16" s="2">
        <f t="shared" si="14"/>
        <v>0</v>
      </c>
      <c r="BQ16" s="2">
        <f t="shared" si="15"/>
        <v>0</v>
      </c>
      <c r="BR16" s="2">
        <f t="shared" si="16"/>
        <v>0</v>
      </c>
    </row>
    <row r="17" spans="1:70">
      <c r="A17" s="2" t="s">
        <v>2322</v>
      </c>
      <c r="B17" s="2" t="s">
        <v>2323</v>
      </c>
      <c r="M17" s="2" t="s">
        <v>105</v>
      </c>
      <c r="BB17" s="2">
        <f t="shared" si="0"/>
        <v>1</v>
      </c>
      <c r="BC17" s="2">
        <f t="shared" si="1"/>
        <v>0</v>
      </c>
      <c r="BD17" s="2">
        <f t="shared" si="2"/>
        <v>1</v>
      </c>
      <c r="BE17" s="2">
        <f t="shared" si="3"/>
        <v>0</v>
      </c>
      <c r="BF17" s="2">
        <f t="shared" si="4"/>
        <v>0</v>
      </c>
      <c r="BG17" s="2">
        <f t="shared" si="5"/>
        <v>0</v>
      </c>
      <c r="BH17" s="2">
        <f t="shared" si="6"/>
        <v>0</v>
      </c>
      <c r="BI17" s="2">
        <f t="shared" si="7"/>
        <v>0</v>
      </c>
      <c r="BJ17" s="2">
        <f t="shared" si="8"/>
        <v>0</v>
      </c>
      <c r="BK17" s="2">
        <f t="shared" si="9"/>
        <v>0</v>
      </c>
      <c r="BL17" s="2">
        <f t="shared" si="10"/>
        <v>0</v>
      </c>
      <c r="BM17" s="2">
        <f t="shared" si="11"/>
        <v>0</v>
      </c>
      <c r="BN17" s="2">
        <f t="shared" si="12"/>
        <v>0</v>
      </c>
      <c r="BO17" s="2">
        <f t="shared" si="13"/>
        <v>0</v>
      </c>
      <c r="BP17" s="2">
        <f t="shared" si="14"/>
        <v>0</v>
      </c>
      <c r="BQ17" s="2">
        <f t="shared" si="15"/>
        <v>0</v>
      </c>
      <c r="BR17" s="2">
        <f t="shared" si="16"/>
        <v>0</v>
      </c>
    </row>
    <row r="18" spans="1:70">
      <c r="A18" s="2" t="s">
        <v>3737</v>
      </c>
      <c r="B18" s="2" t="s">
        <v>3738</v>
      </c>
      <c r="AE18" s="2" t="s">
        <v>105</v>
      </c>
      <c r="AN18" s="2" t="s">
        <v>105</v>
      </c>
      <c r="BB18" s="2">
        <f t="shared" si="0"/>
        <v>2</v>
      </c>
      <c r="BC18" s="2">
        <f t="shared" si="1"/>
        <v>0</v>
      </c>
      <c r="BD18" s="2">
        <f t="shared" si="2"/>
        <v>2</v>
      </c>
      <c r="BE18" s="2">
        <f t="shared" si="3"/>
        <v>0</v>
      </c>
      <c r="BF18" s="2">
        <f t="shared" si="4"/>
        <v>0</v>
      </c>
      <c r="BG18" s="2">
        <f t="shared" si="5"/>
        <v>0</v>
      </c>
      <c r="BH18" s="2">
        <f t="shared" si="6"/>
        <v>0</v>
      </c>
      <c r="BI18" s="2">
        <f t="shared" si="7"/>
        <v>0</v>
      </c>
      <c r="BJ18" s="2">
        <f t="shared" si="8"/>
        <v>0</v>
      </c>
      <c r="BK18" s="2">
        <f t="shared" si="9"/>
        <v>0</v>
      </c>
      <c r="BL18" s="2">
        <f t="shared" si="10"/>
        <v>0</v>
      </c>
      <c r="BM18" s="2">
        <f t="shared" si="11"/>
        <v>0</v>
      </c>
      <c r="BN18" s="2">
        <f t="shared" si="12"/>
        <v>0</v>
      </c>
      <c r="BO18" s="2">
        <f t="shared" si="13"/>
        <v>0</v>
      </c>
      <c r="BP18" s="2">
        <f t="shared" si="14"/>
        <v>0</v>
      </c>
      <c r="BQ18" s="2">
        <f t="shared" si="15"/>
        <v>0</v>
      </c>
      <c r="BR18" s="2">
        <f t="shared" si="16"/>
        <v>0</v>
      </c>
    </row>
    <row r="19" spans="1:70">
      <c r="A19" s="2" t="s">
        <v>2374</v>
      </c>
      <c r="B19" s="2" t="s">
        <v>2375</v>
      </c>
      <c r="M19" s="2" t="s">
        <v>105</v>
      </c>
      <c r="AW19" s="2" t="s">
        <v>5694</v>
      </c>
      <c r="BB19" s="2">
        <f t="shared" si="0"/>
        <v>1</v>
      </c>
      <c r="BC19" s="2">
        <f t="shared" si="1"/>
        <v>1</v>
      </c>
      <c r="BD19" s="2">
        <f t="shared" si="2"/>
        <v>1</v>
      </c>
      <c r="BE19" s="2">
        <f t="shared" si="3"/>
        <v>0</v>
      </c>
      <c r="BF19" s="2">
        <f t="shared" si="4"/>
        <v>0</v>
      </c>
      <c r="BG19" s="2">
        <f t="shared" si="5"/>
        <v>1</v>
      </c>
      <c r="BH19" s="2">
        <f t="shared" si="6"/>
        <v>0</v>
      </c>
      <c r="BI19" s="2">
        <f t="shared" si="7"/>
        <v>0</v>
      </c>
      <c r="BJ19" s="2">
        <f t="shared" si="8"/>
        <v>0</v>
      </c>
      <c r="BK19" s="2">
        <f t="shared" si="9"/>
        <v>0</v>
      </c>
      <c r="BL19" s="2">
        <f t="shared" si="10"/>
        <v>0</v>
      </c>
      <c r="BM19" s="2">
        <f t="shared" si="11"/>
        <v>0</v>
      </c>
      <c r="BN19" s="2">
        <f t="shared" si="12"/>
        <v>0</v>
      </c>
      <c r="BO19" s="2">
        <f t="shared" si="13"/>
        <v>0</v>
      </c>
      <c r="BP19" s="2">
        <f t="shared" si="14"/>
        <v>0</v>
      </c>
      <c r="BQ19" s="2">
        <f t="shared" si="15"/>
        <v>0</v>
      </c>
      <c r="BR19" s="2">
        <f t="shared" si="16"/>
        <v>0</v>
      </c>
    </row>
    <row r="20" spans="1:70">
      <c r="A20" s="2" t="s">
        <v>1885</v>
      </c>
      <c r="B20" s="2" t="s">
        <v>1886</v>
      </c>
      <c r="I20" s="2" t="s">
        <v>105</v>
      </c>
      <c r="R20" s="2" t="s">
        <v>105</v>
      </c>
      <c r="W20" s="2" t="s">
        <v>105</v>
      </c>
      <c r="X20" s="2" t="s">
        <v>105</v>
      </c>
      <c r="AF20" s="2" t="s">
        <v>5697</v>
      </c>
      <c r="AJ20" s="2" t="s">
        <v>105</v>
      </c>
      <c r="AV20" s="2" t="s">
        <v>105</v>
      </c>
      <c r="BB20" s="2">
        <f t="shared" si="0"/>
        <v>7</v>
      </c>
      <c r="BC20" s="2">
        <f t="shared" si="1"/>
        <v>0</v>
      </c>
      <c r="BD20" s="2">
        <f t="shared" si="2"/>
        <v>6</v>
      </c>
      <c r="BE20" s="2">
        <f t="shared" si="3"/>
        <v>0</v>
      </c>
      <c r="BF20" s="2">
        <f t="shared" si="4"/>
        <v>1</v>
      </c>
      <c r="BG20" s="2">
        <f t="shared" si="5"/>
        <v>0</v>
      </c>
      <c r="BH20" s="2">
        <f t="shared" si="6"/>
        <v>0</v>
      </c>
      <c r="BI20" s="2">
        <f t="shared" si="7"/>
        <v>0</v>
      </c>
      <c r="BJ20" s="2">
        <f t="shared" si="8"/>
        <v>0</v>
      </c>
      <c r="BK20" s="2">
        <f t="shared" si="9"/>
        <v>0</v>
      </c>
      <c r="BL20" s="2">
        <f t="shared" si="10"/>
        <v>0</v>
      </c>
      <c r="BM20" s="2">
        <f t="shared" si="11"/>
        <v>0</v>
      </c>
      <c r="BN20" s="2">
        <f t="shared" si="12"/>
        <v>0</v>
      </c>
      <c r="BO20" s="2">
        <f t="shared" si="13"/>
        <v>0</v>
      </c>
      <c r="BP20" s="2">
        <f t="shared" si="14"/>
        <v>0</v>
      </c>
      <c r="BQ20" s="2">
        <f t="shared" si="15"/>
        <v>0</v>
      </c>
      <c r="BR20" s="2">
        <f t="shared" si="16"/>
        <v>0</v>
      </c>
    </row>
    <row r="21" spans="1:70">
      <c r="A21" s="2" t="s">
        <v>2850</v>
      </c>
      <c r="B21" s="2" t="s">
        <v>2851</v>
      </c>
      <c r="R21" s="2" t="s">
        <v>5821</v>
      </c>
      <c r="W21" s="2" t="s">
        <v>5695</v>
      </c>
      <c r="Z21" s="2" t="s">
        <v>105</v>
      </c>
      <c r="AF21" s="2" t="s">
        <v>5697</v>
      </c>
      <c r="AL21" s="2" t="s">
        <v>105</v>
      </c>
      <c r="AS21" s="2" t="s">
        <v>105</v>
      </c>
      <c r="BB21" s="2">
        <f t="shared" si="0"/>
        <v>4</v>
      </c>
      <c r="BC21" s="2">
        <f t="shared" si="1"/>
        <v>2</v>
      </c>
      <c r="BD21" s="2">
        <f t="shared" si="2"/>
        <v>3</v>
      </c>
      <c r="BE21" s="2">
        <f t="shared" si="3"/>
        <v>0</v>
      </c>
      <c r="BF21" s="2">
        <f t="shared" si="4"/>
        <v>1</v>
      </c>
      <c r="BG21" s="2">
        <f t="shared" si="5"/>
        <v>0</v>
      </c>
      <c r="BH21" s="2">
        <f t="shared" si="6"/>
        <v>0</v>
      </c>
      <c r="BI21" s="2">
        <f t="shared" si="7"/>
        <v>0</v>
      </c>
      <c r="BJ21" s="2">
        <f t="shared" si="8"/>
        <v>0</v>
      </c>
      <c r="BK21" s="2">
        <f t="shared" si="9"/>
        <v>0</v>
      </c>
      <c r="BL21" s="2">
        <f t="shared" si="10"/>
        <v>0</v>
      </c>
      <c r="BM21" s="2">
        <f t="shared" si="11"/>
        <v>1</v>
      </c>
      <c r="BN21" s="2">
        <f t="shared" si="12"/>
        <v>0</v>
      </c>
      <c r="BO21" s="2">
        <f t="shared" si="13"/>
        <v>0</v>
      </c>
      <c r="BP21" s="2">
        <f t="shared" si="14"/>
        <v>1</v>
      </c>
      <c r="BQ21" s="2">
        <f t="shared" si="15"/>
        <v>0</v>
      </c>
      <c r="BR21" s="2">
        <f t="shared" si="16"/>
        <v>0</v>
      </c>
    </row>
    <row r="22" spans="1:70">
      <c r="A22" s="2" t="s">
        <v>3159</v>
      </c>
      <c r="B22" s="2" t="s">
        <v>3160</v>
      </c>
      <c r="AF22" s="2" t="s">
        <v>5697</v>
      </c>
      <c r="BB22" s="2">
        <f t="shared" si="0"/>
        <v>1</v>
      </c>
      <c r="BC22" s="2">
        <f t="shared" si="1"/>
        <v>0</v>
      </c>
      <c r="BD22" s="2">
        <f t="shared" si="2"/>
        <v>0</v>
      </c>
      <c r="BE22" s="2">
        <f t="shared" si="3"/>
        <v>0</v>
      </c>
      <c r="BF22" s="2">
        <f t="shared" si="4"/>
        <v>1</v>
      </c>
      <c r="BG22" s="2">
        <f t="shared" si="5"/>
        <v>0</v>
      </c>
      <c r="BH22" s="2">
        <f t="shared" si="6"/>
        <v>0</v>
      </c>
      <c r="BI22" s="2">
        <f t="shared" si="7"/>
        <v>0</v>
      </c>
      <c r="BJ22" s="2">
        <f t="shared" si="8"/>
        <v>0</v>
      </c>
      <c r="BK22" s="2">
        <f t="shared" si="9"/>
        <v>0</v>
      </c>
      <c r="BL22" s="2">
        <f t="shared" si="10"/>
        <v>0</v>
      </c>
      <c r="BM22" s="2">
        <f t="shared" si="11"/>
        <v>0</v>
      </c>
      <c r="BN22" s="2">
        <f t="shared" si="12"/>
        <v>0</v>
      </c>
      <c r="BO22" s="2">
        <f t="shared" si="13"/>
        <v>0</v>
      </c>
      <c r="BP22" s="2">
        <f t="shared" si="14"/>
        <v>0</v>
      </c>
      <c r="BQ22" s="2">
        <f t="shared" si="15"/>
        <v>0</v>
      </c>
      <c r="BR22" s="2">
        <f t="shared" si="16"/>
        <v>0</v>
      </c>
    </row>
    <row r="23" spans="1:70">
      <c r="A23" s="2" t="s">
        <v>158</v>
      </c>
      <c r="B23" s="2" t="s">
        <v>157</v>
      </c>
      <c r="C23" s="2" t="s">
        <v>105</v>
      </c>
      <c r="AT23" s="2" t="s">
        <v>105</v>
      </c>
      <c r="BB23" s="2">
        <f t="shared" si="0"/>
        <v>2</v>
      </c>
      <c r="BC23" s="2">
        <f t="shared" si="1"/>
        <v>0</v>
      </c>
      <c r="BD23" s="2">
        <f t="shared" si="2"/>
        <v>2</v>
      </c>
      <c r="BE23" s="2">
        <f t="shared" si="3"/>
        <v>0</v>
      </c>
      <c r="BF23" s="2">
        <f t="shared" si="4"/>
        <v>0</v>
      </c>
      <c r="BG23" s="2">
        <f t="shared" si="5"/>
        <v>0</v>
      </c>
      <c r="BH23" s="2">
        <f t="shared" si="6"/>
        <v>0</v>
      </c>
      <c r="BI23" s="2">
        <f t="shared" si="7"/>
        <v>0</v>
      </c>
      <c r="BJ23" s="2">
        <f t="shared" si="8"/>
        <v>0</v>
      </c>
      <c r="BK23" s="2">
        <f t="shared" si="9"/>
        <v>0</v>
      </c>
      <c r="BL23" s="2">
        <f t="shared" si="10"/>
        <v>0</v>
      </c>
      <c r="BM23" s="2">
        <f t="shared" si="11"/>
        <v>0</v>
      </c>
      <c r="BN23" s="2">
        <f t="shared" si="12"/>
        <v>0</v>
      </c>
      <c r="BO23" s="2">
        <f t="shared" si="13"/>
        <v>0</v>
      </c>
      <c r="BP23" s="2">
        <f t="shared" si="14"/>
        <v>0</v>
      </c>
      <c r="BQ23" s="2">
        <f t="shared" si="15"/>
        <v>0</v>
      </c>
      <c r="BR23" s="2">
        <f t="shared" si="16"/>
        <v>0</v>
      </c>
    </row>
    <row r="24" spans="1:70">
      <c r="A24" s="2" t="s">
        <v>5678</v>
      </c>
      <c r="B24" s="2" t="s">
        <v>5670</v>
      </c>
      <c r="E24" s="2" t="s">
        <v>105</v>
      </c>
      <c r="BB24" s="2">
        <f t="shared" si="0"/>
        <v>1</v>
      </c>
      <c r="BC24" s="2">
        <f t="shared" si="1"/>
        <v>0</v>
      </c>
      <c r="BD24" s="2">
        <f t="shared" si="2"/>
        <v>1</v>
      </c>
      <c r="BE24" s="2">
        <f t="shared" si="3"/>
        <v>0</v>
      </c>
      <c r="BF24" s="2">
        <f t="shared" si="4"/>
        <v>0</v>
      </c>
      <c r="BG24" s="2">
        <f t="shared" si="5"/>
        <v>0</v>
      </c>
      <c r="BH24" s="2">
        <f t="shared" si="6"/>
        <v>0</v>
      </c>
      <c r="BI24" s="2">
        <f t="shared" si="7"/>
        <v>0</v>
      </c>
      <c r="BJ24" s="2">
        <f t="shared" si="8"/>
        <v>0</v>
      </c>
      <c r="BK24" s="2">
        <f t="shared" si="9"/>
        <v>0</v>
      </c>
      <c r="BL24" s="2">
        <f t="shared" si="10"/>
        <v>0</v>
      </c>
      <c r="BM24" s="2">
        <f t="shared" si="11"/>
        <v>0</v>
      </c>
      <c r="BN24" s="2">
        <f t="shared" si="12"/>
        <v>0</v>
      </c>
      <c r="BO24" s="2">
        <f t="shared" si="13"/>
        <v>0</v>
      </c>
      <c r="BP24" s="2">
        <f t="shared" si="14"/>
        <v>0</v>
      </c>
      <c r="BQ24" s="2">
        <f t="shared" si="15"/>
        <v>0</v>
      </c>
      <c r="BR24" s="2">
        <f t="shared" si="16"/>
        <v>0</v>
      </c>
    </row>
    <row r="25" spans="1:70">
      <c r="A25" s="2" t="s">
        <v>5326</v>
      </c>
      <c r="B25" s="2" t="s">
        <v>5327</v>
      </c>
      <c r="AT25" s="2" t="s">
        <v>105</v>
      </c>
      <c r="BB25" s="2">
        <f t="shared" si="0"/>
        <v>1</v>
      </c>
      <c r="BC25" s="2">
        <f t="shared" si="1"/>
        <v>0</v>
      </c>
      <c r="BD25" s="2">
        <f t="shared" si="2"/>
        <v>1</v>
      </c>
      <c r="BE25" s="2">
        <f t="shared" si="3"/>
        <v>0</v>
      </c>
      <c r="BF25" s="2">
        <f t="shared" si="4"/>
        <v>0</v>
      </c>
      <c r="BG25" s="2">
        <f t="shared" si="5"/>
        <v>0</v>
      </c>
      <c r="BH25" s="2">
        <f t="shared" si="6"/>
        <v>0</v>
      </c>
      <c r="BI25" s="2">
        <f t="shared" si="7"/>
        <v>0</v>
      </c>
      <c r="BJ25" s="2">
        <f t="shared" si="8"/>
        <v>0</v>
      </c>
      <c r="BK25" s="2">
        <f t="shared" si="9"/>
        <v>0</v>
      </c>
      <c r="BL25" s="2">
        <f t="shared" si="10"/>
        <v>0</v>
      </c>
      <c r="BM25" s="2">
        <f t="shared" si="11"/>
        <v>0</v>
      </c>
      <c r="BN25" s="2">
        <f t="shared" si="12"/>
        <v>0</v>
      </c>
      <c r="BO25" s="2">
        <f t="shared" si="13"/>
        <v>0</v>
      </c>
      <c r="BP25" s="2">
        <f t="shared" si="14"/>
        <v>0</v>
      </c>
      <c r="BQ25" s="2">
        <f t="shared" si="15"/>
        <v>0</v>
      </c>
      <c r="BR25" s="2">
        <f t="shared" si="16"/>
        <v>0</v>
      </c>
    </row>
    <row r="26" spans="1:70">
      <c r="A26" s="2" t="s">
        <v>554</v>
      </c>
      <c r="B26" s="2" t="s">
        <v>555</v>
      </c>
      <c r="E26" s="2" t="s">
        <v>105</v>
      </c>
      <c r="Y26" s="2" t="s">
        <v>105</v>
      </c>
      <c r="BB26" s="2">
        <f t="shared" si="0"/>
        <v>2</v>
      </c>
      <c r="BC26" s="2">
        <f t="shared" si="1"/>
        <v>0</v>
      </c>
      <c r="BD26" s="2">
        <f t="shared" si="2"/>
        <v>2</v>
      </c>
      <c r="BE26" s="2">
        <f t="shared" si="3"/>
        <v>0</v>
      </c>
      <c r="BF26" s="2">
        <f t="shared" si="4"/>
        <v>0</v>
      </c>
      <c r="BG26" s="2">
        <f t="shared" si="5"/>
        <v>0</v>
      </c>
      <c r="BH26" s="2">
        <f t="shared" si="6"/>
        <v>0</v>
      </c>
      <c r="BI26" s="2">
        <f t="shared" si="7"/>
        <v>0</v>
      </c>
      <c r="BJ26" s="2">
        <f t="shared" si="8"/>
        <v>0</v>
      </c>
      <c r="BK26" s="2">
        <f t="shared" si="9"/>
        <v>0</v>
      </c>
      <c r="BL26" s="2">
        <f t="shared" si="10"/>
        <v>0</v>
      </c>
      <c r="BM26" s="2">
        <f t="shared" si="11"/>
        <v>0</v>
      </c>
      <c r="BN26" s="2">
        <f t="shared" si="12"/>
        <v>0</v>
      </c>
      <c r="BO26" s="2">
        <f t="shared" si="13"/>
        <v>0</v>
      </c>
      <c r="BP26" s="2">
        <f t="shared" si="14"/>
        <v>0</v>
      </c>
      <c r="BQ26" s="2">
        <f t="shared" si="15"/>
        <v>0</v>
      </c>
      <c r="BR26" s="2">
        <f t="shared" si="16"/>
        <v>0</v>
      </c>
    </row>
    <row r="27" spans="1:70">
      <c r="A27" s="2" t="s">
        <v>592</v>
      </c>
      <c r="B27" s="2" t="s">
        <v>593</v>
      </c>
      <c r="F27" s="2" t="s">
        <v>105</v>
      </c>
      <c r="H27" s="2" t="s">
        <v>105</v>
      </c>
      <c r="AM27" s="2" t="s">
        <v>105</v>
      </c>
      <c r="BB27" s="2">
        <f t="shared" si="0"/>
        <v>3</v>
      </c>
      <c r="BC27" s="2">
        <f t="shared" si="1"/>
        <v>0</v>
      </c>
      <c r="BD27" s="2">
        <f t="shared" si="2"/>
        <v>3</v>
      </c>
      <c r="BE27" s="2">
        <f t="shared" si="3"/>
        <v>0</v>
      </c>
      <c r="BF27" s="2">
        <f t="shared" si="4"/>
        <v>0</v>
      </c>
      <c r="BG27" s="2">
        <f t="shared" si="5"/>
        <v>0</v>
      </c>
      <c r="BH27" s="2">
        <f t="shared" si="6"/>
        <v>0</v>
      </c>
      <c r="BI27" s="2">
        <f t="shared" si="7"/>
        <v>0</v>
      </c>
      <c r="BJ27" s="2">
        <f t="shared" si="8"/>
        <v>0</v>
      </c>
      <c r="BK27" s="2">
        <f t="shared" si="9"/>
        <v>0</v>
      </c>
      <c r="BL27" s="2">
        <f t="shared" si="10"/>
        <v>0</v>
      </c>
      <c r="BM27" s="2">
        <f t="shared" si="11"/>
        <v>0</v>
      </c>
      <c r="BN27" s="2">
        <f t="shared" si="12"/>
        <v>0</v>
      </c>
      <c r="BO27" s="2">
        <f t="shared" si="13"/>
        <v>0</v>
      </c>
      <c r="BP27" s="2">
        <f t="shared" si="14"/>
        <v>0</v>
      </c>
      <c r="BQ27" s="2">
        <f t="shared" si="15"/>
        <v>0</v>
      </c>
      <c r="BR27" s="2">
        <f t="shared" si="16"/>
        <v>0</v>
      </c>
    </row>
    <row r="28" spans="1:70">
      <c r="A28" s="2" t="s">
        <v>598</v>
      </c>
      <c r="B28" s="2" t="s">
        <v>599</v>
      </c>
      <c r="F28" s="2" t="s">
        <v>105</v>
      </c>
      <c r="S28" s="2" t="s">
        <v>105</v>
      </c>
      <c r="AW28" s="2" t="s">
        <v>5694</v>
      </c>
      <c r="BB28" s="2">
        <f t="shared" si="0"/>
        <v>2</v>
      </c>
      <c r="BC28" s="2">
        <f t="shared" si="1"/>
        <v>1</v>
      </c>
      <c r="BD28" s="2">
        <f t="shared" si="2"/>
        <v>2</v>
      </c>
      <c r="BE28" s="2">
        <f t="shared" si="3"/>
        <v>0</v>
      </c>
      <c r="BF28" s="2">
        <f t="shared" si="4"/>
        <v>0</v>
      </c>
      <c r="BG28" s="2">
        <f t="shared" si="5"/>
        <v>1</v>
      </c>
      <c r="BH28" s="2">
        <f t="shared" si="6"/>
        <v>0</v>
      </c>
      <c r="BI28" s="2">
        <f t="shared" si="7"/>
        <v>0</v>
      </c>
      <c r="BJ28" s="2">
        <f t="shared" si="8"/>
        <v>0</v>
      </c>
      <c r="BK28" s="2">
        <f t="shared" si="9"/>
        <v>0</v>
      </c>
      <c r="BL28" s="2">
        <f t="shared" si="10"/>
        <v>0</v>
      </c>
      <c r="BM28" s="2">
        <f t="shared" si="11"/>
        <v>0</v>
      </c>
      <c r="BN28" s="2">
        <f t="shared" si="12"/>
        <v>0</v>
      </c>
      <c r="BO28" s="2">
        <f t="shared" si="13"/>
        <v>0</v>
      </c>
      <c r="BP28" s="2">
        <f t="shared" si="14"/>
        <v>0</v>
      </c>
      <c r="BQ28" s="2">
        <f t="shared" si="15"/>
        <v>0</v>
      </c>
      <c r="BR28" s="2">
        <f t="shared" si="16"/>
        <v>0</v>
      </c>
    </row>
    <row r="29" spans="1:70">
      <c r="A29" s="2" t="s">
        <v>5227</v>
      </c>
      <c r="B29" s="2" t="s">
        <v>5228</v>
      </c>
      <c r="AS29" s="2" t="s">
        <v>105</v>
      </c>
      <c r="BB29" s="2">
        <f t="shared" si="0"/>
        <v>1</v>
      </c>
      <c r="BC29" s="2">
        <f t="shared" si="1"/>
        <v>0</v>
      </c>
      <c r="BD29" s="2">
        <f t="shared" si="2"/>
        <v>1</v>
      </c>
      <c r="BE29" s="2">
        <f t="shared" si="3"/>
        <v>0</v>
      </c>
      <c r="BF29" s="2">
        <f t="shared" si="4"/>
        <v>0</v>
      </c>
      <c r="BG29" s="2">
        <f t="shared" si="5"/>
        <v>0</v>
      </c>
      <c r="BH29" s="2">
        <f t="shared" si="6"/>
        <v>0</v>
      </c>
      <c r="BI29" s="2">
        <f t="shared" si="7"/>
        <v>0</v>
      </c>
      <c r="BJ29" s="2">
        <f t="shared" si="8"/>
        <v>0</v>
      </c>
      <c r="BK29" s="2">
        <f t="shared" si="9"/>
        <v>0</v>
      </c>
      <c r="BL29" s="2">
        <f t="shared" si="10"/>
        <v>0</v>
      </c>
      <c r="BM29" s="2">
        <f t="shared" si="11"/>
        <v>0</v>
      </c>
      <c r="BN29" s="2">
        <f t="shared" si="12"/>
        <v>0</v>
      </c>
      <c r="BO29" s="2">
        <f t="shared" si="13"/>
        <v>0</v>
      </c>
      <c r="BP29" s="2">
        <f t="shared" si="14"/>
        <v>0</v>
      </c>
      <c r="BQ29" s="2">
        <f t="shared" si="15"/>
        <v>0</v>
      </c>
      <c r="BR29" s="2">
        <f t="shared" si="16"/>
        <v>0</v>
      </c>
    </row>
    <row r="30" spans="1:70">
      <c r="A30" s="2" t="s">
        <v>5475</v>
      </c>
      <c r="B30" s="2" t="s">
        <v>5476</v>
      </c>
      <c r="AW30" s="2" t="s">
        <v>5694</v>
      </c>
      <c r="BB30" s="2">
        <f t="shared" si="0"/>
        <v>0</v>
      </c>
      <c r="BC30" s="2">
        <f t="shared" si="1"/>
        <v>1</v>
      </c>
      <c r="BD30" s="2">
        <f t="shared" si="2"/>
        <v>0</v>
      </c>
      <c r="BE30" s="2">
        <f t="shared" si="3"/>
        <v>0</v>
      </c>
      <c r="BF30" s="2">
        <f t="shared" si="4"/>
        <v>0</v>
      </c>
      <c r="BG30" s="2">
        <f t="shared" si="5"/>
        <v>1</v>
      </c>
      <c r="BH30" s="2">
        <f t="shared" si="6"/>
        <v>0</v>
      </c>
      <c r="BI30" s="2">
        <f t="shared" si="7"/>
        <v>0</v>
      </c>
      <c r="BJ30" s="2">
        <f t="shared" si="8"/>
        <v>0</v>
      </c>
      <c r="BK30" s="2">
        <f t="shared" si="9"/>
        <v>0</v>
      </c>
      <c r="BL30" s="2">
        <f t="shared" si="10"/>
        <v>0</v>
      </c>
      <c r="BM30" s="2">
        <f t="shared" si="11"/>
        <v>0</v>
      </c>
      <c r="BN30" s="2">
        <f t="shared" si="12"/>
        <v>0</v>
      </c>
      <c r="BO30" s="2">
        <f t="shared" si="13"/>
        <v>0</v>
      </c>
      <c r="BP30" s="2">
        <f t="shared" si="14"/>
        <v>0</v>
      </c>
      <c r="BQ30" s="2">
        <f t="shared" si="15"/>
        <v>0</v>
      </c>
      <c r="BR30" s="2">
        <f t="shared" si="16"/>
        <v>0</v>
      </c>
    </row>
    <row r="31" spans="1:70">
      <c r="A31" s="2" t="s">
        <v>5258</v>
      </c>
      <c r="B31" s="2" t="s">
        <v>5259</v>
      </c>
      <c r="AS31" s="2" t="s">
        <v>105</v>
      </c>
      <c r="BB31" s="2">
        <f t="shared" si="0"/>
        <v>1</v>
      </c>
      <c r="BC31" s="2">
        <f t="shared" si="1"/>
        <v>0</v>
      </c>
      <c r="BD31" s="2">
        <f t="shared" si="2"/>
        <v>1</v>
      </c>
      <c r="BE31" s="2">
        <f t="shared" si="3"/>
        <v>0</v>
      </c>
      <c r="BF31" s="2">
        <f t="shared" si="4"/>
        <v>0</v>
      </c>
      <c r="BG31" s="2">
        <f t="shared" si="5"/>
        <v>0</v>
      </c>
      <c r="BH31" s="2">
        <f t="shared" si="6"/>
        <v>0</v>
      </c>
      <c r="BI31" s="2">
        <f t="shared" si="7"/>
        <v>0</v>
      </c>
      <c r="BJ31" s="2">
        <f t="shared" si="8"/>
        <v>0</v>
      </c>
      <c r="BK31" s="2">
        <f t="shared" si="9"/>
        <v>0</v>
      </c>
      <c r="BL31" s="2">
        <f t="shared" si="10"/>
        <v>0</v>
      </c>
      <c r="BM31" s="2">
        <f t="shared" si="11"/>
        <v>0</v>
      </c>
      <c r="BN31" s="2">
        <f t="shared" si="12"/>
        <v>0</v>
      </c>
      <c r="BO31" s="2">
        <f t="shared" si="13"/>
        <v>0</v>
      </c>
      <c r="BP31" s="2">
        <f t="shared" si="14"/>
        <v>0</v>
      </c>
      <c r="BQ31" s="2">
        <f t="shared" si="15"/>
        <v>0</v>
      </c>
      <c r="BR31" s="2">
        <f t="shared" si="16"/>
        <v>0</v>
      </c>
    </row>
    <row r="32" spans="1:70">
      <c r="A32" s="2" t="s">
        <v>5324</v>
      </c>
      <c r="B32" s="2" t="s">
        <v>5325</v>
      </c>
      <c r="AT32" s="2" t="s">
        <v>105</v>
      </c>
      <c r="BB32" s="2">
        <f t="shared" si="0"/>
        <v>1</v>
      </c>
      <c r="BC32" s="2">
        <f t="shared" si="1"/>
        <v>0</v>
      </c>
      <c r="BD32" s="2">
        <f t="shared" si="2"/>
        <v>1</v>
      </c>
      <c r="BE32" s="2">
        <f t="shared" si="3"/>
        <v>0</v>
      </c>
      <c r="BF32" s="2">
        <f t="shared" si="4"/>
        <v>0</v>
      </c>
      <c r="BG32" s="2">
        <f t="shared" si="5"/>
        <v>0</v>
      </c>
      <c r="BH32" s="2">
        <f t="shared" si="6"/>
        <v>0</v>
      </c>
      <c r="BI32" s="2">
        <f t="shared" si="7"/>
        <v>0</v>
      </c>
      <c r="BJ32" s="2">
        <f t="shared" si="8"/>
        <v>0</v>
      </c>
      <c r="BK32" s="2">
        <f t="shared" si="9"/>
        <v>0</v>
      </c>
      <c r="BL32" s="2">
        <f t="shared" si="10"/>
        <v>0</v>
      </c>
      <c r="BM32" s="2">
        <f t="shared" si="11"/>
        <v>0</v>
      </c>
      <c r="BN32" s="2">
        <f t="shared" si="12"/>
        <v>0</v>
      </c>
      <c r="BO32" s="2">
        <f t="shared" si="13"/>
        <v>0</v>
      </c>
      <c r="BP32" s="2">
        <f t="shared" si="14"/>
        <v>0</v>
      </c>
      <c r="BQ32" s="2">
        <f t="shared" si="15"/>
        <v>0</v>
      </c>
      <c r="BR32" s="2">
        <f t="shared" si="16"/>
        <v>0</v>
      </c>
    </row>
    <row r="33" spans="1:70">
      <c r="A33" s="2" t="s">
        <v>13</v>
      </c>
      <c r="C33" s="2" t="s">
        <v>105</v>
      </c>
      <c r="BB33" s="2">
        <f t="shared" si="0"/>
        <v>1</v>
      </c>
      <c r="BC33" s="2">
        <f t="shared" si="1"/>
        <v>0</v>
      </c>
      <c r="BD33" s="2">
        <f t="shared" si="2"/>
        <v>1</v>
      </c>
      <c r="BE33" s="2">
        <f t="shared" si="3"/>
        <v>0</v>
      </c>
      <c r="BF33" s="2">
        <f t="shared" si="4"/>
        <v>0</v>
      </c>
      <c r="BG33" s="2">
        <f t="shared" si="5"/>
        <v>0</v>
      </c>
      <c r="BH33" s="2">
        <f t="shared" si="6"/>
        <v>0</v>
      </c>
      <c r="BI33" s="2">
        <f t="shared" si="7"/>
        <v>0</v>
      </c>
      <c r="BJ33" s="2">
        <f t="shared" si="8"/>
        <v>0</v>
      </c>
      <c r="BK33" s="2">
        <f t="shared" si="9"/>
        <v>0</v>
      </c>
      <c r="BL33" s="2">
        <f t="shared" si="10"/>
        <v>0</v>
      </c>
      <c r="BM33" s="2">
        <f t="shared" si="11"/>
        <v>0</v>
      </c>
      <c r="BN33" s="2">
        <f t="shared" si="12"/>
        <v>0</v>
      </c>
      <c r="BO33" s="2">
        <f t="shared" si="13"/>
        <v>0</v>
      </c>
      <c r="BP33" s="2">
        <f t="shared" si="14"/>
        <v>0</v>
      </c>
      <c r="BQ33" s="2">
        <f t="shared" si="15"/>
        <v>0</v>
      </c>
      <c r="BR33" s="2">
        <f t="shared" si="16"/>
        <v>0</v>
      </c>
    </row>
    <row r="34" spans="1:70">
      <c r="A34" s="2" t="s">
        <v>5304</v>
      </c>
      <c r="B34" s="2" t="s">
        <v>5305</v>
      </c>
      <c r="AT34" s="2" t="s">
        <v>105</v>
      </c>
      <c r="BB34" s="2">
        <f t="shared" si="0"/>
        <v>1</v>
      </c>
      <c r="BC34" s="2">
        <f t="shared" si="1"/>
        <v>0</v>
      </c>
      <c r="BD34" s="2">
        <f t="shared" si="2"/>
        <v>1</v>
      </c>
      <c r="BE34" s="2">
        <f t="shared" si="3"/>
        <v>0</v>
      </c>
      <c r="BF34" s="2">
        <f t="shared" si="4"/>
        <v>0</v>
      </c>
      <c r="BG34" s="2">
        <f t="shared" si="5"/>
        <v>0</v>
      </c>
      <c r="BH34" s="2">
        <f t="shared" si="6"/>
        <v>0</v>
      </c>
      <c r="BI34" s="2">
        <f t="shared" si="7"/>
        <v>0</v>
      </c>
      <c r="BJ34" s="2">
        <f t="shared" si="8"/>
        <v>0</v>
      </c>
      <c r="BK34" s="2">
        <f t="shared" si="9"/>
        <v>0</v>
      </c>
      <c r="BL34" s="2">
        <f t="shared" si="10"/>
        <v>0</v>
      </c>
      <c r="BM34" s="2">
        <f t="shared" si="11"/>
        <v>0</v>
      </c>
      <c r="BN34" s="2">
        <f t="shared" si="12"/>
        <v>0</v>
      </c>
      <c r="BO34" s="2">
        <f t="shared" si="13"/>
        <v>0</v>
      </c>
      <c r="BP34" s="2">
        <f t="shared" si="14"/>
        <v>0</v>
      </c>
      <c r="BQ34" s="2">
        <f t="shared" si="15"/>
        <v>0</v>
      </c>
      <c r="BR34" s="2">
        <f t="shared" si="16"/>
        <v>0</v>
      </c>
    </row>
    <row r="35" spans="1:70">
      <c r="A35" s="2" t="s">
        <v>4088</v>
      </c>
      <c r="B35" s="2" t="s">
        <v>4089</v>
      </c>
      <c r="AJ35" s="2" t="s">
        <v>105</v>
      </c>
      <c r="BB35" s="2">
        <f t="shared" si="0"/>
        <v>1</v>
      </c>
      <c r="BC35" s="2">
        <f t="shared" si="1"/>
        <v>0</v>
      </c>
      <c r="BD35" s="2">
        <f t="shared" si="2"/>
        <v>1</v>
      </c>
      <c r="BE35" s="2">
        <f t="shared" si="3"/>
        <v>0</v>
      </c>
      <c r="BF35" s="2">
        <f t="shared" si="4"/>
        <v>0</v>
      </c>
      <c r="BG35" s="2">
        <f t="shared" si="5"/>
        <v>0</v>
      </c>
      <c r="BH35" s="2">
        <f t="shared" si="6"/>
        <v>0</v>
      </c>
      <c r="BI35" s="2">
        <f t="shared" si="7"/>
        <v>0</v>
      </c>
      <c r="BJ35" s="2">
        <f t="shared" si="8"/>
        <v>0</v>
      </c>
      <c r="BK35" s="2">
        <f t="shared" si="9"/>
        <v>0</v>
      </c>
      <c r="BL35" s="2">
        <f t="shared" si="10"/>
        <v>0</v>
      </c>
      <c r="BM35" s="2">
        <f t="shared" si="11"/>
        <v>0</v>
      </c>
      <c r="BN35" s="2">
        <f t="shared" si="12"/>
        <v>0</v>
      </c>
      <c r="BO35" s="2">
        <f t="shared" si="13"/>
        <v>0</v>
      </c>
      <c r="BP35" s="2">
        <f t="shared" si="14"/>
        <v>0</v>
      </c>
      <c r="BQ35" s="2">
        <f t="shared" si="15"/>
        <v>0</v>
      </c>
      <c r="BR35" s="2">
        <f t="shared" si="16"/>
        <v>0</v>
      </c>
    </row>
    <row r="36" spans="1:70">
      <c r="A36" s="2" t="s">
        <v>1026</v>
      </c>
      <c r="B36" s="2" t="s">
        <v>1027</v>
      </c>
      <c r="G36" s="2" t="s">
        <v>5846</v>
      </c>
      <c r="AF36" s="2" t="s">
        <v>5697</v>
      </c>
      <c r="BB36" s="2">
        <f t="shared" si="0"/>
        <v>1</v>
      </c>
      <c r="BC36" s="2">
        <f t="shared" si="1"/>
        <v>0</v>
      </c>
      <c r="BD36" s="2">
        <f t="shared" si="2"/>
        <v>0</v>
      </c>
      <c r="BE36" s="2">
        <f t="shared" si="3"/>
        <v>0</v>
      </c>
      <c r="BF36" s="2">
        <f t="shared" si="4"/>
        <v>1</v>
      </c>
      <c r="BG36" s="2">
        <f t="shared" si="5"/>
        <v>0</v>
      </c>
      <c r="BH36" s="2">
        <f t="shared" si="6"/>
        <v>0</v>
      </c>
      <c r="BI36" s="2">
        <f t="shared" si="7"/>
        <v>0</v>
      </c>
      <c r="BJ36" s="2">
        <f t="shared" si="8"/>
        <v>0</v>
      </c>
      <c r="BK36" s="2">
        <f t="shared" si="9"/>
        <v>0</v>
      </c>
      <c r="BL36" s="2">
        <f t="shared" si="10"/>
        <v>0</v>
      </c>
      <c r="BM36" s="2">
        <f t="shared" si="11"/>
        <v>0</v>
      </c>
      <c r="BN36" s="2">
        <f t="shared" si="12"/>
        <v>0</v>
      </c>
      <c r="BO36" s="2">
        <f t="shared" si="13"/>
        <v>0</v>
      </c>
      <c r="BP36" s="2">
        <f t="shared" si="14"/>
        <v>0</v>
      </c>
      <c r="BQ36" s="2">
        <f t="shared" si="15"/>
        <v>0</v>
      </c>
      <c r="BR36" s="2">
        <f t="shared" si="16"/>
        <v>0</v>
      </c>
    </row>
    <row r="37" spans="1:70">
      <c r="A37" s="2" t="s">
        <v>1958</v>
      </c>
      <c r="B37" s="2" t="s">
        <v>1959</v>
      </c>
      <c r="I37" s="2" t="s">
        <v>105</v>
      </c>
      <c r="BB37" s="2">
        <f t="shared" si="0"/>
        <v>1</v>
      </c>
      <c r="BC37" s="2">
        <f t="shared" si="1"/>
        <v>0</v>
      </c>
      <c r="BD37" s="2">
        <f t="shared" si="2"/>
        <v>1</v>
      </c>
      <c r="BE37" s="2">
        <f t="shared" si="3"/>
        <v>0</v>
      </c>
      <c r="BF37" s="2">
        <f t="shared" si="4"/>
        <v>0</v>
      </c>
      <c r="BG37" s="2">
        <f t="shared" si="5"/>
        <v>0</v>
      </c>
      <c r="BH37" s="2">
        <f t="shared" si="6"/>
        <v>0</v>
      </c>
      <c r="BI37" s="2">
        <f t="shared" si="7"/>
        <v>0</v>
      </c>
      <c r="BJ37" s="2">
        <f t="shared" si="8"/>
        <v>0</v>
      </c>
      <c r="BK37" s="2">
        <f t="shared" si="9"/>
        <v>0</v>
      </c>
      <c r="BL37" s="2">
        <f t="shared" si="10"/>
        <v>0</v>
      </c>
      <c r="BM37" s="2">
        <f t="shared" si="11"/>
        <v>0</v>
      </c>
      <c r="BN37" s="2">
        <f t="shared" si="12"/>
        <v>0</v>
      </c>
      <c r="BO37" s="2">
        <f t="shared" si="13"/>
        <v>0</v>
      </c>
      <c r="BP37" s="2">
        <f t="shared" si="14"/>
        <v>0</v>
      </c>
      <c r="BQ37" s="2">
        <f t="shared" si="15"/>
        <v>0</v>
      </c>
      <c r="BR37" s="2">
        <f t="shared" si="16"/>
        <v>0</v>
      </c>
    </row>
    <row r="38" spans="1:70">
      <c r="A38" s="2" t="s">
        <v>1883</v>
      </c>
      <c r="B38" s="2" t="s">
        <v>1884</v>
      </c>
      <c r="I38" s="2" t="s">
        <v>105</v>
      </c>
      <c r="K38" s="2" t="s">
        <v>105</v>
      </c>
      <c r="L38" s="2" t="s">
        <v>105</v>
      </c>
      <c r="W38" s="2" t="s">
        <v>105</v>
      </c>
      <c r="X38" s="2" t="s">
        <v>105</v>
      </c>
      <c r="AJ38" s="2" t="s">
        <v>105</v>
      </c>
      <c r="AO38" s="2" t="s">
        <v>105</v>
      </c>
      <c r="BB38" s="2">
        <f t="shared" si="0"/>
        <v>7</v>
      </c>
      <c r="BC38" s="2">
        <f t="shared" si="1"/>
        <v>0</v>
      </c>
      <c r="BD38" s="2">
        <f t="shared" si="2"/>
        <v>7</v>
      </c>
      <c r="BE38" s="2">
        <f t="shared" si="3"/>
        <v>0</v>
      </c>
      <c r="BF38" s="2">
        <f t="shared" si="4"/>
        <v>0</v>
      </c>
      <c r="BG38" s="2">
        <f t="shared" si="5"/>
        <v>0</v>
      </c>
      <c r="BH38" s="2">
        <f t="shared" si="6"/>
        <v>0</v>
      </c>
      <c r="BI38" s="2">
        <f t="shared" si="7"/>
        <v>0</v>
      </c>
      <c r="BJ38" s="2">
        <f t="shared" si="8"/>
        <v>0</v>
      </c>
      <c r="BK38" s="2">
        <f t="shared" si="9"/>
        <v>0</v>
      </c>
      <c r="BL38" s="2">
        <f t="shared" si="10"/>
        <v>0</v>
      </c>
      <c r="BM38" s="2">
        <f t="shared" si="11"/>
        <v>0</v>
      </c>
      <c r="BN38" s="2">
        <f t="shared" si="12"/>
        <v>0</v>
      </c>
      <c r="BO38" s="2">
        <f t="shared" si="13"/>
        <v>0</v>
      </c>
      <c r="BP38" s="2">
        <f t="shared" si="14"/>
        <v>0</v>
      </c>
      <c r="BQ38" s="2">
        <f t="shared" si="15"/>
        <v>0</v>
      </c>
      <c r="BR38" s="2">
        <f t="shared" si="16"/>
        <v>0</v>
      </c>
    </row>
    <row r="39" spans="1:70">
      <c r="A39" s="2" t="s">
        <v>2852</v>
      </c>
      <c r="B39" s="2" t="s">
        <v>2853</v>
      </c>
      <c r="R39" s="2" t="s">
        <v>5821</v>
      </c>
      <c r="BB39" s="2">
        <f t="shared" si="0"/>
        <v>0</v>
      </c>
      <c r="BC39" s="2">
        <f t="shared" si="1"/>
        <v>1</v>
      </c>
      <c r="BD39" s="2">
        <f t="shared" si="2"/>
        <v>0</v>
      </c>
      <c r="BE39" s="2">
        <f t="shared" si="3"/>
        <v>0</v>
      </c>
      <c r="BF39" s="2">
        <f t="shared" si="4"/>
        <v>0</v>
      </c>
      <c r="BG39" s="2">
        <f t="shared" si="5"/>
        <v>0</v>
      </c>
      <c r="BH39" s="2">
        <f t="shared" si="6"/>
        <v>0</v>
      </c>
      <c r="BI39" s="2">
        <f t="shared" si="7"/>
        <v>0</v>
      </c>
      <c r="BJ39" s="2">
        <f t="shared" si="8"/>
        <v>0</v>
      </c>
      <c r="BK39" s="2">
        <f t="shared" si="9"/>
        <v>0</v>
      </c>
      <c r="BL39" s="2">
        <f t="shared" si="10"/>
        <v>0</v>
      </c>
      <c r="BM39" s="2">
        <f t="shared" si="11"/>
        <v>0</v>
      </c>
      <c r="BN39" s="2">
        <f t="shared" si="12"/>
        <v>0</v>
      </c>
      <c r="BO39" s="2">
        <f t="shared" si="13"/>
        <v>0</v>
      </c>
      <c r="BP39" s="2">
        <f t="shared" si="14"/>
        <v>1</v>
      </c>
      <c r="BQ39" s="2">
        <f t="shared" si="15"/>
        <v>0</v>
      </c>
      <c r="BR39" s="2">
        <f t="shared" si="16"/>
        <v>0</v>
      </c>
    </row>
    <row r="40" spans="1:70">
      <c r="A40" s="2" t="s">
        <v>2854</v>
      </c>
      <c r="B40" s="2" t="s">
        <v>2855</v>
      </c>
      <c r="R40" s="2" t="s">
        <v>5821</v>
      </c>
      <c r="AF40" s="2" t="s">
        <v>5697</v>
      </c>
      <c r="AR40" s="2" t="s">
        <v>105</v>
      </c>
      <c r="BB40" s="2">
        <f t="shared" si="0"/>
        <v>2</v>
      </c>
      <c r="BC40" s="2">
        <f t="shared" si="1"/>
        <v>1</v>
      </c>
      <c r="BD40" s="2">
        <f t="shared" si="2"/>
        <v>1</v>
      </c>
      <c r="BE40" s="2">
        <f t="shared" si="3"/>
        <v>0</v>
      </c>
      <c r="BF40" s="2">
        <f t="shared" si="4"/>
        <v>1</v>
      </c>
      <c r="BG40" s="2">
        <f t="shared" si="5"/>
        <v>0</v>
      </c>
      <c r="BH40" s="2">
        <f t="shared" si="6"/>
        <v>0</v>
      </c>
      <c r="BI40" s="2">
        <f t="shared" si="7"/>
        <v>0</v>
      </c>
      <c r="BJ40" s="2">
        <f t="shared" si="8"/>
        <v>0</v>
      </c>
      <c r="BK40" s="2">
        <f t="shared" si="9"/>
        <v>0</v>
      </c>
      <c r="BL40" s="2">
        <f t="shared" si="10"/>
        <v>0</v>
      </c>
      <c r="BM40" s="2">
        <f t="shared" si="11"/>
        <v>0</v>
      </c>
      <c r="BN40" s="2">
        <f t="shared" si="12"/>
        <v>0</v>
      </c>
      <c r="BO40" s="2">
        <f t="shared" si="13"/>
        <v>0</v>
      </c>
      <c r="BP40" s="2">
        <f t="shared" si="14"/>
        <v>1</v>
      </c>
      <c r="BQ40" s="2">
        <f t="shared" si="15"/>
        <v>0</v>
      </c>
      <c r="BR40" s="2">
        <f t="shared" si="16"/>
        <v>0</v>
      </c>
    </row>
    <row r="41" spans="1:70">
      <c r="A41" s="2" t="s">
        <v>4090</v>
      </c>
      <c r="B41" s="2" t="s">
        <v>4091</v>
      </c>
      <c r="AJ41" s="2" t="s">
        <v>105</v>
      </c>
      <c r="BB41" s="2">
        <f t="shared" si="0"/>
        <v>1</v>
      </c>
      <c r="BC41" s="2">
        <f t="shared" si="1"/>
        <v>0</v>
      </c>
      <c r="BD41" s="2">
        <f t="shared" si="2"/>
        <v>1</v>
      </c>
      <c r="BE41" s="2">
        <f t="shared" si="3"/>
        <v>0</v>
      </c>
      <c r="BF41" s="2">
        <f t="shared" si="4"/>
        <v>0</v>
      </c>
      <c r="BG41" s="2">
        <f t="shared" si="5"/>
        <v>0</v>
      </c>
      <c r="BH41" s="2">
        <f t="shared" si="6"/>
        <v>0</v>
      </c>
      <c r="BI41" s="2">
        <f t="shared" si="7"/>
        <v>0</v>
      </c>
      <c r="BJ41" s="2">
        <f t="shared" si="8"/>
        <v>0</v>
      </c>
      <c r="BK41" s="2">
        <f t="shared" si="9"/>
        <v>0</v>
      </c>
      <c r="BL41" s="2">
        <f t="shared" si="10"/>
        <v>0</v>
      </c>
      <c r="BM41" s="2">
        <f t="shared" si="11"/>
        <v>0</v>
      </c>
      <c r="BN41" s="2">
        <f t="shared" si="12"/>
        <v>0</v>
      </c>
      <c r="BO41" s="2">
        <f t="shared" si="13"/>
        <v>0</v>
      </c>
      <c r="BP41" s="2">
        <f t="shared" si="14"/>
        <v>0</v>
      </c>
      <c r="BQ41" s="2">
        <f t="shared" si="15"/>
        <v>0</v>
      </c>
      <c r="BR41" s="2">
        <f t="shared" si="16"/>
        <v>0</v>
      </c>
    </row>
    <row r="42" spans="1:70">
      <c r="A42" s="2" t="s">
        <v>1954</v>
      </c>
      <c r="B42" s="2" t="s">
        <v>1955</v>
      </c>
      <c r="I42" s="2" t="s">
        <v>105</v>
      </c>
      <c r="AF42" s="2" t="s">
        <v>5697</v>
      </c>
      <c r="AI42" s="2" t="s">
        <v>105</v>
      </c>
      <c r="BB42" s="2">
        <f t="shared" si="0"/>
        <v>3</v>
      </c>
      <c r="BC42" s="2">
        <f t="shared" si="1"/>
        <v>0</v>
      </c>
      <c r="BD42" s="2">
        <f t="shared" si="2"/>
        <v>2</v>
      </c>
      <c r="BE42" s="2">
        <f t="shared" si="3"/>
        <v>0</v>
      </c>
      <c r="BF42" s="2">
        <f t="shared" si="4"/>
        <v>1</v>
      </c>
      <c r="BG42" s="2">
        <f t="shared" si="5"/>
        <v>0</v>
      </c>
      <c r="BH42" s="2">
        <f t="shared" si="6"/>
        <v>0</v>
      </c>
      <c r="BI42" s="2">
        <f t="shared" si="7"/>
        <v>0</v>
      </c>
      <c r="BJ42" s="2">
        <f t="shared" si="8"/>
        <v>0</v>
      </c>
      <c r="BK42" s="2">
        <f t="shared" si="9"/>
        <v>0</v>
      </c>
      <c r="BL42" s="2">
        <f t="shared" si="10"/>
        <v>0</v>
      </c>
      <c r="BM42" s="2">
        <f t="shared" si="11"/>
        <v>0</v>
      </c>
      <c r="BN42" s="2">
        <f t="shared" si="12"/>
        <v>0</v>
      </c>
      <c r="BO42" s="2">
        <f t="shared" si="13"/>
        <v>0</v>
      </c>
      <c r="BP42" s="2">
        <f t="shared" si="14"/>
        <v>0</v>
      </c>
      <c r="BQ42" s="2">
        <f t="shared" si="15"/>
        <v>0</v>
      </c>
      <c r="BR42" s="2">
        <f t="shared" si="16"/>
        <v>0</v>
      </c>
    </row>
    <row r="43" spans="1:70">
      <c r="A43" s="2" t="s">
        <v>1023</v>
      </c>
      <c r="B43" s="2" t="s">
        <v>1024</v>
      </c>
      <c r="G43" s="2" t="s">
        <v>105</v>
      </c>
      <c r="M43" s="2" t="s">
        <v>5781</v>
      </c>
      <c r="BB43" s="2">
        <f t="shared" si="0"/>
        <v>1</v>
      </c>
      <c r="BC43" s="2">
        <f t="shared" si="1"/>
        <v>0</v>
      </c>
      <c r="BD43" s="2">
        <f t="shared" si="2"/>
        <v>1</v>
      </c>
      <c r="BE43" s="2">
        <f t="shared" si="3"/>
        <v>0</v>
      </c>
      <c r="BF43" s="2">
        <f t="shared" si="4"/>
        <v>0</v>
      </c>
      <c r="BG43" s="2">
        <f t="shared" si="5"/>
        <v>0</v>
      </c>
      <c r="BH43" s="2">
        <f t="shared" si="6"/>
        <v>0</v>
      </c>
      <c r="BI43" s="2">
        <f t="shared" si="7"/>
        <v>0</v>
      </c>
      <c r="BJ43" s="2">
        <f t="shared" si="8"/>
        <v>0</v>
      </c>
      <c r="BK43" s="2">
        <f t="shared" si="9"/>
        <v>0</v>
      </c>
      <c r="BL43" s="2">
        <f t="shared" si="10"/>
        <v>0</v>
      </c>
      <c r="BM43" s="2">
        <f t="shared" si="11"/>
        <v>0</v>
      </c>
      <c r="BN43" s="2">
        <f t="shared" si="12"/>
        <v>0</v>
      </c>
      <c r="BO43" s="2">
        <f t="shared" si="13"/>
        <v>0</v>
      </c>
      <c r="BP43" s="2">
        <f t="shared" si="14"/>
        <v>0</v>
      </c>
      <c r="BQ43" s="2">
        <f t="shared" si="15"/>
        <v>0</v>
      </c>
      <c r="BR43" s="2">
        <f t="shared" si="16"/>
        <v>0</v>
      </c>
    </row>
    <row r="44" spans="1:70">
      <c r="A44" s="2" t="s">
        <v>1040</v>
      </c>
      <c r="B44" s="2" t="s">
        <v>1041</v>
      </c>
      <c r="G44" s="2" t="s">
        <v>105</v>
      </c>
      <c r="BB44" s="2">
        <f t="shared" si="0"/>
        <v>1</v>
      </c>
      <c r="BC44" s="2">
        <f t="shared" si="1"/>
        <v>0</v>
      </c>
      <c r="BD44" s="2">
        <f t="shared" si="2"/>
        <v>1</v>
      </c>
      <c r="BE44" s="2">
        <f t="shared" si="3"/>
        <v>0</v>
      </c>
      <c r="BF44" s="2">
        <f t="shared" si="4"/>
        <v>0</v>
      </c>
      <c r="BG44" s="2">
        <f t="shared" si="5"/>
        <v>0</v>
      </c>
      <c r="BH44" s="2">
        <f t="shared" si="6"/>
        <v>0</v>
      </c>
      <c r="BI44" s="2">
        <f t="shared" si="7"/>
        <v>0</v>
      </c>
      <c r="BJ44" s="2">
        <f t="shared" si="8"/>
        <v>0</v>
      </c>
      <c r="BK44" s="2">
        <f t="shared" si="9"/>
        <v>0</v>
      </c>
      <c r="BL44" s="2">
        <f t="shared" si="10"/>
        <v>0</v>
      </c>
      <c r="BM44" s="2">
        <f t="shared" si="11"/>
        <v>0</v>
      </c>
      <c r="BN44" s="2">
        <f t="shared" si="12"/>
        <v>0</v>
      </c>
      <c r="BO44" s="2">
        <f t="shared" si="13"/>
        <v>0</v>
      </c>
      <c r="BP44" s="2">
        <f t="shared" si="14"/>
        <v>0</v>
      </c>
      <c r="BQ44" s="2">
        <f t="shared" si="15"/>
        <v>0</v>
      </c>
      <c r="BR44" s="2">
        <f t="shared" si="16"/>
        <v>0</v>
      </c>
    </row>
    <row r="45" spans="1:70">
      <c r="A45" s="2" t="s">
        <v>168</v>
      </c>
      <c r="B45" s="2" t="s">
        <v>167</v>
      </c>
      <c r="C45" s="2" t="s">
        <v>105</v>
      </c>
      <c r="BB45" s="2">
        <f t="shared" si="0"/>
        <v>1</v>
      </c>
      <c r="BC45" s="2">
        <f t="shared" si="1"/>
        <v>0</v>
      </c>
      <c r="BD45" s="2">
        <f t="shared" si="2"/>
        <v>1</v>
      </c>
      <c r="BE45" s="2">
        <f t="shared" si="3"/>
        <v>0</v>
      </c>
      <c r="BF45" s="2">
        <f t="shared" si="4"/>
        <v>0</v>
      </c>
      <c r="BG45" s="2">
        <f t="shared" si="5"/>
        <v>0</v>
      </c>
      <c r="BH45" s="2">
        <f t="shared" si="6"/>
        <v>0</v>
      </c>
      <c r="BI45" s="2">
        <f t="shared" si="7"/>
        <v>0</v>
      </c>
      <c r="BJ45" s="2">
        <f t="shared" si="8"/>
        <v>0</v>
      </c>
      <c r="BK45" s="2">
        <f t="shared" si="9"/>
        <v>0</v>
      </c>
      <c r="BL45" s="2">
        <f t="shared" si="10"/>
        <v>0</v>
      </c>
      <c r="BM45" s="2">
        <f t="shared" si="11"/>
        <v>0</v>
      </c>
      <c r="BN45" s="2">
        <f t="shared" si="12"/>
        <v>0</v>
      </c>
      <c r="BO45" s="2">
        <f t="shared" si="13"/>
        <v>0</v>
      </c>
      <c r="BP45" s="2">
        <f t="shared" si="14"/>
        <v>0</v>
      </c>
      <c r="BQ45" s="2">
        <f t="shared" si="15"/>
        <v>0</v>
      </c>
      <c r="BR45" s="2">
        <f t="shared" si="16"/>
        <v>0</v>
      </c>
    </row>
    <row r="46" spans="1:70">
      <c r="A46" s="2" t="s">
        <v>5311</v>
      </c>
      <c r="B46" s="2" t="s">
        <v>5312</v>
      </c>
      <c r="AT46" s="2" t="s">
        <v>105</v>
      </c>
      <c r="BB46" s="2">
        <f t="shared" si="0"/>
        <v>1</v>
      </c>
      <c r="BC46" s="2">
        <f t="shared" si="1"/>
        <v>0</v>
      </c>
      <c r="BD46" s="2">
        <f t="shared" si="2"/>
        <v>1</v>
      </c>
      <c r="BE46" s="2">
        <f t="shared" si="3"/>
        <v>0</v>
      </c>
      <c r="BF46" s="2">
        <f t="shared" si="4"/>
        <v>0</v>
      </c>
      <c r="BG46" s="2">
        <f t="shared" si="5"/>
        <v>0</v>
      </c>
      <c r="BH46" s="2">
        <f t="shared" si="6"/>
        <v>0</v>
      </c>
      <c r="BI46" s="2">
        <f t="shared" si="7"/>
        <v>0</v>
      </c>
      <c r="BJ46" s="2">
        <f t="shared" si="8"/>
        <v>0</v>
      </c>
      <c r="BK46" s="2">
        <f t="shared" si="9"/>
        <v>0</v>
      </c>
      <c r="BL46" s="2">
        <f t="shared" si="10"/>
        <v>0</v>
      </c>
      <c r="BM46" s="2">
        <f t="shared" si="11"/>
        <v>0</v>
      </c>
      <c r="BN46" s="2">
        <f t="shared" si="12"/>
        <v>0</v>
      </c>
      <c r="BO46" s="2">
        <f t="shared" si="13"/>
        <v>0</v>
      </c>
      <c r="BP46" s="2">
        <f t="shared" si="14"/>
        <v>0</v>
      </c>
      <c r="BQ46" s="2">
        <f t="shared" si="15"/>
        <v>0</v>
      </c>
      <c r="BR46" s="2">
        <f t="shared" si="16"/>
        <v>0</v>
      </c>
    </row>
    <row r="47" spans="1:70">
      <c r="A47" s="2" t="s">
        <v>14</v>
      </c>
      <c r="B47" s="2" t="s">
        <v>1056</v>
      </c>
      <c r="C47" s="2" t="s">
        <v>105</v>
      </c>
      <c r="G47" s="2" t="s">
        <v>105</v>
      </c>
      <c r="AN47" s="2" t="s">
        <v>5857</v>
      </c>
      <c r="BB47" s="2">
        <f t="shared" si="0"/>
        <v>2</v>
      </c>
      <c r="BC47" s="2">
        <f t="shared" si="1"/>
        <v>1</v>
      </c>
      <c r="BD47" s="2">
        <f t="shared" si="2"/>
        <v>2</v>
      </c>
      <c r="BE47" s="2">
        <f t="shared" si="3"/>
        <v>0</v>
      </c>
      <c r="BF47" s="2">
        <f t="shared" si="4"/>
        <v>0</v>
      </c>
      <c r="BG47" s="2">
        <f t="shared" si="5"/>
        <v>0</v>
      </c>
      <c r="BH47" s="2">
        <f t="shared" si="6"/>
        <v>0</v>
      </c>
      <c r="BI47" s="2">
        <f t="shared" si="7"/>
        <v>0</v>
      </c>
      <c r="BJ47" s="2">
        <f t="shared" si="8"/>
        <v>0</v>
      </c>
      <c r="BK47" s="2">
        <f t="shared" si="9"/>
        <v>0</v>
      </c>
      <c r="BL47" s="2">
        <f t="shared" si="10"/>
        <v>0</v>
      </c>
      <c r="BM47" s="2">
        <f t="shared" si="11"/>
        <v>0</v>
      </c>
      <c r="BN47" s="2">
        <f t="shared" si="12"/>
        <v>1</v>
      </c>
      <c r="BO47" s="2">
        <f t="shared" si="13"/>
        <v>0</v>
      </c>
      <c r="BP47" s="2">
        <f t="shared" si="14"/>
        <v>0</v>
      </c>
      <c r="BQ47" s="2">
        <f t="shared" si="15"/>
        <v>0</v>
      </c>
      <c r="BR47" s="2">
        <f t="shared" si="16"/>
        <v>0</v>
      </c>
    </row>
    <row r="48" spans="1:70">
      <c r="A48" s="2" t="s">
        <v>5262</v>
      </c>
      <c r="B48" s="2" t="s">
        <v>5263</v>
      </c>
      <c r="AS48" s="2" t="s">
        <v>105</v>
      </c>
      <c r="BB48" s="2">
        <f t="shared" si="0"/>
        <v>1</v>
      </c>
      <c r="BC48" s="2">
        <f t="shared" si="1"/>
        <v>0</v>
      </c>
      <c r="BD48" s="2">
        <f t="shared" si="2"/>
        <v>1</v>
      </c>
      <c r="BE48" s="2">
        <f t="shared" si="3"/>
        <v>0</v>
      </c>
      <c r="BF48" s="2">
        <f t="shared" si="4"/>
        <v>0</v>
      </c>
      <c r="BG48" s="2">
        <f t="shared" si="5"/>
        <v>0</v>
      </c>
      <c r="BH48" s="2">
        <f t="shared" si="6"/>
        <v>0</v>
      </c>
      <c r="BI48" s="2">
        <f t="shared" si="7"/>
        <v>0</v>
      </c>
      <c r="BJ48" s="2">
        <f t="shared" si="8"/>
        <v>0</v>
      </c>
      <c r="BK48" s="2">
        <f t="shared" si="9"/>
        <v>0</v>
      </c>
      <c r="BL48" s="2">
        <f t="shared" si="10"/>
        <v>0</v>
      </c>
      <c r="BM48" s="2">
        <f t="shared" si="11"/>
        <v>0</v>
      </c>
      <c r="BN48" s="2">
        <f t="shared" si="12"/>
        <v>0</v>
      </c>
      <c r="BO48" s="2">
        <f t="shared" si="13"/>
        <v>0</v>
      </c>
      <c r="BP48" s="2">
        <f t="shared" si="14"/>
        <v>0</v>
      </c>
      <c r="BQ48" s="2">
        <f t="shared" si="15"/>
        <v>0</v>
      </c>
      <c r="BR48" s="2">
        <f t="shared" si="16"/>
        <v>0</v>
      </c>
    </row>
    <row r="49" spans="1:70">
      <c r="A49" s="2" t="s">
        <v>5268</v>
      </c>
      <c r="B49" s="2" t="s">
        <v>5269</v>
      </c>
      <c r="AS49" s="2" t="s">
        <v>105</v>
      </c>
      <c r="BB49" s="2">
        <f t="shared" si="0"/>
        <v>1</v>
      </c>
      <c r="BC49" s="2">
        <f t="shared" si="1"/>
        <v>0</v>
      </c>
      <c r="BD49" s="2">
        <f t="shared" si="2"/>
        <v>1</v>
      </c>
      <c r="BE49" s="2">
        <f t="shared" si="3"/>
        <v>0</v>
      </c>
      <c r="BF49" s="2">
        <f t="shared" si="4"/>
        <v>0</v>
      </c>
      <c r="BG49" s="2">
        <f t="shared" si="5"/>
        <v>0</v>
      </c>
      <c r="BH49" s="2">
        <f t="shared" si="6"/>
        <v>0</v>
      </c>
      <c r="BI49" s="2">
        <f t="shared" si="7"/>
        <v>0</v>
      </c>
      <c r="BJ49" s="2">
        <f t="shared" si="8"/>
        <v>0</v>
      </c>
      <c r="BK49" s="2">
        <f t="shared" si="9"/>
        <v>0</v>
      </c>
      <c r="BL49" s="2">
        <f t="shared" si="10"/>
        <v>0</v>
      </c>
      <c r="BM49" s="2">
        <f t="shared" si="11"/>
        <v>0</v>
      </c>
      <c r="BN49" s="2">
        <f t="shared" si="12"/>
        <v>0</v>
      </c>
      <c r="BO49" s="2">
        <f t="shared" si="13"/>
        <v>0</v>
      </c>
      <c r="BP49" s="2">
        <f t="shared" si="14"/>
        <v>0</v>
      </c>
      <c r="BQ49" s="2">
        <f t="shared" si="15"/>
        <v>0</v>
      </c>
      <c r="BR49" s="2">
        <f t="shared" si="16"/>
        <v>0</v>
      </c>
    </row>
    <row r="50" spans="1:70">
      <c r="A50" s="2" t="s">
        <v>550</v>
      </c>
      <c r="B50" s="2" t="s">
        <v>551</v>
      </c>
      <c r="E50" s="2" t="s">
        <v>105</v>
      </c>
      <c r="AH50" s="2" t="s">
        <v>5858</v>
      </c>
      <c r="BB50" s="2">
        <f t="shared" si="0"/>
        <v>1</v>
      </c>
      <c r="BC50" s="2">
        <f t="shared" si="1"/>
        <v>1</v>
      </c>
      <c r="BD50" s="2">
        <f t="shared" si="2"/>
        <v>1</v>
      </c>
      <c r="BE50" s="2">
        <f t="shared" si="3"/>
        <v>0</v>
      </c>
      <c r="BF50" s="2">
        <f t="shared" si="4"/>
        <v>0</v>
      </c>
      <c r="BG50" s="2">
        <f t="shared" si="5"/>
        <v>0</v>
      </c>
      <c r="BH50" s="2">
        <f t="shared" si="6"/>
        <v>1</v>
      </c>
      <c r="BI50" s="2">
        <f t="shared" si="7"/>
        <v>0</v>
      </c>
      <c r="BJ50" s="2">
        <f t="shared" si="8"/>
        <v>0</v>
      </c>
      <c r="BK50" s="2">
        <f t="shared" si="9"/>
        <v>0</v>
      </c>
      <c r="BL50" s="2">
        <f t="shared" si="10"/>
        <v>0</v>
      </c>
      <c r="BM50" s="2">
        <f t="shared" si="11"/>
        <v>0</v>
      </c>
      <c r="BN50" s="2">
        <f t="shared" si="12"/>
        <v>0</v>
      </c>
      <c r="BO50" s="2">
        <f t="shared" si="13"/>
        <v>0</v>
      </c>
      <c r="BP50" s="2">
        <f t="shared" si="14"/>
        <v>0</v>
      </c>
      <c r="BQ50" s="2">
        <f t="shared" si="15"/>
        <v>0</v>
      </c>
      <c r="BR50" s="2">
        <f t="shared" si="16"/>
        <v>0</v>
      </c>
    </row>
    <row r="51" spans="1:70">
      <c r="A51" s="2" t="s">
        <v>3453</v>
      </c>
      <c r="B51" s="2" t="s">
        <v>3454</v>
      </c>
      <c r="AA51" s="2" t="s">
        <v>105</v>
      </c>
      <c r="AW51" s="2" t="s">
        <v>5694</v>
      </c>
      <c r="BB51" s="2">
        <f t="shared" si="0"/>
        <v>1</v>
      </c>
      <c r="BC51" s="2">
        <f t="shared" si="1"/>
        <v>1</v>
      </c>
      <c r="BD51" s="2">
        <f t="shared" si="2"/>
        <v>1</v>
      </c>
      <c r="BE51" s="2">
        <f t="shared" si="3"/>
        <v>0</v>
      </c>
      <c r="BF51" s="2">
        <f t="shared" si="4"/>
        <v>0</v>
      </c>
      <c r="BG51" s="2">
        <f t="shared" si="5"/>
        <v>1</v>
      </c>
      <c r="BH51" s="2">
        <f t="shared" si="6"/>
        <v>0</v>
      </c>
      <c r="BI51" s="2">
        <f t="shared" si="7"/>
        <v>0</v>
      </c>
      <c r="BJ51" s="2">
        <f t="shared" si="8"/>
        <v>0</v>
      </c>
      <c r="BK51" s="2">
        <f t="shared" si="9"/>
        <v>0</v>
      </c>
      <c r="BL51" s="2">
        <f t="shared" si="10"/>
        <v>0</v>
      </c>
      <c r="BM51" s="2">
        <f t="shared" si="11"/>
        <v>0</v>
      </c>
      <c r="BN51" s="2">
        <f t="shared" si="12"/>
        <v>0</v>
      </c>
      <c r="BO51" s="2">
        <f t="shared" si="13"/>
        <v>0</v>
      </c>
      <c r="BP51" s="2">
        <f t="shared" si="14"/>
        <v>0</v>
      </c>
      <c r="BQ51" s="2">
        <f t="shared" si="15"/>
        <v>0</v>
      </c>
      <c r="BR51" s="2">
        <f t="shared" si="16"/>
        <v>0</v>
      </c>
    </row>
    <row r="52" spans="1:70">
      <c r="A52" s="2" t="s">
        <v>2595</v>
      </c>
      <c r="B52" s="2" t="s">
        <v>2596</v>
      </c>
      <c r="O52" s="2" t="s">
        <v>105</v>
      </c>
      <c r="BB52" s="2">
        <f t="shared" si="0"/>
        <v>1</v>
      </c>
      <c r="BC52" s="2">
        <f t="shared" si="1"/>
        <v>0</v>
      </c>
      <c r="BD52" s="2">
        <f t="shared" si="2"/>
        <v>1</v>
      </c>
      <c r="BE52" s="2">
        <f t="shared" si="3"/>
        <v>0</v>
      </c>
      <c r="BF52" s="2">
        <f t="shared" si="4"/>
        <v>0</v>
      </c>
      <c r="BG52" s="2">
        <f t="shared" si="5"/>
        <v>0</v>
      </c>
      <c r="BH52" s="2">
        <f t="shared" si="6"/>
        <v>0</v>
      </c>
      <c r="BI52" s="2">
        <f t="shared" si="7"/>
        <v>0</v>
      </c>
      <c r="BJ52" s="2">
        <f t="shared" si="8"/>
        <v>0</v>
      </c>
      <c r="BK52" s="2">
        <f t="shared" si="9"/>
        <v>0</v>
      </c>
      <c r="BL52" s="2">
        <f t="shared" si="10"/>
        <v>0</v>
      </c>
      <c r="BM52" s="2">
        <f t="shared" si="11"/>
        <v>0</v>
      </c>
      <c r="BN52" s="2">
        <f t="shared" si="12"/>
        <v>0</v>
      </c>
      <c r="BO52" s="2">
        <f t="shared" si="13"/>
        <v>0</v>
      </c>
      <c r="BP52" s="2">
        <f t="shared" si="14"/>
        <v>0</v>
      </c>
      <c r="BQ52" s="2">
        <f t="shared" si="15"/>
        <v>0</v>
      </c>
      <c r="BR52" s="2">
        <f t="shared" si="16"/>
        <v>0</v>
      </c>
    </row>
    <row r="53" spans="1:70">
      <c r="A53" s="2" t="s">
        <v>5467</v>
      </c>
      <c r="B53" s="2" t="s">
        <v>5468</v>
      </c>
      <c r="AW53" s="2" t="s">
        <v>5694</v>
      </c>
      <c r="BB53" s="2">
        <f t="shared" si="0"/>
        <v>0</v>
      </c>
      <c r="BC53" s="2">
        <f t="shared" si="1"/>
        <v>1</v>
      </c>
      <c r="BD53" s="2">
        <f t="shared" si="2"/>
        <v>0</v>
      </c>
      <c r="BE53" s="2">
        <f t="shared" si="3"/>
        <v>0</v>
      </c>
      <c r="BF53" s="2">
        <f t="shared" si="4"/>
        <v>0</v>
      </c>
      <c r="BG53" s="2">
        <f t="shared" si="5"/>
        <v>1</v>
      </c>
      <c r="BH53" s="2">
        <f t="shared" si="6"/>
        <v>0</v>
      </c>
      <c r="BI53" s="2">
        <f t="shared" si="7"/>
        <v>0</v>
      </c>
      <c r="BJ53" s="2">
        <f t="shared" si="8"/>
        <v>0</v>
      </c>
      <c r="BK53" s="2">
        <f t="shared" si="9"/>
        <v>0</v>
      </c>
      <c r="BL53" s="2">
        <f t="shared" si="10"/>
        <v>0</v>
      </c>
      <c r="BM53" s="2">
        <f t="shared" si="11"/>
        <v>0</v>
      </c>
      <c r="BN53" s="2">
        <f t="shared" si="12"/>
        <v>0</v>
      </c>
      <c r="BO53" s="2">
        <f t="shared" si="13"/>
        <v>0</v>
      </c>
      <c r="BP53" s="2">
        <f t="shared" si="14"/>
        <v>0</v>
      </c>
      <c r="BQ53" s="2">
        <f t="shared" si="15"/>
        <v>0</v>
      </c>
      <c r="BR53" s="2">
        <f t="shared" si="16"/>
        <v>0</v>
      </c>
    </row>
    <row r="54" spans="1:70">
      <c r="A54" s="2" t="s">
        <v>5235</v>
      </c>
      <c r="B54" s="2" t="s">
        <v>5236</v>
      </c>
      <c r="AS54" s="2" t="s">
        <v>105</v>
      </c>
      <c r="BB54" s="2">
        <f t="shared" si="0"/>
        <v>1</v>
      </c>
      <c r="BC54" s="2">
        <f t="shared" si="1"/>
        <v>0</v>
      </c>
      <c r="BD54" s="2">
        <f t="shared" si="2"/>
        <v>1</v>
      </c>
      <c r="BE54" s="2">
        <f t="shared" si="3"/>
        <v>0</v>
      </c>
      <c r="BF54" s="2">
        <f t="shared" si="4"/>
        <v>0</v>
      </c>
      <c r="BG54" s="2">
        <f t="shared" si="5"/>
        <v>0</v>
      </c>
      <c r="BH54" s="2">
        <f t="shared" si="6"/>
        <v>0</v>
      </c>
      <c r="BI54" s="2">
        <f t="shared" si="7"/>
        <v>0</v>
      </c>
      <c r="BJ54" s="2">
        <f t="shared" si="8"/>
        <v>0</v>
      </c>
      <c r="BK54" s="2">
        <f t="shared" si="9"/>
        <v>0</v>
      </c>
      <c r="BL54" s="2">
        <f t="shared" si="10"/>
        <v>0</v>
      </c>
      <c r="BM54" s="2">
        <f t="shared" si="11"/>
        <v>0</v>
      </c>
      <c r="BN54" s="2">
        <f t="shared" si="12"/>
        <v>0</v>
      </c>
      <c r="BO54" s="2">
        <f t="shared" si="13"/>
        <v>0</v>
      </c>
      <c r="BP54" s="2">
        <f t="shared" si="14"/>
        <v>0</v>
      </c>
      <c r="BQ54" s="2">
        <f t="shared" si="15"/>
        <v>0</v>
      </c>
      <c r="BR54" s="2">
        <f t="shared" si="16"/>
        <v>0</v>
      </c>
    </row>
    <row r="55" spans="1:70">
      <c r="A55" s="2" t="s">
        <v>5483</v>
      </c>
      <c r="B55" s="2" t="s">
        <v>5485</v>
      </c>
      <c r="AT55" s="2" t="s">
        <v>105</v>
      </c>
      <c r="AW55" s="2" t="s">
        <v>5694</v>
      </c>
      <c r="BB55" s="2">
        <f t="shared" si="0"/>
        <v>1</v>
      </c>
      <c r="BC55" s="2">
        <f t="shared" si="1"/>
        <v>1</v>
      </c>
      <c r="BD55" s="2">
        <f t="shared" si="2"/>
        <v>1</v>
      </c>
      <c r="BE55" s="2">
        <f t="shared" si="3"/>
        <v>0</v>
      </c>
      <c r="BF55" s="2">
        <f t="shared" si="4"/>
        <v>0</v>
      </c>
      <c r="BG55" s="2">
        <f t="shared" si="5"/>
        <v>1</v>
      </c>
      <c r="BH55" s="2">
        <f t="shared" si="6"/>
        <v>0</v>
      </c>
      <c r="BI55" s="2">
        <f t="shared" si="7"/>
        <v>0</v>
      </c>
      <c r="BJ55" s="2">
        <f t="shared" si="8"/>
        <v>0</v>
      </c>
      <c r="BK55" s="2">
        <f t="shared" si="9"/>
        <v>0</v>
      </c>
      <c r="BL55" s="2">
        <f t="shared" si="10"/>
        <v>0</v>
      </c>
      <c r="BM55" s="2">
        <f t="shared" si="11"/>
        <v>0</v>
      </c>
      <c r="BN55" s="2">
        <f t="shared" si="12"/>
        <v>0</v>
      </c>
      <c r="BO55" s="2">
        <f t="shared" si="13"/>
        <v>0</v>
      </c>
      <c r="BP55" s="2">
        <f t="shared" si="14"/>
        <v>0</v>
      </c>
      <c r="BQ55" s="2">
        <f t="shared" si="15"/>
        <v>0</v>
      </c>
      <c r="BR55" s="2">
        <f t="shared" si="16"/>
        <v>0</v>
      </c>
    </row>
    <row r="56" spans="1:70">
      <c r="A56" s="2" t="s">
        <v>3739</v>
      </c>
      <c r="B56" s="2" t="s">
        <v>3740</v>
      </c>
      <c r="AE56" s="2" t="s">
        <v>105</v>
      </c>
      <c r="BB56" s="2">
        <f t="shared" si="0"/>
        <v>1</v>
      </c>
      <c r="BC56" s="2">
        <f t="shared" si="1"/>
        <v>0</v>
      </c>
      <c r="BD56" s="2">
        <f t="shared" si="2"/>
        <v>1</v>
      </c>
      <c r="BE56" s="2">
        <f t="shared" si="3"/>
        <v>0</v>
      </c>
      <c r="BF56" s="2">
        <f t="shared" si="4"/>
        <v>0</v>
      </c>
      <c r="BG56" s="2">
        <f t="shared" si="5"/>
        <v>0</v>
      </c>
      <c r="BH56" s="2">
        <f t="shared" si="6"/>
        <v>0</v>
      </c>
      <c r="BI56" s="2">
        <f t="shared" si="7"/>
        <v>0</v>
      </c>
      <c r="BJ56" s="2">
        <f t="shared" si="8"/>
        <v>0</v>
      </c>
      <c r="BK56" s="2">
        <f t="shared" si="9"/>
        <v>0</v>
      </c>
      <c r="BL56" s="2">
        <f t="shared" si="10"/>
        <v>0</v>
      </c>
      <c r="BM56" s="2">
        <f t="shared" si="11"/>
        <v>0</v>
      </c>
      <c r="BN56" s="2">
        <f t="shared" si="12"/>
        <v>0</v>
      </c>
      <c r="BO56" s="2">
        <f t="shared" si="13"/>
        <v>0</v>
      </c>
      <c r="BP56" s="2">
        <f t="shared" si="14"/>
        <v>0</v>
      </c>
      <c r="BQ56" s="2">
        <f t="shared" si="15"/>
        <v>0</v>
      </c>
      <c r="BR56" s="2">
        <f t="shared" si="16"/>
        <v>0</v>
      </c>
    </row>
    <row r="57" spans="1:70">
      <c r="A57" s="2" t="s">
        <v>2658</v>
      </c>
      <c r="B57" s="2" t="s">
        <v>2659</v>
      </c>
      <c r="P57" s="2" t="s">
        <v>105</v>
      </c>
      <c r="Y57" s="2" t="s">
        <v>105</v>
      </c>
      <c r="BB57" s="2">
        <f t="shared" si="0"/>
        <v>2</v>
      </c>
      <c r="BC57" s="2">
        <f t="shared" si="1"/>
        <v>0</v>
      </c>
      <c r="BD57" s="2">
        <f t="shared" si="2"/>
        <v>2</v>
      </c>
      <c r="BE57" s="2">
        <f t="shared" si="3"/>
        <v>0</v>
      </c>
      <c r="BF57" s="2">
        <f t="shared" si="4"/>
        <v>0</v>
      </c>
      <c r="BG57" s="2">
        <f t="shared" si="5"/>
        <v>0</v>
      </c>
      <c r="BH57" s="2">
        <f t="shared" si="6"/>
        <v>0</v>
      </c>
      <c r="BI57" s="2">
        <f t="shared" si="7"/>
        <v>0</v>
      </c>
      <c r="BJ57" s="2">
        <f t="shared" si="8"/>
        <v>0</v>
      </c>
      <c r="BK57" s="2">
        <f t="shared" si="9"/>
        <v>0</v>
      </c>
      <c r="BL57" s="2">
        <f t="shared" si="10"/>
        <v>0</v>
      </c>
      <c r="BM57" s="2">
        <f t="shared" si="11"/>
        <v>0</v>
      </c>
      <c r="BN57" s="2">
        <f t="shared" si="12"/>
        <v>0</v>
      </c>
      <c r="BO57" s="2">
        <f t="shared" si="13"/>
        <v>0</v>
      </c>
      <c r="BP57" s="2">
        <f t="shared" si="14"/>
        <v>0</v>
      </c>
      <c r="BQ57" s="2">
        <f t="shared" si="15"/>
        <v>0</v>
      </c>
      <c r="BR57" s="2">
        <f t="shared" si="16"/>
        <v>0</v>
      </c>
    </row>
    <row r="58" spans="1:70">
      <c r="A58" s="2" t="s">
        <v>4043</v>
      </c>
      <c r="B58" s="2" t="s">
        <v>4044</v>
      </c>
      <c r="AJ58" s="2" t="s">
        <v>105</v>
      </c>
      <c r="BB58" s="2">
        <f t="shared" si="0"/>
        <v>1</v>
      </c>
      <c r="BC58" s="2">
        <f t="shared" si="1"/>
        <v>0</v>
      </c>
      <c r="BD58" s="2">
        <f t="shared" si="2"/>
        <v>1</v>
      </c>
      <c r="BE58" s="2">
        <f t="shared" si="3"/>
        <v>0</v>
      </c>
      <c r="BF58" s="2">
        <f t="shared" si="4"/>
        <v>0</v>
      </c>
      <c r="BG58" s="2">
        <f t="shared" si="5"/>
        <v>0</v>
      </c>
      <c r="BH58" s="2">
        <f t="shared" si="6"/>
        <v>0</v>
      </c>
      <c r="BI58" s="2">
        <f t="shared" si="7"/>
        <v>0</v>
      </c>
      <c r="BJ58" s="2">
        <f t="shared" si="8"/>
        <v>0</v>
      </c>
      <c r="BK58" s="2">
        <f t="shared" si="9"/>
        <v>0</v>
      </c>
      <c r="BL58" s="2">
        <f t="shared" si="10"/>
        <v>0</v>
      </c>
      <c r="BM58" s="2">
        <f t="shared" si="11"/>
        <v>0</v>
      </c>
      <c r="BN58" s="2">
        <f t="shared" si="12"/>
        <v>0</v>
      </c>
      <c r="BO58" s="2">
        <f t="shared" si="13"/>
        <v>0</v>
      </c>
      <c r="BP58" s="2">
        <f t="shared" si="14"/>
        <v>0</v>
      </c>
      <c r="BQ58" s="2">
        <f t="shared" si="15"/>
        <v>0</v>
      </c>
      <c r="BR58" s="2">
        <f t="shared" si="16"/>
        <v>0</v>
      </c>
    </row>
    <row r="59" spans="1:70">
      <c r="A59" s="2" t="s">
        <v>3455</v>
      </c>
      <c r="B59" s="2" t="s">
        <v>3456</v>
      </c>
      <c r="AA59" s="2" t="s">
        <v>105</v>
      </c>
      <c r="AL59" s="2" t="s">
        <v>105</v>
      </c>
      <c r="BB59" s="2">
        <f t="shared" si="0"/>
        <v>2</v>
      </c>
      <c r="BC59" s="2">
        <f t="shared" si="1"/>
        <v>0</v>
      </c>
      <c r="BD59" s="2">
        <f t="shared" si="2"/>
        <v>2</v>
      </c>
      <c r="BE59" s="2">
        <f t="shared" si="3"/>
        <v>0</v>
      </c>
      <c r="BF59" s="2">
        <f t="shared" si="4"/>
        <v>0</v>
      </c>
      <c r="BG59" s="2">
        <f t="shared" si="5"/>
        <v>0</v>
      </c>
      <c r="BH59" s="2">
        <f t="shared" si="6"/>
        <v>0</v>
      </c>
      <c r="BI59" s="2">
        <f t="shared" si="7"/>
        <v>0</v>
      </c>
      <c r="BJ59" s="2">
        <f t="shared" si="8"/>
        <v>0</v>
      </c>
      <c r="BK59" s="2">
        <f t="shared" si="9"/>
        <v>0</v>
      </c>
      <c r="BL59" s="2">
        <f t="shared" si="10"/>
        <v>0</v>
      </c>
      <c r="BM59" s="2">
        <f t="shared" si="11"/>
        <v>0</v>
      </c>
      <c r="BN59" s="2">
        <f t="shared" si="12"/>
        <v>0</v>
      </c>
      <c r="BO59" s="2">
        <f t="shared" si="13"/>
        <v>0</v>
      </c>
      <c r="BP59" s="2">
        <f t="shared" si="14"/>
        <v>0</v>
      </c>
      <c r="BQ59" s="2">
        <f t="shared" si="15"/>
        <v>0</v>
      </c>
      <c r="BR59" s="2">
        <f t="shared" si="16"/>
        <v>0</v>
      </c>
    </row>
    <row r="60" spans="1:70">
      <c r="A60" s="2" t="s">
        <v>527</v>
      </c>
      <c r="B60" s="2" t="s">
        <v>528</v>
      </c>
      <c r="E60" s="2" t="s">
        <v>105</v>
      </c>
      <c r="G60" s="2" t="s">
        <v>105</v>
      </c>
      <c r="I60" s="2" t="s">
        <v>105</v>
      </c>
      <c r="M60" s="2" t="s">
        <v>5781</v>
      </c>
      <c r="O60" s="2" t="s">
        <v>105</v>
      </c>
      <c r="P60" s="2" t="s">
        <v>105</v>
      </c>
      <c r="Q60" s="2" t="s">
        <v>105</v>
      </c>
      <c r="R60" s="2" t="s">
        <v>105</v>
      </c>
      <c r="U60" s="2" t="s">
        <v>5859</v>
      </c>
      <c r="Y60" s="2" t="s">
        <v>105</v>
      </c>
      <c r="AC60" s="2" t="s">
        <v>105</v>
      </c>
      <c r="AD60" s="2" t="s">
        <v>105</v>
      </c>
      <c r="AE60" s="2" t="s">
        <v>105</v>
      </c>
      <c r="AF60" s="2" t="s">
        <v>105</v>
      </c>
      <c r="AL60" s="2" t="s">
        <v>105</v>
      </c>
      <c r="AV60" s="2" t="s">
        <v>105</v>
      </c>
      <c r="AW60" s="2" t="s">
        <v>5694</v>
      </c>
      <c r="AX60" s="2" t="s">
        <v>105</v>
      </c>
      <c r="AZ60" s="2" t="s">
        <v>105</v>
      </c>
      <c r="BB60" s="2">
        <f t="shared" si="0"/>
        <v>16</v>
      </c>
      <c r="BC60" s="2">
        <f t="shared" si="1"/>
        <v>1</v>
      </c>
      <c r="BD60" s="2">
        <f t="shared" si="2"/>
        <v>16</v>
      </c>
      <c r="BE60" s="2">
        <f t="shared" si="3"/>
        <v>0</v>
      </c>
      <c r="BF60" s="2">
        <f t="shared" si="4"/>
        <v>0</v>
      </c>
      <c r="BG60" s="2">
        <f t="shared" si="5"/>
        <v>1</v>
      </c>
      <c r="BH60" s="2">
        <f t="shared" si="6"/>
        <v>0</v>
      </c>
      <c r="BI60" s="2">
        <f t="shared" si="7"/>
        <v>0</v>
      </c>
      <c r="BJ60" s="2">
        <f t="shared" si="8"/>
        <v>0</v>
      </c>
      <c r="BK60" s="2">
        <f t="shared" si="9"/>
        <v>0</v>
      </c>
      <c r="BL60" s="2">
        <f t="shared" si="10"/>
        <v>0</v>
      </c>
      <c r="BM60" s="2">
        <f t="shared" si="11"/>
        <v>0</v>
      </c>
      <c r="BN60" s="2">
        <f t="shared" si="12"/>
        <v>0</v>
      </c>
      <c r="BO60" s="2">
        <f t="shared" si="13"/>
        <v>0</v>
      </c>
      <c r="BP60" s="2">
        <f t="shared" si="14"/>
        <v>0</v>
      </c>
      <c r="BQ60" s="2">
        <f t="shared" si="15"/>
        <v>0</v>
      </c>
      <c r="BR60" s="2">
        <f t="shared" si="16"/>
        <v>0</v>
      </c>
    </row>
    <row r="61" spans="1:70">
      <c r="A61" s="2" t="s">
        <v>5308</v>
      </c>
      <c r="B61" s="2" t="s">
        <v>5309</v>
      </c>
      <c r="D61" s="2" t="s">
        <v>105</v>
      </c>
      <c r="AN61" s="2" t="s">
        <v>105</v>
      </c>
      <c r="AT61" s="2" t="s">
        <v>105</v>
      </c>
      <c r="BB61" s="2">
        <f t="shared" si="0"/>
        <v>3</v>
      </c>
      <c r="BC61" s="2">
        <f t="shared" si="1"/>
        <v>0</v>
      </c>
      <c r="BD61" s="2">
        <f t="shared" si="2"/>
        <v>3</v>
      </c>
      <c r="BE61" s="2">
        <f t="shared" si="3"/>
        <v>0</v>
      </c>
      <c r="BF61" s="2">
        <f t="shared" si="4"/>
        <v>0</v>
      </c>
      <c r="BG61" s="2">
        <f t="shared" si="5"/>
        <v>0</v>
      </c>
      <c r="BH61" s="2">
        <f t="shared" si="6"/>
        <v>0</v>
      </c>
      <c r="BI61" s="2">
        <f t="shared" si="7"/>
        <v>0</v>
      </c>
      <c r="BJ61" s="2">
        <f t="shared" si="8"/>
        <v>0</v>
      </c>
      <c r="BK61" s="2">
        <f t="shared" si="9"/>
        <v>0</v>
      </c>
      <c r="BL61" s="2">
        <f t="shared" si="10"/>
        <v>0</v>
      </c>
      <c r="BM61" s="2">
        <f t="shared" si="11"/>
        <v>0</v>
      </c>
      <c r="BN61" s="2">
        <f t="shared" si="12"/>
        <v>0</v>
      </c>
      <c r="BO61" s="2">
        <f t="shared" si="13"/>
        <v>0</v>
      </c>
      <c r="BP61" s="2">
        <f t="shared" si="14"/>
        <v>0</v>
      </c>
      <c r="BQ61" s="2">
        <f t="shared" si="15"/>
        <v>0</v>
      </c>
      <c r="BR61" s="2">
        <f t="shared" si="16"/>
        <v>0</v>
      </c>
    </row>
    <row r="62" spans="1:70">
      <c r="A62" s="2" t="s">
        <v>2856</v>
      </c>
      <c r="B62" s="2" t="s">
        <v>2857</v>
      </c>
      <c r="R62" s="2" t="s">
        <v>5821</v>
      </c>
      <c r="AO62" s="2" t="s">
        <v>105</v>
      </c>
      <c r="AW62" s="2" t="s">
        <v>5694</v>
      </c>
      <c r="BB62" s="2">
        <f t="shared" si="0"/>
        <v>1</v>
      </c>
      <c r="BC62" s="2">
        <f t="shared" si="1"/>
        <v>2</v>
      </c>
      <c r="BD62" s="2">
        <f t="shared" si="2"/>
        <v>1</v>
      </c>
      <c r="BE62" s="2">
        <f t="shared" si="3"/>
        <v>0</v>
      </c>
      <c r="BF62" s="2">
        <f t="shared" si="4"/>
        <v>0</v>
      </c>
      <c r="BG62" s="2">
        <f t="shared" si="5"/>
        <v>1</v>
      </c>
      <c r="BH62" s="2">
        <f t="shared" si="6"/>
        <v>0</v>
      </c>
      <c r="BI62" s="2">
        <f t="shared" si="7"/>
        <v>0</v>
      </c>
      <c r="BJ62" s="2">
        <f t="shared" si="8"/>
        <v>0</v>
      </c>
      <c r="BK62" s="2">
        <f t="shared" si="9"/>
        <v>0</v>
      </c>
      <c r="BL62" s="2">
        <f t="shared" si="10"/>
        <v>0</v>
      </c>
      <c r="BM62" s="2">
        <f t="shared" si="11"/>
        <v>0</v>
      </c>
      <c r="BN62" s="2">
        <f t="shared" si="12"/>
        <v>0</v>
      </c>
      <c r="BO62" s="2">
        <f t="shared" si="13"/>
        <v>0</v>
      </c>
      <c r="BP62" s="2">
        <f t="shared" si="14"/>
        <v>1</v>
      </c>
      <c r="BQ62" s="2">
        <f t="shared" si="15"/>
        <v>0</v>
      </c>
      <c r="BR62" s="2">
        <f t="shared" si="16"/>
        <v>0</v>
      </c>
    </row>
    <row r="63" spans="1:70">
      <c r="A63" s="2" t="s">
        <v>2858</v>
      </c>
      <c r="B63" s="2" t="s">
        <v>2859</v>
      </c>
      <c r="R63" s="2" t="s">
        <v>5821</v>
      </c>
      <c r="AL63" s="2" t="s">
        <v>105</v>
      </c>
      <c r="AO63" s="2" t="s">
        <v>105</v>
      </c>
      <c r="AS63" s="2" t="s">
        <v>105</v>
      </c>
      <c r="BB63" s="2">
        <f t="shared" si="0"/>
        <v>3</v>
      </c>
      <c r="BC63" s="2">
        <f t="shared" si="1"/>
        <v>1</v>
      </c>
      <c r="BD63" s="2">
        <f t="shared" si="2"/>
        <v>3</v>
      </c>
      <c r="BE63" s="2">
        <f t="shared" si="3"/>
        <v>0</v>
      </c>
      <c r="BF63" s="2">
        <f t="shared" si="4"/>
        <v>0</v>
      </c>
      <c r="BG63" s="2">
        <f t="shared" si="5"/>
        <v>0</v>
      </c>
      <c r="BH63" s="2">
        <f t="shared" si="6"/>
        <v>0</v>
      </c>
      <c r="BI63" s="2">
        <f t="shared" si="7"/>
        <v>0</v>
      </c>
      <c r="BJ63" s="2">
        <f t="shared" si="8"/>
        <v>0</v>
      </c>
      <c r="BK63" s="2">
        <f t="shared" si="9"/>
        <v>0</v>
      </c>
      <c r="BL63" s="2">
        <f t="shared" si="10"/>
        <v>0</v>
      </c>
      <c r="BM63" s="2">
        <f t="shared" si="11"/>
        <v>0</v>
      </c>
      <c r="BN63" s="2">
        <f t="shared" si="12"/>
        <v>0</v>
      </c>
      <c r="BO63" s="2">
        <f t="shared" si="13"/>
        <v>0</v>
      </c>
      <c r="BP63" s="2">
        <f t="shared" si="14"/>
        <v>1</v>
      </c>
      <c r="BQ63" s="2">
        <f t="shared" si="15"/>
        <v>0</v>
      </c>
      <c r="BR63" s="2">
        <f t="shared" si="16"/>
        <v>0</v>
      </c>
    </row>
    <row r="64" spans="1:70">
      <c r="A64" s="2" t="s">
        <v>3369</v>
      </c>
      <c r="B64" s="2" t="s">
        <v>3370</v>
      </c>
      <c r="Y64" s="2" t="s">
        <v>105</v>
      </c>
      <c r="BB64" s="2">
        <f t="shared" si="0"/>
        <v>1</v>
      </c>
      <c r="BC64" s="2">
        <f t="shared" si="1"/>
        <v>0</v>
      </c>
      <c r="BD64" s="2">
        <f t="shared" si="2"/>
        <v>1</v>
      </c>
      <c r="BE64" s="2">
        <f t="shared" si="3"/>
        <v>0</v>
      </c>
      <c r="BF64" s="2">
        <f t="shared" si="4"/>
        <v>0</v>
      </c>
      <c r="BG64" s="2">
        <f t="shared" si="5"/>
        <v>0</v>
      </c>
      <c r="BH64" s="2">
        <f t="shared" si="6"/>
        <v>0</v>
      </c>
      <c r="BI64" s="2">
        <f t="shared" si="7"/>
        <v>0</v>
      </c>
      <c r="BJ64" s="2">
        <f t="shared" si="8"/>
        <v>0</v>
      </c>
      <c r="BK64" s="2">
        <f t="shared" si="9"/>
        <v>0</v>
      </c>
      <c r="BL64" s="2">
        <f t="shared" si="10"/>
        <v>0</v>
      </c>
      <c r="BM64" s="2">
        <f t="shared" si="11"/>
        <v>0</v>
      </c>
      <c r="BN64" s="2">
        <f t="shared" si="12"/>
        <v>0</v>
      </c>
      <c r="BO64" s="2">
        <f t="shared" si="13"/>
        <v>0</v>
      </c>
      <c r="BP64" s="2">
        <f t="shared" si="14"/>
        <v>0</v>
      </c>
      <c r="BQ64" s="2">
        <f t="shared" si="15"/>
        <v>0</v>
      </c>
      <c r="BR64" s="2">
        <f t="shared" si="16"/>
        <v>0</v>
      </c>
    </row>
    <row r="65" spans="1:70">
      <c r="A65" s="2" t="s">
        <v>3072</v>
      </c>
      <c r="V65" s="2" t="s">
        <v>105</v>
      </c>
      <c r="BB65" s="2">
        <f t="shared" si="0"/>
        <v>1</v>
      </c>
      <c r="BC65" s="2">
        <f t="shared" si="1"/>
        <v>0</v>
      </c>
      <c r="BD65" s="2">
        <f t="shared" si="2"/>
        <v>1</v>
      </c>
      <c r="BE65" s="2">
        <f t="shared" si="3"/>
        <v>0</v>
      </c>
      <c r="BF65" s="2">
        <f t="shared" si="4"/>
        <v>0</v>
      </c>
      <c r="BG65" s="2">
        <f t="shared" si="5"/>
        <v>0</v>
      </c>
      <c r="BH65" s="2">
        <f t="shared" si="6"/>
        <v>0</v>
      </c>
      <c r="BI65" s="2">
        <f t="shared" si="7"/>
        <v>0</v>
      </c>
      <c r="BJ65" s="2">
        <f t="shared" si="8"/>
        <v>0</v>
      </c>
      <c r="BK65" s="2">
        <f t="shared" si="9"/>
        <v>0</v>
      </c>
      <c r="BL65" s="2">
        <f t="shared" si="10"/>
        <v>0</v>
      </c>
      <c r="BM65" s="2">
        <f t="shared" si="11"/>
        <v>0</v>
      </c>
      <c r="BN65" s="2">
        <f t="shared" si="12"/>
        <v>0</v>
      </c>
      <c r="BO65" s="2">
        <f t="shared" si="13"/>
        <v>0</v>
      </c>
      <c r="BP65" s="2">
        <f t="shared" si="14"/>
        <v>0</v>
      </c>
      <c r="BQ65" s="2">
        <f t="shared" si="15"/>
        <v>0</v>
      </c>
      <c r="BR65" s="2">
        <f t="shared" si="16"/>
        <v>0</v>
      </c>
    </row>
    <row r="66" spans="1:70">
      <c r="A66" s="2" t="s">
        <v>2860</v>
      </c>
      <c r="B66" s="2" t="s">
        <v>2861</v>
      </c>
      <c r="R66" s="2" t="s">
        <v>5821</v>
      </c>
      <c r="Z66" s="2" t="s">
        <v>105</v>
      </c>
      <c r="AM66" s="2" t="s">
        <v>105</v>
      </c>
      <c r="AW66" s="2" t="s">
        <v>5694</v>
      </c>
      <c r="AZ66" s="2" t="s">
        <v>105</v>
      </c>
      <c r="BB66" s="2">
        <f t="shared" ref="BB66:BB129" si="17">SUM(BD66+BF66+BJ66+BL66+BR66)</f>
        <v>3</v>
      </c>
      <c r="BC66" s="2">
        <f t="shared" ref="BC66:BC129" si="18">SUM(BE66+BG66+BH66+BI66+BK66+BM66+BN66+BO66+BP66+BQ66)</f>
        <v>2</v>
      </c>
      <c r="BD66" s="2">
        <f t="shared" ref="BD66:BD129" si="19">COUNTIF(C66:BA66,"BL")</f>
        <v>3</v>
      </c>
      <c r="BE66" s="2">
        <f t="shared" ref="BE66:BE129" si="20">COUNTIF(C66:BA66,"WL")</f>
        <v>0</v>
      </c>
      <c r="BF66" s="2">
        <f t="shared" ref="BF66:BF129" si="21">COUNTIF(C66:BA66, "BL(Except with permit)")</f>
        <v>0</v>
      </c>
      <c r="BG66" s="2">
        <f t="shared" ref="BG66:BG129" si="22">COUNTIF(C66:BA66, "WL(Permit required)")</f>
        <v>1</v>
      </c>
      <c r="BH66" s="2">
        <f t="shared" ref="BH66:BH129" si="23">COUNTIF(C66:BA66, "WL(For game)")</f>
        <v>0</v>
      </c>
      <c r="BI66" s="2">
        <f t="shared" ref="BI66:BI129" si="24">COUNTIF(C66:BA66, "WL(For human consumption)")</f>
        <v>0</v>
      </c>
      <c r="BJ66" s="2">
        <f t="shared" ref="BJ66:BJ129" si="25">COUNTIF(C66:BA66, "BL(except with permit or per regulation)")</f>
        <v>0</v>
      </c>
      <c r="BK66" s="2">
        <f t="shared" ref="BK66:BK129" si="26">COUNTIF(C66:BA66, "WL(Native to state waters)")</f>
        <v>0</v>
      </c>
      <c r="BL66" s="2">
        <f t="shared" ref="BL66:BL129" si="27">COUNTIF(C66:BA66, "BL(spp not utilized for human consumption or bait purposes)")</f>
        <v>0</v>
      </c>
      <c r="BM66" s="2">
        <f t="shared" ref="BM66:BM129" si="28">COUNTIF(C66:BA66, "WL(With Aquaculture Permit)")</f>
        <v>0</v>
      </c>
      <c r="BN66" s="2">
        <f t="shared" ref="BN66:BN129" si="29">COUNTIF(C66:BA66,"WL(Aquaculture controlled)")</f>
        <v>0</v>
      </c>
      <c r="BO66" s="2">
        <f t="shared" ref="BO66:BO129" si="30">COUNTIF(C66:BA66, "WL(Aquaculture only)")</f>
        <v>0</v>
      </c>
      <c r="BP66" s="2">
        <f t="shared" ref="BP66:BP129" si="31">COUNTIF(C66:BA66, "WL(Approved for aquaculture)")</f>
        <v>1</v>
      </c>
      <c r="BQ66" s="2">
        <f t="shared" ref="BQ66:BQ129" si="32">COUNTIF(C66:BA66, "WL(Commercial)")</f>
        <v>0</v>
      </c>
      <c r="BR66" s="2">
        <f t="shared" ref="BR66:BR129" si="33">COUNTIF(C66:BA66, "BL(Commercial)")</f>
        <v>0</v>
      </c>
    </row>
    <row r="67" spans="1:70">
      <c r="A67" s="2" t="s">
        <v>2862</v>
      </c>
      <c r="B67" s="2" t="s">
        <v>2863</v>
      </c>
      <c r="R67" s="2" t="s">
        <v>5821</v>
      </c>
      <c r="AO67" s="2" t="s">
        <v>105</v>
      </c>
      <c r="BB67" s="2">
        <f t="shared" si="17"/>
        <v>1</v>
      </c>
      <c r="BC67" s="2">
        <f t="shared" si="18"/>
        <v>1</v>
      </c>
      <c r="BD67" s="2">
        <f t="shared" si="19"/>
        <v>1</v>
      </c>
      <c r="BE67" s="2">
        <f t="shared" si="20"/>
        <v>0</v>
      </c>
      <c r="BF67" s="2">
        <f t="shared" si="21"/>
        <v>0</v>
      </c>
      <c r="BG67" s="2">
        <f t="shared" si="22"/>
        <v>0</v>
      </c>
      <c r="BH67" s="2">
        <f t="shared" si="23"/>
        <v>0</v>
      </c>
      <c r="BI67" s="2">
        <f t="shared" si="24"/>
        <v>0</v>
      </c>
      <c r="BJ67" s="2">
        <f t="shared" si="25"/>
        <v>0</v>
      </c>
      <c r="BK67" s="2">
        <f t="shared" si="26"/>
        <v>0</v>
      </c>
      <c r="BL67" s="2">
        <f t="shared" si="27"/>
        <v>0</v>
      </c>
      <c r="BM67" s="2">
        <f t="shared" si="28"/>
        <v>0</v>
      </c>
      <c r="BN67" s="2">
        <f t="shared" si="29"/>
        <v>0</v>
      </c>
      <c r="BO67" s="2">
        <f t="shared" si="30"/>
        <v>0</v>
      </c>
      <c r="BP67" s="2">
        <f t="shared" si="31"/>
        <v>1</v>
      </c>
      <c r="BQ67" s="2">
        <f t="shared" si="32"/>
        <v>0</v>
      </c>
      <c r="BR67" s="2">
        <f t="shared" si="33"/>
        <v>0</v>
      </c>
    </row>
    <row r="68" spans="1:70">
      <c r="A68" s="2" t="s">
        <v>133</v>
      </c>
      <c r="B68" s="2" t="s">
        <v>11</v>
      </c>
      <c r="C68" s="2" t="s">
        <v>105</v>
      </c>
      <c r="AT68" s="2" t="s">
        <v>105</v>
      </c>
      <c r="BB68" s="2">
        <f t="shared" si="17"/>
        <v>2</v>
      </c>
      <c r="BC68" s="2">
        <f t="shared" si="18"/>
        <v>0</v>
      </c>
      <c r="BD68" s="2">
        <f t="shared" si="19"/>
        <v>2</v>
      </c>
      <c r="BE68" s="2">
        <f t="shared" si="20"/>
        <v>0</v>
      </c>
      <c r="BF68" s="2">
        <f t="shared" si="21"/>
        <v>0</v>
      </c>
      <c r="BG68" s="2">
        <f t="shared" si="22"/>
        <v>0</v>
      </c>
      <c r="BH68" s="2">
        <f t="shared" si="23"/>
        <v>0</v>
      </c>
      <c r="BI68" s="2">
        <f t="shared" si="24"/>
        <v>0</v>
      </c>
      <c r="BJ68" s="2">
        <f t="shared" si="25"/>
        <v>0</v>
      </c>
      <c r="BK68" s="2">
        <f t="shared" si="26"/>
        <v>0</v>
      </c>
      <c r="BL68" s="2">
        <f t="shared" si="27"/>
        <v>0</v>
      </c>
      <c r="BM68" s="2">
        <f t="shared" si="28"/>
        <v>0</v>
      </c>
      <c r="BN68" s="2">
        <f t="shared" si="29"/>
        <v>0</v>
      </c>
      <c r="BO68" s="2">
        <f t="shared" si="30"/>
        <v>0</v>
      </c>
      <c r="BP68" s="2">
        <f t="shared" si="31"/>
        <v>0</v>
      </c>
      <c r="BQ68" s="2">
        <f t="shared" si="32"/>
        <v>0</v>
      </c>
      <c r="BR68" s="2">
        <f t="shared" si="33"/>
        <v>0</v>
      </c>
    </row>
    <row r="69" spans="1:70">
      <c r="A69" s="2" t="s">
        <v>133</v>
      </c>
      <c r="B69" s="2" t="s">
        <v>540</v>
      </c>
      <c r="E69" s="2" t="s">
        <v>105</v>
      </c>
      <c r="G69" s="2" t="s">
        <v>105</v>
      </c>
      <c r="I69" s="2" t="s">
        <v>105</v>
      </c>
      <c r="P69" s="2" t="s">
        <v>105</v>
      </c>
      <c r="Q69" s="2" t="s">
        <v>105</v>
      </c>
      <c r="R69" s="2" t="s">
        <v>105</v>
      </c>
      <c r="U69" s="2" t="s">
        <v>5856</v>
      </c>
      <c r="Y69" s="2" t="s">
        <v>105</v>
      </c>
      <c r="AB69" s="2" t="s">
        <v>105</v>
      </c>
      <c r="AC69" s="2" t="s">
        <v>105</v>
      </c>
      <c r="AD69" s="2" t="s">
        <v>105</v>
      </c>
      <c r="AE69" s="2" t="s">
        <v>105</v>
      </c>
      <c r="AF69" s="2" t="s">
        <v>105</v>
      </c>
      <c r="AL69" s="2" t="s">
        <v>105</v>
      </c>
      <c r="AN69" s="2" t="s">
        <v>105</v>
      </c>
      <c r="AP69" s="2" t="s">
        <v>105</v>
      </c>
      <c r="AW69" s="2" t="s">
        <v>5694</v>
      </c>
      <c r="AX69" s="2" t="s">
        <v>105</v>
      </c>
      <c r="AZ69" s="2" t="s">
        <v>105</v>
      </c>
      <c r="BB69" s="2">
        <f t="shared" si="17"/>
        <v>17</v>
      </c>
      <c r="BC69" s="2">
        <f t="shared" si="18"/>
        <v>2</v>
      </c>
      <c r="BD69" s="2">
        <f t="shared" si="19"/>
        <v>17</v>
      </c>
      <c r="BE69" s="2">
        <f t="shared" si="20"/>
        <v>0</v>
      </c>
      <c r="BF69" s="2">
        <f t="shared" si="21"/>
        <v>0</v>
      </c>
      <c r="BG69" s="2">
        <f t="shared" si="22"/>
        <v>1</v>
      </c>
      <c r="BH69" s="2">
        <f t="shared" si="23"/>
        <v>0</v>
      </c>
      <c r="BI69" s="2">
        <f t="shared" si="24"/>
        <v>0</v>
      </c>
      <c r="BJ69" s="2">
        <f t="shared" si="25"/>
        <v>0</v>
      </c>
      <c r="BK69" s="2">
        <f t="shared" si="26"/>
        <v>0</v>
      </c>
      <c r="BL69" s="2">
        <f t="shared" si="27"/>
        <v>0</v>
      </c>
      <c r="BM69" s="2">
        <f t="shared" si="28"/>
        <v>0</v>
      </c>
      <c r="BN69" s="2">
        <f t="shared" si="29"/>
        <v>0</v>
      </c>
      <c r="BO69" s="2">
        <f t="shared" si="30"/>
        <v>0</v>
      </c>
      <c r="BP69" s="2">
        <f t="shared" si="31"/>
        <v>0</v>
      </c>
      <c r="BQ69" s="2">
        <f t="shared" si="32"/>
        <v>1</v>
      </c>
      <c r="BR69" s="2">
        <f t="shared" si="33"/>
        <v>0</v>
      </c>
    </row>
    <row r="70" spans="1:70">
      <c r="A70" s="2" t="s">
        <v>2772</v>
      </c>
      <c r="B70" s="2" t="s">
        <v>2864</v>
      </c>
      <c r="Q70" s="2" t="s">
        <v>121</v>
      </c>
      <c r="R70" s="2" t="s">
        <v>5821</v>
      </c>
      <c r="AF70" s="2" t="s">
        <v>5697</v>
      </c>
      <c r="BB70" s="2">
        <f t="shared" si="17"/>
        <v>1</v>
      </c>
      <c r="BC70" s="2">
        <f t="shared" si="18"/>
        <v>2</v>
      </c>
      <c r="BD70" s="2">
        <f t="shared" si="19"/>
        <v>0</v>
      </c>
      <c r="BE70" s="2">
        <f t="shared" si="20"/>
        <v>1</v>
      </c>
      <c r="BF70" s="2">
        <f t="shared" si="21"/>
        <v>1</v>
      </c>
      <c r="BG70" s="2">
        <f t="shared" si="22"/>
        <v>0</v>
      </c>
      <c r="BH70" s="2">
        <f t="shared" si="23"/>
        <v>0</v>
      </c>
      <c r="BI70" s="2">
        <f t="shared" si="24"/>
        <v>0</v>
      </c>
      <c r="BJ70" s="2">
        <f t="shared" si="25"/>
        <v>0</v>
      </c>
      <c r="BK70" s="2">
        <f t="shared" si="26"/>
        <v>0</v>
      </c>
      <c r="BL70" s="2">
        <f t="shared" si="27"/>
        <v>0</v>
      </c>
      <c r="BM70" s="2">
        <f t="shared" si="28"/>
        <v>0</v>
      </c>
      <c r="BN70" s="2">
        <f t="shared" si="29"/>
        <v>0</v>
      </c>
      <c r="BO70" s="2">
        <f t="shared" si="30"/>
        <v>0</v>
      </c>
      <c r="BP70" s="2">
        <f t="shared" si="31"/>
        <v>1</v>
      </c>
      <c r="BQ70" s="2">
        <f t="shared" si="32"/>
        <v>0</v>
      </c>
      <c r="BR70" s="2">
        <f t="shared" si="33"/>
        <v>0</v>
      </c>
    </row>
    <row r="71" spans="1:70">
      <c r="A71" s="2" t="s">
        <v>2330</v>
      </c>
      <c r="B71" s="2" t="s">
        <v>2331</v>
      </c>
      <c r="M71" s="2" t="s">
        <v>105</v>
      </c>
      <c r="BB71" s="2">
        <f t="shared" si="17"/>
        <v>1</v>
      </c>
      <c r="BC71" s="2">
        <f t="shared" si="18"/>
        <v>0</v>
      </c>
      <c r="BD71" s="2">
        <f t="shared" si="19"/>
        <v>1</v>
      </c>
      <c r="BE71" s="2">
        <f t="shared" si="20"/>
        <v>0</v>
      </c>
      <c r="BF71" s="2">
        <f t="shared" si="21"/>
        <v>0</v>
      </c>
      <c r="BG71" s="2">
        <f t="shared" si="22"/>
        <v>0</v>
      </c>
      <c r="BH71" s="2">
        <f t="shared" si="23"/>
        <v>0</v>
      </c>
      <c r="BI71" s="2">
        <f t="shared" si="24"/>
        <v>0</v>
      </c>
      <c r="BJ71" s="2">
        <f t="shared" si="25"/>
        <v>0</v>
      </c>
      <c r="BK71" s="2">
        <f t="shared" si="26"/>
        <v>0</v>
      </c>
      <c r="BL71" s="2">
        <f t="shared" si="27"/>
        <v>0</v>
      </c>
      <c r="BM71" s="2">
        <f t="shared" si="28"/>
        <v>0</v>
      </c>
      <c r="BN71" s="2">
        <f t="shared" si="29"/>
        <v>0</v>
      </c>
      <c r="BO71" s="2">
        <f t="shared" si="30"/>
        <v>0</v>
      </c>
      <c r="BP71" s="2">
        <f t="shared" si="31"/>
        <v>0</v>
      </c>
      <c r="BQ71" s="2">
        <f t="shared" si="32"/>
        <v>0</v>
      </c>
      <c r="BR71" s="2">
        <f t="shared" si="33"/>
        <v>0</v>
      </c>
    </row>
    <row r="72" spans="1:70">
      <c r="A72" s="2" t="s">
        <v>2826</v>
      </c>
      <c r="B72" s="2" t="s">
        <v>2827</v>
      </c>
      <c r="R72" s="2" t="s">
        <v>105</v>
      </c>
      <c r="Z72" s="2" t="s">
        <v>105</v>
      </c>
      <c r="AI72" s="2" t="s">
        <v>105</v>
      </c>
      <c r="AZ72" s="2" t="s">
        <v>105</v>
      </c>
      <c r="BB72" s="2">
        <f t="shared" si="17"/>
        <v>4</v>
      </c>
      <c r="BC72" s="2">
        <f t="shared" si="18"/>
        <v>0</v>
      </c>
      <c r="BD72" s="2">
        <f t="shared" si="19"/>
        <v>4</v>
      </c>
      <c r="BE72" s="2">
        <f t="shared" si="20"/>
        <v>0</v>
      </c>
      <c r="BF72" s="2">
        <f t="shared" si="21"/>
        <v>0</v>
      </c>
      <c r="BG72" s="2">
        <f t="shared" si="22"/>
        <v>0</v>
      </c>
      <c r="BH72" s="2">
        <f t="shared" si="23"/>
        <v>0</v>
      </c>
      <c r="BI72" s="2">
        <f t="shared" si="24"/>
        <v>0</v>
      </c>
      <c r="BJ72" s="2">
        <f t="shared" si="25"/>
        <v>0</v>
      </c>
      <c r="BK72" s="2">
        <f t="shared" si="26"/>
        <v>0</v>
      </c>
      <c r="BL72" s="2">
        <f t="shared" si="27"/>
        <v>0</v>
      </c>
      <c r="BM72" s="2">
        <f t="shared" si="28"/>
        <v>0</v>
      </c>
      <c r="BN72" s="2">
        <f t="shared" si="29"/>
        <v>0</v>
      </c>
      <c r="BO72" s="2">
        <f t="shared" si="30"/>
        <v>0</v>
      </c>
      <c r="BP72" s="2">
        <f t="shared" si="31"/>
        <v>0</v>
      </c>
      <c r="BQ72" s="2">
        <f t="shared" si="32"/>
        <v>0</v>
      </c>
      <c r="BR72" s="2">
        <f t="shared" si="33"/>
        <v>0</v>
      </c>
    </row>
    <row r="73" spans="1:70">
      <c r="A73" s="2" t="s">
        <v>2521</v>
      </c>
      <c r="B73" s="2" t="s">
        <v>2522</v>
      </c>
      <c r="N73" s="2" t="s">
        <v>105</v>
      </c>
      <c r="BB73" s="2">
        <f t="shared" si="17"/>
        <v>1</v>
      </c>
      <c r="BC73" s="2">
        <f t="shared" si="18"/>
        <v>0</v>
      </c>
      <c r="BD73" s="2">
        <f t="shared" si="19"/>
        <v>1</v>
      </c>
      <c r="BE73" s="2">
        <f t="shared" si="20"/>
        <v>0</v>
      </c>
      <c r="BF73" s="2">
        <f t="shared" si="21"/>
        <v>0</v>
      </c>
      <c r="BG73" s="2">
        <f t="shared" si="22"/>
        <v>0</v>
      </c>
      <c r="BH73" s="2">
        <f t="shared" si="23"/>
        <v>0</v>
      </c>
      <c r="BI73" s="2">
        <f t="shared" si="24"/>
        <v>0</v>
      </c>
      <c r="BJ73" s="2">
        <f t="shared" si="25"/>
        <v>0</v>
      </c>
      <c r="BK73" s="2">
        <f t="shared" si="26"/>
        <v>0</v>
      </c>
      <c r="BL73" s="2">
        <f t="shared" si="27"/>
        <v>0</v>
      </c>
      <c r="BM73" s="2">
        <f t="shared" si="28"/>
        <v>0</v>
      </c>
      <c r="BN73" s="2">
        <f t="shared" si="29"/>
        <v>0</v>
      </c>
      <c r="BO73" s="2">
        <f t="shared" si="30"/>
        <v>0</v>
      </c>
      <c r="BP73" s="2">
        <f t="shared" si="31"/>
        <v>0</v>
      </c>
      <c r="BQ73" s="2">
        <f t="shared" si="32"/>
        <v>0</v>
      </c>
      <c r="BR73" s="2">
        <f t="shared" si="33"/>
        <v>0</v>
      </c>
    </row>
    <row r="74" spans="1:70">
      <c r="A74" s="2" t="s">
        <v>2030</v>
      </c>
      <c r="B74" s="2" t="s">
        <v>2031</v>
      </c>
      <c r="K74" s="2" t="s">
        <v>105</v>
      </c>
      <c r="M74" s="2" t="s">
        <v>105</v>
      </c>
      <c r="W74" s="2" t="s">
        <v>105</v>
      </c>
      <c r="AW74" s="2" t="s">
        <v>105</v>
      </c>
      <c r="BB74" s="2">
        <f t="shared" si="17"/>
        <v>4</v>
      </c>
      <c r="BC74" s="2">
        <f t="shared" si="18"/>
        <v>0</v>
      </c>
      <c r="BD74" s="2">
        <f t="shared" si="19"/>
        <v>4</v>
      </c>
      <c r="BE74" s="2">
        <f t="shared" si="20"/>
        <v>0</v>
      </c>
      <c r="BF74" s="2">
        <f t="shared" si="21"/>
        <v>0</v>
      </c>
      <c r="BG74" s="2">
        <f t="shared" si="22"/>
        <v>0</v>
      </c>
      <c r="BH74" s="2">
        <f t="shared" si="23"/>
        <v>0</v>
      </c>
      <c r="BI74" s="2">
        <f t="shared" si="24"/>
        <v>0</v>
      </c>
      <c r="BJ74" s="2">
        <f t="shared" si="25"/>
        <v>0</v>
      </c>
      <c r="BK74" s="2">
        <f t="shared" si="26"/>
        <v>0</v>
      </c>
      <c r="BL74" s="2">
        <f t="shared" si="27"/>
        <v>0</v>
      </c>
      <c r="BM74" s="2">
        <f t="shared" si="28"/>
        <v>0</v>
      </c>
      <c r="BN74" s="2">
        <f t="shared" si="29"/>
        <v>0</v>
      </c>
      <c r="BO74" s="2">
        <f t="shared" si="30"/>
        <v>0</v>
      </c>
      <c r="BP74" s="2">
        <f t="shared" si="31"/>
        <v>0</v>
      </c>
      <c r="BQ74" s="2">
        <f t="shared" si="32"/>
        <v>0</v>
      </c>
      <c r="BR74" s="2">
        <f t="shared" si="33"/>
        <v>0</v>
      </c>
    </row>
    <row r="75" spans="1:70">
      <c r="A75" s="2" t="s">
        <v>2865</v>
      </c>
      <c r="B75" s="2" t="s">
        <v>2866</v>
      </c>
      <c r="R75" s="2" t="s">
        <v>5821</v>
      </c>
      <c r="AO75" s="2" t="s">
        <v>105</v>
      </c>
      <c r="BB75" s="2">
        <f t="shared" si="17"/>
        <v>1</v>
      </c>
      <c r="BC75" s="2">
        <f t="shared" si="18"/>
        <v>1</v>
      </c>
      <c r="BD75" s="2">
        <f t="shared" si="19"/>
        <v>1</v>
      </c>
      <c r="BE75" s="2">
        <f t="shared" si="20"/>
        <v>0</v>
      </c>
      <c r="BF75" s="2">
        <f t="shared" si="21"/>
        <v>0</v>
      </c>
      <c r="BG75" s="2">
        <f t="shared" si="22"/>
        <v>0</v>
      </c>
      <c r="BH75" s="2">
        <f t="shared" si="23"/>
        <v>0</v>
      </c>
      <c r="BI75" s="2">
        <f t="shared" si="24"/>
        <v>0</v>
      </c>
      <c r="BJ75" s="2">
        <f t="shared" si="25"/>
        <v>0</v>
      </c>
      <c r="BK75" s="2">
        <f t="shared" si="26"/>
        <v>0</v>
      </c>
      <c r="BL75" s="2">
        <f t="shared" si="27"/>
        <v>0</v>
      </c>
      <c r="BM75" s="2">
        <f t="shared" si="28"/>
        <v>0</v>
      </c>
      <c r="BN75" s="2">
        <f t="shared" si="29"/>
        <v>0</v>
      </c>
      <c r="BO75" s="2">
        <f t="shared" si="30"/>
        <v>0</v>
      </c>
      <c r="BP75" s="2">
        <f t="shared" si="31"/>
        <v>1</v>
      </c>
      <c r="BQ75" s="2">
        <f t="shared" si="32"/>
        <v>0</v>
      </c>
      <c r="BR75" s="2">
        <f t="shared" si="33"/>
        <v>0</v>
      </c>
    </row>
    <row r="76" spans="1:70">
      <c r="A76" s="2" t="s">
        <v>3341</v>
      </c>
      <c r="B76" s="2" t="s">
        <v>3342</v>
      </c>
      <c r="Y76" s="2" t="s">
        <v>105</v>
      </c>
      <c r="BB76" s="2">
        <f t="shared" si="17"/>
        <v>1</v>
      </c>
      <c r="BC76" s="2">
        <f t="shared" si="18"/>
        <v>0</v>
      </c>
      <c r="BD76" s="2">
        <f t="shared" si="19"/>
        <v>1</v>
      </c>
      <c r="BE76" s="2">
        <f t="shared" si="20"/>
        <v>0</v>
      </c>
      <c r="BF76" s="2">
        <f t="shared" si="21"/>
        <v>0</v>
      </c>
      <c r="BG76" s="2">
        <f t="shared" si="22"/>
        <v>0</v>
      </c>
      <c r="BH76" s="2">
        <f t="shared" si="23"/>
        <v>0</v>
      </c>
      <c r="BI76" s="2">
        <f t="shared" si="24"/>
        <v>0</v>
      </c>
      <c r="BJ76" s="2">
        <f t="shared" si="25"/>
        <v>0</v>
      </c>
      <c r="BK76" s="2">
        <f t="shared" si="26"/>
        <v>0</v>
      </c>
      <c r="BL76" s="2">
        <f t="shared" si="27"/>
        <v>0</v>
      </c>
      <c r="BM76" s="2">
        <f t="shared" si="28"/>
        <v>0</v>
      </c>
      <c r="BN76" s="2">
        <f t="shared" si="29"/>
        <v>0</v>
      </c>
      <c r="BO76" s="2">
        <f t="shared" si="30"/>
        <v>0</v>
      </c>
      <c r="BP76" s="2">
        <f t="shared" si="31"/>
        <v>0</v>
      </c>
      <c r="BQ76" s="2">
        <f t="shared" si="32"/>
        <v>0</v>
      </c>
      <c r="BR76" s="2">
        <f t="shared" si="33"/>
        <v>0</v>
      </c>
    </row>
    <row r="77" spans="1:70">
      <c r="A77" s="2" t="s">
        <v>5243</v>
      </c>
      <c r="B77" s="2" t="s">
        <v>5244</v>
      </c>
      <c r="AS77" s="2" t="s">
        <v>105</v>
      </c>
      <c r="BB77" s="2">
        <f t="shared" si="17"/>
        <v>1</v>
      </c>
      <c r="BC77" s="2">
        <f t="shared" si="18"/>
        <v>0</v>
      </c>
      <c r="BD77" s="2">
        <f t="shared" si="19"/>
        <v>1</v>
      </c>
      <c r="BE77" s="2">
        <f t="shared" si="20"/>
        <v>0</v>
      </c>
      <c r="BF77" s="2">
        <f t="shared" si="21"/>
        <v>0</v>
      </c>
      <c r="BG77" s="2">
        <f t="shared" si="22"/>
        <v>0</v>
      </c>
      <c r="BH77" s="2">
        <f t="shared" si="23"/>
        <v>0</v>
      </c>
      <c r="BI77" s="2">
        <f t="shared" si="24"/>
        <v>0</v>
      </c>
      <c r="BJ77" s="2">
        <f t="shared" si="25"/>
        <v>0</v>
      </c>
      <c r="BK77" s="2">
        <f t="shared" si="26"/>
        <v>0</v>
      </c>
      <c r="BL77" s="2">
        <f t="shared" si="27"/>
        <v>0</v>
      </c>
      <c r="BM77" s="2">
        <f t="shared" si="28"/>
        <v>0</v>
      </c>
      <c r="BN77" s="2">
        <f t="shared" si="29"/>
        <v>0</v>
      </c>
      <c r="BO77" s="2">
        <f t="shared" si="30"/>
        <v>0</v>
      </c>
      <c r="BP77" s="2">
        <f t="shared" si="31"/>
        <v>0</v>
      </c>
      <c r="BQ77" s="2">
        <f t="shared" si="32"/>
        <v>0</v>
      </c>
      <c r="BR77" s="2">
        <f t="shared" si="33"/>
        <v>0</v>
      </c>
    </row>
    <row r="78" spans="1:70">
      <c r="A78" s="2" t="s">
        <v>222</v>
      </c>
      <c r="B78" s="2" t="s">
        <v>221</v>
      </c>
      <c r="C78" s="2" t="s">
        <v>105</v>
      </c>
      <c r="L78" s="2" t="s">
        <v>105</v>
      </c>
      <c r="BB78" s="2">
        <f t="shared" si="17"/>
        <v>2</v>
      </c>
      <c r="BC78" s="2">
        <f t="shared" si="18"/>
        <v>0</v>
      </c>
      <c r="BD78" s="2">
        <f t="shared" si="19"/>
        <v>2</v>
      </c>
      <c r="BE78" s="2">
        <f t="shared" si="20"/>
        <v>0</v>
      </c>
      <c r="BF78" s="2">
        <f t="shared" si="21"/>
        <v>0</v>
      </c>
      <c r="BG78" s="2">
        <f t="shared" si="22"/>
        <v>0</v>
      </c>
      <c r="BH78" s="2">
        <f t="shared" si="23"/>
        <v>0</v>
      </c>
      <c r="BI78" s="2">
        <f t="shared" si="24"/>
        <v>0</v>
      </c>
      <c r="BJ78" s="2">
        <f t="shared" si="25"/>
        <v>0</v>
      </c>
      <c r="BK78" s="2">
        <f t="shared" si="26"/>
        <v>0</v>
      </c>
      <c r="BL78" s="2">
        <f t="shared" si="27"/>
        <v>0</v>
      </c>
      <c r="BM78" s="2">
        <f t="shared" si="28"/>
        <v>0</v>
      </c>
      <c r="BN78" s="2">
        <f t="shared" si="29"/>
        <v>0</v>
      </c>
      <c r="BO78" s="2">
        <f t="shared" si="30"/>
        <v>0</v>
      </c>
      <c r="BP78" s="2">
        <f t="shared" si="31"/>
        <v>0</v>
      </c>
      <c r="BQ78" s="2">
        <f t="shared" si="32"/>
        <v>0</v>
      </c>
      <c r="BR78" s="2">
        <f t="shared" si="33"/>
        <v>0</v>
      </c>
    </row>
    <row r="79" spans="1:70">
      <c r="A79" s="2" t="s">
        <v>2867</v>
      </c>
      <c r="B79" s="2" t="s">
        <v>2868</v>
      </c>
      <c r="R79" s="2" t="s">
        <v>5821</v>
      </c>
      <c r="AF79" s="2" t="s">
        <v>5697</v>
      </c>
      <c r="BB79" s="2">
        <f t="shared" si="17"/>
        <v>1</v>
      </c>
      <c r="BC79" s="2">
        <f t="shared" si="18"/>
        <v>1</v>
      </c>
      <c r="BD79" s="2">
        <f t="shared" si="19"/>
        <v>0</v>
      </c>
      <c r="BE79" s="2">
        <f t="shared" si="20"/>
        <v>0</v>
      </c>
      <c r="BF79" s="2">
        <f t="shared" si="21"/>
        <v>1</v>
      </c>
      <c r="BG79" s="2">
        <f t="shared" si="22"/>
        <v>0</v>
      </c>
      <c r="BH79" s="2">
        <f t="shared" si="23"/>
        <v>0</v>
      </c>
      <c r="BI79" s="2">
        <f t="shared" si="24"/>
        <v>0</v>
      </c>
      <c r="BJ79" s="2">
        <f t="shared" si="25"/>
        <v>0</v>
      </c>
      <c r="BK79" s="2">
        <f t="shared" si="26"/>
        <v>0</v>
      </c>
      <c r="BL79" s="2">
        <f t="shared" si="27"/>
        <v>0</v>
      </c>
      <c r="BM79" s="2">
        <f t="shared" si="28"/>
        <v>0</v>
      </c>
      <c r="BN79" s="2">
        <f t="shared" si="29"/>
        <v>0</v>
      </c>
      <c r="BO79" s="2">
        <f t="shared" si="30"/>
        <v>0</v>
      </c>
      <c r="BP79" s="2">
        <f t="shared" si="31"/>
        <v>1</v>
      </c>
      <c r="BQ79" s="2">
        <f t="shared" si="32"/>
        <v>0</v>
      </c>
      <c r="BR79" s="2">
        <f t="shared" si="33"/>
        <v>0</v>
      </c>
    </row>
    <row r="80" spans="1:70">
      <c r="A80" s="2" t="s">
        <v>2822</v>
      </c>
      <c r="B80" s="2" t="s">
        <v>2823</v>
      </c>
      <c r="R80" s="2" t="s">
        <v>105</v>
      </c>
      <c r="AD80" s="2" t="s">
        <v>105</v>
      </c>
      <c r="AF80" s="2" t="s">
        <v>5697</v>
      </c>
      <c r="AO80" s="2" t="s">
        <v>105</v>
      </c>
      <c r="AR80" s="2" t="s">
        <v>105</v>
      </c>
      <c r="BB80" s="2">
        <f t="shared" si="17"/>
        <v>5</v>
      </c>
      <c r="BC80" s="2">
        <f t="shared" si="18"/>
        <v>0</v>
      </c>
      <c r="BD80" s="2">
        <f t="shared" si="19"/>
        <v>4</v>
      </c>
      <c r="BE80" s="2">
        <f t="shared" si="20"/>
        <v>0</v>
      </c>
      <c r="BF80" s="2">
        <f t="shared" si="21"/>
        <v>1</v>
      </c>
      <c r="BG80" s="2">
        <f t="shared" si="22"/>
        <v>0</v>
      </c>
      <c r="BH80" s="2">
        <f t="shared" si="23"/>
        <v>0</v>
      </c>
      <c r="BI80" s="2">
        <f t="shared" si="24"/>
        <v>0</v>
      </c>
      <c r="BJ80" s="2">
        <f t="shared" si="25"/>
        <v>0</v>
      </c>
      <c r="BK80" s="2">
        <f t="shared" si="26"/>
        <v>0</v>
      </c>
      <c r="BL80" s="2">
        <f t="shared" si="27"/>
        <v>0</v>
      </c>
      <c r="BM80" s="2">
        <f t="shared" si="28"/>
        <v>0</v>
      </c>
      <c r="BN80" s="2">
        <f t="shared" si="29"/>
        <v>0</v>
      </c>
      <c r="BO80" s="2">
        <f t="shared" si="30"/>
        <v>0</v>
      </c>
      <c r="BP80" s="2">
        <f t="shared" si="31"/>
        <v>0</v>
      </c>
      <c r="BQ80" s="2">
        <f t="shared" si="32"/>
        <v>0</v>
      </c>
      <c r="BR80" s="2">
        <f t="shared" si="33"/>
        <v>0</v>
      </c>
    </row>
    <row r="81" spans="1:70">
      <c r="A81" s="2" t="s">
        <v>5471</v>
      </c>
      <c r="B81" s="2" t="s">
        <v>5472</v>
      </c>
      <c r="AW81" s="2" t="s">
        <v>5694</v>
      </c>
      <c r="BB81" s="2">
        <f t="shared" si="17"/>
        <v>0</v>
      </c>
      <c r="BC81" s="2">
        <f t="shared" si="18"/>
        <v>1</v>
      </c>
      <c r="BD81" s="2">
        <f t="shared" si="19"/>
        <v>0</v>
      </c>
      <c r="BE81" s="2">
        <f t="shared" si="20"/>
        <v>0</v>
      </c>
      <c r="BF81" s="2">
        <f t="shared" si="21"/>
        <v>0</v>
      </c>
      <c r="BG81" s="2">
        <f t="shared" si="22"/>
        <v>1</v>
      </c>
      <c r="BH81" s="2">
        <f t="shared" si="23"/>
        <v>0</v>
      </c>
      <c r="BI81" s="2">
        <f t="shared" si="24"/>
        <v>0</v>
      </c>
      <c r="BJ81" s="2">
        <f t="shared" si="25"/>
        <v>0</v>
      </c>
      <c r="BK81" s="2">
        <f t="shared" si="26"/>
        <v>0</v>
      </c>
      <c r="BL81" s="2">
        <f t="shared" si="27"/>
        <v>0</v>
      </c>
      <c r="BM81" s="2">
        <f t="shared" si="28"/>
        <v>0</v>
      </c>
      <c r="BN81" s="2">
        <f t="shared" si="29"/>
        <v>0</v>
      </c>
      <c r="BO81" s="2">
        <f t="shared" si="30"/>
        <v>0</v>
      </c>
      <c r="BP81" s="2">
        <f t="shared" si="31"/>
        <v>0</v>
      </c>
      <c r="BQ81" s="2">
        <f t="shared" si="32"/>
        <v>0</v>
      </c>
      <c r="BR81" s="2">
        <f t="shared" si="33"/>
        <v>0</v>
      </c>
    </row>
    <row r="82" spans="1:70">
      <c r="A82" s="2" t="s">
        <v>4187</v>
      </c>
      <c r="B82" s="2" t="s">
        <v>4188</v>
      </c>
      <c r="R82" s="2" t="s">
        <v>5821</v>
      </c>
      <c r="AJ82" s="2" t="s">
        <v>105</v>
      </c>
      <c r="AM82" s="2" t="s">
        <v>105</v>
      </c>
      <c r="BB82" s="2">
        <f t="shared" si="17"/>
        <v>2</v>
      </c>
      <c r="BC82" s="2">
        <f t="shared" si="18"/>
        <v>1</v>
      </c>
      <c r="BD82" s="2">
        <f t="shared" si="19"/>
        <v>2</v>
      </c>
      <c r="BE82" s="2">
        <f t="shared" si="20"/>
        <v>0</v>
      </c>
      <c r="BF82" s="2">
        <f t="shared" si="21"/>
        <v>0</v>
      </c>
      <c r="BG82" s="2">
        <f t="shared" si="22"/>
        <v>0</v>
      </c>
      <c r="BH82" s="2">
        <f t="shared" si="23"/>
        <v>0</v>
      </c>
      <c r="BI82" s="2">
        <f t="shared" si="24"/>
        <v>0</v>
      </c>
      <c r="BJ82" s="2">
        <f t="shared" si="25"/>
        <v>0</v>
      </c>
      <c r="BK82" s="2">
        <f t="shared" si="26"/>
        <v>0</v>
      </c>
      <c r="BL82" s="2">
        <f t="shared" si="27"/>
        <v>0</v>
      </c>
      <c r="BM82" s="2">
        <f t="shared" si="28"/>
        <v>0</v>
      </c>
      <c r="BN82" s="2">
        <f t="shared" si="29"/>
        <v>0</v>
      </c>
      <c r="BO82" s="2">
        <f t="shared" si="30"/>
        <v>0</v>
      </c>
      <c r="BP82" s="2">
        <f t="shared" si="31"/>
        <v>1</v>
      </c>
      <c r="BQ82" s="2">
        <f t="shared" si="32"/>
        <v>0</v>
      </c>
      <c r="BR82" s="2">
        <f t="shared" si="33"/>
        <v>0</v>
      </c>
    </row>
    <row r="83" spans="1:70">
      <c r="A83" s="2" t="s">
        <v>2869</v>
      </c>
      <c r="B83" s="2" t="s">
        <v>2870</v>
      </c>
      <c r="R83" s="2" t="s">
        <v>5821</v>
      </c>
      <c r="BB83" s="2">
        <f t="shared" si="17"/>
        <v>0</v>
      </c>
      <c r="BC83" s="2">
        <f t="shared" si="18"/>
        <v>1</v>
      </c>
      <c r="BD83" s="2">
        <f t="shared" si="19"/>
        <v>0</v>
      </c>
      <c r="BE83" s="2">
        <f t="shared" si="20"/>
        <v>0</v>
      </c>
      <c r="BF83" s="2">
        <f t="shared" si="21"/>
        <v>0</v>
      </c>
      <c r="BG83" s="2">
        <f t="shared" si="22"/>
        <v>0</v>
      </c>
      <c r="BH83" s="2">
        <f t="shared" si="23"/>
        <v>0</v>
      </c>
      <c r="BI83" s="2">
        <f t="shared" si="24"/>
        <v>0</v>
      </c>
      <c r="BJ83" s="2">
        <f t="shared" si="25"/>
        <v>0</v>
      </c>
      <c r="BK83" s="2">
        <f t="shared" si="26"/>
        <v>0</v>
      </c>
      <c r="BL83" s="2">
        <f t="shared" si="27"/>
        <v>0</v>
      </c>
      <c r="BM83" s="2">
        <f t="shared" si="28"/>
        <v>0</v>
      </c>
      <c r="BN83" s="2">
        <f t="shared" si="29"/>
        <v>0</v>
      </c>
      <c r="BO83" s="2">
        <f t="shared" si="30"/>
        <v>0</v>
      </c>
      <c r="BP83" s="2">
        <f t="shared" si="31"/>
        <v>1</v>
      </c>
      <c r="BQ83" s="2">
        <f t="shared" si="32"/>
        <v>0</v>
      </c>
      <c r="BR83" s="2">
        <f t="shared" si="33"/>
        <v>0</v>
      </c>
    </row>
    <row r="84" spans="1:70">
      <c r="A84" s="2" t="s">
        <v>2326</v>
      </c>
      <c r="B84" s="2" t="s">
        <v>2327</v>
      </c>
      <c r="M84" s="2" t="s">
        <v>105</v>
      </c>
      <c r="BB84" s="2">
        <f t="shared" si="17"/>
        <v>1</v>
      </c>
      <c r="BC84" s="2">
        <f t="shared" si="18"/>
        <v>0</v>
      </c>
      <c r="BD84" s="2">
        <f t="shared" si="19"/>
        <v>1</v>
      </c>
      <c r="BE84" s="2">
        <f t="shared" si="20"/>
        <v>0</v>
      </c>
      <c r="BF84" s="2">
        <f t="shared" si="21"/>
        <v>0</v>
      </c>
      <c r="BG84" s="2">
        <f t="shared" si="22"/>
        <v>0</v>
      </c>
      <c r="BH84" s="2">
        <f t="shared" si="23"/>
        <v>0</v>
      </c>
      <c r="BI84" s="2">
        <f t="shared" si="24"/>
        <v>0</v>
      </c>
      <c r="BJ84" s="2">
        <f t="shared" si="25"/>
        <v>0</v>
      </c>
      <c r="BK84" s="2">
        <f t="shared" si="26"/>
        <v>0</v>
      </c>
      <c r="BL84" s="2">
        <f t="shared" si="27"/>
        <v>0</v>
      </c>
      <c r="BM84" s="2">
        <f t="shared" si="28"/>
        <v>0</v>
      </c>
      <c r="BN84" s="2">
        <f t="shared" si="29"/>
        <v>0</v>
      </c>
      <c r="BO84" s="2">
        <f t="shared" si="30"/>
        <v>0</v>
      </c>
      <c r="BP84" s="2">
        <f t="shared" si="31"/>
        <v>0</v>
      </c>
      <c r="BQ84" s="2">
        <f t="shared" si="32"/>
        <v>0</v>
      </c>
      <c r="BR84" s="2">
        <f t="shared" si="33"/>
        <v>0</v>
      </c>
    </row>
    <row r="85" spans="1:70">
      <c r="A85" s="2" t="s">
        <v>170</v>
      </c>
      <c r="B85" s="2" t="s">
        <v>169</v>
      </c>
      <c r="C85" s="2" t="s">
        <v>105</v>
      </c>
      <c r="BB85" s="2">
        <f t="shared" si="17"/>
        <v>1</v>
      </c>
      <c r="BC85" s="2">
        <f t="shared" si="18"/>
        <v>0</v>
      </c>
      <c r="BD85" s="2">
        <f t="shared" si="19"/>
        <v>1</v>
      </c>
      <c r="BE85" s="2">
        <f t="shared" si="20"/>
        <v>0</v>
      </c>
      <c r="BF85" s="2">
        <f t="shared" si="21"/>
        <v>0</v>
      </c>
      <c r="BG85" s="2">
        <f t="shared" si="22"/>
        <v>0</v>
      </c>
      <c r="BH85" s="2">
        <f t="shared" si="23"/>
        <v>0</v>
      </c>
      <c r="BI85" s="2">
        <f t="shared" si="24"/>
        <v>0</v>
      </c>
      <c r="BJ85" s="2">
        <f t="shared" si="25"/>
        <v>0</v>
      </c>
      <c r="BK85" s="2">
        <f t="shared" si="26"/>
        <v>0</v>
      </c>
      <c r="BL85" s="2">
        <f t="shared" si="27"/>
        <v>0</v>
      </c>
      <c r="BM85" s="2">
        <f t="shared" si="28"/>
        <v>0</v>
      </c>
      <c r="BN85" s="2">
        <f t="shared" si="29"/>
        <v>0</v>
      </c>
      <c r="BO85" s="2">
        <f t="shared" si="30"/>
        <v>0</v>
      </c>
      <c r="BP85" s="2">
        <f t="shared" si="31"/>
        <v>0</v>
      </c>
      <c r="BQ85" s="2">
        <f t="shared" si="32"/>
        <v>0</v>
      </c>
      <c r="BR85" s="2">
        <f t="shared" si="33"/>
        <v>0</v>
      </c>
    </row>
    <row r="86" spans="1:70">
      <c r="A86" s="2" t="s">
        <v>210</v>
      </c>
      <c r="B86" s="2" t="s">
        <v>209</v>
      </c>
      <c r="C86" s="2" t="s">
        <v>105</v>
      </c>
      <c r="AJ86" s="2" t="s">
        <v>105</v>
      </c>
      <c r="AS86" s="2" t="s">
        <v>105</v>
      </c>
      <c r="BB86" s="2">
        <f t="shared" si="17"/>
        <v>3</v>
      </c>
      <c r="BC86" s="2">
        <f t="shared" si="18"/>
        <v>0</v>
      </c>
      <c r="BD86" s="2">
        <f t="shared" si="19"/>
        <v>3</v>
      </c>
      <c r="BE86" s="2">
        <f t="shared" si="20"/>
        <v>0</v>
      </c>
      <c r="BF86" s="2">
        <f t="shared" si="21"/>
        <v>0</v>
      </c>
      <c r="BG86" s="2">
        <f t="shared" si="22"/>
        <v>0</v>
      </c>
      <c r="BH86" s="2">
        <f t="shared" si="23"/>
        <v>0</v>
      </c>
      <c r="BI86" s="2">
        <f t="shared" si="24"/>
        <v>0</v>
      </c>
      <c r="BJ86" s="2">
        <f t="shared" si="25"/>
        <v>0</v>
      </c>
      <c r="BK86" s="2">
        <f t="shared" si="26"/>
        <v>0</v>
      </c>
      <c r="BL86" s="2">
        <f t="shared" si="27"/>
        <v>0</v>
      </c>
      <c r="BM86" s="2">
        <f t="shared" si="28"/>
        <v>0</v>
      </c>
      <c r="BN86" s="2">
        <f t="shared" si="29"/>
        <v>0</v>
      </c>
      <c r="BO86" s="2">
        <f t="shared" si="30"/>
        <v>0</v>
      </c>
      <c r="BP86" s="2">
        <f t="shared" si="31"/>
        <v>0</v>
      </c>
      <c r="BQ86" s="2">
        <f t="shared" si="32"/>
        <v>0</v>
      </c>
      <c r="BR86" s="2">
        <f t="shared" si="33"/>
        <v>0</v>
      </c>
    </row>
    <row r="87" spans="1:70">
      <c r="A87" s="2" t="s">
        <v>2773</v>
      </c>
      <c r="B87" s="2" t="s">
        <v>2871</v>
      </c>
      <c r="Q87" s="2" t="s">
        <v>121</v>
      </c>
      <c r="R87" s="2" t="s">
        <v>5821</v>
      </c>
      <c r="AU87" s="2" t="s">
        <v>105</v>
      </c>
      <c r="BB87" s="2">
        <f t="shared" si="17"/>
        <v>1</v>
      </c>
      <c r="BC87" s="2">
        <f t="shared" si="18"/>
        <v>2</v>
      </c>
      <c r="BD87" s="2">
        <f t="shared" si="19"/>
        <v>1</v>
      </c>
      <c r="BE87" s="2">
        <f t="shared" si="20"/>
        <v>1</v>
      </c>
      <c r="BF87" s="2">
        <f t="shared" si="21"/>
        <v>0</v>
      </c>
      <c r="BG87" s="2">
        <f t="shared" si="22"/>
        <v>0</v>
      </c>
      <c r="BH87" s="2">
        <f t="shared" si="23"/>
        <v>0</v>
      </c>
      <c r="BI87" s="2">
        <f t="shared" si="24"/>
        <v>0</v>
      </c>
      <c r="BJ87" s="2">
        <f t="shared" si="25"/>
        <v>0</v>
      </c>
      <c r="BK87" s="2">
        <f t="shared" si="26"/>
        <v>0</v>
      </c>
      <c r="BL87" s="2">
        <f t="shared" si="27"/>
        <v>0</v>
      </c>
      <c r="BM87" s="2">
        <f t="shared" si="28"/>
        <v>0</v>
      </c>
      <c r="BN87" s="2">
        <f t="shared" si="29"/>
        <v>0</v>
      </c>
      <c r="BO87" s="2">
        <f t="shared" si="30"/>
        <v>0</v>
      </c>
      <c r="BP87" s="2">
        <f t="shared" si="31"/>
        <v>1</v>
      </c>
      <c r="BQ87" s="2">
        <f t="shared" si="32"/>
        <v>0</v>
      </c>
      <c r="BR87" s="2">
        <f t="shared" si="33"/>
        <v>0</v>
      </c>
    </row>
    <row r="88" spans="1:70">
      <c r="A88" s="2" t="s">
        <v>3348</v>
      </c>
      <c r="B88" s="2" t="s">
        <v>3349</v>
      </c>
      <c r="Y88" s="2" t="s">
        <v>105</v>
      </c>
      <c r="BB88" s="2">
        <f t="shared" si="17"/>
        <v>1</v>
      </c>
      <c r="BC88" s="2">
        <f t="shared" si="18"/>
        <v>0</v>
      </c>
      <c r="BD88" s="2">
        <f t="shared" si="19"/>
        <v>1</v>
      </c>
      <c r="BE88" s="2">
        <f t="shared" si="20"/>
        <v>0</v>
      </c>
      <c r="BF88" s="2">
        <f t="shared" si="21"/>
        <v>0</v>
      </c>
      <c r="BG88" s="2">
        <f t="shared" si="22"/>
        <v>0</v>
      </c>
      <c r="BH88" s="2">
        <f t="shared" si="23"/>
        <v>0</v>
      </c>
      <c r="BI88" s="2">
        <f t="shared" si="24"/>
        <v>0</v>
      </c>
      <c r="BJ88" s="2">
        <f t="shared" si="25"/>
        <v>0</v>
      </c>
      <c r="BK88" s="2">
        <f t="shared" si="26"/>
        <v>0</v>
      </c>
      <c r="BL88" s="2">
        <f t="shared" si="27"/>
        <v>0</v>
      </c>
      <c r="BM88" s="2">
        <f t="shared" si="28"/>
        <v>0</v>
      </c>
      <c r="BN88" s="2">
        <f t="shared" si="29"/>
        <v>0</v>
      </c>
      <c r="BO88" s="2">
        <f t="shared" si="30"/>
        <v>0</v>
      </c>
      <c r="BP88" s="2">
        <f t="shared" si="31"/>
        <v>0</v>
      </c>
      <c r="BQ88" s="2">
        <f t="shared" si="32"/>
        <v>0</v>
      </c>
      <c r="BR88" s="2">
        <f t="shared" si="33"/>
        <v>0</v>
      </c>
    </row>
    <row r="89" spans="1:70">
      <c r="A89" s="2" t="s">
        <v>224</v>
      </c>
      <c r="B89" s="2" t="s">
        <v>223</v>
      </c>
      <c r="C89" s="2" t="s">
        <v>105</v>
      </c>
      <c r="AW89" s="2" t="s">
        <v>5694</v>
      </c>
      <c r="BB89" s="2">
        <f t="shared" si="17"/>
        <v>1</v>
      </c>
      <c r="BC89" s="2">
        <f t="shared" si="18"/>
        <v>1</v>
      </c>
      <c r="BD89" s="2">
        <f t="shared" si="19"/>
        <v>1</v>
      </c>
      <c r="BE89" s="2">
        <f t="shared" si="20"/>
        <v>0</v>
      </c>
      <c r="BF89" s="2">
        <f t="shared" si="21"/>
        <v>0</v>
      </c>
      <c r="BG89" s="2">
        <f t="shared" si="22"/>
        <v>1</v>
      </c>
      <c r="BH89" s="2">
        <f t="shared" si="23"/>
        <v>0</v>
      </c>
      <c r="BI89" s="2">
        <f t="shared" si="24"/>
        <v>0</v>
      </c>
      <c r="BJ89" s="2">
        <f t="shared" si="25"/>
        <v>0</v>
      </c>
      <c r="BK89" s="2">
        <f t="shared" si="26"/>
        <v>0</v>
      </c>
      <c r="BL89" s="2">
        <f t="shared" si="27"/>
        <v>0</v>
      </c>
      <c r="BM89" s="2">
        <f t="shared" si="28"/>
        <v>0</v>
      </c>
      <c r="BN89" s="2">
        <f t="shared" si="29"/>
        <v>0</v>
      </c>
      <c r="BO89" s="2">
        <f t="shared" si="30"/>
        <v>0</v>
      </c>
      <c r="BP89" s="2">
        <f t="shared" si="31"/>
        <v>0</v>
      </c>
      <c r="BQ89" s="2">
        <f t="shared" si="32"/>
        <v>0</v>
      </c>
      <c r="BR89" s="2">
        <f t="shared" si="33"/>
        <v>0</v>
      </c>
    </row>
    <row r="90" spans="1:70">
      <c r="A90" s="2" t="s">
        <v>2872</v>
      </c>
      <c r="B90" s="2" t="s">
        <v>2873</v>
      </c>
      <c r="R90" s="2" t="s">
        <v>5821</v>
      </c>
      <c r="Z90" s="2" t="s">
        <v>105</v>
      </c>
      <c r="AL90" s="2" t="s">
        <v>105</v>
      </c>
      <c r="AM90" s="2" t="s">
        <v>105</v>
      </c>
      <c r="AS90" s="2" t="s">
        <v>105</v>
      </c>
      <c r="AZ90" s="2" t="s">
        <v>105</v>
      </c>
      <c r="BB90" s="2">
        <f t="shared" si="17"/>
        <v>5</v>
      </c>
      <c r="BC90" s="2">
        <f t="shared" si="18"/>
        <v>1</v>
      </c>
      <c r="BD90" s="2">
        <f t="shared" si="19"/>
        <v>5</v>
      </c>
      <c r="BE90" s="2">
        <f t="shared" si="20"/>
        <v>0</v>
      </c>
      <c r="BF90" s="2">
        <f t="shared" si="21"/>
        <v>0</v>
      </c>
      <c r="BG90" s="2">
        <f t="shared" si="22"/>
        <v>0</v>
      </c>
      <c r="BH90" s="2">
        <f t="shared" si="23"/>
        <v>0</v>
      </c>
      <c r="BI90" s="2">
        <f t="shared" si="24"/>
        <v>0</v>
      </c>
      <c r="BJ90" s="2">
        <f t="shared" si="25"/>
        <v>0</v>
      </c>
      <c r="BK90" s="2">
        <f t="shared" si="26"/>
        <v>0</v>
      </c>
      <c r="BL90" s="2">
        <f t="shared" si="27"/>
        <v>0</v>
      </c>
      <c r="BM90" s="2">
        <f t="shared" si="28"/>
        <v>0</v>
      </c>
      <c r="BN90" s="2">
        <f t="shared" si="29"/>
        <v>0</v>
      </c>
      <c r="BO90" s="2">
        <f t="shared" si="30"/>
        <v>0</v>
      </c>
      <c r="BP90" s="2">
        <f t="shared" si="31"/>
        <v>1</v>
      </c>
      <c r="BQ90" s="2">
        <f t="shared" si="32"/>
        <v>0</v>
      </c>
      <c r="BR90" s="2">
        <f t="shared" si="33"/>
        <v>0</v>
      </c>
    </row>
    <row r="91" spans="1:70">
      <c r="A91" s="2" t="s">
        <v>1044</v>
      </c>
      <c r="B91" s="2" t="s">
        <v>1046</v>
      </c>
      <c r="G91" s="2" t="s">
        <v>105</v>
      </c>
      <c r="BB91" s="2">
        <f t="shared" si="17"/>
        <v>1</v>
      </c>
      <c r="BC91" s="2">
        <f t="shared" si="18"/>
        <v>0</v>
      </c>
      <c r="BD91" s="2">
        <f t="shared" si="19"/>
        <v>1</v>
      </c>
      <c r="BE91" s="2">
        <f t="shared" si="20"/>
        <v>0</v>
      </c>
      <c r="BF91" s="2">
        <f t="shared" si="21"/>
        <v>0</v>
      </c>
      <c r="BG91" s="2">
        <f t="shared" si="22"/>
        <v>0</v>
      </c>
      <c r="BH91" s="2">
        <f t="shared" si="23"/>
        <v>0</v>
      </c>
      <c r="BI91" s="2">
        <f t="shared" si="24"/>
        <v>0</v>
      </c>
      <c r="BJ91" s="2">
        <f t="shared" si="25"/>
        <v>0</v>
      </c>
      <c r="BK91" s="2">
        <f t="shared" si="26"/>
        <v>0</v>
      </c>
      <c r="BL91" s="2">
        <f t="shared" si="27"/>
        <v>0</v>
      </c>
      <c r="BM91" s="2">
        <f t="shared" si="28"/>
        <v>0</v>
      </c>
      <c r="BN91" s="2">
        <f t="shared" si="29"/>
        <v>0</v>
      </c>
      <c r="BO91" s="2">
        <f t="shared" si="30"/>
        <v>0</v>
      </c>
      <c r="BP91" s="2">
        <f t="shared" si="31"/>
        <v>0</v>
      </c>
      <c r="BQ91" s="2">
        <f t="shared" si="32"/>
        <v>0</v>
      </c>
      <c r="BR91" s="2">
        <f t="shared" si="33"/>
        <v>0</v>
      </c>
    </row>
    <row r="92" spans="1:70">
      <c r="A92" s="2" t="s">
        <v>1947</v>
      </c>
      <c r="B92" s="2" t="s">
        <v>1943</v>
      </c>
      <c r="I92" s="2" t="s">
        <v>105</v>
      </c>
      <c r="AF92" s="2" t="s">
        <v>5697</v>
      </c>
      <c r="BB92" s="2">
        <f t="shared" si="17"/>
        <v>2</v>
      </c>
      <c r="BC92" s="2">
        <f t="shared" si="18"/>
        <v>0</v>
      </c>
      <c r="BD92" s="2">
        <f t="shared" si="19"/>
        <v>1</v>
      </c>
      <c r="BE92" s="2">
        <f t="shared" si="20"/>
        <v>0</v>
      </c>
      <c r="BF92" s="2">
        <f t="shared" si="21"/>
        <v>1</v>
      </c>
      <c r="BG92" s="2">
        <f t="shared" si="22"/>
        <v>0</v>
      </c>
      <c r="BH92" s="2">
        <f t="shared" si="23"/>
        <v>0</v>
      </c>
      <c r="BI92" s="2">
        <f t="shared" si="24"/>
        <v>0</v>
      </c>
      <c r="BJ92" s="2">
        <f t="shared" si="25"/>
        <v>0</v>
      </c>
      <c r="BK92" s="2">
        <f t="shared" si="26"/>
        <v>0</v>
      </c>
      <c r="BL92" s="2">
        <f t="shared" si="27"/>
        <v>0</v>
      </c>
      <c r="BM92" s="2">
        <f t="shared" si="28"/>
        <v>0</v>
      </c>
      <c r="BN92" s="2">
        <f t="shared" si="29"/>
        <v>0</v>
      </c>
      <c r="BO92" s="2">
        <f t="shared" si="30"/>
        <v>0</v>
      </c>
      <c r="BP92" s="2">
        <f t="shared" si="31"/>
        <v>0</v>
      </c>
      <c r="BQ92" s="2">
        <f t="shared" si="32"/>
        <v>0</v>
      </c>
      <c r="BR92" s="2">
        <f t="shared" si="33"/>
        <v>0</v>
      </c>
    </row>
    <row r="93" spans="1:70">
      <c r="A93" s="2" t="s">
        <v>2324</v>
      </c>
      <c r="B93" s="2" t="s">
        <v>2325</v>
      </c>
      <c r="M93" s="2" t="s">
        <v>105</v>
      </c>
      <c r="BB93" s="2">
        <f t="shared" si="17"/>
        <v>1</v>
      </c>
      <c r="BC93" s="2">
        <f t="shared" si="18"/>
        <v>0</v>
      </c>
      <c r="BD93" s="2">
        <f t="shared" si="19"/>
        <v>1</v>
      </c>
      <c r="BE93" s="2">
        <f t="shared" si="20"/>
        <v>0</v>
      </c>
      <c r="BF93" s="2">
        <f t="shared" si="21"/>
        <v>0</v>
      </c>
      <c r="BG93" s="2">
        <f t="shared" si="22"/>
        <v>0</v>
      </c>
      <c r="BH93" s="2">
        <f t="shared" si="23"/>
        <v>0</v>
      </c>
      <c r="BI93" s="2">
        <f t="shared" si="24"/>
        <v>0</v>
      </c>
      <c r="BJ93" s="2">
        <f t="shared" si="25"/>
        <v>0</v>
      </c>
      <c r="BK93" s="2">
        <f t="shared" si="26"/>
        <v>0</v>
      </c>
      <c r="BL93" s="2">
        <f t="shared" si="27"/>
        <v>0</v>
      </c>
      <c r="BM93" s="2">
        <f t="shared" si="28"/>
        <v>0</v>
      </c>
      <c r="BN93" s="2">
        <f t="shared" si="29"/>
        <v>0</v>
      </c>
      <c r="BO93" s="2">
        <f t="shared" si="30"/>
        <v>0</v>
      </c>
      <c r="BP93" s="2">
        <f t="shared" si="31"/>
        <v>0</v>
      </c>
      <c r="BQ93" s="2">
        <f t="shared" si="32"/>
        <v>0</v>
      </c>
      <c r="BR93" s="2">
        <f t="shared" si="33"/>
        <v>0</v>
      </c>
    </row>
    <row r="94" spans="1:70">
      <c r="A94" s="2" t="s">
        <v>172</v>
      </c>
      <c r="B94" s="2" t="s">
        <v>171</v>
      </c>
      <c r="C94" s="2" t="s">
        <v>105</v>
      </c>
      <c r="P94" s="2" t="s">
        <v>105</v>
      </c>
      <c r="AI94" s="2" t="s">
        <v>105</v>
      </c>
      <c r="BB94" s="2">
        <f t="shared" si="17"/>
        <v>3</v>
      </c>
      <c r="BC94" s="2">
        <f t="shared" si="18"/>
        <v>0</v>
      </c>
      <c r="BD94" s="2">
        <f t="shared" si="19"/>
        <v>3</v>
      </c>
      <c r="BE94" s="2">
        <f t="shared" si="20"/>
        <v>0</v>
      </c>
      <c r="BF94" s="2">
        <f t="shared" si="21"/>
        <v>0</v>
      </c>
      <c r="BG94" s="2">
        <f t="shared" si="22"/>
        <v>0</v>
      </c>
      <c r="BH94" s="2">
        <f t="shared" si="23"/>
        <v>0</v>
      </c>
      <c r="BI94" s="2">
        <f t="shared" si="24"/>
        <v>0</v>
      </c>
      <c r="BJ94" s="2">
        <f t="shared" si="25"/>
        <v>0</v>
      </c>
      <c r="BK94" s="2">
        <f t="shared" si="26"/>
        <v>0</v>
      </c>
      <c r="BL94" s="2">
        <f t="shared" si="27"/>
        <v>0</v>
      </c>
      <c r="BM94" s="2">
        <f t="shared" si="28"/>
        <v>0</v>
      </c>
      <c r="BN94" s="2">
        <f t="shared" si="29"/>
        <v>0</v>
      </c>
      <c r="BO94" s="2">
        <f t="shared" si="30"/>
        <v>0</v>
      </c>
      <c r="BP94" s="2">
        <f t="shared" si="31"/>
        <v>0</v>
      </c>
      <c r="BQ94" s="2">
        <f t="shared" si="32"/>
        <v>0</v>
      </c>
      <c r="BR94" s="2">
        <f t="shared" si="33"/>
        <v>0</v>
      </c>
    </row>
    <row r="95" spans="1:70">
      <c r="A95" s="2" t="s">
        <v>2354</v>
      </c>
      <c r="B95" s="2" t="s">
        <v>2355</v>
      </c>
      <c r="M95" s="2" t="s">
        <v>105</v>
      </c>
      <c r="BB95" s="2">
        <f t="shared" si="17"/>
        <v>1</v>
      </c>
      <c r="BC95" s="2">
        <f t="shared" si="18"/>
        <v>0</v>
      </c>
      <c r="BD95" s="2">
        <f t="shared" si="19"/>
        <v>1</v>
      </c>
      <c r="BE95" s="2">
        <f t="shared" si="20"/>
        <v>0</v>
      </c>
      <c r="BF95" s="2">
        <f t="shared" si="21"/>
        <v>0</v>
      </c>
      <c r="BG95" s="2">
        <f t="shared" si="22"/>
        <v>0</v>
      </c>
      <c r="BH95" s="2">
        <f t="shared" si="23"/>
        <v>0</v>
      </c>
      <c r="BI95" s="2">
        <f t="shared" si="24"/>
        <v>0</v>
      </c>
      <c r="BJ95" s="2">
        <f t="shared" si="25"/>
        <v>0</v>
      </c>
      <c r="BK95" s="2">
        <f t="shared" si="26"/>
        <v>0</v>
      </c>
      <c r="BL95" s="2">
        <f t="shared" si="27"/>
        <v>0</v>
      </c>
      <c r="BM95" s="2">
        <f t="shared" si="28"/>
        <v>0</v>
      </c>
      <c r="BN95" s="2">
        <f t="shared" si="29"/>
        <v>0</v>
      </c>
      <c r="BO95" s="2">
        <f t="shared" si="30"/>
        <v>0</v>
      </c>
      <c r="BP95" s="2">
        <f t="shared" si="31"/>
        <v>0</v>
      </c>
      <c r="BQ95" s="2">
        <f t="shared" si="32"/>
        <v>0</v>
      </c>
      <c r="BR95" s="2">
        <f t="shared" si="33"/>
        <v>0</v>
      </c>
    </row>
    <row r="96" spans="1:70">
      <c r="A96" s="2" t="s">
        <v>2774</v>
      </c>
      <c r="B96" s="2" t="s">
        <v>2874</v>
      </c>
      <c r="Q96" s="2" t="s">
        <v>121</v>
      </c>
      <c r="R96" s="2" t="s">
        <v>5821</v>
      </c>
      <c r="AE96" s="2" t="s">
        <v>121</v>
      </c>
      <c r="AF96" s="2" t="s">
        <v>5697</v>
      </c>
      <c r="BB96" s="2">
        <f t="shared" si="17"/>
        <v>1</v>
      </c>
      <c r="BC96" s="2">
        <f t="shared" si="18"/>
        <v>3</v>
      </c>
      <c r="BD96" s="2">
        <f t="shared" si="19"/>
        <v>0</v>
      </c>
      <c r="BE96" s="2">
        <f t="shared" si="20"/>
        <v>2</v>
      </c>
      <c r="BF96" s="2">
        <f t="shared" si="21"/>
        <v>1</v>
      </c>
      <c r="BG96" s="2">
        <f t="shared" si="22"/>
        <v>0</v>
      </c>
      <c r="BH96" s="2">
        <f t="shared" si="23"/>
        <v>0</v>
      </c>
      <c r="BI96" s="2">
        <f t="shared" si="24"/>
        <v>0</v>
      </c>
      <c r="BJ96" s="2">
        <f t="shared" si="25"/>
        <v>0</v>
      </c>
      <c r="BK96" s="2">
        <f t="shared" si="26"/>
        <v>0</v>
      </c>
      <c r="BL96" s="2">
        <f t="shared" si="27"/>
        <v>0</v>
      </c>
      <c r="BM96" s="2">
        <f t="shared" si="28"/>
        <v>0</v>
      </c>
      <c r="BN96" s="2">
        <f t="shared" si="29"/>
        <v>0</v>
      </c>
      <c r="BO96" s="2">
        <f t="shared" si="30"/>
        <v>0</v>
      </c>
      <c r="BP96" s="2">
        <f t="shared" si="31"/>
        <v>1</v>
      </c>
      <c r="BQ96" s="2">
        <f t="shared" si="32"/>
        <v>0</v>
      </c>
      <c r="BR96" s="2">
        <f t="shared" si="33"/>
        <v>0</v>
      </c>
    </row>
    <row r="97" spans="1:70">
      <c r="A97" s="2" t="s">
        <v>4238</v>
      </c>
      <c r="B97" s="2" t="s">
        <v>4239</v>
      </c>
      <c r="AM97" s="2" t="s">
        <v>105</v>
      </c>
      <c r="BB97" s="2">
        <f t="shared" si="17"/>
        <v>1</v>
      </c>
      <c r="BC97" s="2">
        <f t="shared" si="18"/>
        <v>0</v>
      </c>
      <c r="BD97" s="2">
        <f t="shared" si="19"/>
        <v>1</v>
      </c>
      <c r="BE97" s="2">
        <f t="shared" si="20"/>
        <v>0</v>
      </c>
      <c r="BF97" s="2">
        <f t="shared" si="21"/>
        <v>0</v>
      </c>
      <c r="BG97" s="2">
        <f t="shared" si="22"/>
        <v>0</v>
      </c>
      <c r="BH97" s="2">
        <f t="shared" si="23"/>
        <v>0</v>
      </c>
      <c r="BI97" s="2">
        <f t="shared" si="24"/>
        <v>0</v>
      </c>
      <c r="BJ97" s="2">
        <f t="shared" si="25"/>
        <v>0</v>
      </c>
      <c r="BK97" s="2">
        <f t="shared" si="26"/>
        <v>0</v>
      </c>
      <c r="BL97" s="2">
        <f t="shared" si="27"/>
        <v>0</v>
      </c>
      <c r="BM97" s="2">
        <f t="shared" si="28"/>
        <v>0</v>
      </c>
      <c r="BN97" s="2">
        <f t="shared" si="29"/>
        <v>0</v>
      </c>
      <c r="BO97" s="2">
        <f t="shared" si="30"/>
        <v>0</v>
      </c>
      <c r="BP97" s="2">
        <f t="shared" si="31"/>
        <v>0</v>
      </c>
      <c r="BQ97" s="2">
        <f t="shared" si="32"/>
        <v>0</v>
      </c>
      <c r="BR97" s="2">
        <f t="shared" si="33"/>
        <v>0</v>
      </c>
    </row>
    <row r="98" spans="1:70">
      <c r="A98" s="2" t="s">
        <v>2607</v>
      </c>
      <c r="B98" s="2" t="s">
        <v>2608</v>
      </c>
      <c r="O98" s="2" t="s">
        <v>105</v>
      </c>
      <c r="AU98" s="2" t="s">
        <v>105</v>
      </c>
      <c r="BB98" s="2">
        <f t="shared" si="17"/>
        <v>2</v>
      </c>
      <c r="BC98" s="2">
        <f t="shared" si="18"/>
        <v>0</v>
      </c>
      <c r="BD98" s="2">
        <f t="shared" si="19"/>
        <v>2</v>
      </c>
      <c r="BE98" s="2">
        <f t="shared" si="20"/>
        <v>0</v>
      </c>
      <c r="BF98" s="2">
        <f t="shared" si="21"/>
        <v>0</v>
      </c>
      <c r="BG98" s="2">
        <f t="shared" si="22"/>
        <v>0</v>
      </c>
      <c r="BH98" s="2">
        <f t="shared" si="23"/>
        <v>0</v>
      </c>
      <c r="BI98" s="2">
        <f t="shared" si="24"/>
        <v>0</v>
      </c>
      <c r="BJ98" s="2">
        <f t="shared" si="25"/>
        <v>0</v>
      </c>
      <c r="BK98" s="2">
        <f t="shared" si="26"/>
        <v>0</v>
      </c>
      <c r="BL98" s="2">
        <f t="shared" si="27"/>
        <v>0</v>
      </c>
      <c r="BM98" s="2">
        <f t="shared" si="28"/>
        <v>0</v>
      </c>
      <c r="BN98" s="2">
        <f t="shared" si="29"/>
        <v>0</v>
      </c>
      <c r="BO98" s="2">
        <f t="shared" si="30"/>
        <v>0</v>
      </c>
      <c r="BP98" s="2">
        <f t="shared" si="31"/>
        <v>0</v>
      </c>
      <c r="BQ98" s="2">
        <f t="shared" si="32"/>
        <v>0</v>
      </c>
      <c r="BR98" s="2">
        <f t="shared" si="33"/>
        <v>0</v>
      </c>
    </row>
    <row r="99" spans="1:70">
      <c r="A99" s="2" t="s">
        <v>5503</v>
      </c>
      <c r="B99" s="2" t="s">
        <v>5504</v>
      </c>
      <c r="AW99" s="2" t="s">
        <v>5694</v>
      </c>
      <c r="BB99" s="2">
        <f t="shared" si="17"/>
        <v>0</v>
      </c>
      <c r="BC99" s="2">
        <f t="shared" si="18"/>
        <v>1</v>
      </c>
      <c r="BD99" s="2">
        <f t="shared" si="19"/>
        <v>0</v>
      </c>
      <c r="BE99" s="2">
        <f t="shared" si="20"/>
        <v>0</v>
      </c>
      <c r="BF99" s="2">
        <f t="shared" si="21"/>
        <v>0</v>
      </c>
      <c r="BG99" s="2">
        <f t="shared" si="22"/>
        <v>1</v>
      </c>
      <c r="BH99" s="2">
        <f t="shared" si="23"/>
        <v>0</v>
      </c>
      <c r="BI99" s="2">
        <f t="shared" si="24"/>
        <v>0</v>
      </c>
      <c r="BJ99" s="2">
        <f t="shared" si="25"/>
        <v>0</v>
      </c>
      <c r="BK99" s="2">
        <f t="shared" si="26"/>
        <v>0</v>
      </c>
      <c r="BL99" s="2">
        <f t="shared" si="27"/>
        <v>0</v>
      </c>
      <c r="BM99" s="2">
        <f t="shared" si="28"/>
        <v>0</v>
      </c>
      <c r="BN99" s="2">
        <f t="shared" si="29"/>
        <v>0</v>
      </c>
      <c r="BO99" s="2">
        <f t="shared" si="30"/>
        <v>0</v>
      </c>
      <c r="BP99" s="2">
        <f t="shared" si="31"/>
        <v>0</v>
      </c>
      <c r="BQ99" s="2">
        <f t="shared" si="32"/>
        <v>0</v>
      </c>
      <c r="BR99" s="2">
        <f t="shared" si="33"/>
        <v>0</v>
      </c>
    </row>
    <row r="100" spans="1:70">
      <c r="A100" s="2" t="s">
        <v>2188</v>
      </c>
      <c r="B100" s="2" t="s">
        <v>2189</v>
      </c>
      <c r="L100" s="2" t="s">
        <v>105</v>
      </c>
      <c r="M100" s="2" t="s">
        <v>105</v>
      </c>
      <c r="BB100" s="2">
        <f t="shared" si="17"/>
        <v>2</v>
      </c>
      <c r="BC100" s="2">
        <f t="shared" si="18"/>
        <v>0</v>
      </c>
      <c r="BD100" s="2">
        <f t="shared" si="19"/>
        <v>2</v>
      </c>
      <c r="BE100" s="2">
        <f t="shared" si="20"/>
        <v>0</v>
      </c>
      <c r="BF100" s="2">
        <f t="shared" si="21"/>
        <v>0</v>
      </c>
      <c r="BG100" s="2">
        <f t="shared" si="22"/>
        <v>0</v>
      </c>
      <c r="BH100" s="2">
        <f t="shared" si="23"/>
        <v>0</v>
      </c>
      <c r="BI100" s="2">
        <f t="shared" si="24"/>
        <v>0</v>
      </c>
      <c r="BJ100" s="2">
        <f t="shared" si="25"/>
        <v>0</v>
      </c>
      <c r="BK100" s="2">
        <f t="shared" si="26"/>
        <v>0</v>
      </c>
      <c r="BL100" s="2">
        <f t="shared" si="27"/>
        <v>0</v>
      </c>
      <c r="BM100" s="2">
        <f t="shared" si="28"/>
        <v>0</v>
      </c>
      <c r="BN100" s="2">
        <f t="shared" si="29"/>
        <v>0</v>
      </c>
      <c r="BO100" s="2">
        <f t="shared" si="30"/>
        <v>0</v>
      </c>
      <c r="BP100" s="2">
        <f t="shared" si="31"/>
        <v>0</v>
      </c>
      <c r="BQ100" s="2">
        <f t="shared" si="32"/>
        <v>0</v>
      </c>
      <c r="BR100" s="2">
        <f t="shared" si="33"/>
        <v>0</v>
      </c>
    </row>
    <row r="101" spans="1:70">
      <c r="A101" s="2" t="s">
        <v>2028</v>
      </c>
      <c r="B101" s="2" t="s">
        <v>2029</v>
      </c>
      <c r="K101" s="2" t="s">
        <v>105</v>
      </c>
      <c r="AJ101" s="2" t="s">
        <v>105</v>
      </c>
      <c r="BB101" s="2">
        <f t="shared" si="17"/>
        <v>2</v>
      </c>
      <c r="BC101" s="2">
        <f t="shared" si="18"/>
        <v>0</v>
      </c>
      <c r="BD101" s="2">
        <f t="shared" si="19"/>
        <v>2</v>
      </c>
      <c r="BE101" s="2">
        <f t="shared" si="20"/>
        <v>0</v>
      </c>
      <c r="BF101" s="2">
        <f t="shared" si="21"/>
        <v>0</v>
      </c>
      <c r="BG101" s="2">
        <f t="shared" si="22"/>
        <v>0</v>
      </c>
      <c r="BH101" s="2">
        <f t="shared" si="23"/>
        <v>0</v>
      </c>
      <c r="BI101" s="2">
        <f t="shared" si="24"/>
        <v>0</v>
      </c>
      <c r="BJ101" s="2">
        <f t="shared" si="25"/>
        <v>0</v>
      </c>
      <c r="BK101" s="2">
        <f t="shared" si="26"/>
        <v>0</v>
      </c>
      <c r="BL101" s="2">
        <f t="shared" si="27"/>
        <v>0</v>
      </c>
      <c r="BM101" s="2">
        <f t="shared" si="28"/>
        <v>0</v>
      </c>
      <c r="BN101" s="2">
        <f t="shared" si="29"/>
        <v>0</v>
      </c>
      <c r="BO101" s="2">
        <f t="shared" si="30"/>
        <v>0</v>
      </c>
      <c r="BP101" s="2">
        <f t="shared" si="31"/>
        <v>0</v>
      </c>
      <c r="BQ101" s="2">
        <f t="shared" si="32"/>
        <v>0</v>
      </c>
      <c r="BR101" s="2">
        <f t="shared" si="33"/>
        <v>0</v>
      </c>
    </row>
    <row r="102" spans="1:70">
      <c r="A102" s="2" t="s">
        <v>226</v>
      </c>
      <c r="B102" s="2" t="s">
        <v>225</v>
      </c>
      <c r="C102" s="2" t="s">
        <v>105</v>
      </c>
      <c r="M102" s="2" t="s">
        <v>105</v>
      </c>
      <c r="BB102" s="2">
        <f t="shared" si="17"/>
        <v>2</v>
      </c>
      <c r="BC102" s="2">
        <f t="shared" si="18"/>
        <v>0</v>
      </c>
      <c r="BD102" s="2">
        <f t="shared" si="19"/>
        <v>2</v>
      </c>
      <c r="BE102" s="2">
        <f t="shared" si="20"/>
        <v>0</v>
      </c>
      <c r="BF102" s="2">
        <f t="shared" si="21"/>
        <v>0</v>
      </c>
      <c r="BG102" s="2">
        <f t="shared" si="22"/>
        <v>0</v>
      </c>
      <c r="BH102" s="2">
        <f t="shared" si="23"/>
        <v>0</v>
      </c>
      <c r="BI102" s="2">
        <f t="shared" si="24"/>
        <v>0</v>
      </c>
      <c r="BJ102" s="2">
        <f t="shared" si="25"/>
        <v>0</v>
      </c>
      <c r="BK102" s="2">
        <f t="shared" si="26"/>
        <v>0</v>
      </c>
      <c r="BL102" s="2">
        <f t="shared" si="27"/>
        <v>0</v>
      </c>
      <c r="BM102" s="2">
        <f t="shared" si="28"/>
        <v>0</v>
      </c>
      <c r="BN102" s="2">
        <f t="shared" si="29"/>
        <v>0</v>
      </c>
      <c r="BO102" s="2">
        <f t="shared" si="30"/>
        <v>0</v>
      </c>
      <c r="BP102" s="2">
        <f t="shared" si="31"/>
        <v>0</v>
      </c>
      <c r="BQ102" s="2">
        <f t="shared" si="32"/>
        <v>0</v>
      </c>
      <c r="BR102" s="2">
        <f t="shared" si="33"/>
        <v>0</v>
      </c>
    </row>
    <row r="103" spans="1:70">
      <c r="A103" s="2" t="s">
        <v>4240</v>
      </c>
      <c r="B103" s="2" t="s">
        <v>4241</v>
      </c>
      <c r="AM103" s="2" t="s">
        <v>105</v>
      </c>
      <c r="BB103" s="2">
        <f t="shared" si="17"/>
        <v>1</v>
      </c>
      <c r="BC103" s="2">
        <f t="shared" si="18"/>
        <v>0</v>
      </c>
      <c r="BD103" s="2">
        <f t="shared" si="19"/>
        <v>1</v>
      </c>
      <c r="BE103" s="2">
        <f t="shared" si="20"/>
        <v>0</v>
      </c>
      <c r="BF103" s="2">
        <f t="shared" si="21"/>
        <v>0</v>
      </c>
      <c r="BG103" s="2">
        <f t="shared" si="22"/>
        <v>0</v>
      </c>
      <c r="BH103" s="2">
        <f t="shared" si="23"/>
        <v>0</v>
      </c>
      <c r="BI103" s="2">
        <f t="shared" si="24"/>
        <v>0</v>
      </c>
      <c r="BJ103" s="2">
        <f t="shared" si="25"/>
        <v>0</v>
      </c>
      <c r="BK103" s="2">
        <f t="shared" si="26"/>
        <v>0</v>
      </c>
      <c r="BL103" s="2">
        <f t="shared" si="27"/>
        <v>0</v>
      </c>
      <c r="BM103" s="2">
        <f t="shared" si="28"/>
        <v>0</v>
      </c>
      <c r="BN103" s="2">
        <f t="shared" si="29"/>
        <v>0</v>
      </c>
      <c r="BO103" s="2">
        <f t="shared" si="30"/>
        <v>0</v>
      </c>
      <c r="BP103" s="2">
        <f t="shared" si="31"/>
        <v>0</v>
      </c>
      <c r="BQ103" s="2">
        <f t="shared" si="32"/>
        <v>0</v>
      </c>
      <c r="BR103" s="2">
        <f t="shared" si="33"/>
        <v>0</v>
      </c>
    </row>
    <row r="104" spans="1:70">
      <c r="A104" s="2" t="s">
        <v>2808</v>
      </c>
      <c r="B104" s="2" t="s">
        <v>2809</v>
      </c>
      <c r="R104" s="2" t="s">
        <v>105</v>
      </c>
      <c r="Z104" s="2" t="s">
        <v>105</v>
      </c>
      <c r="AZ104" s="2" t="s">
        <v>105</v>
      </c>
      <c r="BB104" s="2">
        <f t="shared" si="17"/>
        <v>3</v>
      </c>
      <c r="BC104" s="2">
        <f t="shared" si="18"/>
        <v>0</v>
      </c>
      <c r="BD104" s="2">
        <f t="shared" si="19"/>
        <v>3</v>
      </c>
      <c r="BE104" s="2">
        <f t="shared" si="20"/>
        <v>0</v>
      </c>
      <c r="BF104" s="2">
        <f t="shared" si="21"/>
        <v>0</v>
      </c>
      <c r="BG104" s="2">
        <f t="shared" si="22"/>
        <v>0</v>
      </c>
      <c r="BH104" s="2">
        <f t="shared" si="23"/>
        <v>0</v>
      </c>
      <c r="BI104" s="2">
        <f t="shared" si="24"/>
        <v>0</v>
      </c>
      <c r="BJ104" s="2">
        <f t="shared" si="25"/>
        <v>0</v>
      </c>
      <c r="BK104" s="2">
        <f t="shared" si="26"/>
        <v>0</v>
      </c>
      <c r="BL104" s="2">
        <f t="shared" si="27"/>
        <v>0</v>
      </c>
      <c r="BM104" s="2">
        <f t="shared" si="28"/>
        <v>0</v>
      </c>
      <c r="BN104" s="2">
        <f t="shared" si="29"/>
        <v>0</v>
      </c>
      <c r="BO104" s="2">
        <f t="shared" si="30"/>
        <v>0</v>
      </c>
      <c r="BP104" s="2">
        <f t="shared" si="31"/>
        <v>0</v>
      </c>
      <c r="BQ104" s="2">
        <f t="shared" si="32"/>
        <v>0</v>
      </c>
      <c r="BR104" s="2">
        <f t="shared" si="33"/>
        <v>0</v>
      </c>
    </row>
    <row r="105" spans="1:70">
      <c r="A105" s="2" t="s">
        <v>2775</v>
      </c>
      <c r="B105" s="2" t="s">
        <v>2875</v>
      </c>
      <c r="Q105" s="2" t="s">
        <v>121</v>
      </c>
      <c r="R105" s="2" t="s">
        <v>5821</v>
      </c>
      <c r="BB105" s="2">
        <f t="shared" si="17"/>
        <v>0</v>
      </c>
      <c r="BC105" s="2">
        <f t="shared" si="18"/>
        <v>2</v>
      </c>
      <c r="BD105" s="2">
        <f t="shared" si="19"/>
        <v>0</v>
      </c>
      <c r="BE105" s="2">
        <f t="shared" si="20"/>
        <v>1</v>
      </c>
      <c r="BF105" s="2">
        <f t="shared" si="21"/>
        <v>0</v>
      </c>
      <c r="BG105" s="2">
        <f t="shared" si="22"/>
        <v>0</v>
      </c>
      <c r="BH105" s="2">
        <f t="shared" si="23"/>
        <v>0</v>
      </c>
      <c r="BI105" s="2">
        <f t="shared" si="24"/>
        <v>0</v>
      </c>
      <c r="BJ105" s="2">
        <f t="shared" si="25"/>
        <v>0</v>
      </c>
      <c r="BK105" s="2">
        <f t="shared" si="26"/>
        <v>0</v>
      </c>
      <c r="BL105" s="2">
        <f t="shared" si="27"/>
        <v>0</v>
      </c>
      <c r="BM105" s="2">
        <f t="shared" si="28"/>
        <v>0</v>
      </c>
      <c r="BN105" s="2">
        <f t="shared" si="29"/>
        <v>0</v>
      </c>
      <c r="BO105" s="2">
        <f t="shared" si="30"/>
        <v>0</v>
      </c>
      <c r="BP105" s="2">
        <f t="shared" si="31"/>
        <v>1</v>
      </c>
      <c r="BQ105" s="2">
        <f t="shared" si="32"/>
        <v>0</v>
      </c>
      <c r="BR105" s="2">
        <f t="shared" si="33"/>
        <v>0</v>
      </c>
    </row>
    <row r="106" spans="1:70">
      <c r="A106" s="2" t="s">
        <v>501</v>
      </c>
      <c r="B106" s="2" t="s">
        <v>502</v>
      </c>
      <c r="E106" s="2" t="s">
        <v>105</v>
      </c>
      <c r="BB106" s="2">
        <f t="shared" si="17"/>
        <v>1</v>
      </c>
      <c r="BC106" s="2">
        <f t="shared" si="18"/>
        <v>0</v>
      </c>
      <c r="BD106" s="2">
        <f t="shared" si="19"/>
        <v>1</v>
      </c>
      <c r="BE106" s="2">
        <f t="shared" si="20"/>
        <v>0</v>
      </c>
      <c r="BF106" s="2">
        <f t="shared" si="21"/>
        <v>0</v>
      </c>
      <c r="BG106" s="2">
        <f t="shared" si="22"/>
        <v>0</v>
      </c>
      <c r="BH106" s="2">
        <f t="shared" si="23"/>
        <v>0</v>
      </c>
      <c r="BI106" s="2">
        <f t="shared" si="24"/>
        <v>0</v>
      </c>
      <c r="BJ106" s="2">
        <f t="shared" si="25"/>
        <v>0</v>
      </c>
      <c r="BK106" s="2">
        <f t="shared" si="26"/>
        <v>0</v>
      </c>
      <c r="BL106" s="2">
        <f t="shared" si="27"/>
        <v>0</v>
      </c>
      <c r="BM106" s="2">
        <f t="shared" si="28"/>
        <v>0</v>
      </c>
      <c r="BN106" s="2">
        <f t="shared" si="29"/>
        <v>0</v>
      </c>
      <c r="BO106" s="2">
        <f t="shared" si="30"/>
        <v>0</v>
      </c>
      <c r="BP106" s="2">
        <f t="shared" si="31"/>
        <v>0</v>
      </c>
      <c r="BQ106" s="2">
        <f t="shared" si="32"/>
        <v>0</v>
      </c>
      <c r="BR106" s="2">
        <f t="shared" si="33"/>
        <v>0</v>
      </c>
    </row>
    <row r="107" spans="1:70">
      <c r="A107" s="2" t="s">
        <v>1173</v>
      </c>
      <c r="B107" s="2" t="s">
        <v>1174</v>
      </c>
      <c r="G107" s="2" t="s">
        <v>105</v>
      </c>
      <c r="H107" s="2" t="s">
        <v>105</v>
      </c>
      <c r="AU107" s="2" t="s">
        <v>105</v>
      </c>
      <c r="BB107" s="2">
        <f t="shared" si="17"/>
        <v>3</v>
      </c>
      <c r="BC107" s="2">
        <f t="shared" si="18"/>
        <v>0</v>
      </c>
      <c r="BD107" s="2">
        <f t="shared" si="19"/>
        <v>3</v>
      </c>
      <c r="BE107" s="2">
        <f t="shared" si="20"/>
        <v>0</v>
      </c>
      <c r="BF107" s="2">
        <f t="shared" si="21"/>
        <v>0</v>
      </c>
      <c r="BG107" s="2">
        <f t="shared" si="22"/>
        <v>0</v>
      </c>
      <c r="BH107" s="2">
        <f t="shared" si="23"/>
        <v>0</v>
      </c>
      <c r="BI107" s="2">
        <f t="shared" si="24"/>
        <v>0</v>
      </c>
      <c r="BJ107" s="2">
        <f t="shared" si="25"/>
        <v>0</v>
      </c>
      <c r="BK107" s="2">
        <f t="shared" si="26"/>
        <v>0</v>
      </c>
      <c r="BL107" s="2">
        <f t="shared" si="27"/>
        <v>0</v>
      </c>
      <c r="BM107" s="2">
        <f t="shared" si="28"/>
        <v>0</v>
      </c>
      <c r="BN107" s="2">
        <f t="shared" si="29"/>
        <v>0</v>
      </c>
      <c r="BO107" s="2">
        <f t="shared" si="30"/>
        <v>0</v>
      </c>
      <c r="BP107" s="2">
        <f t="shared" si="31"/>
        <v>0</v>
      </c>
      <c r="BQ107" s="2">
        <f t="shared" si="32"/>
        <v>0</v>
      </c>
      <c r="BR107" s="2">
        <f t="shared" si="33"/>
        <v>0</v>
      </c>
    </row>
    <row r="108" spans="1:70">
      <c r="A108" s="2" t="s">
        <v>174</v>
      </c>
      <c r="B108" s="2" t="s">
        <v>173</v>
      </c>
      <c r="C108" s="2" t="s">
        <v>105</v>
      </c>
      <c r="AW108" s="2" t="s">
        <v>5694</v>
      </c>
      <c r="BB108" s="2">
        <f t="shared" si="17"/>
        <v>1</v>
      </c>
      <c r="BC108" s="2">
        <f t="shared" si="18"/>
        <v>1</v>
      </c>
      <c r="BD108" s="2">
        <f t="shared" si="19"/>
        <v>1</v>
      </c>
      <c r="BE108" s="2">
        <f t="shared" si="20"/>
        <v>0</v>
      </c>
      <c r="BF108" s="2">
        <f t="shared" si="21"/>
        <v>0</v>
      </c>
      <c r="BG108" s="2">
        <f t="shared" si="22"/>
        <v>1</v>
      </c>
      <c r="BH108" s="2">
        <f t="shared" si="23"/>
        <v>0</v>
      </c>
      <c r="BI108" s="2">
        <f t="shared" si="24"/>
        <v>0</v>
      </c>
      <c r="BJ108" s="2">
        <f t="shared" si="25"/>
        <v>0</v>
      </c>
      <c r="BK108" s="2">
        <f t="shared" si="26"/>
        <v>0</v>
      </c>
      <c r="BL108" s="2">
        <f t="shared" si="27"/>
        <v>0</v>
      </c>
      <c r="BM108" s="2">
        <f t="shared" si="28"/>
        <v>0</v>
      </c>
      <c r="BN108" s="2">
        <f t="shared" si="29"/>
        <v>0</v>
      </c>
      <c r="BO108" s="2">
        <f t="shared" si="30"/>
        <v>0</v>
      </c>
      <c r="BP108" s="2">
        <f t="shared" si="31"/>
        <v>0</v>
      </c>
      <c r="BQ108" s="2">
        <f t="shared" si="32"/>
        <v>0</v>
      </c>
      <c r="BR108" s="2">
        <f t="shared" si="33"/>
        <v>0</v>
      </c>
    </row>
    <row r="109" spans="1:70">
      <c r="A109" s="2" t="s">
        <v>497</v>
      </c>
      <c r="B109" s="2" t="s">
        <v>498</v>
      </c>
      <c r="E109" s="2" t="s">
        <v>105</v>
      </c>
      <c r="I109" s="2" t="s">
        <v>105</v>
      </c>
      <c r="O109" s="2" t="s">
        <v>105</v>
      </c>
      <c r="R109" s="2" t="s">
        <v>5821</v>
      </c>
      <c r="AE109" s="2" t="s">
        <v>105</v>
      </c>
      <c r="AN109" s="2" t="s">
        <v>105</v>
      </c>
      <c r="AU109" s="2" t="s">
        <v>105</v>
      </c>
      <c r="AX109" s="2" t="s">
        <v>105</v>
      </c>
      <c r="BB109" s="2">
        <f t="shared" si="17"/>
        <v>7</v>
      </c>
      <c r="BC109" s="2">
        <f t="shared" si="18"/>
        <v>1</v>
      </c>
      <c r="BD109" s="2">
        <f t="shared" si="19"/>
        <v>7</v>
      </c>
      <c r="BE109" s="2">
        <f t="shared" si="20"/>
        <v>0</v>
      </c>
      <c r="BF109" s="2">
        <f t="shared" si="21"/>
        <v>0</v>
      </c>
      <c r="BG109" s="2">
        <f t="shared" si="22"/>
        <v>0</v>
      </c>
      <c r="BH109" s="2">
        <f t="shared" si="23"/>
        <v>0</v>
      </c>
      <c r="BI109" s="2">
        <f t="shared" si="24"/>
        <v>0</v>
      </c>
      <c r="BJ109" s="2">
        <f t="shared" si="25"/>
        <v>0</v>
      </c>
      <c r="BK109" s="2">
        <f t="shared" si="26"/>
        <v>0</v>
      </c>
      <c r="BL109" s="2">
        <f t="shared" si="27"/>
        <v>0</v>
      </c>
      <c r="BM109" s="2">
        <f t="shared" si="28"/>
        <v>0</v>
      </c>
      <c r="BN109" s="2">
        <f t="shared" si="29"/>
        <v>0</v>
      </c>
      <c r="BO109" s="2">
        <f t="shared" si="30"/>
        <v>0</v>
      </c>
      <c r="BP109" s="2">
        <f t="shared" si="31"/>
        <v>1</v>
      </c>
      <c r="BQ109" s="2">
        <f t="shared" si="32"/>
        <v>0</v>
      </c>
      <c r="BR109" s="2">
        <f t="shared" si="33"/>
        <v>0</v>
      </c>
    </row>
    <row r="110" spans="1:70">
      <c r="A110" s="2" t="s">
        <v>1028</v>
      </c>
      <c r="B110" s="2" t="s">
        <v>1029</v>
      </c>
      <c r="G110" s="2" t="s">
        <v>105</v>
      </c>
      <c r="N110" s="2" t="s">
        <v>105</v>
      </c>
      <c r="BB110" s="2">
        <f t="shared" si="17"/>
        <v>2</v>
      </c>
      <c r="BC110" s="2">
        <f t="shared" si="18"/>
        <v>0</v>
      </c>
      <c r="BD110" s="2">
        <f t="shared" si="19"/>
        <v>2</v>
      </c>
      <c r="BE110" s="2">
        <f t="shared" si="20"/>
        <v>0</v>
      </c>
      <c r="BF110" s="2">
        <f t="shared" si="21"/>
        <v>0</v>
      </c>
      <c r="BG110" s="2">
        <f t="shared" si="22"/>
        <v>0</v>
      </c>
      <c r="BH110" s="2">
        <f t="shared" si="23"/>
        <v>0</v>
      </c>
      <c r="BI110" s="2">
        <f t="shared" si="24"/>
        <v>0</v>
      </c>
      <c r="BJ110" s="2">
        <f t="shared" si="25"/>
        <v>0</v>
      </c>
      <c r="BK110" s="2">
        <f t="shared" si="26"/>
        <v>0</v>
      </c>
      <c r="BL110" s="2">
        <f t="shared" si="27"/>
        <v>0</v>
      </c>
      <c r="BM110" s="2">
        <f t="shared" si="28"/>
        <v>0</v>
      </c>
      <c r="BN110" s="2">
        <f t="shared" si="29"/>
        <v>0</v>
      </c>
      <c r="BO110" s="2">
        <f t="shared" si="30"/>
        <v>0</v>
      </c>
      <c r="BP110" s="2">
        <f t="shared" si="31"/>
        <v>0</v>
      </c>
      <c r="BQ110" s="2">
        <f t="shared" si="32"/>
        <v>0</v>
      </c>
      <c r="BR110" s="2">
        <f t="shared" si="33"/>
        <v>0</v>
      </c>
    </row>
    <row r="111" spans="1:70">
      <c r="A111" s="2" t="s">
        <v>1480</v>
      </c>
      <c r="B111" s="2" t="s">
        <v>2657</v>
      </c>
      <c r="H111" s="2" t="s">
        <v>105</v>
      </c>
      <c r="P111" s="2" t="s">
        <v>105</v>
      </c>
      <c r="BB111" s="2">
        <f t="shared" si="17"/>
        <v>2</v>
      </c>
      <c r="BC111" s="2">
        <f t="shared" si="18"/>
        <v>0</v>
      </c>
      <c r="BD111" s="2">
        <f t="shared" si="19"/>
        <v>2</v>
      </c>
      <c r="BE111" s="2">
        <f t="shared" si="20"/>
        <v>0</v>
      </c>
      <c r="BF111" s="2">
        <f t="shared" si="21"/>
        <v>0</v>
      </c>
      <c r="BG111" s="2">
        <f t="shared" si="22"/>
        <v>0</v>
      </c>
      <c r="BH111" s="2">
        <f t="shared" si="23"/>
        <v>0</v>
      </c>
      <c r="BI111" s="2">
        <f t="shared" si="24"/>
        <v>0</v>
      </c>
      <c r="BJ111" s="2">
        <f t="shared" si="25"/>
        <v>0</v>
      </c>
      <c r="BK111" s="2">
        <f t="shared" si="26"/>
        <v>0</v>
      </c>
      <c r="BL111" s="2">
        <f t="shared" si="27"/>
        <v>0</v>
      </c>
      <c r="BM111" s="2">
        <f t="shared" si="28"/>
        <v>0</v>
      </c>
      <c r="BN111" s="2">
        <f t="shared" si="29"/>
        <v>0</v>
      </c>
      <c r="BO111" s="2">
        <f t="shared" si="30"/>
        <v>0</v>
      </c>
      <c r="BP111" s="2">
        <f t="shared" si="31"/>
        <v>0</v>
      </c>
      <c r="BQ111" s="2">
        <f t="shared" si="32"/>
        <v>0</v>
      </c>
      <c r="BR111" s="2">
        <f t="shared" si="33"/>
        <v>0</v>
      </c>
    </row>
    <row r="112" spans="1:70">
      <c r="A112" s="2" t="s">
        <v>1956</v>
      </c>
      <c r="B112" s="2" t="s">
        <v>1957</v>
      </c>
      <c r="I112" s="2" t="s">
        <v>105</v>
      </c>
      <c r="K112" s="2" t="s">
        <v>105</v>
      </c>
      <c r="X112" s="2" t="s">
        <v>105</v>
      </c>
      <c r="AF112" s="2" t="s">
        <v>5697</v>
      </c>
      <c r="AJ112" s="2" t="s">
        <v>105</v>
      </c>
      <c r="AO112" s="2" t="s">
        <v>105</v>
      </c>
      <c r="BB112" s="2">
        <f t="shared" si="17"/>
        <v>6</v>
      </c>
      <c r="BC112" s="2">
        <f t="shared" si="18"/>
        <v>0</v>
      </c>
      <c r="BD112" s="2">
        <f t="shared" si="19"/>
        <v>5</v>
      </c>
      <c r="BE112" s="2">
        <f t="shared" si="20"/>
        <v>0</v>
      </c>
      <c r="BF112" s="2">
        <f t="shared" si="21"/>
        <v>1</v>
      </c>
      <c r="BG112" s="2">
        <f t="shared" si="22"/>
        <v>0</v>
      </c>
      <c r="BH112" s="2">
        <f t="shared" si="23"/>
        <v>0</v>
      </c>
      <c r="BI112" s="2">
        <f t="shared" si="24"/>
        <v>0</v>
      </c>
      <c r="BJ112" s="2">
        <f t="shared" si="25"/>
        <v>0</v>
      </c>
      <c r="BK112" s="2">
        <f t="shared" si="26"/>
        <v>0</v>
      </c>
      <c r="BL112" s="2">
        <f t="shared" si="27"/>
        <v>0</v>
      </c>
      <c r="BM112" s="2">
        <f t="shared" si="28"/>
        <v>0</v>
      </c>
      <c r="BN112" s="2">
        <f t="shared" si="29"/>
        <v>0</v>
      </c>
      <c r="BO112" s="2">
        <f t="shared" si="30"/>
        <v>0</v>
      </c>
      <c r="BP112" s="2">
        <f t="shared" si="31"/>
        <v>0</v>
      </c>
      <c r="BQ112" s="2">
        <f t="shared" si="32"/>
        <v>0</v>
      </c>
      <c r="BR112" s="2">
        <f t="shared" si="33"/>
        <v>0</v>
      </c>
    </row>
    <row r="113" spans="1:70">
      <c r="A113" s="2" t="s">
        <v>176</v>
      </c>
      <c r="B113" s="2" t="s">
        <v>175</v>
      </c>
      <c r="C113" s="2" t="s">
        <v>105</v>
      </c>
      <c r="BB113" s="2">
        <f t="shared" si="17"/>
        <v>1</v>
      </c>
      <c r="BC113" s="2">
        <f t="shared" si="18"/>
        <v>0</v>
      </c>
      <c r="BD113" s="2">
        <f t="shared" si="19"/>
        <v>1</v>
      </c>
      <c r="BE113" s="2">
        <f t="shared" si="20"/>
        <v>0</v>
      </c>
      <c r="BF113" s="2">
        <f t="shared" si="21"/>
        <v>0</v>
      </c>
      <c r="BG113" s="2">
        <f t="shared" si="22"/>
        <v>0</v>
      </c>
      <c r="BH113" s="2">
        <f t="shared" si="23"/>
        <v>0</v>
      </c>
      <c r="BI113" s="2">
        <f t="shared" si="24"/>
        <v>0</v>
      </c>
      <c r="BJ113" s="2">
        <f t="shared" si="25"/>
        <v>0</v>
      </c>
      <c r="BK113" s="2">
        <f t="shared" si="26"/>
        <v>0</v>
      </c>
      <c r="BL113" s="2">
        <f t="shared" si="27"/>
        <v>0</v>
      </c>
      <c r="BM113" s="2">
        <f t="shared" si="28"/>
        <v>0</v>
      </c>
      <c r="BN113" s="2">
        <f t="shared" si="29"/>
        <v>0</v>
      </c>
      <c r="BO113" s="2">
        <f t="shared" si="30"/>
        <v>0</v>
      </c>
      <c r="BP113" s="2">
        <f t="shared" si="31"/>
        <v>0</v>
      </c>
      <c r="BQ113" s="2">
        <f t="shared" si="32"/>
        <v>0</v>
      </c>
      <c r="BR113" s="2">
        <f t="shared" si="33"/>
        <v>0</v>
      </c>
    </row>
    <row r="114" spans="1:70">
      <c r="A114" s="2" t="s">
        <v>5123</v>
      </c>
      <c r="B114" s="2" t="s">
        <v>5124</v>
      </c>
      <c r="AO114" s="2" t="s">
        <v>105</v>
      </c>
      <c r="BB114" s="2">
        <f t="shared" si="17"/>
        <v>1</v>
      </c>
      <c r="BC114" s="2">
        <f t="shared" si="18"/>
        <v>0</v>
      </c>
      <c r="BD114" s="2">
        <f t="shared" si="19"/>
        <v>1</v>
      </c>
      <c r="BE114" s="2">
        <f t="shared" si="20"/>
        <v>0</v>
      </c>
      <c r="BF114" s="2">
        <f t="shared" si="21"/>
        <v>0</v>
      </c>
      <c r="BG114" s="2">
        <f t="shared" si="22"/>
        <v>0</v>
      </c>
      <c r="BH114" s="2">
        <f t="shared" si="23"/>
        <v>0</v>
      </c>
      <c r="BI114" s="2">
        <f t="shared" si="24"/>
        <v>0</v>
      </c>
      <c r="BJ114" s="2">
        <f t="shared" si="25"/>
        <v>0</v>
      </c>
      <c r="BK114" s="2">
        <f t="shared" si="26"/>
        <v>0</v>
      </c>
      <c r="BL114" s="2">
        <f t="shared" si="27"/>
        <v>0</v>
      </c>
      <c r="BM114" s="2">
        <f t="shared" si="28"/>
        <v>0</v>
      </c>
      <c r="BN114" s="2">
        <f t="shared" si="29"/>
        <v>0</v>
      </c>
      <c r="BO114" s="2">
        <f t="shared" si="30"/>
        <v>0</v>
      </c>
      <c r="BP114" s="2">
        <f t="shared" si="31"/>
        <v>0</v>
      </c>
      <c r="BQ114" s="2">
        <f t="shared" si="32"/>
        <v>0</v>
      </c>
      <c r="BR114" s="2">
        <f t="shared" si="33"/>
        <v>0</v>
      </c>
    </row>
    <row r="115" spans="1:70">
      <c r="A115" s="2" t="s">
        <v>2959</v>
      </c>
      <c r="B115" s="2" t="s">
        <v>2960</v>
      </c>
      <c r="U115" s="2" t="s">
        <v>5856</v>
      </c>
      <c r="BB115" s="2">
        <f t="shared" si="17"/>
        <v>0</v>
      </c>
      <c r="BC115" s="2">
        <f t="shared" si="18"/>
        <v>1</v>
      </c>
      <c r="BD115" s="2">
        <f t="shared" si="19"/>
        <v>0</v>
      </c>
      <c r="BE115" s="2">
        <f t="shared" si="20"/>
        <v>0</v>
      </c>
      <c r="BF115" s="2">
        <f t="shared" si="21"/>
        <v>0</v>
      </c>
      <c r="BG115" s="2">
        <f t="shared" si="22"/>
        <v>0</v>
      </c>
      <c r="BH115" s="2">
        <f t="shared" si="23"/>
        <v>0</v>
      </c>
      <c r="BI115" s="2">
        <f t="shared" si="24"/>
        <v>0</v>
      </c>
      <c r="BJ115" s="2">
        <f t="shared" si="25"/>
        <v>0</v>
      </c>
      <c r="BK115" s="2">
        <f t="shared" si="26"/>
        <v>0</v>
      </c>
      <c r="BL115" s="2">
        <f t="shared" si="27"/>
        <v>0</v>
      </c>
      <c r="BM115" s="2">
        <f t="shared" si="28"/>
        <v>0</v>
      </c>
      <c r="BN115" s="2">
        <f t="shared" si="29"/>
        <v>0</v>
      </c>
      <c r="BO115" s="2">
        <f t="shared" si="30"/>
        <v>0</v>
      </c>
      <c r="BP115" s="2">
        <f t="shared" si="31"/>
        <v>0</v>
      </c>
      <c r="BQ115" s="2">
        <f t="shared" si="32"/>
        <v>1</v>
      </c>
      <c r="BR115" s="2">
        <f t="shared" si="33"/>
        <v>0</v>
      </c>
    </row>
    <row r="116" spans="1:70">
      <c r="A116" s="2" t="s">
        <v>228</v>
      </c>
      <c r="B116" s="2" t="s">
        <v>227</v>
      </c>
      <c r="C116" s="2" t="s">
        <v>105</v>
      </c>
      <c r="M116" s="2" t="s">
        <v>105</v>
      </c>
      <c r="BB116" s="2">
        <f t="shared" si="17"/>
        <v>2</v>
      </c>
      <c r="BC116" s="2">
        <f t="shared" si="18"/>
        <v>0</v>
      </c>
      <c r="BD116" s="2">
        <f t="shared" si="19"/>
        <v>2</v>
      </c>
      <c r="BE116" s="2">
        <f t="shared" si="20"/>
        <v>0</v>
      </c>
      <c r="BF116" s="2">
        <f t="shared" si="21"/>
        <v>0</v>
      </c>
      <c r="BG116" s="2">
        <f t="shared" si="22"/>
        <v>0</v>
      </c>
      <c r="BH116" s="2">
        <f t="shared" si="23"/>
        <v>0</v>
      </c>
      <c r="BI116" s="2">
        <f t="shared" si="24"/>
        <v>0</v>
      </c>
      <c r="BJ116" s="2">
        <f t="shared" si="25"/>
        <v>0</v>
      </c>
      <c r="BK116" s="2">
        <f t="shared" si="26"/>
        <v>0</v>
      </c>
      <c r="BL116" s="2">
        <f t="shared" si="27"/>
        <v>0</v>
      </c>
      <c r="BM116" s="2">
        <f t="shared" si="28"/>
        <v>0</v>
      </c>
      <c r="BN116" s="2">
        <f t="shared" si="29"/>
        <v>0</v>
      </c>
      <c r="BO116" s="2">
        <f t="shared" si="30"/>
        <v>0</v>
      </c>
      <c r="BP116" s="2">
        <f t="shared" si="31"/>
        <v>0</v>
      </c>
      <c r="BQ116" s="2">
        <f t="shared" si="32"/>
        <v>0</v>
      </c>
      <c r="BR116" s="2">
        <f t="shared" si="33"/>
        <v>0</v>
      </c>
    </row>
    <row r="117" spans="1:70">
      <c r="A117" s="2" t="s">
        <v>4092</v>
      </c>
      <c r="B117" s="2" t="s">
        <v>4093</v>
      </c>
      <c r="AJ117" s="2" t="s">
        <v>105</v>
      </c>
      <c r="AQ117" s="2" t="s">
        <v>105</v>
      </c>
      <c r="BB117" s="2">
        <f t="shared" si="17"/>
        <v>2</v>
      </c>
      <c r="BC117" s="2">
        <f t="shared" si="18"/>
        <v>0</v>
      </c>
      <c r="BD117" s="2">
        <f t="shared" si="19"/>
        <v>2</v>
      </c>
      <c r="BE117" s="2">
        <f t="shared" si="20"/>
        <v>0</v>
      </c>
      <c r="BF117" s="2">
        <f t="shared" si="21"/>
        <v>0</v>
      </c>
      <c r="BG117" s="2">
        <f t="shared" si="22"/>
        <v>0</v>
      </c>
      <c r="BH117" s="2">
        <f t="shared" si="23"/>
        <v>0</v>
      </c>
      <c r="BI117" s="2">
        <f t="shared" si="24"/>
        <v>0</v>
      </c>
      <c r="BJ117" s="2">
        <f t="shared" si="25"/>
        <v>0</v>
      </c>
      <c r="BK117" s="2">
        <f t="shared" si="26"/>
        <v>0</v>
      </c>
      <c r="BL117" s="2">
        <f t="shared" si="27"/>
        <v>0</v>
      </c>
      <c r="BM117" s="2">
        <f t="shared" si="28"/>
        <v>0</v>
      </c>
      <c r="BN117" s="2">
        <f t="shared" si="29"/>
        <v>0</v>
      </c>
      <c r="BO117" s="2">
        <f t="shared" si="30"/>
        <v>0</v>
      </c>
      <c r="BP117" s="2">
        <f t="shared" si="31"/>
        <v>0</v>
      </c>
      <c r="BQ117" s="2">
        <f t="shared" si="32"/>
        <v>0</v>
      </c>
      <c r="BR117" s="2">
        <f t="shared" si="33"/>
        <v>0</v>
      </c>
    </row>
    <row r="118" spans="1:70">
      <c r="A118" s="2" t="s">
        <v>5139</v>
      </c>
      <c r="B118" s="2" t="s">
        <v>5140</v>
      </c>
      <c r="AO118" s="2" t="s">
        <v>105</v>
      </c>
      <c r="BB118" s="2">
        <f t="shared" si="17"/>
        <v>1</v>
      </c>
      <c r="BC118" s="2">
        <f t="shared" si="18"/>
        <v>0</v>
      </c>
      <c r="BD118" s="2">
        <f t="shared" si="19"/>
        <v>1</v>
      </c>
      <c r="BE118" s="2">
        <f t="shared" si="20"/>
        <v>0</v>
      </c>
      <c r="BF118" s="2">
        <f t="shared" si="21"/>
        <v>0</v>
      </c>
      <c r="BG118" s="2">
        <f t="shared" si="22"/>
        <v>0</v>
      </c>
      <c r="BH118" s="2">
        <f t="shared" si="23"/>
        <v>0</v>
      </c>
      <c r="BI118" s="2">
        <f t="shared" si="24"/>
        <v>0</v>
      </c>
      <c r="BJ118" s="2">
        <f t="shared" si="25"/>
        <v>0</v>
      </c>
      <c r="BK118" s="2">
        <f t="shared" si="26"/>
        <v>0</v>
      </c>
      <c r="BL118" s="2">
        <f t="shared" si="27"/>
        <v>0</v>
      </c>
      <c r="BM118" s="2">
        <f t="shared" si="28"/>
        <v>0</v>
      </c>
      <c r="BN118" s="2">
        <f t="shared" si="29"/>
        <v>0</v>
      </c>
      <c r="BO118" s="2">
        <f t="shared" si="30"/>
        <v>0</v>
      </c>
      <c r="BP118" s="2">
        <f t="shared" si="31"/>
        <v>0</v>
      </c>
      <c r="BQ118" s="2">
        <f t="shared" si="32"/>
        <v>0</v>
      </c>
      <c r="BR118" s="2">
        <f t="shared" si="33"/>
        <v>0</v>
      </c>
    </row>
    <row r="119" spans="1:70">
      <c r="A119" s="2" t="s">
        <v>3164</v>
      </c>
      <c r="B119" s="2" t="s">
        <v>3165</v>
      </c>
      <c r="W119" s="2" t="s">
        <v>5695</v>
      </c>
      <c r="AF119" s="2" t="s">
        <v>5697</v>
      </c>
      <c r="AL119" s="2" t="s">
        <v>105</v>
      </c>
      <c r="BB119" s="2">
        <f t="shared" si="17"/>
        <v>2</v>
      </c>
      <c r="BC119" s="2">
        <f t="shared" si="18"/>
        <v>1</v>
      </c>
      <c r="BD119" s="2">
        <f t="shared" si="19"/>
        <v>1</v>
      </c>
      <c r="BE119" s="2">
        <f t="shared" si="20"/>
        <v>0</v>
      </c>
      <c r="BF119" s="2">
        <f t="shared" si="21"/>
        <v>1</v>
      </c>
      <c r="BG119" s="2">
        <f t="shared" si="22"/>
        <v>0</v>
      </c>
      <c r="BH119" s="2">
        <f t="shared" si="23"/>
        <v>0</v>
      </c>
      <c r="BI119" s="2">
        <f t="shared" si="24"/>
        <v>0</v>
      </c>
      <c r="BJ119" s="2">
        <f t="shared" si="25"/>
        <v>0</v>
      </c>
      <c r="BK119" s="2">
        <f t="shared" si="26"/>
        <v>0</v>
      </c>
      <c r="BL119" s="2">
        <f t="shared" si="27"/>
        <v>0</v>
      </c>
      <c r="BM119" s="2">
        <f t="shared" si="28"/>
        <v>1</v>
      </c>
      <c r="BN119" s="2">
        <f t="shared" si="29"/>
        <v>0</v>
      </c>
      <c r="BO119" s="2">
        <f t="shared" si="30"/>
        <v>0</v>
      </c>
      <c r="BP119" s="2">
        <f t="shared" si="31"/>
        <v>0</v>
      </c>
      <c r="BQ119" s="2">
        <f t="shared" si="32"/>
        <v>0</v>
      </c>
      <c r="BR119" s="2">
        <f t="shared" si="33"/>
        <v>0</v>
      </c>
    </row>
    <row r="120" spans="1:70">
      <c r="A120" s="2" t="s">
        <v>3826</v>
      </c>
      <c r="B120" s="2" t="s">
        <v>3827</v>
      </c>
      <c r="AF120" s="2" t="s">
        <v>5697</v>
      </c>
      <c r="AM120" s="2" t="s">
        <v>105</v>
      </c>
      <c r="BB120" s="2">
        <f t="shared" si="17"/>
        <v>2</v>
      </c>
      <c r="BC120" s="2">
        <f t="shared" si="18"/>
        <v>0</v>
      </c>
      <c r="BD120" s="2">
        <f t="shared" si="19"/>
        <v>1</v>
      </c>
      <c r="BE120" s="2">
        <f t="shared" si="20"/>
        <v>0</v>
      </c>
      <c r="BF120" s="2">
        <f t="shared" si="21"/>
        <v>1</v>
      </c>
      <c r="BG120" s="2">
        <f t="shared" si="22"/>
        <v>0</v>
      </c>
      <c r="BH120" s="2">
        <f t="shared" si="23"/>
        <v>0</v>
      </c>
      <c r="BI120" s="2">
        <f t="shared" si="24"/>
        <v>0</v>
      </c>
      <c r="BJ120" s="2">
        <f t="shared" si="25"/>
        <v>0</v>
      </c>
      <c r="BK120" s="2">
        <f t="shared" si="26"/>
        <v>0</v>
      </c>
      <c r="BL120" s="2">
        <f t="shared" si="27"/>
        <v>0</v>
      </c>
      <c r="BM120" s="2">
        <f t="shared" si="28"/>
        <v>0</v>
      </c>
      <c r="BN120" s="2">
        <f t="shared" si="29"/>
        <v>0</v>
      </c>
      <c r="BO120" s="2">
        <f t="shared" si="30"/>
        <v>0</v>
      </c>
      <c r="BP120" s="2">
        <f t="shared" si="31"/>
        <v>0</v>
      </c>
      <c r="BQ120" s="2">
        <f t="shared" si="32"/>
        <v>0</v>
      </c>
      <c r="BR120" s="2">
        <f t="shared" si="33"/>
        <v>0</v>
      </c>
    </row>
    <row r="121" spans="1:70">
      <c r="A121" s="2" t="s">
        <v>3162</v>
      </c>
      <c r="B121" s="2" t="s">
        <v>3163</v>
      </c>
      <c r="W121" s="2" t="s">
        <v>5695</v>
      </c>
      <c r="AE121" s="2" t="s">
        <v>121</v>
      </c>
      <c r="AF121" s="2" t="s">
        <v>5697</v>
      </c>
      <c r="BB121" s="2">
        <f t="shared" si="17"/>
        <v>1</v>
      </c>
      <c r="BC121" s="2">
        <f t="shared" si="18"/>
        <v>2</v>
      </c>
      <c r="BD121" s="2">
        <f t="shared" si="19"/>
        <v>0</v>
      </c>
      <c r="BE121" s="2">
        <f t="shared" si="20"/>
        <v>1</v>
      </c>
      <c r="BF121" s="2">
        <f t="shared" si="21"/>
        <v>1</v>
      </c>
      <c r="BG121" s="2">
        <f t="shared" si="22"/>
        <v>0</v>
      </c>
      <c r="BH121" s="2">
        <f t="shared" si="23"/>
        <v>0</v>
      </c>
      <c r="BI121" s="2">
        <f t="shared" si="24"/>
        <v>0</v>
      </c>
      <c r="BJ121" s="2">
        <f t="shared" si="25"/>
        <v>0</v>
      </c>
      <c r="BK121" s="2">
        <f t="shared" si="26"/>
        <v>0</v>
      </c>
      <c r="BL121" s="2">
        <f t="shared" si="27"/>
        <v>0</v>
      </c>
      <c r="BM121" s="2">
        <f t="shared" si="28"/>
        <v>1</v>
      </c>
      <c r="BN121" s="2">
        <f t="shared" si="29"/>
        <v>0</v>
      </c>
      <c r="BO121" s="2">
        <f t="shared" si="30"/>
        <v>0</v>
      </c>
      <c r="BP121" s="2">
        <f t="shared" si="31"/>
        <v>0</v>
      </c>
      <c r="BQ121" s="2">
        <f t="shared" si="32"/>
        <v>0</v>
      </c>
      <c r="BR121" s="2">
        <f t="shared" si="33"/>
        <v>0</v>
      </c>
    </row>
    <row r="122" spans="1:70">
      <c r="A122" s="2" t="s">
        <v>1052</v>
      </c>
      <c r="B122" s="2" t="s">
        <v>1053</v>
      </c>
      <c r="G122" s="2" t="s">
        <v>105</v>
      </c>
      <c r="Q122" s="2" t="s">
        <v>121</v>
      </c>
      <c r="BB122" s="2">
        <f t="shared" si="17"/>
        <v>1</v>
      </c>
      <c r="BC122" s="2">
        <f t="shared" si="18"/>
        <v>1</v>
      </c>
      <c r="BD122" s="2">
        <f t="shared" si="19"/>
        <v>1</v>
      </c>
      <c r="BE122" s="2">
        <f t="shared" si="20"/>
        <v>1</v>
      </c>
      <c r="BF122" s="2">
        <f t="shared" si="21"/>
        <v>0</v>
      </c>
      <c r="BG122" s="2">
        <f t="shared" si="22"/>
        <v>0</v>
      </c>
      <c r="BH122" s="2">
        <f t="shared" si="23"/>
        <v>0</v>
      </c>
      <c r="BI122" s="2">
        <f t="shared" si="24"/>
        <v>0</v>
      </c>
      <c r="BJ122" s="2">
        <f t="shared" si="25"/>
        <v>0</v>
      </c>
      <c r="BK122" s="2">
        <f t="shared" si="26"/>
        <v>0</v>
      </c>
      <c r="BL122" s="2">
        <f t="shared" si="27"/>
        <v>0</v>
      </c>
      <c r="BM122" s="2">
        <f t="shared" si="28"/>
        <v>0</v>
      </c>
      <c r="BN122" s="2">
        <f t="shared" si="29"/>
        <v>0</v>
      </c>
      <c r="BO122" s="2">
        <f t="shared" si="30"/>
        <v>0</v>
      </c>
      <c r="BP122" s="2">
        <f t="shared" si="31"/>
        <v>0</v>
      </c>
      <c r="BQ122" s="2">
        <f t="shared" si="32"/>
        <v>0</v>
      </c>
      <c r="BR122" s="2">
        <f t="shared" si="33"/>
        <v>0</v>
      </c>
    </row>
    <row r="123" spans="1:70">
      <c r="A123" s="2" t="s">
        <v>5416</v>
      </c>
      <c r="B123" s="2" t="s">
        <v>5417</v>
      </c>
      <c r="AU123" s="2" t="s">
        <v>105</v>
      </c>
      <c r="BB123" s="2">
        <f t="shared" si="17"/>
        <v>1</v>
      </c>
      <c r="BC123" s="2">
        <f t="shared" si="18"/>
        <v>0</v>
      </c>
      <c r="BD123" s="2">
        <f t="shared" si="19"/>
        <v>1</v>
      </c>
      <c r="BE123" s="2">
        <f t="shared" si="20"/>
        <v>0</v>
      </c>
      <c r="BF123" s="2">
        <f t="shared" si="21"/>
        <v>0</v>
      </c>
      <c r="BG123" s="2">
        <f t="shared" si="22"/>
        <v>0</v>
      </c>
      <c r="BH123" s="2">
        <f t="shared" si="23"/>
        <v>0</v>
      </c>
      <c r="BI123" s="2">
        <f t="shared" si="24"/>
        <v>0</v>
      </c>
      <c r="BJ123" s="2">
        <f t="shared" si="25"/>
        <v>0</v>
      </c>
      <c r="BK123" s="2">
        <f t="shared" si="26"/>
        <v>0</v>
      </c>
      <c r="BL123" s="2">
        <f t="shared" si="27"/>
        <v>0</v>
      </c>
      <c r="BM123" s="2">
        <f t="shared" si="28"/>
        <v>0</v>
      </c>
      <c r="BN123" s="2">
        <f t="shared" si="29"/>
        <v>0</v>
      </c>
      <c r="BO123" s="2">
        <f t="shared" si="30"/>
        <v>0</v>
      </c>
      <c r="BP123" s="2">
        <f t="shared" si="31"/>
        <v>0</v>
      </c>
      <c r="BQ123" s="2">
        <f t="shared" si="32"/>
        <v>0</v>
      </c>
      <c r="BR123" s="2">
        <f t="shared" si="33"/>
        <v>0</v>
      </c>
    </row>
    <row r="124" spans="1:70">
      <c r="A124" s="2" t="s">
        <v>1168</v>
      </c>
      <c r="B124" s="2" t="s">
        <v>1169</v>
      </c>
      <c r="G124" s="2" t="s">
        <v>105</v>
      </c>
      <c r="BB124" s="2">
        <f t="shared" si="17"/>
        <v>1</v>
      </c>
      <c r="BC124" s="2">
        <f t="shared" si="18"/>
        <v>0</v>
      </c>
      <c r="BD124" s="2">
        <f t="shared" si="19"/>
        <v>1</v>
      </c>
      <c r="BE124" s="2">
        <f t="shared" si="20"/>
        <v>0</v>
      </c>
      <c r="BF124" s="2">
        <f t="shared" si="21"/>
        <v>0</v>
      </c>
      <c r="BG124" s="2">
        <f t="shared" si="22"/>
        <v>0</v>
      </c>
      <c r="BH124" s="2">
        <f t="shared" si="23"/>
        <v>0</v>
      </c>
      <c r="BI124" s="2">
        <f t="shared" si="24"/>
        <v>0</v>
      </c>
      <c r="BJ124" s="2">
        <f t="shared" si="25"/>
        <v>0</v>
      </c>
      <c r="BK124" s="2">
        <f t="shared" si="26"/>
        <v>0</v>
      </c>
      <c r="BL124" s="2">
        <f t="shared" si="27"/>
        <v>0</v>
      </c>
      <c r="BM124" s="2">
        <f t="shared" si="28"/>
        <v>0</v>
      </c>
      <c r="BN124" s="2">
        <f t="shared" si="29"/>
        <v>0</v>
      </c>
      <c r="BO124" s="2">
        <f t="shared" si="30"/>
        <v>0</v>
      </c>
      <c r="BP124" s="2">
        <f t="shared" si="31"/>
        <v>0</v>
      </c>
      <c r="BQ124" s="2">
        <f t="shared" si="32"/>
        <v>0</v>
      </c>
      <c r="BR124" s="2">
        <f t="shared" si="33"/>
        <v>0</v>
      </c>
    </row>
    <row r="125" spans="1:70">
      <c r="A125" s="2" t="s">
        <v>2776</v>
      </c>
      <c r="Q125" s="2" t="s">
        <v>121</v>
      </c>
      <c r="AE125" s="2" t="s">
        <v>121</v>
      </c>
      <c r="BB125" s="2">
        <f t="shared" si="17"/>
        <v>0</v>
      </c>
      <c r="BC125" s="2">
        <f t="shared" si="18"/>
        <v>2</v>
      </c>
      <c r="BD125" s="2">
        <f t="shared" si="19"/>
        <v>0</v>
      </c>
      <c r="BE125" s="2">
        <f t="shared" si="20"/>
        <v>2</v>
      </c>
      <c r="BF125" s="2">
        <f t="shared" si="21"/>
        <v>0</v>
      </c>
      <c r="BG125" s="2">
        <f t="shared" si="22"/>
        <v>0</v>
      </c>
      <c r="BH125" s="2">
        <f t="shared" si="23"/>
        <v>0</v>
      </c>
      <c r="BI125" s="2">
        <f t="shared" si="24"/>
        <v>0</v>
      </c>
      <c r="BJ125" s="2">
        <f t="shared" si="25"/>
        <v>0</v>
      </c>
      <c r="BK125" s="2">
        <f t="shared" si="26"/>
        <v>0</v>
      </c>
      <c r="BL125" s="2">
        <f t="shared" si="27"/>
        <v>0</v>
      </c>
      <c r="BM125" s="2">
        <f t="shared" si="28"/>
        <v>0</v>
      </c>
      <c r="BN125" s="2">
        <f t="shared" si="29"/>
        <v>0</v>
      </c>
      <c r="BO125" s="2">
        <f t="shared" si="30"/>
        <v>0</v>
      </c>
      <c r="BP125" s="2">
        <f t="shared" si="31"/>
        <v>0</v>
      </c>
      <c r="BQ125" s="2">
        <f t="shared" si="32"/>
        <v>0</v>
      </c>
      <c r="BR125" s="2">
        <f t="shared" si="33"/>
        <v>0</v>
      </c>
    </row>
    <row r="126" spans="1:70">
      <c r="A126" s="2" t="s">
        <v>5672</v>
      </c>
      <c r="B126" s="2" t="s">
        <v>5664</v>
      </c>
      <c r="E126" s="2" t="s">
        <v>105</v>
      </c>
      <c r="BB126" s="2">
        <f t="shared" si="17"/>
        <v>1</v>
      </c>
      <c r="BC126" s="2">
        <f t="shared" si="18"/>
        <v>0</v>
      </c>
      <c r="BD126" s="2">
        <f t="shared" si="19"/>
        <v>1</v>
      </c>
      <c r="BE126" s="2">
        <f t="shared" si="20"/>
        <v>0</v>
      </c>
      <c r="BF126" s="2">
        <f t="shared" si="21"/>
        <v>0</v>
      </c>
      <c r="BG126" s="2">
        <f t="shared" si="22"/>
        <v>0</v>
      </c>
      <c r="BH126" s="2">
        <f t="shared" si="23"/>
        <v>0</v>
      </c>
      <c r="BI126" s="2">
        <f t="shared" si="24"/>
        <v>0</v>
      </c>
      <c r="BJ126" s="2">
        <f t="shared" si="25"/>
        <v>0</v>
      </c>
      <c r="BK126" s="2">
        <f t="shared" si="26"/>
        <v>0</v>
      </c>
      <c r="BL126" s="2">
        <f t="shared" si="27"/>
        <v>0</v>
      </c>
      <c r="BM126" s="2">
        <f t="shared" si="28"/>
        <v>0</v>
      </c>
      <c r="BN126" s="2">
        <f t="shared" si="29"/>
        <v>0</v>
      </c>
      <c r="BO126" s="2">
        <f t="shared" si="30"/>
        <v>0</v>
      </c>
      <c r="BP126" s="2">
        <f t="shared" si="31"/>
        <v>0</v>
      </c>
      <c r="BQ126" s="2">
        <f t="shared" si="32"/>
        <v>0</v>
      </c>
      <c r="BR126" s="2">
        <f t="shared" si="33"/>
        <v>0</v>
      </c>
    </row>
    <row r="127" spans="1:70">
      <c r="A127" s="2" t="s">
        <v>1887</v>
      </c>
      <c r="B127" s="2" t="s">
        <v>1888</v>
      </c>
      <c r="I127" s="2" t="s">
        <v>105</v>
      </c>
      <c r="Q127" s="2" t="s">
        <v>121</v>
      </c>
      <c r="R127" s="2" t="s">
        <v>105</v>
      </c>
      <c r="X127" s="2" t="s">
        <v>105</v>
      </c>
      <c r="AF127" s="2" t="s">
        <v>5697</v>
      </c>
      <c r="AO127" s="2" t="s">
        <v>105</v>
      </c>
      <c r="AU127" s="2" t="s">
        <v>105</v>
      </c>
      <c r="BB127" s="2">
        <f t="shared" si="17"/>
        <v>6</v>
      </c>
      <c r="BC127" s="2">
        <f t="shared" si="18"/>
        <v>1</v>
      </c>
      <c r="BD127" s="2">
        <f t="shared" si="19"/>
        <v>5</v>
      </c>
      <c r="BE127" s="2">
        <f t="shared" si="20"/>
        <v>1</v>
      </c>
      <c r="BF127" s="2">
        <f t="shared" si="21"/>
        <v>1</v>
      </c>
      <c r="BG127" s="2">
        <f t="shared" si="22"/>
        <v>0</v>
      </c>
      <c r="BH127" s="2">
        <f t="shared" si="23"/>
        <v>0</v>
      </c>
      <c r="BI127" s="2">
        <f t="shared" si="24"/>
        <v>0</v>
      </c>
      <c r="BJ127" s="2">
        <f t="shared" si="25"/>
        <v>0</v>
      </c>
      <c r="BK127" s="2">
        <f t="shared" si="26"/>
        <v>0</v>
      </c>
      <c r="BL127" s="2">
        <f t="shared" si="27"/>
        <v>0</v>
      </c>
      <c r="BM127" s="2">
        <f t="shared" si="28"/>
        <v>0</v>
      </c>
      <c r="BN127" s="2">
        <f t="shared" si="29"/>
        <v>0</v>
      </c>
      <c r="BO127" s="2">
        <f t="shared" si="30"/>
        <v>0</v>
      </c>
      <c r="BP127" s="2">
        <f t="shared" si="31"/>
        <v>0</v>
      </c>
      <c r="BQ127" s="2">
        <f t="shared" si="32"/>
        <v>0</v>
      </c>
      <c r="BR127" s="2">
        <f t="shared" si="33"/>
        <v>0</v>
      </c>
    </row>
    <row r="128" spans="1:70">
      <c r="A128" s="2" t="s">
        <v>2368</v>
      </c>
      <c r="B128" s="2" t="s">
        <v>2369</v>
      </c>
      <c r="M128" s="2" t="s">
        <v>105</v>
      </c>
      <c r="BB128" s="2">
        <f t="shared" si="17"/>
        <v>1</v>
      </c>
      <c r="BC128" s="2">
        <f t="shared" si="18"/>
        <v>0</v>
      </c>
      <c r="BD128" s="2">
        <f t="shared" si="19"/>
        <v>1</v>
      </c>
      <c r="BE128" s="2">
        <f t="shared" si="20"/>
        <v>0</v>
      </c>
      <c r="BF128" s="2">
        <f t="shared" si="21"/>
        <v>0</v>
      </c>
      <c r="BG128" s="2">
        <f t="shared" si="22"/>
        <v>0</v>
      </c>
      <c r="BH128" s="2">
        <f t="shared" si="23"/>
        <v>0</v>
      </c>
      <c r="BI128" s="2">
        <f t="shared" si="24"/>
        <v>0</v>
      </c>
      <c r="BJ128" s="2">
        <f t="shared" si="25"/>
        <v>0</v>
      </c>
      <c r="BK128" s="2">
        <f t="shared" si="26"/>
        <v>0</v>
      </c>
      <c r="BL128" s="2">
        <f t="shared" si="27"/>
        <v>0</v>
      </c>
      <c r="BM128" s="2">
        <f t="shared" si="28"/>
        <v>0</v>
      </c>
      <c r="BN128" s="2">
        <f t="shared" si="29"/>
        <v>0</v>
      </c>
      <c r="BO128" s="2">
        <f t="shared" si="30"/>
        <v>0</v>
      </c>
      <c r="BP128" s="2">
        <f t="shared" si="31"/>
        <v>0</v>
      </c>
      <c r="BQ128" s="2">
        <f t="shared" si="32"/>
        <v>0</v>
      </c>
      <c r="BR128" s="2">
        <f t="shared" si="33"/>
        <v>0</v>
      </c>
    </row>
    <row r="129" spans="1:70">
      <c r="A129" s="2" t="s">
        <v>230</v>
      </c>
      <c r="B129" s="2" t="s">
        <v>229</v>
      </c>
      <c r="C129" s="2" t="s">
        <v>105</v>
      </c>
      <c r="AW129" s="2" t="s">
        <v>5694</v>
      </c>
      <c r="BB129" s="2">
        <f t="shared" si="17"/>
        <v>1</v>
      </c>
      <c r="BC129" s="2">
        <f t="shared" si="18"/>
        <v>1</v>
      </c>
      <c r="BD129" s="2">
        <f t="shared" si="19"/>
        <v>1</v>
      </c>
      <c r="BE129" s="2">
        <f t="shared" si="20"/>
        <v>0</v>
      </c>
      <c r="BF129" s="2">
        <f t="shared" si="21"/>
        <v>0</v>
      </c>
      <c r="BG129" s="2">
        <f t="shared" si="22"/>
        <v>1</v>
      </c>
      <c r="BH129" s="2">
        <f t="shared" si="23"/>
        <v>0</v>
      </c>
      <c r="BI129" s="2">
        <f t="shared" si="24"/>
        <v>0</v>
      </c>
      <c r="BJ129" s="2">
        <f t="shared" si="25"/>
        <v>0</v>
      </c>
      <c r="BK129" s="2">
        <f t="shared" si="26"/>
        <v>0</v>
      </c>
      <c r="BL129" s="2">
        <f t="shared" si="27"/>
        <v>0</v>
      </c>
      <c r="BM129" s="2">
        <f t="shared" si="28"/>
        <v>0</v>
      </c>
      <c r="BN129" s="2">
        <f t="shared" si="29"/>
        <v>0</v>
      </c>
      <c r="BO129" s="2">
        <f t="shared" si="30"/>
        <v>0</v>
      </c>
      <c r="BP129" s="2">
        <f t="shared" si="31"/>
        <v>0</v>
      </c>
      <c r="BQ129" s="2">
        <f t="shared" si="32"/>
        <v>0</v>
      </c>
      <c r="BR129" s="2">
        <f t="shared" si="33"/>
        <v>0</v>
      </c>
    </row>
    <row r="130" spans="1:70">
      <c r="A130" s="2" t="s">
        <v>4017</v>
      </c>
      <c r="B130" s="2" t="s">
        <v>4018</v>
      </c>
      <c r="AJ130" s="2" t="s">
        <v>105</v>
      </c>
      <c r="AW130" s="2" t="s">
        <v>5694</v>
      </c>
      <c r="BB130" s="2">
        <f t="shared" ref="BB130:BB193" si="34">SUM(BD130+BF130+BJ130+BL130+BR130)</f>
        <v>1</v>
      </c>
      <c r="BC130" s="2">
        <f t="shared" ref="BC130:BC193" si="35">SUM(BE130+BG130+BH130+BI130+BK130+BM130+BN130+BO130+BP130+BQ130)</f>
        <v>1</v>
      </c>
      <c r="BD130" s="2">
        <f t="shared" ref="BD130:BD193" si="36">COUNTIF(C130:BA130,"BL")</f>
        <v>1</v>
      </c>
      <c r="BE130" s="2">
        <f t="shared" ref="BE130:BE193" si="37">COUNTIF(C130:BA130,"WL")</f>
        <v>0</v>
      </c>
      <c r="BF130" s="2">
        <f t="shared" ref="BF130:BF193" si="38">COUNTIF(C130:BA130, "BL(Except with permit)")</f>
        <v>0</v>
      </c>
      <c r="BG130" s="2">
        <f t="shared" ref="BG130:BG193" si="39">COUNTIF(C130:BA130, "WL(Permit required)")</f>
        <v>1</v>
      </c>
      <c r="BH130" s="2">
        <f t="shared" ref="BH130:BH193" si="40">COUNTIF(C130:BA130, "WL(For game)")</f>
        <v>0</v>
      </c>
      <c r="BI130" s="2">
        <f t="shared" ref="BI130:BI193" si="41">COUNTIF(C130:BA130, "WL(For human consumption)")</f>
        <v>0</v>
      </c>
      <c r="BJ130" s="2">
        <f t="shared" ref="BJ130:BJ193" si="42">COUNTIF(C130:BA130, "BL(except with permit or per regulation)")</f>
        <v>0</v>
      </c>
      <c r="BK130" s="2">
        <f t="shared" ref="BK130:BK193" si="43">COUNTIF(C130:BA130, "WL(Native to state waters)")</f>
        <v>0</v>
      </c>
      <c r="BL130" s="2">
        <f t="shared" ref="BL130:BL193" si="44">COUNTIF(C130:BA130, "BL(spp not utilized for human consumption or bait purposes)")</f>
        <v>0</v>
      </c>
      <c r="BM130" s="2">
        <f t="shared" ref="BM130:BM193" si="45">COUNTIF(C130:BA130, "WL(With Aquaculture Permit)")</f>
        <v>0</v>
      </c>
      <c r="BN130" s="2">
        <f t="shared" ref="BN130:BN193" si="46">COUNTIF(C130:BA130,"WL(Aquaculture controlled)")</f>
        <v>0</v>
      </c>
      <c r="BO130" s="2">
        <f t="shared" ref="BO130:BO193" si="47">COUNTIF(C130:BA130, "WL(Aquaculture only)")</f>
        <v>0</v>
      </c>
      <c r="BP130" s="2">
        <f t="shared" ref="BP130:BP193" si="48">COUNTIF(C130:BA130, "WL(Approved for aquaculture)")</f>
        <v>0</v>
      </c>
      <c r="BQ130" s="2">
        <f t="shared" ref="BQ130:BQ193" si="49">COUNTIF(C130:BA130, "WL(Commercial)")</f>
        <v>0</v>
      </c>
      <c r="BR130" s="2">
        <f t="shared" ref="BR130:BR193" si="50">COUNTIF(C130:BA130, "BL(Commercial)")</f>
        <v>0</v>
      </c>
    </row>
    <row r="131" spans="1:70">
      <c r="A131" s="2" t="s">
        <v>5194</v>
      </c>
      <c r="B131" s="2" t="s">
        <v>5195</v>
      </c>
      <c r="AQ131" s="2" t="s">
        <v>105</v>
      </c>
      <c r="BB131" s="2">
        <f t="shared" si="34"/>
        <v>1</v>
      </c>
      <c r="BC131" s="2">
        <f t="shared" si="35"/>
        <v>0</v>
      </c>
      <c r="BD131" s="2">
        <f t="shared" si="36"/>
        <v>1</v>
      </c>
      <c r="BE131" s="2">
        <f t="shared" si="37"/>
        <v>0</v>
      </c>
      <c r="BF131" s="2">
        <f t="shared" si="38"/>
        <v>0</v>
      </c>
      <c r="BG131" s="2">
        <f t="shared" si="39"/>
        <v>0</v>
      </c>
      <c r="BH131" s="2">
        <f t="shared" si="40"/>
        <v>0</v>
      </c>
      <c r="BI131" s="2">
        <f t="shared" si="41"/>
        <v>0</v>
      </c>
      <c r="BJ131" s="2">
        <f t="shared" si="42"/>
        <v>0</v>
      </c>
      <c r="BK131" s="2">
        <f t="shared" si="43"/>
        <v>0</v>
      </c>
      <c r="BL131" s="2">
        <f t="shared" si="44"/>
        <v>0</v>
      </c>
      <c r="BM131" s="2">
        <f t="shared" si="45"/>
        <v>0</v>
      </c>
      <c r="BN131" s="2">
        <f t="shared" si="46"/>
        <v>0</v>
      </c>
      <c r="BO131" s="2">
        <f t="shared" si="47"/>
        <v>0</v>
      </c>
      <c r="BP131" s="2">
        <f t="shared" si="48"/>
        <v>0</v>
      </c>
      <c r="BQ131" s="2">
        <f t="shared" si="49"/>
        <v>0</v>
      </c>
      <c r="BR131" s="2">
        <f t="shared" si="50"/>
        <v>0</v>
      </c>
    </row>
    <row r="132" spans="1:70">
      <c r="A132" s="2" t="s">
        <v>4094</v>
      </c>
      <c r="B132" s="2" t="s">
        <v>4095</v>
      </c>
      <c r="AJ132" s="2" t="s">
        <v>105</v>
      </c>
      <c r="AW132" s="2" t="s">
        <v>105</v>
      </c>
      <c r="BB132" s="2">
        <f t="shared" si="34"/>
        <v>2</v>
      </c>
      <c r="BC132" s="2">
        <f t="shared" si="35"/>
        <v>0</v>
      </c>
      <c r="BD132" s="2">
        <f t="shared" si="36"/>
        <v>2</v>
      </c>
      <c r="BE132" s="2">
        <f t="shared" si="37"/>
        <v>0</v>
      </c>
      <c r="BF132" s="2">
        <f t="shared" si="38"/>
        <v>0</v>
      </c>
      <c r="BG132" s="2">
        <f t="shared" si="39"/>
        <v>0</v>
      </c>
      <c r="BH132" s="2">
        <f t="shared" si="40"/>
        <v>0</v>
      </c>
      <c r="BI132" s="2">
        <f t="shared" si="41"/>
        <v>0</v>
      </c>
      <c r="BJ132" s="2">
        <f t="shared" si="42"/>
        <v>0</v>
      </c>
      <c r="BK132" s="2">
        <f t="shared" si="43"/>
        <v>0</v>
      </c>
      <c r="BL132" s="2">
        <f t="shared" si="44"/>
        <v>0</v>
      </c>
      <c r="BM132" s="2">
        <f t="shared" si="45"/>
        <v>0</v>
      </c>
      <c r="BN132" s="2">
        <f t="shared" si="46"/>
        <v>0</v>
      </c>
      <c r="BO132" s="2">
        <f t="shared" si="47"/>
        <v>0</v>
      </c>
      <c r="BP132" s="2">
        <f t="shared" si="48"/>
        <v>0</v>
      </c>
      <c r="BQ132" s="2">
        <f t="shared" si="49"/>
        <v>0</v>
      </c>
      <c r="BR132" s="2">
        <f t="shared" si="50"/>
        <v>0</v>
      </c>
    </row>
    <row r="133" spans="1:70">
      <c r="A133" s="2" t="s">
        <v>4045</v>
      </c>
      <c r="B133" s="2" t="s">
        <v>4046</v>
      </c>
      <c r="AJ133" s="2" t="s">
        <v>105</v>
      </c>
      <c r="BB133" s="2">
        <f t="shared" si="34"/>
        <v>1</v>
      </c>
      <c r="BC133" s="2">
        <f t="shared" si="35"/>
        <v>0</v>
      </c>
      <c r="BD133" s="2">
        <f t="shared" si="36"/>
        <v>1</v>
      </c>
      <c r="BE133" s="2">
        <f t="shared" si="37"/>
        <v>0</v>
      </c>
      <c r="BF133" s="2">
        <f t="shared" si="38"/>
        <v>0</v>
      </c>
      <c r="BG133" s="2">
        <f t="shared" si="39"/>
        <v>0</v>
      </c>
      <c r="BH133" s="2">
        <f t="shared" si="40"/>
        <v>0</v>
      </c>
      <c r="BI133" s="2">
        <f t="shared" si="41"/>
        <v>0</v>
      </c>
      <c r="BJ133" s="2">
        <f t="shared" si="42"/>
        <v>0</v>
      </c>
      <c r="BK133" s="2">
        <f t="shared" si="43"/>
        <v>0</v>
      </c>
      <c r="BL133" s="2">
        <f t="shared" si="44"/>
        <v>0</v>
      </c>
      <c r="BM133" s="2">
        <f t="shared" si="45"/>
        <v>0</v>
      </c>
      <c r="BN133" s="2">
        <f t="shared" si="46"/>
        <v>0</v>
      </c>
      <c r="BO133" s="2">
        <f t="shared" si="47"/>
        <v>0</v>
      </c>
      <c r="BP133" s="2">
        <f t="shared" si="48"/>
        <v>0</v>
      </c>
      <c r="BQ133" s="2">
        <f t="shared" si="49"/>
        <v>0</v>
      </c>
      <c r="BR133" s="2">
        <f t="shared" si="50"/>
        <v>0</v>
      </c>
    </row>
    <row r="134" spans="1:70">
      <c r="A134" s="2" t="s">
        <v>4047</v>
      </c>
      <c r="B134" s="2" t="s">
        <v>4048</v>
      </c>
      <c r="AJ134" s="2" t="s">
        <v>105</v>
      </c>
      <c r="AQ134" s="2" t="s">
        <v>105</v>
      </c>
      <c r="BB134" s="2">
        <f t="shared" si="34"/>
        <v>2</v>
      </c>
      <c r="BC134" s="2">
        <f t="shared" si="35"/>
        <v>0</v>
      </c>
      <c r="BD134" s="2">
        <f t="shared" si="36"/>
        <v>2</v>
      </c>
      <c r="BE134" s="2">
        <f t="shared" si="37"/>
        <v>0</v>
      </c>
      <c r="BF134" s="2">
        <f t="shared" si="38"/>
        <v>0</v>
      </c>
      <c r="BG134" s="2">
        <f t="shared" si="39"/>
        <v>0</v>
      </c>
      <c r="BH134" s="2">
        <f t="shared" si="40"/>
        <v>0</v>
      </c>
      <c r="BI134" s="2">
        <f t="shared" si="41"/>
        <v>0</v>
      </c>
      <c r="BJ134" s="2">
        <f t="shared" si="42"/>
        <v>0</v>
      </c>
      <c r="BK134" s="2">
        <f t="shared" si="43"/>
        <v>0</v>
      </c>
      <c r="BL134" s="2">
        <f t="shared" si="44"/>
        <v>0</v>
      </c>
      <c r="BM134" s="2">
        <f t="shared" si="45"/>
        <v>0</v>
      </c>
      <c r="BN134" s="2">
        <f t="shared" si="46"/>
        <v>0</v>
      </c>
      <c r="BO134" s="2">
        <f t="shared" si="47"/>
        <v>0</v>
      </c>
      <c r="BP134" s="2">
        <f t="shared" si="48"/>
        <v>0</v>
      </c>
      <c r="BQ134" s="2">
        <f t="shared" si="49"/>
        <v>0</v>
      </c>
      <c r="BR134" s="2">
        <f t="shared" si="50"/>
        <v>0</v>
      </c>
    </row>
    <row r="135" spans="1:70">
      <c r="A135" s="2" t="s">
        <v>4049</v>
      </c>
      <c r="B135" s="2" t="s">
        <v>2365</v>
      </c>
      <c r="AJ135" s="2" t="s">
        <v>105</v>
      </c>
      <c r="BB135" s="2">
        <f t="shared" si="34"/>
        <v>1</v>
      </c>
      <c r="BC135" s="2">
        <f t="shared" si="35"/>
        <v>0</v>
      </c>
      <c r="BD135" s="2">
        <f t="shared" si="36"/>
        <v>1</v>
      </c>
      <c r="BE135" s="2">
        <f t="shared" si="37"/>
        <v>0</v>
      </c>
      <c r="BF135" s="2">
        <f t="shared" si="38"/>
        <v>0</v>
      </c>
      <c r="BG135" s="2">
        <f t="shared" si="39"/>
        <v>0</v>
      </c>
      <c r="BH135" s="2">
        <f t="shared" si="40"/>
        <v>0</v>
      </c>
      <c r="BI135" s="2">
        <f t="shared" si="41"/>
        <v>0</v>
      </c>
      <c r="BJ135" s="2">
        <f t="shared" si="42"/>
        <v>0</v>
      </c>
      <c r="BK135" s="2">
        <f t="shared" si="43"/>
        <v>0</v>
      </c>
      <c r="BL135" s="2">
        <f t="shared" si="44"/>
        <v>0</v>
      </c>
      <c r="BM135" s="2">
        <f t="shared" si="45"/>
        <v>0</v>
      </c>
      <c r="BN135" s="2">
        <f t="shared" si="46"/>
        <v>0</v>
      </c>
      <c r="BO135" s="2">
        <f t="shared" si="47"/>
        <v>0</v>
      </c>
      <c r="BP135" s="2">
        <f t="shared" si="48"/>
        <v>0</v>
      </c>
      <c r="BQ135" s="2">
        <f t="shared" si="49"/>
        <v>0</v>
      </c>
      <c r="BR135" s="2">
        <f t="shared" si="50"/>
        <v>0</v>
      </c>
    </row>
    <row r="136" spans="1:70">
      <c r="A136" s="2" t="s">
        <v>2777</v>
      </c>
      <c r="Q136" s="2" t="s">
        <v>121</v>
      </c>
      <c r="U136" s="2" t="s">
        <v>105</v>
      </c>
      <c r="AU136" s="2" t="s">
        <v>105</v>
      </c>
      <c r="BB136" s="2">
        <f t="shared" si="34"/>
        <v>2</v>
      </c>
      <c r="BC136" s="2">
        <f t="shared" si="35"/>
        <v>1</v>
      </c>
      <c r="BD136" s="2">
        <f t="shared" si="36"/>
        <v>2</v>
      </c>
      <c r="BE136" s="2">
        <f t="shared" si="37"/>
        <v>1</v>
      </c>
      <c r="BF136" s="2">
        <f t="shared" si="38"/>
        <v>0</v>
      </c>
      <c r="BG136" s="2">
        <f t="shared" si="39"/>
        <v>0</v>
      </c>
      <c r="BH136" s="2">
        <f t="shared" si="40"/>
        <v>0</v>
      </c>
      <c r="BI136" s="2">
        <f t="shared" si="41"/>
        <v>0</v>
      </c>
      <c r="BJ136" s="2">
        <f t="shared" si="42"/>
        <v>0</v>
      </c>
      <c r="BK136" s="2">
        <f t="shared" si="43"/>
        <v>0</v>
      </c>
      <c r="BL136" s="2">
        <f t="shared" si="44"/>
        <v>0</v>
      </c>
      <c r="BM136" s="2">
        <f t="shared" si="45"/>
        <v>0</v>
      </c>
      <c r="BN136" s="2">
        <f t="shared" si="46"/>
        <v>0</v>
      </c>
      <c r="BO136" s="2">
        <f t="shared" si="47"/>
        <v>0</v>
      </c>
      <c r="BP136" s="2">
        <f t="shared" si="48"/>
        <v>0</v>
      </c>
      <c r="BQ136" s="2">
        <f t="shared" si="49"/>
        <v>0</v>
      </c>
      <c r="BR136" s="2">
        <f t="shared" si="50"/>
        <v>0</v>
      </c>
    </row>
    <row r="137" spans="1:70">
      <c r="A137" s="2" t="s">
        <v>5675</v>
      </c>
      <c r="B137" s="2" t="s">
        <v>5667</v>
      </c>
      <c r="E137" s="2" t="s">
        <v>5847</v>
      </c>
      <c r="BB137" s="2">
        <f t="shared" si="34"/>
        <v>0</v>
      </c>
      <c r="BC137" s="2">
        <f t="shared" si="35"/>
        <v>0</v>
      </c>
      <c r="BD137" s="2">
        <f t="shared" si="36"/>
        <v>0</v>
      </c>
      <c r="BE137" s="2">
        <f t="shared" si="37"/>
        <v>0</v>
      </c>
      <c r="BF137" s="2">
        <f t="shared" si="38"/>
        <v>0</v>
      </c>
      <c r="BG137" s="2">
        <f t="shared" si="39"/>
        <v>0</v>
      </c>
      <c r="BH137" s="2">
        <f t="shared" si="40"/>
        <v>0</v>
      </c>
      <c r="BI137" s="2">
        <f t="shared" si="41"/>
        <v>0</v>
      </c>
      <c r="BJ137" s="2">
        <f t="shared" si="42"/>
        <v>0</v>
      </c>
      <c r="BK137" s="2">
        <f t="shared" si="43"/>
        <v>0</v>
      </c>
      <c r="BL137" s="2">
        <f t="shared" si="44"/>
        <v>0</v>
      </c>
      <c r="BM137" s="2">
        <f t="shared" si="45"/>
        <v>0</v>
      </c>
      <c r="BN137" s="2">
        <f t="shared" si="46"/>
        <v>0</v>
      </c>
      <c r="BO137" s="2">
        <f t="shared" si="47"/>
        <v>0</v>
      </c>
      <c r="BP137" s="2">
        <f t="shared" si="48"/>
        <v>0</v>
      </c>
      <c r="BQ137" s="2">
        <f t="shared" si="49"/>
        <v>0</v>
      </c>
      <c r="BR137" s="2">
        <f t="shared" si="50"/>
        <v>0</v>
      </c>
    </row>
    <row r="138" spans="1:70">
      <c r="A138" s="2" t="s">
        <v>529</v>
      </c>
      <c r="B138" s="2" t="s">
        <v>530</v>
      </c>
      <c r="E138" s="2" t="s">
        <v>105</v>
      </c>
      <c r="W138" s="2" t="s">
        <v>5695</v>
      </c>
      <c r="BB138" s="2">
        <f t="shared" si="34"/>
        <v>1</v>
      </c>
      <c r="BC138" s="2">
        <f t="shared" si="35"/>
        <v>1</v>
      </c>
      <c r="BD138" s="2">
        <f t="shared" si="36"/>
        <v>1</v>
      </c>
      <c r="BE138" s="2">
        <f t="shared" si="37"/>
        <v>0</v>
      </c>
      <c r="BF138" s="2">
        <f t="shared" si="38"/>
        <v>0</v>
      </c>
      <c r="BG138" s="2">
        <f t="shared" si="39"/>
        <v>0</v>
      </c>
      <c r="BH138" s="2">
        <f t="shared" si="40"/>
        <v>0</v>
      </c>
      <c r="BI138" s="2">
        <f t="shared" si="41"/>
        <v>0</v>
      </c>
      <c r="BJ138" s="2">
        <f t="shared" si="42"/>
        <v>0</v>
      </c>
      <c r="BK138" s="2">
        <f t="shared" si="43"/>
        <v>0</v>
      </c>
      <c r="BL138" s="2">
        <f t="shared" si="44"/>
        <v>0</v>
      </c>
      <c r="BM138" s="2">
        <f t="shared" si="45"/>
        <v>1</v>
      </c>
      <c r="BN138" s="2">
        <f t="shared" si="46"/>
        <v>0</v>
      </c>
      <c r="BO138" s="2">
        <f t="shared" si="47"/>
        <v>0</v>
      </c>
      <c r="BP138" s="2">
        <f t="shared" si="48"/>
        <v>0</v>
      </c>
      <c r="BQ138" s="2">
        <f t="shared" si="49"/>
        <v>0</v>
      </c>
      <c r="BR138" s="2">
        <f t="shared" si="50"/>
        <v>0</v>
      </c>
    </row>
    <row r="139" spans="1:70">
      <c r="A139" s="2" t="s">
        <v>3953</v>
      </c>
      <c r="B139" s="2" t="s">
        <v>3954</v>
      </c>
      <c r="AH139" s="2" t="s">
        <v>5858</v>
      </c>
      <c r="BB139" s="2">
        <f t="shared" si="34"/>
        <v>0</v>
      </c>
      <c r="BC139" s="2">
        <f t="shared" si="35"/>
        <v>1</v>
      </c>
      <c r="BD139" s="2">
        <f t="shared" si="36"/>
        <v>0</v>
      </c>
      <c r="BE139" s="2">
        <f t="shared" si="37"/>
        <v>0</v>
      </c>
      <c r="BF139" s="2">
        <f t="shared" si="38"/>
        <v>0</v>
      </c>
      <c r="BG139" s="2">
        <f t="shared" si="39"/>
        <v>0</v>
      </c>
      <c r="BH139" s="2">
        <f t="shared" si="40"/>
        <v>1</v>
      </c>
      <c r="BI139" s="2">
        <f t="shared" si="41"/>
        <v>0</v>
      </c>
      <c r="BJ139" s="2">
        <f t="shared" si="42"/>
        <v>0</v>
      </c>
      <c r="BK139" s="2">
        <f t="shared" si="43"/>
        <v>0</v>
      </c>
      <c r="BL139" s="2">
        <f t="shared" si="44"/>
        <v>0</v>
      </c>
      <c r="BM139" s="2">
        <f t="shared" si="45"/>
        <v>0</v>
      </c>
      <c r="BN139" s="2">
        <f t="shared" si="46"/>
        <v>0</v>
      </c>
      <c r="BO139" s="2">
        <f t="shared" si="47"/>
        <v>0</v>
      </c>
      <c r="BP139" s="2">
        <f t="shared" si="48"/>
        <v>0</v>
      </c>
      <c r="BQ139" s="2">
        <f t="shared" si="49"/>
        <v>0</v>
      </c>
      <c r="BR139" s="2">
        <f t="shared" si="50"/>
        <v>0</v>
      </c>
    </row>
    <row r="140" spans="1:70">
      <c r="A140" s="2" t="s">
        <v>1531</v>
      </c>
      <c r="B140" s="2" t="s">
        <v>1532</v>
      </c>
      <c r="I140" s="2" t="s">
        <v>105</v>
      </c>
      <c r="AT140" s="2" t="s">
        <v>105</v>
      </c>
      <c r="BB140" s="2">
        <f t="shared" si="34"/>
        <v>2</v>
      </c>
      <c r="BC140" s="2">
        <f t="shared" si="35"/>
        <v>0</v>
      </c>
      <c r="BD140" s="2">
        <f t="shared" si="36"/>
        <v>2</v>
      </c>
      <c r="BE140" s="2">
        <f t="shared" si="37"/>
        <v>0</v>
      </c>
      <c r="BF140" s="2">
        <f t="shared" si="38"/>
        <v>0</v>
      </c>
      <c r="BG140" s="2">
        <f t="shared" si="39"/>
        <v>0</v>
      </c>
      <c r="BH140" s="2">
        <f t="shared" si="40"/>
        <v>0</v>
      </c>
      <c r="BI140" s="2">
        <f t="shared" si="41"/>
        <v>0</v>
      </c>
      <c r="BJ140" s="2">
        <f t="shared" si="42"/>
        <v>0</v>
      </c>
      <c r="BK140" s="2">
        <f t="shared" si="43"/>
        <v>0</v>
      </c>
      <c r="BL140" s="2">
        <f t="shared" si="44"/>
        <v>0</v>
      </c>
      <c r="BM140" s="2">
        <f t="shared" si="45"/>
        <v>0</v>
      </c>
      <c r="BN140" s="2">
        <f t="shared" si="46"/>
        <v>0</v>
      </c>
      <c r="BO140" s="2">
        <f t="shared" si="47"/>
        <v>0</v>
      </c>
      <c r="BP140" s="2">
        <f t="shared" si="48"/>
        <v>0</v>
      </c>
      <c r="BQ140" s="2">
        <f t="shared" si="49"/>
        <v>0</v>
      </c>
      <c r="BR140" s="2">
        <f t="shared" si="50"/>
        <v>0</v>
      </c>
    </row>
    <row r="141" spans="1:70">
      <c r="A141" s="2" t="s">
        <v>3531</v>
      </c>
      <c r="AB141" s="2" t="s">
        <v>105</v>
      </c>
      <c r="BB141" s="2">
        <f t="shared" si="34"/>
        <v>1</v>
      </c>
      <c r="BC141" s="2">
        <f t="shared" si="35"/>
        <v>0</v>
      </c>
      <c r="BD141" s="2">
        <f t="shared" si="36"/>
        <v>1</v>
      </c>
      <c r="BE141" s="2">
        <f t="shared" si="37"/>
        <v>0</v>
      </c>
      <c r="BF141" s="2">
        <f t="shared" si="38"/>
        <v>0</v>
      </c>
      <c r="BG141" s="2">
        <f t="shared" si="39"/>
        <v>0</v>
      </c>
      <c r="BH141" s="2">
        <f t="shared" si="40"/>
        <v>0</v>
      </c>
      <c r="BI141" s="2">
        <f t="shared" si="41"/>
        <v>0</v>
      </c>
      <c r="BJ141" s="2">
        <f t="shared" si="42"/>
        <v>0</v>
      </c>
      <c r="BK141" s="2">
        <f t="shared" si="43"/>
        <v>0</v>
      </c>
      <c r="BL141" s="2">
        <f t="shared" si="44"/>
        <v>0</v>
      </c>
      <c r="BM141" s="2">
        <f t="shared" si="45"/>
        <v>0</v>
      </c>
      <c r="BN141" s="2">
        <f t="shared" si="46"/>
        <v>0</v>
      </c>
      <c r="BO141" s="2">
        <f t="shared" si="47"/>
        <v>0</v>
      </c>
      <c r="BP141" s="2">
        <f t="shared" si="48"/>
        <v>0</v>
      </c>
      <c r="BQ141" s="2">
        <f t="shared" si="49"/>
        <v>0</v>
      </c>
      <c r="BR141" s="2">
        <f t="shared" si="50"/>
        <v>0</v>
      </c>
    </row>
    <row r="142" spans="1:70">
      <c r="A142" s="2" t="s">
        <v>3828</v>
      </c>
      <c r="B142" s="2" t="s">
        <v>3829</v>
      </c>
      <c r="AF142" s="2" t="s">
        <v>5697</v>
      </c>
      <c r="AM142" s="2" t="s">
        <v>105</v>
      </c>
      <c r="BB142" s="2">
        <f t="shared" si="34"/>
        <v>2</v>
      </c>
      <c r="BC142" s="2">
        <f t="shared" si="35"/>
        <v>0</v>
      </c>
      <c r="BD142" s="2">
        <f t="shared" si="36"/>
        <v>1</v>
      </c>
      <c r="BE142" s="2">
        <f t="shared" si="37"/>
        <v>0</v>
      </c>
      <c r="BF142" s="2">
        <f t="shared" si="38"/>
        <v>1</v>
      </c>
      <c r="BG142" s="2">
        <f t="shared" si="39"/>
        <v>0</v>
      </c>
      <c r="BH142" s="2">
        <f t="shared" si="40"/>
        <v>0</v>
      </c>
      <c r="BI142" s="2">
        <f t="shared" si="41"/>
        <v>0</v>
      </c>
      <c r="BJ142" s="2">
        <f t="shared" si="42"/>
        <v>0</v>
      </c>
      <c r="BK142" s="2">
        <f t="shared" si="43"/>
        <v>0</v>
      </c>
      <c r="BL142" s="2">
        <f t="shared" si="44"/>
        <v>0</v>
      </c>
      <c r="BM142" s="2">
        <f t="shared" si="45"/>
        <v>0</v>
      </c>
      <c r="BN142" s="2">
        <f t="shared" si="46"/>
        <v>0</v>
      </c>
      <c r="BO142" s="2">
        <f t="shared" si="47"/>
        <v>0</v>
      </c>
      <c r="BP142" s="2">
        <f t="shared" si="48"/>
        <v>0</v>
      </c>
      <c r="BQ142" s="2">
        <f t="shared" si="49"/>
        <v>0</v>
      </c>
      <c r="BR142" s="2">
        <f t="shared" si="50"/>
        <v>0</v>
      </c>
    </row>
    <row r="143" spans="1:70">
      <c r="A143" s="2" t="s">
        <v>2778</v>
      </c>
      <c r="B143" s="2" t="s">
        <v>3830</v>
      </c>
      <c r="Q143" s="2" t="s">
        <v>121</v>
      </c>
      <c r="AE143" s="2" t="s">
        <v>121</v>
      </c>
      <c r="AF143" s="2" t="s">
        <v>5697</v>
      </c>
      <c r="BB143" s="2">
        <f t="shared" si="34"/>
        <v>1</v>
      </c>
      <c r="BC143" s="2">
        <f t="shared" si="35"/>
        <v>2</v>
      </c>
      <c r="BD143" s="2">
        <f t="shared" si="36"/>
        <v>0</v>
      </c>
      <c r="BE143" s="2">
        <f t="shared" si="37"/>
        <v>2</v>
      </c>
      <c r="BF143" s="2">
        <f t="shared" si="38"/>
        <v>1</v>
      </c>
      <c r="BG143" s="2">
        <f t="shared" si="39"/>
        <v>0</v>
      </c>
      <c r="BH143" s="2">
        <f t="shared" si="40"/>
        <v>0</v>
      </c>
      <c r="BI143" s="2">
        <f t="shared" si="41"/>
        <v>0</v>
      </c>
      <c r="BJ143" s="2">
        <f t="shared" si="42"/>
        <v>0</v>
      </c>
      <c r="BK143" s="2">
        <f t="shared" si="43"/>
        <v>0</v>
      </c>
      <c r="BL143" s="2">
        <f t="shared" si="44"/>
        <v>0</v>
      </c>
      <c r="BM143" s="2">
        <f t="shared" si="45"/>
        <v>0</v>
      </c>
      <c r="BN143" s="2">
        <f t="shared" si="46"/>
        <v>0</v>
      </c>
      <c r="BO143" s="2">
        <f t="shared" si="47"/>
        <v>0</v>
      </c>
      <c r="BP143" s="2">
        <f t="shared" si="48"/>
        <v>0</v>
      </c>
      <c r="BQ143" s="2">
        <f t="shared" si="49"/>
        <v>0</v>
      </c>
      <c r="BR143" s="2">
        <f t="shared" si="50"/>
        <v>0</v>
      </c>
    </row>
    <row r="144" spans="1:70">
      <c r="A144" s="2" t="s">
        <v>3328</v>
      </c>
      <c r="B144" s="2" t="s">
        <v>3329</v>
      </c>
      <c r="Y144" s="2" t="s">
        <v>105</v>
      </c>
      <c r="AL144" s="2" t="s">
        <v>105</v>
      </c>
      <c r="AV144" s="2" t="s">
        <v>105</v>
      </c>
      <c r="BB144" s="2">
        <f t="shared" si="34"/>
        <v>3</v>
      </c>
      <c r="BC144" s="2">
        <f t="shared" si="35"/>
        <v>0</v>
      </c>
      <c r="BD144" s="2">
        <f t="shared" si="36"/>
        <v>3</v>
      </c>
      <c r="BE144" s="2">
        <f t="shared" si="37"/>
        <v>0</v>
      </c>
      <c r="BF144" s="2">
        <f t="shared" si="38"/>
        <v>0</v>
      </c>
      <c r="BG144" s="2">
        <f t="shared" si="39"/>
        <v>0</v>
      </c>
      <c r="BH144" s="2">
        <f t="shared" si="40"/>
        <v>0</v>
      </c>
      <c r="BI144" s="2">
        <f t="shared" si="41"/>
        <v>0</v>
      </c>
      <c r="BJ144" s="2">
        <f t="shared" si="42"/>
        <v>0</v>
      </c>
      <c r="BK144" s="2">
        <f t="shared" si="43"/>
        <v>0</v>
      </c>
      <c r="BL144" s="2">
        <f t="shared" si="44"/>
        <v>0</v>
      </c>
      <c r="BM144" s="2">
        <f t="shared" si="45"/>
        <v>0</v>
      </c>
      <c r="BN144" s="2">
        <f t="shared" si="46"/>
        <v>0</v>
      </c>
      <c r="BO144" s="2">
        <f t="shared" si="47"/>
        <v>0</v>
      </c>
      <c r="BP144" s="2">
        <f t="shared" si="48"/>
        <v>0</v>
      </c>
      <c r="BQ144" s="2">
        <f t="shared" si="49"/>
        <v>0</v>
      </c>
      <c r="BR144" s="2">
        <f t="shared" si="50"/>
        <v>0</v>
      </c>
    </row>
    <row r="145" spans="1:70">
      <c r="A145" s="2" t="s">
        <v>2338</v>
      </c>
      <c r="B145" s="2" t="s">
        <v>2339</v>
      </c>
      <c r="M145" s="2" t="s">
        <v>105</v>
      </c>
      <c r="AW145" s="2" t="s">
        <v>5694</v>
      </c>
      <c r="BB145" s="2">
        <f t="shared" si="34"/>
        <v>1</v>
      </c>
      <c r="BC145" s="2">
        <f t="shared" si="35"/>
        <v>1</v>
      </c>
      <c r="BD145" s="2">
        <f t="shared" si="36"/>
        <v>1</v>
      </c>
      <c r="BE145" s="2">
        <f t="shared" si="37"/>
        <v>0</v>
      </c>
      <c r="BF145" s="2">
        <f t="shared" si="38"/>
        <v>0</v>
      </c>
      <c r="BG145" s="2">
        <f t="shared" si="39"/>
        <v>1</v>
      </c>
      <c r="BH145" s="2">
        <f t="shared" si="40"/>
        <v>0</v>
      </c>
      <c r="BI145" s="2">
        <f t="shared" si="41"/>
        <v>0</v>
      </c>
      <c r="BJ145" s="2">
        <f t="shared" si="42"/>
        <v>0</v>
      </c>
      <c r="BK145" s="2">
        <f t="shared" si="43"/>
        <v>0</v>
      </c>
      <c r="BL145" s="2">
        <f t="shared" si="44"/>
        <v>0</v>
      </c>
      <c r="BM145" s="2">
        <f t="shared" si="45"/>
        <v>0</v>
      </c>
      <c r="BN145" s="2">
        <f t="shared" si="46"/>
        <v>0</v>
      </c>
      <c r="BO145" s="2">
        <f t="shared" si="47"/>
        <v>0</v>
      </c>
      <c r="BP145" s="2">
        <f t="shared" si="48"/>
        <v>0</v>
      </c>
      <c r="BQ145" s="2">
        <f t="shared" si="49"/>
        <v>0</v>
      </c>
      <c r="BR145" s="2">
        <f t="shared" si="50"/>
        <v>0</v>
      </c>
    </row>
    <row r="146" spans="1:70">
      <c r="A146" s="2" t="s">
        <v>3142</v>
      </c>
      <c r="B146" s="2" t="s">
        <v>3143</v>
      </c>
      <c r="W146" s="2" t="s">
        <v>105</v>
      </c>
      <c r="AO146" s="2" t="s">
        <v>105</v>
      </c>
      <c r="BB146" s="2">
        <f t="shared" si="34"/>
        <v>2</v>
      </c>
      <c r="BC146" s="2">
        <f t="shared" si="35"/>
        <v>0</v>
      </c>
      <c r="BD146" s="2">
        <f t="shared" si="36"/>
        <v>2</v>
      </c>
      <c r="BE146" s="2">
        <f t="shared" si="37"/>
        <v>0</v>
      </c>
      <c r="BF146" s="2">
        <f t="shared" si="38"/>
        <v>0</v>
      </c>
      <c r="BG146" s="2">
        <f t="shared" si="39"/>
        <v>0</v>
      </c>
      <c r="BH146" s="2">
        <f t="shared" si="40"/>
        <v>0</v>
      </c>
      <c r="BI146" s="2">
        <f t="shared" si="41"/>
        <v>0</v>
      </c>
      <c r="BJ146" s="2">
        <f t="shared" si="42"/>
        <v>0</v>
      </c>
      <c r="BK146" s="2">
        <f t="shared" si="43"/>
        <v>0</v>
      </c>
      <c r="BL146" s="2">
        <f t="shared" si="44"/>
        <v>0</v>
      </c>
      <c r="BM146" s="2">
        <f t="shared" si="45"/>
        <v>0</v>
      </c>
      <c r="BN146" s="2">
        <f t="shared" si="46"/>
        <v>0</v>
      </c>
      <c r="BO146" s="2">
        <f t="shared" si="47"/>
        <v>0</v>
      </c>
      <c r="BP146" s="2">
        <f t="shared" si="48"/>
        <v>0</v>
      </c>
      <c r="BQ146" s="2">
        <f t="shared" si="49"/>
        <v>0</v>
      </c>
      <c r="BR146" s="2">
        <f t="shared" si="50"/>
        <v>0</v>
      </c>
    </row>
    <row r="147" spans="1:70">
      <c r="A147" s="2" t="s">
        <v>2818</v>
      </c>
      <c r="B147" s="2" t="s">
        <v>2819</v>
      </c>
      <c r="R147" s="2" t="s">
        <v>105</v>
      </c>
      <c r="BB147" s="2">
        <f t="shared" si="34"/>
        <v>1</v>
      </c>
      <c r="BC147" s="2">
        <f t="shared" si="35"/>
        <v>0</v>
      </c>
      <c r="BD147" s="2">
        <f t="shared" si="36"/>
        <v>1</v>
      </c>
      <c r="BE147" s="2">
        <f t="shared" si="37"/>
        <v>0</v>
      </c>
      <c r="BF147" s="2">
        <f t="shared" si="38"/>
        <v>0</v>
      </c>
      <c r="BG147" s="2">
        <f t="shared" si="39"/>
        <v>0</v>
      </c>
      <c r="BH147" s="2">
        <f t="shared" si="40"/>
        <v>0</v>
      </c>
      <c r="BI147" s="2">
        <f t="shared" si="41"/>
        <v>0</v>
      </c>
      <c r="BJ147" s="2">
        <f t="shared" si="42"/>
        <v>0</v>
      </c>
      <c r="BK147" s="2">
        <f t="shared" si="43"/>
        <v>0</v>
      </c>
      <c r="BL147" s="2">
        <f t="shared" si="44"/>
        <v>0</v>
      </c>
      <c r="BM147" s="2">
        <f t="shared" si="45"/>
        <v>0</v>
      </c>
      <c r="BN147" s="2">
        <f t="shared" si="46"/>
        <v>0</v>
      </c>
      <c r="BO147" s="2">
        <f t="shared" si="47"/>
        <v>0</v>
      </c>
      <c r="BP147" s="2">
        <f t="shared" si="48"/>
        <v>0</v>
      </c>
      <c r="BQ147" s="2">
        <f t="shared" si="49"/>
        <v>0</v>
      </c>
      <c r="BR147" s="2">
        <f t="shared" si="50"/>
        <v>0</v>
      </c>
    </row>
    <row r="148" spans="1:70">
      <c r="A148" s="2" t="s">
        <v>5215</v>
      </c>
      <c r="B148" s="2" t="s">
        <v>5216</v>
      </c>
      <c r="AS148" s="2" t="s">
        <v>105</v>
      </c>
      <c r="BB148" s="2">
        <f t="shared" si="34"/>
        <v>1</v>
      </c>
      <c r="BC148" s="2">
        <f t="shared" si="35"/>
        <v>0</v>
      </c>
      <c r="BD148" s="2">
        <f t="shared" si="36"/>
        <v>1</v>
      </c>
      <c r="BE148" s="2">
        <f t="shared" si="37"/>
        <v>0</v>
      </c>
      <c r="BF148" s="2">
        <f t="shared" si="38"/>
        <v>0</v>
      </c>
      <c r="BG148" s="2">
        <f t="shared" si="39"/>
        <v>0</v>
      </c>
      <c r="BH148" s="2">
        <f t="shared" si="40"/>
        <v>0</v>
      </c>
      <c r="BI148" s="2">
        <f t="shared" si="41"/>
        <v>0</v>
      </c>
      <c r="BJ148" s="2">
        <f t="shared" si="42"/>
        <v>0</v>
      </c>
      <c r="BK148" s="2">
        <f t="shared" si="43"/>
        <v>0</v>
      </c>
      <c r="BL148" s="2">
        <f t="shared" si="44"/>
        <v>0</v>
      </c>
      <c r="BM148" s="2">
        <f t="shared" si="45"/>
        <v>0</v>
      </c>
      <c r="BN148" s="2">
        <f t="shared" si="46"/>
        <v>0</v>
      </c>
      <c r="BO148" s="2">
        <f t="shared" si="47"/>
        <v>0</v>
      </c>
      <c r="BP148" s="2">
        <f t="shared" si="48"/>
        <v>0</v>
      </c>
      <c r="BQ148" s="2">
        <f t="shared" si="49"/>
        <v>0</v>
      </c>
      <c r="BR148" s="2">
        <f t="shared" si="50"/>
        <v>0</v>
      </c>
    </row>
    <row r="149" spans="1:70">
      <c r="A149" s="2" t="s">
        <v>136</v>
      </c>
      <c r="B149" s="2" t="s">
        <v>135</v>
      </c>
      <c r="C149" s="2" t="s">
        <v>105</v>
      </c>
      <c r="BB149" s="2">
        <f t="shared" si="34"/>
        <v>1</v>
      </c>
      <c r="BC149" s="2">
        <f t="shared" si="35"/>
        <v>0</v>
      </c>
      <c r="BD149" s="2">
        <f t="shared" si="36"/>
        <v>1</v>
      </c>
      <c r="BE149" s="2">
        <f t="shared" si="37"/>
        <v>0</v>
      </c>
      <c r="BF149" s="2">
        <f t="shared" si="38"/>
        <v>0</v>
      </c>
      <c r="BG149" s="2">
        <f t="shared" si="39"/>
        <v>0</v>
      </c>
      <c r="BH149" s="2">
        <f t="shared" si="40"/>
        <v>0</v>
      </c>
      <c r="BI149" s="2">
        <f t="shared" si="41"/>
        <v>0</v>
      </c>
      <c r="BJ149" s="2">
        <f t="shared" si="42"/>
        <v>0</v>
      </c>
      <c r="BK149" s="2">
        <f t="shared" si="43"/>
        <v>0</v>
      </c>
      <c r="BL149" s="2">
        <f t="shared" si="44"/>
        <v>0</v>
      </c>
      <c r="BM149" s="2">
        <f t="shared" si="45"/>
        <v>0</v>
      </c>
      <c r="BN149" s="2">
        <f t="shared" si="46"/>
        <v>0</v>
      </c>
      <c r="BO149" s="2">
        <f t="shared" si="47"/>
        <v>0</v>
      </c>
      <c r="BP149" s="2">
        <f t="shared" si="48"/>
        <v>0</v>
      </c>
      <c r="BQ149" s="2">
        <f t="shared" si="49"/>
        <v>0</v>
      </c>
      <c r="BR149" s="2">
        <f t="shared" si="50"/>
        <v>0</v>
      </c>
    </row>
    <row r="150" spans="1:70">
      <c r="A150" s="2" t="s">
        <v>5509</v>
      </c>
      <c r="B150" s="2" t="s">
        <v>5510</v>
      </c>
      <c r="AW150" s="2" t="s">
        <v>5694</v>
      </c>
      <c r="BB150" s="2">
        <f t="shared" si="34"/>
        <v>0</v>
      </c>
      <c r="BC150" s="2">
        <f t="shared" si="35"/>
        <v>1</v>
      </c>
      <c r="BD150" s="2">
        <f t="shared" si="36"/>
        <v>0</v>
      </c>
      <c r="BE150" s="2">
        <f t="shared" si="37"/>
        <v>0</v>
      </c>
      <c r="BF150" s="2">
        <f t="shared" si="38"/>
        <v>0</v>
      </c>
      <c r="BG150" s="2">
        <f t="shared" si="39"/>
        <v>1</v>
      </c>
      <c r="BH150" s="2">
        <f t="shared" si="40"/>
        <v>0</v>
      </c>
      <c r="BI150" s="2">
        <f t="shared" si="41"/>
        <v>0</v>
      </c>
      <c r="BJ150" s="2">
        <f t="shared" si="42"/>
        <v>0</v>
      </c>
      <c r="BK150" s="2">
        <f t="shared" si="43"/>
        <v>0</v>
      </c>
      <c r="BL150" s="2">
        <f t="shared" si="44"/>
        <v>0</v>
      </c>
      <c r="BM150" s="2">
        <f t="shared" si="45"/>
        <v>0</v>
      </c>
      <c r="BN150" s="2">
        <f t="shared" si="46"/>
        <v>0</v>
      </c>
      <c r="BO150" s="2">
        <f t="shared" si="47"/>
        <v>0</v>
      </c>
      <c r="BP150" s="2">
        <f t="shared" si="48"/>
        <v>0</v>
      </c>
      <c r="BQ150" s="2">
        <f t="shared" si="49"/>
        <v>0</v>
      </c>
      <c r="BR150" s="2">
        <f t="shared" si="50"/>
        <v>0</v>
      </c>
    </row>
    <row r="151" spans="1:70">
      <c r="A151" s="2" t="s">
        <v>2639</v>
      </c>
      <c r="B151" s="2" t="s">
        <v>2640</v>
      </c>
      <c r="P151" s="2" t="s">
        <v>105</v>
      </c>
      <c r="Y151" s="2" t="s">
        <v>105</v>
      </c>
      <c r="AL151" s="2" t="s">
        <v>105</v>
      </c>
      <c r="AO151" s="2" t="s">
        <v>105</v>
      </c>
      <c r="BB151" s="2">
        <f t="shared" si="34"/>
        <v>4</v>
      </c>
      <c r="BC151" s="2">
        <f t="shared" si="35"/>
        <v>0</v>
      </c>
      <c r="BD151" s="2">
        <f t="shared" si="36"/>
        <v>4</v>
      </c>
      <c r="BE151" s="2">
        <f t="shared" si="37"/>
        <v>0</v>
      </c>
      <c r="BF151" s="2">
        <f t="shared" si="38"/>
        <v>0</v>
      </c>
      <c r="BG151" s="2">
        <f t="shared" si="39"/>
        <v>0</v>
      </c>
      <c r="BH151" s="2">
        <f t="shared" si="40"/>
        <v>0</v>
      </c>
      <c r="BI151" s="2">
        <f t="shared" si="41"/>
        <v>0</v>
      </c>
      <c r="BJ151" s="2">
        <f t="shared" si="42"/>
        <v>0</v>
      </c>
      <c r="BK151" s="2">
        <f t="shared" si="43"/>
        <v>0</v>
      </c>
      <c r="BL151" s="2">
        <f t="shared" si="44"/>
        <v>0</v>
      </c>
      <c r="BM151" s="2">
        <f t="shared" si="45"/>
        <v>0</v>
      </c>
      <c r="BN151" s="2">
        <f t="shared" si="46"/>
        <v>0</v>
      </c>
      <c r="BO151" s="2">
        <f t="shared" si="47"/>
        <v>0</v>
      </c>
      <c r="BP151" s="2">
        <f t="shared" si="48"/>
        <v>0</v>
      </c>
      <c r="BQ151" s="2">
        <f t="shared" si="49"/>
        <v>0</v>
      </c>
      <c r="BR151" s="2">
        <f t="shared" si="50"/>
        <v>0</v>
      </c>
    </row>
    <row r="152" spans="1:70">
      <c r="A152" s="2" t="s">
        <v>5487</v>
      </c>
      <c r="B152" s="2" t="s">
        <v>5488</v>
      </c>
      <c r="AT152" s="2" t="s">
        <v>105</v>
      </c>
      <c r="AW152" s="2" t="s">
        <v>5694</v>
      </c>
      <c r="BB152" s="2">
        <f t="shared" si="34"/>
        <v>1</v>
      </c>
      <c r="BC152" s="2">
        <f t="shared" si="35"/>
        <v>1</v>
      </c>
      <c r="BD152" s="2">
        <f t="shared" si="36"/>
        <v>1</v>
      </c>
      <c r="BE152" s="2">
        <f t="shared" si="37"/>
        <v>0</v>
      </c>
      <c r="BF152" s="2">
        <f t="shared" si="38"/>
        <v>0</v>
      </c>
      <c r="BG152" s="2">
        <f t="shared" si="39"/>
        <v>1</v>
      </c>
      <c r="BH152" s="2">
        <f t="shared" si="40"/>
        <v>0</v>
      </c>
      <c r="BI152" s="2">
        <f t="shared" si="41"/>
        <v>0</v>
      </c>
      <c r="BJ152" s="2">
        <f t="shared" si="42"/>
        <v>0</v>
      </c>
      <c r="BK152" s="2">
        <f t="shared" si="43"/>
        <v>0</v>
      </c>
      <c r="BL152" s="2">
        <f t="shared" si="44"/>
        <v>0</v>
      </c>
      <c r="BM152" s="2">
        <f t="shared" si="45"/>
        <v>0</v>
      </c>
      <c r="BN152" s="2">
        <f t="shared" si="46"/>
        <v>0</v>
      </c>
      <c r="BO152" s="2">
        <f t="shared" si="47"/>
        <v>0</v>
      </c>
      <c r="BP152" s="2">
        <f t="shared" si="48"/>
        <v>0</v>
      </c>
      <c r="BQ152" s="2">
        <f t="shared" si="49"/>
        <v>0</v>
      </c>
      <c r="BR152" s="2">
        <f t="shared" si="50"/>
        <v>0</v>
      </c>
    </row>
    <row r="153" spans="1:70">
      <c r="A153" s="2" t="s">
        <v>1267</v>
      </c>
      <c r="B153" s="2" t="s">
        <v>1269</v>
      </c>
      <c r="G153" s="2" t="s">
        <v>105</v>
      </c>
      <c r="BB153" s="2">
        <f t="shared" si="34"/>
        <v>1</v>
      </c>
      <c r="BC153" s="2">
        <f t="shared" si="35"/>
        <v>0</v>
      </c>
      <c r="BD153" s="2">
        <f t="shared" si="36"/>
        <v>1</v>
      </c>
      <c r="BE153" s="2">
        <f t="shared" si="37"/>
        <v>0</v>
      </c>
      <c r="BF153" s="2">
        <f t="shared" si="38"/>
        <v>0</v>
      </c>
      <c r="BG153" s="2">
        <f t="shared" si="39"/>
        <v>0</v>
      </c>
      <c r="BH153" s="2">
        <f t="shared" si="40"/>
        <v>0</v>
      </c>
      <c r="BI153" s="2">
        <f t="shared" si="41"/>
        <v>0</v>
      </c>
      <c r="BJ153" s="2">
        <f t="shared" si="42"/>
        <v>0</v>
      </c>
      <c r="BK153" s="2">
        <f t="shared" si="43"/>
        <v>0</v>
      </c>
      <c r="BL153" s="2">
        <f t="shared" si="44"/>
        <v>0</v>
      </c>
      <c r="BM153" s="2">
        <f t="shared" si="45"/>
        <v>0</v>
      </c>
      <c r="BN153" s="2">
        <f t="shared" si="46"/>
        <v>0</v>
      </c>
      <c r="BO153" s="2">
        <f t="shared" si="47"/>
        <v>0</v>
      </c>
      <c r="BP153" s="2">
        <f t="shared" si="48"/>
        <v>0</v>
      </c>
      <c r="BQ153" s="2">
        <f t="shared" si="49"/>
        <v>0</v>
      </c>
      <c r="BR153" s="2">
        <f t="shared" si="50"/>
        <v>0</v>
      </c>
    </row>
    <row r="154" spans="1:70">
      <c r="A154" s="2" t="s">
        <v>5205</v>
      </c>
      <c r="B154" s="2" t="s">
        <v>5206</v>
      </c>
      <c r="AS154" s="2" t="s">
        <v>105</v>
      </c>
      <c r="AW154" s="2" t="s">
        <v>105</v>
      </c>
      <c r="BB154" s="2">
        <f t="shared" si="34"/>
        <v>2</v>
      </c>
      <c r="BC154" s="2">
        <f t="shared" si="35"/>
        <v>0</v>
      </c>
      <c r="BD154" s="2">
        <f t="shared" si="36"/>
        <v>2</v>
      </c>
      <c r="BE154" s="2">
        <f t="shared" si="37"/>
        <v>0</v>
      </c>
      <c r="BF154" s="2">
        <f t="shared" si="38"/>
        <v>0</v>
      </c>
      <c r="BG154" s="2">
        <f t="shared" si="39"/>
        <v>0</v>
      </c>
      <c r="BH154" s="2">
        <f t="shared" si="40"/>
        <v>0</v>
      </c>
      <c r="BI154" s="2">
        <f t="shared" si="41"/>
        <v>0</v>
      </c>
      <c r="BJ154" s="2">
        <f t="shared" si="42"/>
        <v>0</v>
      </c>
      <c r="BK154" s="2">
        <f t="shared" si="43"/>
        <v>0</v>
      </c>
      <c r="BL154" s="2">
        <f t="shared" si="44"/>
        <v>0</v>
      </c>
      <c r="BM154" s="2">
        <f t="shared" si="45"/>
        <v>0</v>
      </c>
      <c r="BN154" s="2">
        <f t="shared" si="46"/>
        <v>0</v>
      </c>
      <c r="BO154" s="2">
        <f t="shared" si="47"/>
        <v>0</v>
      </c>
      <c r="BP154" s="2">
        <f t="shared" si="48"/>
        <v>0</v>
      </c>
      <c r="BQ154" s="2">
        <f t="shared" si="49"/>
        <v>0</v>
      </c>
      <c r="BR154" s="2">
        <f t="shared" si="50"/>
        <v>0</v>
      </c>
    </row>
    <row r="155" spans="1:70">
      <c r="A155" s="2" t="s">
        <v>5477</v>
      </c>
      <c r="B155" s="2" t="s">
        <v>5478</v>
      </c>
      <c r="AW155" s="2" t="s">
        <v>5694</v>
      </c>
      <c r="BB155" s="2">
        <f t="shared" si="34"/>
        <v>0</v>
      </c>
      <c r="BC155" s="2">
        <f t="shared" si="35"/>
        <v>1</v>
      </c>
      <c r="BD155" s="2">
        <f t="shared" si="36"/>
        <v>0</v>
      </c>
      <c r="BE155" s="2">
        <f t="shared" si="37"/>
        <v>0</v>
      </c>
      <c r="BF155" s="2">
        <f t="shared" si="38"/>
        <v>0</v>
      </c>
      <c r="BG155" s="2">
        <f t="shared" si="39"/>
        <v>1</v>
      </c>
      <c r="BH155" s="2">
        <f t="shared" si="40"/>
        <v>0</v>
      </c>
      <c r="BI155" s="2">
        <f t="shared" si="41"/>
        <v>0</v>
      </c>
      <c r="BJ155" s="2">
        <f t="shared" si="42"/>
        <v>0</v>
      </c>
      <c r="BK155" s="2">
        <f t="shared" si="43"/>
        <v>0</v>
      </c>
      <c r="BL155" s="2">
        <f t="shared" si="44"/>
        <v>0</v>
      </c>
      <c r="BM155" s="2">
        <f t="shared" si="45"/>
        <v>0</v>
      </c>
      <c r="BN155" s="2">
        <f t="shared" si="46"/>
        <v>0</v>
      </c>
      <c r="BO155" s="2">
        <f t="shared" si="47"/>
        <v>0</v>
      </c>
      <c r="BP155" s="2">
        <f t="shared" si="48"/>
        <v>0</v>
      </c>
      <c r="BQ155" s="2">
        <f t="shared" si="49"/>
        <v>0</v>
      </c>
      <c r="BR155" s="2">
        <f t="shared" si="50"/>
        <v>0</v>
      </c>
    </row>
    <row r="156" spans="1:70">
      <c r="A156" s="2" t="s">
        <v>1192</v>
      </c>
      <c r="B156" s="2" t="s">
        <v>1193</v>
      </c>
      <c r="G156" s="2" t="s">
        <v>5848</v>
      </c>
      <c r="AC156" s="2" t="s">
        <v>105</v>
      </c>
      <c r="BB156" s="2">
        <f t="shared" si="34"/>
        <v>1</v>
      </c>
      <c r="BC156" s="2">
        <f t="shared" si="35"/>
        <v>0</v>
      </c>
      <c r="BD156" s="2">
        <f t="shared" si="36"/>
        <v>1</v>
      </c>
      <c r="BE156" s="2">
        <f t="shared" si="37"/>
        <v>0</v>
      </c>
      <c r="BF156" s="2">
        <f t="shared" si="38"/>
        <v>0</v>
      </c>
      <c r="BG156" s="2">
        <f t="shared" si="39"/>
        <v>0</v>
      </c>
      <c r="BH156" s="2">
        <f t="shared" si="40"/>
        <v>0</v>
      </c>
      <c r="BI156" s="2">
        <f t="shared" si="41"/>
        <v>0</v>
      </c>
      <c r="BJ156" s="2">
        <f t="shared" si="42"/>
        <v>0</v>
      </c>
      <c r="BK156" s="2">
        <f t="shared" si="43"/>
        <v>0</v>
      </c>
      <c r="BL156" s="2">
        <f t="shared" si="44"/>
        <v>0</v>
      </c>
      <c r="BM156" s="2">
        <f t="shared" si="45"/>
        <v>0</v>
      </c>
      <c r="BN156" s="2">
        <f t="shared" si="46"/>
        <v>0</v>
      </c>
      <c r="BO156" s="2">
        <f t="shared" si="47"/>
        <v>0</v>
      </c>
      <c r="BP156" s="2">
        <f t="shared" si="48"/>
        <v>0</v>
      </c>
      <c r="BQ156" s="2">
        <f t="shared" si="49"/>
        <v>0</v>
      </c>
      <c r="BR156" s="2">
        <f t="shared" si="50"/>
        <v>0</v>
      </c>
    </row>
    <row r="157" spans="1:70">
      <c r="A157" s="2" t="s">
        <v>178</v>
      </c>
      <c r="B157" s="2" t="s">
        <v>177</v>
      </c>
      <c r="C157" s="2" t="s">
        <v>105</v>
      </c>
      <c r="M157" s="2" t="s">
        <v>105</v>
      </c>
      <c r="AS157" s="2" t="s">
        <v>105</v>
      </c>
      <c r="BB157" s="2">
        <f t="shared" si="34"/>
        <v>3</v>
      </c>
      <c r="BC157" s="2">
        <f t="shared" si="35"/>
        <v>0</v>
      </c>
      <c r="BD157" s="2">
        <f t="shared" si="36"/>
        <v>3</v>
      </c>
      <c r="BE157" s="2">
        <f t="shared" si="37"/>
        <v>0</v>
      </c>
      <c r="BF157" s="2">
        <f t="shared" si="38"/>
        <v>0</v>
      </c>
      <c r="BG157" s="2">
        <f t="shared" si="39"/>
        <v>0</v>
      </c>
      <c r="BH157" s="2">
        <f t="shared" si="40"/>
        <v>0</v>
      </c>
      <c r="BI157" s="2">
        <f t="shared" si="41"/>
        <v>0</v>
      </c>
      <c r="BJ157" s="2">
        <f t="shared" si="42"/>
        <v>0</v>
      </c>
      <c r="BK157" s="2">
        <f t="shared" si="43"/>
        <v>0</v>
      </c>
      <c r="BL157" s="2">
        <f t="shared" si="44"/>
        <v>0</v>
      </c>
      <c r="BM157" s="2">
        <f t="shared" si="45"/>
        <v>0</v>
      </c>
      <c r="BN157" s="2">
        <f t="shared" si="46"/>
        <v>0</v>
      </c>
      <c r="BO157" s="2">
        <f t="shared" si="47"/>
        <v>0</v>
      </c>
      <c r="BP157" s="2">
        <f t="shared" si="48"/>
        <v>0</v>
      </c>
      <c r="BQ157" s="2">
        <f t="shared" si="49"/>
        <v>0</v>
      </c>
      <c r="BR157" s="2">
        <f t="shared" si="50"/>
        <v>0</v>
      </c>
    </row>
    <row r="158" spans="1:70">
      <c r="A158" s="2" t="s">
        <v>1175</v>
      </c>
      <c r="B158" s="2" t="s">
        <v>1176</v>
      </c>
      <c r="G158" s="2" t="s">
        <v>105</v>
      </c>
      <c r="AU158" s="2" t="s">
        <v>105</v>
      </c>
      <c r="BB158" s="2">
        <f t="shared" si="34"/>
        <v>2</v>
      </c>
      <c r="BC158" s="2">
        <f t="shared" si="35"/>
        <v>0</v>
      </c>
      <c r="BD158" s="2">
        <f t="shared" si="36"/>
        <v>2</v>
      </c>
      <c r="BE158" s="2">
        <f t="shared" si="37"/>
        <v>0</v>
      </c>
      <c r="BF158" s="2">
        <f t="shared" si="38"/>
        <v>0</v>
      </c>
      <c r="BG158" s="2">
        <f t="shared" si="39"/>
        <v>0</v>
      </c>
      <c r="BH158" s="2">
        <f t="shared" si="40"/>
        <v>0</v>
      </c>
      <c r="BI158" s="2">
        <f t="shared" si="41"/>
        <v>0</v>
      </c>
      <c r="BJ158" s="2">
        <f t="shared" si="42"/>
        <v>0</v>
      </c>
      <c r="BK158" s="2">
        <f t="shared" si="43"/>
        <v>0</v>
      </c>
      <c r="BL158" s="2">
        <f t="shared" si="44"/>
        <v>0</v>
      </c>
      <c r="BM158" s="2">
        <f t="shared" si="45"/>
        <v>0</v>
      </c>
      <c r="BN158" s="2">
        <f t="shared" si="46"/>
        <v>0</v>
      </c>
      <c r="BO158" s="2">
        <f t="shared" si="47"/>
        <v>0</v>
      </c>
      <c r="BP158" s="2">
        <f t="shared" si="48"/>
        <v>0</v>
      </c>
      <c r="BQ158" s="2">
        <f t="shared" si="49"/>
        <v>0</v>
      </c>
      <c r="BR158" s="2">
        <f t="shared" si="50"/>
        <v>0</v>
      </c>
    </row>
    <row r="159" spans="1:70">
      <c r="A159" s="2" t="s">
        <v>1477</v>
      </c>
      <c r="H159" s="2" t="s">
        <v>105</v>
      </c>
      <c r="BB159" s="2">
        <f t="shared" si="34"/>
        <v>1</v>
      </c>
      <c r="BC159" s="2">
        <f t="shared" si="35"/>
        <v>0</v>
      </c>
      <c r="BD159" s="2">
        <f t="shared" si="36"/>
        <v>1</v>
      </c>
      <c r="BE159" s="2">
        <f t="shared" si="37"/>
        <v>0</v>
      </c>
      <c r="BF159" s="2">
        <f t="shared" si="38"/>
        <v>0</v>
      </c>
      <c r="BG159" s="2">
        <f t="shared" si="39"/>
        <v>0</v>
      </c>
      <c r="BH159" s="2">
        <f t="shared" si="40"/>
        <v>0</v>
      </c>
      <c r="BI159" s="2">
        <f t="shared" si="41"/>
        <v>0</v>
      </c>
      <c r="BJ159" s="2">
        <f t="shared" si="42"/>
        <v>0</v>
      </c>
      <c r="BK159" s="2">
        <f t="shared" si="43"/>
        <v>0</v>
      </c>
      <c r="BL159" s="2">
        <f t="shared" si="44"/>
        <v>0</v>
      </c>
      <c r="BM159" s="2">
        <f t="shared" si="45"/>
        <v>0</v>
      </c>
      <c r="BN159" s="2">
        <f t="shared" si="46"/>
        <v>0</v>
      </c>
      <c r="BO159" s="2">
        <f t="shared" si="47"/>
        <v>0</v>
      </c>
      <c r="BP159" s="2">
        <f t="shared" si="48"/>
        <v>0</v>
      </c>
      <c r="BQ159" s="2">
        <f t="shared" si="49"/>
        <v>0</v>
      </c>
      <c r="BR159" s="2">
        <f t="shared" si="50"/>
        <v>0</v>
      </c>
    </row>
    <row r="160" spans="1:70">
      <c r="A160" s="2" t="s">
        <v>4242</v>
      </c>
      <c r="B160" s="2" t="s">
        <v>4243</v>
      </c>
      <c r="AM160" s="2" t="s">
        <v>105</v>
      </c>
      <c r="BB160" s="2">
        <f t="shared" si="34"/>
        <v>1</v>
      </c>
      <c r="BC160" s="2">
        <f t="shared" si="35"/>
        <v>0</v>
      </c>
      <c r="BD160" s="2">
        <f t="shared" si="36"/>
        <v>1</v>
      </c>
      <c r="BE160" s="2">
        <f t="shared" si="37"/>
        <v>0</v>
      </c>
      <c r="BF160" s="2">
        <f t="shared" si="38"/>
        <v>0</v>
      </c>
      <c r="BG160" s="2">
        <f t="shared" si="39"/>
        <v>0</v>
      </c>
      <c r="BH160" s="2">
        <f t="shared" si="40"/>
        <v>0</v>
      </c>
      <c r="BI160" s="2">
        <f t="shared" si="41"/>
        <v>0</v>
      </c>
      <c r="BJ160" s="2">
        <f t="shared" si="42"/>
        <v>0</v>
      </c>
      <c r="BK160" s="2">
        <f t="shared" si="43"/>
        <v>0</v>
      </c>
      <c r="BL160" s="2">
        <f t="shared" si="44"/>
        <v>0</v>
      </c>
      <c r="BM160" s="2">
        <f t="shared" si="45"/>
        <v>0</v>
      </c>
      <c r="BN160" s="2">
        <f t="shared" si="46"/>
        <v>0</v>
      </c>
      <c r="BO160" s="2">
        <f t="shared" si="47"/>
        <v>0</v>
      </c>
      <c r="BP160" s="2">
        <f t="shared" si="48"/>
        <v>0</v>
      </c>
      <c r="BQ160" s="2">
        <f t="shared" si="49"/>
        <v>0</v>
      </c>
      <c r="BR160" s="2">
        <f t="shared" si="50"/>
        <v>0</v>
      </c>
    </row>
    <row r="161" spans="1:70">
      <c r="A161" s="2" t="s">
        <v>2966</v>
      </c>
      <c r="B161" s="2" t="s">
        <v>3374</v>
      </c>
      <c r="U161" s="2" t="s">
        <v>121</v>
      </c>
      <c r="AD161" s="2" t="s">
        <v>105</v>
      </c>
      <c r="AF161" s="2" t="s">
        <v>5697</v>
      </c>
      <c r="BB161" s="2">
        <f t="shared" si="34"/>
        <v>2</v>
      </c>
      <c r="BC161" s="2">
        <f t="shared" si="35"/>
        <v>1</v>
      </c>
      <c r="BD161" s="2">
        <f t="shared" si="36"/>
        <v>1</v>
      </c>
      <c r="BE161" s="2">
        <f t="shared" si="37"/>
        <v>1</v>
      </c>
      <c r="BF161" s="2">
        <f t="shared" si="38"/>
        <v>1</v>
      </c>
      <c r="BG161" s="2">
        <f t="shared" si="39"/>
        <v>0</v>
      </c>
      <c r="BH161" s="2">
        <f t="shared" si="40"/>
        <v>0</v>
      </c>
      <c r="BI161" s="2">
        <f t="shared" si="41"/>
        <v>0</v>
      </c>
      <c r="BJ161" s="2">
        <f t="shared" si="42"/>
        <v>0</v>
      </c>
      <c r="BK161" s="2">
        <f t="shared" si="43"/>
        <v>0</v>
      </c>
      <c r="BL161" s="2">
        <f t="shared" si="44"/>
        <v>0</v>
      </c>
      <c r="BM161" s="2">
        <f t="shared" si="45"/>
        <v>0</v>
      </c>
      <c r="BN161" s="2">
        <f t="shared" si="46"/>
        <v>0</v>
      </c>
      <c r="BO161" s="2">
        <f t="shared" si="47"/>
        <v>0</v>
      </c>
      <c r="BP161" s="2">
        <f t="shared" si="48"/>
        <v>0</v>
      </c>
      <c r="BQ161" s="2">
        <f t="shared" si="49"/>
        <v>0</v>
      </c>
      <c r="BR161" s="2">
        <f t="shared" si="50"/>
        <v>0</v>
      </c>
    </row>
    <row r="162" spans="1:70">
      <c r="A162" s="2" t="s">
        <v>1481</v>
      </c>
      <c r="B162" s="2" t="s">
        <v>3831</v>
      </c>
      <c r="H162" s="2" t="s">
        <v>105</v>
      </c>
      <c r="AF162" s="2" t="s">
        <v>5697</v>
      </c>
      <c r="BB162" s="2">
        <f t="shared" si="34"/>
        <v>2</v>
      </c>
      <c r="BC162" s="2">
        <f t="shared" si="35"/>
        <v>0</v>
      </c>
      <c r="BD162" s="2">
        <f t="shared" si="36"/>
        <v>1</v>
      </c>
      <c r="BE162" s="2">
        <f t="shared" si="37"/>
        <v>0</v>
      </c>
      <c r="BF162" s="2">
        <f t="shared" si="38"/>
        <v>1</v>
      </c>
      <c r="BG162" s="2">
        <f t="shared" si="39"/>
        <v>0</v>
      </c>
      <c r="BH162" s="2">
        <f t="shared" si="40"/>
        <v>0</v>
      </c>
      <c r="BI162" s="2">
        <f t="shared" si="41"/>
        <v>0</v>
      </c>
      <c r="BJ162" s="2">
        <f t="shared" si="42"/>
        <v>0</v>
      </c>
      <c r="BK162" s="2">
        <f t="shared" si="43"/>
        <v>0</v>
      </c>
      <c r="BL162" s="2">
        <f t="shared" si="44"/>
        <v>0</v>
      </c>
      <c r="BM162" s="2">
        <f t="shared" si="45"/>
        <v>0</v>
      </c>
      <c r="BN162" s="2">
        <f t="shared" si="46"/>
        <v>0</v>
      </c>
      <c r="BO162" s="2">
        <f t="shared" si="47"/>
        <v>0</v>
      </c>
      <c r="BP162" s="2">
        <f t="shared" si="48"/>
        <v>0</v>
      </c>
      <c r="BQ162" s="2">
        <f t="shared" si="49"/>
        <v>0</v>
      </c>
      <c r="BR162" s="2">
        <f t="shared" si="50"/>
        <v>0</v>
      </c>
    </row>
    <row r="163" spans="1:70">
      <c r="A163" s="2" t="s">
        <v>3832</v>
      </c>
      <c r="B163" s="2" t="s">
        <v>3833</v>
      </c>
      <c r="AF163" s="2" t="s">
        <v>5697</v>
      </c>
      <c r="AU163" s="2" t="s">
        <v>105</v>
      </c>
      <c r="BB163" s="2">
        <f t="shared" si="34"/>
        <v>2</v>
      </c>
      <c r="BC163" s="2">
        <f t="shared" si="35"/>
        <v>0</v>
      </c>
      <c r="BD163" s="2">
        <f t="shared" si="36"/>
        <v>1</v>
      </c>
      <c r="BE163" s="2">
        <f t="shared" si="37"/>
        <v>0</v>
      </c>
      <c r="BF163" s="2">
        <f t="shared" si="38"/>
        <v>1</v>
      </c>
      <c r="BG163" s="2">
        <f t="shared" si="39"/>
        <v>0</v>
      </c>
      <c r="BH163" s="2">
        <f t="shared" si="40"/>
        <v>0</v>
      </c>
      <c r="BI163" s="2">
        <f t="shared" si="41"/>
        <v>0</v>
      </c>
      <c r="BJ163" s="2">
        <f t="shared" si="42"/>
        <v>0</v>
      </c>
      <c r="BK163" s="2">
        <f t="shared" si="43"/>
        <v>0</v>
      </c>
      <c r="BL163" s="2">
        <f t="shared" si="44"/>
        <v>0</v>
      </c>
      <c r="BM163" s="2">
        <f t="shared" si="45"/>
        <v>0</v>
      </c>
      <c r="BN163" s="2">
        <f t="shared" si="46"/>
        <v>0</v>
      </c>
      <c r="BO163" s="2">
        <f t="shared" si="47"/>
        <v>0</v>
      </c>
      <c r="BP163" s="2">
        <f t="shared" si="48"/>
        <v>0</v>
      </c>
      <c r="BQ163" s="2">
        <f t="shared" si="49"/>
        <v>0</v>
      </c>
      <c r="BR163" s="2">
        <f t="shared" si="50"/>
        <v>0</v>
      </c>
    </row>
    <row r="164" spans="1:70">
      <c r="A164" s="2" t="s">
        <v>2378</v>
      </c>
      <c r="B164" s="2" t="s">
        <v>2379</v>
      </c>
      <c r="M164" s="2" t="s">
        <v>105</v>
      </c>
      <c r="AW164" s="2" t="s">
        <v>5694</v>
      </c>
      <c r="BB164" s="2">
        <f t="shared" si="34"/>
        <v>1</v>
      </c>
      <c r="BC164" s="2">
        <f t="shared" si="35"/>
        <v>1</v>
      </c>
      <c r="BD164" s="2">
        <f t="shared" si="36"/>
        <v>1</v>
      </c>
      <c r="BE164" s="2">
        <f t="shared" si="37"/>
        <v>0</v>
      </c>
      <c r="BF164" s="2">
        <f t="shared" si="38"/>
        <v>0</v>
      </c>
      <c r="BG164" s="2">
        <f t="shared" si="39"/>
        <v>1</v>
      </c>
      <c r="BH164" s="2">
        <f t="shared" si="40"/>
        <v>0</v>
      </c>
      <c r="BI164" s="2">
        <f t="shared" si="41"/>
        <v>0</v>
      </c>
      <c r="BJ164" s="2">
        <f t="shared" si="42"/>
        <v>0</v>
      </c>
      <c r="BK164" s="2">
        <f t="shared" si="43"/>
        <v>0</v>
      </c>
      <c r="BL164" s="2">
        <f t="shared" si="44"/>
        <v>0</v>
      </c>
      <c r="BM164" s="2">
        <f t="shared" si="45"/>
        <v>0</v>
      </c>
      <c r="BN164" s="2">
        <f t="shared" si="46"/>
        <v>0</v>
      </c>
      <c r="BO164" s="2">
        <f t="shared" si="47"/>
        <v>0</v>
      </c>
      <c r="BP164" s="2">
        <f t="shared" si="48"/>
        <v>0</v>
      </c>
      <c r="BQ164" s="2">
        <f t="shared" si="49"/>
        <v>0</v>
      </c>
      <c r="BR164" s="2">
        <f t="shared" si="50"/>
        <v>0</v>
      </c>
    </row>
    <row r="165" spans="1:70">
      <c r="A165" s="2" t="s">
        <v>2356</v>
      </c>
      <c r="B165" s="2" t="s">
        <v>2357</v>
      </c>
      <c r="M165" s="2" t="s">
        <v>105</v>
      </c>
      <c r="AS165" s="2" t="s">
        <v>105</v>
      </c>
      <c r="BB165" s="2">
        <f t="shared" si="34"/>
        <v>2</v>
      </c>
      <c r="BC165" s="2">
        <f t="shared" si="35"/>
        <v>0</v>
      </c>
      <c r="BD165" s="2">
        <f t="shared" si="36"/>
        <v>2</v>
      </c>
      <c r="BE165" s="2">
        <f t="shared" si="37"/>
        <v>0</v>
      </c>
      <c r="BF165" s="2">
        <f t="shared" si="38"/>
        <v>0</v>
      </c>
      <c r="BG165" s="2">
        <f t="shared" si="39"/>
        <v>0</v>
      </c>
      <c r="BH165" s="2">
        <f t="shared" si="40"/>
        <v>0</v>
      </c>
      <c r="BI165" s="2">
        <f t="shared" si="41"/>
        <v>0</v>
      </c>
      <c r="BJ165" s="2">
        <f t="shared" si="42"/>
        <v>0</v>
      </c>
      <c r="BK165" s="2">
        <f t="shared" si="43"/>
        <v>0</v>
      </c>
      <c r="BL165" s="2">
        <f t="shared" si="44"/>
        <v>0</v>
      </c>
      <c r="BM165" s="2">
        <f t="shared" si="45"/>
        <v>0</v>
      </c>
      <c r="BN165" s="2">
        <f t="shared" si="46"/>
        <v>0</v>
      </c>
      <c r="BO165" s="2">
        <f t="shared" si="47"/>
        <v>0</v>
      </c>
      <c r="BP165" s="2">
        <f t="shared" si="48"/>
        <v>0</v>
      </c>
      <c r="BQ165" s="2">
        <f t="shared" si="49"/>
        <v>0</v>
      </c>
      <c r="BR165" s="2">
        <f t="shared" si="50"/>
        <v>0</v>
      </c>
    </row>
    <row r="166" spans="1:70">
      <c r="A166" s="2" t="s">
        <v>5274</v>
      </c>
      <c r="B166" s="2" t="s">
        <v>5275</v>
      </c>
      <c r="AS166" s="2" t="s">
        <v>105</v>
      </c>
      <c r="BB166" s="2">
        <f t="shared" si="34"/>
        <v>1</v>
      </c>
      <c r="BC166" s="2">
        <f t="shared" si="35"/>
        <v>0</v>
      </c>
      <c r="BD166" s="2">
        <f t="shared" si="36"/>
        <v>1</v>
      </c>
      <c r="BE166" s="2">
        <f t="shared" si="37"/>
        <v>0</v>
      </c>
      <c r="BF166" s="2">
        <f t="shared" si="38"/>
        <v>0</v>
      </c>
      <c r="BG166" s="2">
        <f t="shared" si="39"/>
        <v>0</v>
      </c>
      <c r="BH166" s="2">
        <f t="shared" si="40"/>
        <v>0</v>
      </c>
      <c r="BI166" s="2">
        <f t="shared" si="41"/>
        <v>0</v>
      </c>
      <c r="BJ166" s="2">
        <f t="shared" si="42"/>
        <v>0</v>
      </c>
      <c r="BK166" s="2">
        <f t="shared" si="43"/>
        <v>0</v>
      </c>
      <c r="BL166" s="2">
        <f t="shared" si="44"/>
        <v>0</v>
      </c>
      <c r="BM166" s="2">
        <f t="shared" si="45"/>
        <v>0</v>
      </c>
      <c r="BN166" s="2">
        <f t="shared" si="46"/>
        <v>0</v>
      </c>
      <c r="BO166" s="2">
        <f t="shared" si="47"/>
        <v>0</v>
      </c>
      <c r="BP166" s="2">
        <f t="shared" si="48"/>
        <v>0</v>
      </c>
      <c r="BQ166" s="2">
        <f t="shared" si="49"/>
        <v>0</v>
      </c>
      <c r="BR166" s="2">
        <f t="shared" si="50"/>
        <v>0</v>
      </c>
    </row>
    <row r="167" spans="1:70">
      <c r="A167" s="2" t="s">
        <v>3957</v>
      </c>
      <c r="B167" s="2" t="s">
        <v>3958</v>
      </c>
      <c r="AH167" s="2" t="s">
        <v>5858</v>
      </c>
      <c r="BB167" s="2">
        <f t="shared" si="34"/>
        <v>0</v>
      </c>
      <c r="BC167" s="2">
        <f t="shared" si="35"/>
        <v>1</v>
      </c>
      <c r="BD167" s="2">
        <f t="shared" si="36"/>
        <v>0</v>
      </c>
      <c r="BE167" s="2">
        <f t="shared" si="37"/>
        <v>0</v>
      </c>
      <c r="BF167" s="2">
        <f t="shared" si="38"/>
        <v>0</v>
      </c>
      <c r="BG167" s="2">
        <f t="shared" si="39"/>
        <v>0</v>
      </c>
      <c r="BH167" s="2">
        <f t="shared" si="40"/>
        <v>1</v>
      </c>
      <c r="BI167" s="2">
        <f t="shared" si="41"/>
        <v>0</v>
      </c>
      <c r="BJ167" s="2">
        <f t="shared" si="42"/>
        <v>0</v>
      </c>
      <c r="BK167" s="2">
        <f t="shared" si="43"/>
        <v>0</v>
      </c>
      <c r="BL167" s="2">
        <f t="shared" si="44"/>
        <v>0</v>
      </c>
      <c r="BM167" s="2">
        <f t="shared" si="45"/>
        <v>0</v>
      </c>
      <c r="BN167" s="2">
        <f t="shared" si="46"/>
        <v>0</v>
      </c>
      <c r="BO167" s="2">
        <f t="shared" si="47"/>
        <v>0</v>
      </c>
      <c r="BP167" s="2">
        <f t="shared" si="48"/>
        <v>0</v>
      </c>
      <c r="BQ167" s="2">
        <f t="shared" si="49"/>
        <v>0</v>
      </c>
      <c r="BR167" s="2">
        <f t="shared" si="50"/>
        <v>0</v>
      </c>
    </row>
    <row r="168" spans="1:70">
      <c r="A168" s="2" t="s">
        <v>1260</v>
      </c>
      <c r="B168" s="2" t="s">
        <v>1261</v>
      </c>
      <c r="G168" s="2" t="s">
        <v>105</v>
      </c>
      <c r="BB168" s="2">
        <f t="shared" si="34"/>
        <v>1</v>
      </c>
      <c r="BC168" s="2">
        <f t="shared" si="35"/>
        <v>0</v>
      </c>
      <c r="BD168" s="2">
        <f t="shared" si="36"/>
        <v>1</v>
      </c>
      <c r="BE168" s="2">
        <f t="shared" si="37"/>
        <v>0</v>
      </c>
      <c r="BF168" s="2">
        <f t="shared" si="38"/>
        <v>0</v>
      </c>
      <c r="BG168" s="2">
        <f t="shared" si="39"/>
        <v>0</v>
      </c>
      <c r="BH168" s="2">
        <f t="shared" si="40"/>
        <v>0</v>
      </c>
      <c r="BI168" s="2">
        <f t="shared" si="41"/>
        <v>0</v>
      </c>
      <c r="BJ168" s="2">
        <f t="shared" si="42"/>
        <v>0</v>
      </c>
      <c r="BK168" s="2">
        <f t="shared" si="43"/>
        <v>0</v>
      </c>
      <c r="BL168" s="2">
        <f t="shared" si="44"/>
        <v>0</v>
      </c>
      <c r="BM168" s="2">
        <f t="shared" si="45"/>
        <v>0</v>
      </c>
      <c r="BN168" s="2">
        <f t="shared" si="46"/>
        <v>0</v>
      </c>
      <c r="BO168" s="2">
        <f t="shared" si="47"/>
        <v>0</v>
      </c>
      <c r="BP168" s="2">
        <f t="shared" si="48"/>
        <v>0</v>
      </c>
      <c r="BQ168" s="2">
        <f t="shared" si="49"/>
        <v>0</v>
      </c>
      <c r="BR168" s="2">
        <f t="shared" si="50"/>
        <v>0</v>
      </c>
    </row>
    <row r="169" spans="1:70">
      <c r="A169" s="2" t="s">
        <v>5673</v>
      </c>
      <c r="B169" s="2" t="s">
        <v>5665</v>
      </c>
      <c r="E169" s="2" t="s">
        <v>105</v>
      </c>
      <c r="BB169" s="2">
        <f t="shared" si="34"/>
        <v>1</v>
      </c>
      <c r="BC169" s="2">
        <f t="shared" si="35"/>
        <v>0</v>
      </c>
      <c r="BD169" s="2">
        <f t="shared" si="36"/>
        <v>1</v>
      </c>
      <c r="BE169" s="2">
        <f t="shared" si="37"/>
        <v>0</v>
      </c>
      <c r="BF169" s="2">
        <f t="shared" si="38"/>
        <v>0</v>
      </c>
      <c r="BG169" s="2">
        <f t="shared" si="39"/>
        <v>0</v>
      </c>
      <c r="BH169" s="2">
        <f t="shared" si="40"/>
        <v>0</v>
      </c>
      <c r="BI169" s="2">
        <f t="shared" si="41"/>
        <v>0</v>
      </c>
      <c r="BJ169" s="2">
        <f t="shared" si="42"/>
        <v>0</v>
      </c>
      <c r="BK169" s="2">
        <f t="shared" si="43"/>
        <v>0</v>
      </c>
      <c r="BL169" s="2">
        <f t="shared" si="44"/>
        <v>0</v>
      </c>
      <c r="BM169" s="2">
        <f t="shared" si="45"/>
        <v>0</v>
      </c>
      <c r="BN169" s="2">
        <f t="shared" si="46"/>
        <v>0</v>
      </c>
      <c r="BO169" s="2">
        <f t="shared" si="47"/>
        <v>0</v>
      </c>
      <c r="BP169" s="2">
        <f t="shared" si="48"/>
        <v>0</v>
      </c>
      <c r="BQ169" s="2">
        <f t="shared" si="49"/>
        <v>0</v>
      </c>
      <c r="BR169" s="2">
        <f t="shared" si="50"/>
        <v>0</v>
      </c>
    </row>
    <row r="170" spans="1:70">
      <c r="A170" s="2" t="s">
        <v>3692</v>
      </c>
      <c r="AE170" s="2" t="s">
        <v>121</v>
      </c>
      <c r="BB170" s="2">
        <f t="shared" si="34"/>
        <v>0</v>
      </c>
      <c r="BC170" s="2">
        <f t="shared" si="35"/>
        <v>1</v>
      </c>
      <c r="BD170" s="2">
        <f t="shared" si="36"/>
        <v>0</v>
      </c>
      <c r="BE170" s="2">
        <f t="shared" si="37"/>
        <v>1</v>
      </c>
      <c r="BF170" s="2">
        <f t="shared" si="38"/>
        <v>0</v>
      </c>
      <c r="BG170" s="2">
        <f t="shared" si="39"/>
        <v>0</v>
      </c>
      <c r="BH170" s="2">
        <f t="shared" si="40"/>
        <v>0</v>
      </c>
      <c r="BI170" s="2">
        <f t="shared" si="41"/>
        <v>0</v>
      </c>
      <c r="BJ170" s="2">
        <f t="shared" si="42"/>
        <v>0</v>
      </c>
      <c r="BK170" s="2">
        <f t="shared" si="43"/>
        <v>0</v>
      </c>
      <c r="BL170" s="2">
        <f t="shared" si="44"/>
        <v>0</v>
      </c>
      <c r="BM170" s="2">
        <f t="shared" si="45"/>
        <v>0</v>
      </c>
      <c r="BN170" s="2">
        <f t="shared" si="46"/>
        <v>0</v>
      </c>
      <c r="BO170" s="2">
        <f t="shared" si="47"/>
        <v>0</v>
      </c>
      <c r="BP170" s="2">
        <f t="shared" si="48"/>
        <v>0</v>
      </c>
      <c r="BQ170" s="2">
        <f t="shared" si="49"/>
        <v>0</v>
      </c>
      <c r="BR170" s="2">
        <f t="shared" si="50"/>
        <v>0</v>
      </c>
    </row>
    <row r="171" spans="1:70">
      <c r="A171" s="2" t="s">
        <v>3834</v>
      </c>
      <c r="B171" s="2" t="s">
        <v>3835</v>
      </c>
      <c r="AF171" s="2" t="s">
        <v>5697</v>
      </c>
      <c r="AU171" s="2" t="s">
        <v>105</v>
      </c>
      <c r="BB171" s="2">
        <f t="shared" si="34"/>
        <v>2</v>
      </c>
      <c r="BC171" s="2">
        <f t="shared" si="35"/>
        <v>0</v>
      </c>
      <c r="BD171" s="2">
        <f t="shared" si="36"/>
        <v>1</v>
      </c>
      <c r="BE171" s="2">
        <f t="shared" si="37"/>
        <v>0</v>
      </c>
      <c r="BF171" s="2">
        <f t="shared" si="38"/>
        <v>1</v>
      </c>
      <c r="BG171" s="2">
        <f t="shared" si="39"/>
        <v>0</v>
      </c>
      <c r="BH171" s="2">
        <f t="shared" si="40"/>
        <v>0</v>
      </c>
      <c r="BI171" s="2">
        <f t="shared" si="41"/>
        <v>0</v>
      </c>
      <c r="BJ171" s="2">
        <f t="shared" si="42"/>
        <v>0</v>
      </c>
      <c r="BK171" s="2">
        <f t="shared" si="43"/>
        <v>0</v>
      </c>
      <c r="BL171" s="2">
        <f t="shared" si="44"/>
        <v>0</v>
      </c>
      <c r="BM171" s="2">
        <f t="shared" si="45"/>
        <v>0</v>
      </c>
      <c r="BN171" s="2">
        <f t="shared" si="46"/>
        <v>0</v>
      </c>
      <c r="BO171" s="2">
        <f t="shared" si="47"/>
        <v>0</v>
      </c>
      <c r="BP171" s="2">
        <f t="shared" si="48"/>
        <v>0</v>
      </c>
      <c r="BQ171" s="2">
        <f t="shared" si="49"/>
        <v>0</v>
      </c>
      <c r="BR171" s="2">
        <f t="shared" si="50"/>
        <v>0</v>
      </c>
    </row>
    <row r="172" spans="1:70">
      <c r="A172" s="2" t="s">
        <v>5260</v>
      </c>
      <c r="B172" s="2" t="s">
        <v>5261</v>
      </c>
      <c r="AS172" s="2" t="s">
        <v>105</v>
      </c>
      <c r="BB172" s="2">
        <f t="shared" si="34"/>
        <v>1</v>
      </c>
      <c r="BC172" s="2">
        <f t="shared" si="35"/>
        <v>0</v>
      </c>
      <c r="BD172" s="2">
        <f t="shared" si="36"/>
        <v>1</v>
      </c>
      <c r="BE172" s="2">
        <f t="shared" si="37"/>
        <v>0</v>
      </c>
      <c r="BF172" s="2">
        <f t="shared" si="38"/>
        <v>0</v>
      </c>
      <c r="BG172" s="2">
        <f t="shared" si="39"/>
        <v>0</v>
      </c>
      <c r="BH172" s="2">
        <f t="shared" si="40"/>
        <v>0</v>
      </c>
      <c r="BI172" s="2">
        <f t="shared" si="41"/>
        <v>0</v>
      </c>
      <c r="BJ172" s="2">
        <f t="shared" si="42"/>
        <v>0</v>
      </c>
      <c r="BK172" s="2">
        <f t="shared" si="43"/>
        <v>0</v>
      </c>
      <c r="BL172" s="2">
        <f t="shared" si="44"/>
        <v>0</v>
      </c>
      <c r="BM172" s="2">
        <f t="shared" si="45"/>
        <v>0</v>
      </c>
      <c r="BN172" s="2">
        <f t="shared" si="46"/>
        <v>0</v>
      </c>
      <c r="BO172" s="2">
        <f t="shared" si="47"/>
        <v>0</v>
      </c>
      <c r="BP172" s="2">
        <f t="shared" si="48"/>
        <v>0</v>
      </c>
      <c r="BQ172" s="2">
        <f t="shared" si="49"/>
        <v>0</v>
      </c>
      <c r="BR172" s="2">
        <f t="shared" si="50"/>
        <v>0</v>
      </c>
    </row>
    <row r="173" spans="1:70">
      <c r="A173" s="2" t="s">
        <v>152</v>
      </c>
      <c r="B173" s="2" t="s">
        <v>151</v>
      </c>
      <c r="C173" s="2" t="s">
        <v>105</v>
      </c>
      <c r="I173" s="2" t="s">
        <v>1533</v>
      </c>
      <c r="AE173" s="2" t="s">
        <v>105</v>
      </c>
      <c r="BB173" s="2">
        <f t="shared" si="34"/>
        <v>3</v>
      </c>
      <c r="BC173" s="2">
        <f t="shared" si="35"/>
        <v>0</v>
      </c>
      <c r="BD173" s="2">
        <f t="shared" si="36"/>
        <v>3</v>
      </c>
      <c r="BE173" s="2">
        <f t="shared" si="37"/>
        <v>0</v>
      </c>
      <c r="BF173" s="2">
        <f t="shared" si="38"/>
        <v>0</v>
      </c>
      <c r="BG173" s="2">
        <f t="shared" si="39"/>
        <v>0</v>
      </c>
      <c r="BH173" s="2">
        <f t="shared" si="40"/>
        <v>0</v>
      </c>
      <c r="BI173" s="2">
        <f t="shared" si="41"/>
        <v>0</v>
      </c>
      <c r="BJ173" s="2">
        <f t="shared" si="42"/>
        <v>0</v>
      </c>
      <c r="BK173" s="2">
        <f t="shared" si="43"/>
        <v>0</v>
      </c>
      <c r="BL173" s="2">
        <f t="shared" si="44"/>
        <v>0</v>
      </c>
      <c r="BM173" s="2">
        <f t="shared" si="45"/>
        <v>0</v>
      </c>
      <c r="BN173" s="2">
        <f t="shared" si="46"/>
        <v>0</v>
      </c>
      <c r="BO173" s="2">
        <f t="shared" si="47"/>
        <v>0</v>
      </c>
      <c r="BP173" s="2">
        <f t="shared" si="48"/>
        <v>0</v>
      </c>
      <c r="BQ173" s="2">
        <f t="shared" si="49"/>
        <v>0</v>
      </c>
      <c r="BR173" s="2">
        <f t="shared" si="50"/>
        <v>0</v>
      </c>
    </row>
    <row r="174" spans="1:70">
      <c r="A174" s="2" t="s">
        <v>180</v>
      </c>
      <c r="B174" s="2" t="s">
        <v>179</v>
      </c>
      <c r="C174" s="2" t="s">
        <v>105</v>
      </c>
      <c r="L174" s="2" t="s">
        <v>105</v>
      </c>
      <c r="P174" s="2" t="s">
        <v>105</v>
      </c>
      <c r="Z174" s="2" t="s">
        <v>105</v>
      </c>
      <c r="AA174" s="2" t="s">
        <v>105</v>
      </c>
      <c r="AB174" s="2" t="s">
        <v>105</v>
      </c>
      <c r="AM174" s="2" t="s">
        <v>105</v>
      </c>
      <c r="AZ174" s="2" t="s">
        <v>105</v>
      </c>
      <c r="BB174" s="2">
        <f t="shared" si="34"/>
        <v>8</v>
      </c>
      <c r="BC174" s="2">
        <f t="shared" si="35"/>
        <v>0</v>
      </c>
      <c r="BD174" s="2">
        <f t="shared" si="36"/>
        <v>8</v>
      </c>
      <c r="BE174" s="2">
        <f t="shared" si="37"/>
        <v>0</v>
      </c>
      <c r="BF174" s="2">
        <f t="shared" si="38"/>
        <v>0</v>
      </c>
      <c r="BG174" s="2">
        <f t="shared" si="39"/>
        <v>0</v>
      </c>
      <c r="BH174" s="2">
        <f t="shared" si="40"/>
        <v>0</v>
      </c>
      <c r="BI174" s="2">
        <f t="shared" si="41"/>
        <v>0</v>
      </c>
      <c r="BJ174" s="2">
        <f t="shared" si="42"/>
        <v>0</v>
      </c>
      <c r="BK174" s="2">
        <f t="shared" si="43"/>
        <v>0</v>
      </c>
      <c r="BL174" s="2">
        <f t="shared" si="44"/>
        <v>0</v>
      </c>
      <c r="BM174" s="2">
        <f t="shared" si="45"/>
        <v>0</v>
      </c>
      <c r="BN174" s="2">
        <f t="shared" si="46"/>
        <v>0</v>
      </c>
      <c r="BO174" s="2">
        <f t="shared" si="47"/>
        <v>0</v>
      </c>
      <c r="BP174" s="2">
        <f t="shared" si="48"/>
        <v>0</v>
      </c>
      <c r="BQ174" s="2">
        <f t="shared" si="49"/>
        <v>0</v>
      </c>
      <c r="BR174" s="2">
        <f t="shared" si="50"/>
        <v>0</v>
      </c>
    </row>
    <row r="175" spans="1:70">
      <c r="A175" s="2" t="s">
        <v>5505</v>
      </c>
      <c r="B175" s="2" t="s">
        <v>5506</v>
      </c>
      <c r="AW175" s="2" t="s">
        <v>5694</v>
      </c>
      <c r="BB175" s="2">
        <f t="shared" si="34"/>
        <v>0</v>
      </c>
      <c r="BC175" s="2">
        <f t="shared" si="35"/>
        <v>1</v>
      </c>
      <c r="BD175" s="2">
        <f t="shared" si="36"/>
        <v>0</v>
      </c>
      <c r="BE175" s="2">
        <f t="shared" si="37"/>
        <v>0</v>
      </c>
      <c r="BF175" s="2">
        <f t="shared" si="38"/>
        <v>0</v>
      </c>
      <c r="BG175" s="2">
        <f t="shared" si="39"/>
        <v>1</v>
      </c>
      <c r="BH175" s="2">
        <f t="shared" si="40"/>
        <v>0</v>
      </c>
      <c r="BI175" s="2">
        <f t="shared" si="41"/>
        <v>0</v>
      </c>
      <c r="BJ175" s="2">
        <f t="shared" si="42"/>
        <v>0</v>
      </c>
      <c r="BK175" s="2">
        <f t="shared" si="43"/>
        <v>0</v>
      </c>
      <c r="BL175" s="2">
        <f t="shared" si="44"/>
        <v>0</v>
      </c>
      <c r="BM175" s="2">
        <f t="shared" si="45"/>
        <v>0</v>
      </c>
      <c r="BN175" s="2">
        <f t="shared" si="46"/>
        <v>0</v>
      </c>
      <c r="BO175" s="2">
        <f t="shared" si="47"/>
        <v>0</v>
      </c>
      <c r="BP175" s="2">
        <f t="shared" si="48"/>
        <v>0</v>
      </c>
      <c r="BQ175" s="2">
        <f t="shared" si="49"/>
        <v>0</v>
      </c>
      <c r="BR175" s="2">
        <f t="shared" si="50"/>
        <v>0</v>
      </c>
    </row>
    <row r="176" spans="1:70">
      <c r="A176" s="2" t="s">
        <v>4096</v>
      </c>
      <c r="B176" s="2" t="s">
        <v>4097</v>
      </c>
      <c r="AJ176" s="2" t="s">
        <v>105</v>
      </c>
      <c r="BB176" s="2">
        <f t="shared" si="34"/>
        <v>1</v>
      </c>
      <c r="BC176" s="2">
        <f t="shared" si="35"/>
        <v>0</v>
      </c>
      <c r="BD176" s="2">
        <f t="shared" si="36"/>
        <v>1</v>
      </c>
      <c r="BE176" s="2">
        <f t="shared" si="37"/>
        <v>0</v>
      </c>
      <c r="BF176" s="2">
        <f t="shared" si="38"/>
        <v>0</v>
      </c>
      <c r="BG176" s="2">
        <f t="shared" si="39"/>
        <v>0</v>
      </c>
      <c r="BH176" s="2">
        <f t="shared" si="40"/>
        <v>0</v>
      </c>
      <c r="BI176" s="2">
        <f t="shared" si="41"/>
        <v>0</v>
      </c>
      <c r="BJ176" s="2">
        <f t="shared" si="42"/>
        <v>0</v>
      </c>
      <c r="BK176" s="2">
        <f t="shared" si="43"/>
        <v>0</v>
      </c>
      <c r="BL176" s="2">
        <f t="shared" si="44"/>
        <v>0</v>
      </c>
      <c r="BM176" s="2">
        <f t="shared" si="45"/>
        <v>0</v>
      </c>
      <c r="BN176" s="2">
        <f t="shared" si="46"/>
        <v>0</v>
      </c>
      <c r="BO176" s="2">
        <f t="shared" si="47"/>
        <v>0</v>
      </c>
      <c r="BP176" s="2">
        <f t="shared" si="48"/>
        <v>0</v>
      </c>
      <c r="BQ176" s="2">
        <f t="shared" si="49"/>
        <v>0</v>
      </c>
      <c r="BR176" s="2">
        <f t="shared" si="50"/>
        <v>0</v>
      </c>
    </row>
    <row r="177" spans="1:70">
      <c r="A177" s="2" t="s">
        <v>5414</v>
      </c>
      <c r="B177" s="2" t="s">
        <v>5415</v>
      </c>
      <c r="AU177" s="2" t="s">
        <v>105</v>
      </c>
      <c r="BB177" s="2">
        <f t="shared" si="34"/>
        <v>1</v>
      </c>
      <c r="BC177" s="2">
        <f t="shared" si="35"/>
        <v>0</v>
      </c>
      <c r="BD177" s="2">
        <f t="shared" si="36"/>
        <v>1</v>
      </c>
      <c r="BE177" s="2">
        <f t="shared" si="37"/>
        <v>0</v>
      </c>
      <c r="BF177" s="2">
        <f t="shared" si="38"/>
        <v>0</v>
      </c>
      <c r="BG177" s="2">
        <f t="shared" si="39"/>
        <v>0</v>
      </c>
      <c r="BH177" s="2">
        <f t="shared" si="40"/>
        <v>0</v>
      </c>
      <c r="BI177" s="2">
        <f t="shared" si="41"/>
        <v>0</v>
      </c>
      <c r="BJ177" s="2">
        <f t="shared" si="42"/>
        <v>0</v>
      </c>
      <c r="BK177" s="2">
        <f t="shared" si="43"/>
        <v>0</v>
      </c>
      <c r="BL177" s="2">
        <f t="shared" si="44"/>
        <v>0</v>
      </c>
      <c r="BM177" s="2">
        <f t="shared" si="45"/>
        <v>0</v>
      </c>
      <c r="BN177" s="2">
        <f t="shared" si="46"/>
        <v>0</v>
      </c>
      <c r="BO177" s="2">
        <f t="shared" si="47"/>
        <v>0</v>
      </c>
      <c r="BP177" s="2">
        <f t="shared" si="48"/>
        <v>0</v>
      </c>
      <c r="BQ177" s="2">
        <f t="shared" si="49"/>
        <v>0</v>
      </c>
      <c r="BR177" s="2">
        <f t="shared" si="50"/>
        <v>0</v>
      </c>
    </row>
    <row r="178" spans="1:70">
      <c r="A178" s="2" t="s">
        <v>2643</v>
      </c>
      <c r="B178" s="2" t="s">
        <v>2644</v>
      </c>
      <c r="P178" s="2" t="s">
        <v>105</v>
      </c>
      <c r="AB178" s="2" t="s">
        <v>105</v>
      </c>
      <c r="AM178" s="2" t="s">
        <v>105</v>
      </c>
      <c r="BB178" s="2">
        <f t="shared" si="34"/>
        <v>3</v>
      </c>
      <c r="BC178" s="2">
        <f t="shared" si="35"/>
        <v>0</v>
      </c>
      <c r="BD178" s="2">
        <f t="shared" si="36"/>
        <v>3</v>
      </c>
      <c r="BE178" s="2">
        <f t="shared" si="37"/>
        <v>0</v>
      </c>
      <c r="BF178" s="2">
        <f t="shared" si="38"/>
        <v>0</v>
      </c>
      <c r="BG178" s="2">
        <f t="shared" si="39"/>
        <v>0</v>
      </c>
      <c r="BH178" s="2">
        <f t="shared" si="40"/>
        <v>0</v>
      </c>
      <c r="BI178" s="2">
        <f t="shared" si="41"/>
        <v>0</v>
      </c>
      <c r="BJ178" s="2">
        <f t="shared" si="42"/>
        <v>0</v>
      </c>
      <c r="BK178" s="2">
        <f t="shared" si="43"/>
        <v>0</v>
      </c>
      <c r="BL178" s="2">
        <f t="shared" si="44"/>
        <v>0</v>
      </c>
      <c r="BM178" s="2">
        <f t="shared" si="45"/>
        <v>0</v>
      </c>
      <c r="BN178" s="2">
        <f t="shared" si="46"/>
        <v>0</v>
      </c>
      <c r="BO178" s="2">
        <f t="shared" si="47"/>
        <v>0</v>
      </c>
      <c r="BP178" s="2">
        <f t="shared" si="48"/>
        <v>0</v>
      </c>
      <c r="BQ178" s="2">
        <f t="shared" si="49"/>
        <v>0</v>
      </c>
      <c r="BR178" s="2">
        <f t="shared" si="50"/>
        <v>0</v>
      </c>
    </row>
    <row r="179" spans="1:70">
      <c r="A179" s="2" t="s">
        <v>3346</v>
      </c>
      <c r="B179" s="2" t="s">
        <v>3347</v>
      </c>
      <c r="Y179" s="2" t="s">
        <v>105</v>
      </c>
      <c r="BB179" s="2">
        <f t="shared" si="34"/>
        <v>1</v>
      </c>
      <c r="BC179" s="2">
        <f t="shared" si="35"/>
        <v>0</v>
      </c>
      <c r="BD179" s="2">
        <f t="shared" si="36"/>
        <v>1</v>
      </c>
      <c r="BE179" s="2">
        <f t="shared" si="37"/>
        <v>0</v>
      </c>
      <c r="BF179" s="2">
        <f t="shared" si="38"/>
        <v>0</v>
      </c>
      <c r="BG179" s="2">
        <f t="shared" si="39"/>
        <v>0</v>
      </c>
      <c r="BH179" s="2">
        <f t="shared" si="40"/>
        <v>0</v>
      </c>
      <c r="BI179" s="2">
        <f t="shared" si="41"/>
        <v>0</v>
      </c>
      <c r="BJ179" s="2">
        <f t="shared" si="42"/>
        <v>0</v>
      </c>
      <c r="BK179" s="2">
        <f t="shared" si="43"/>
        <v>0</v>
      </c>
      <c r="BL179" s="2">
        <f t="shared" si="44"/>
        <v>0</v>
      </c>
      <c r="BM179" s="2">
        <f t="shared" si="45"/>
        <v>0</v>
      </c>
      <c r="BN179" s="2">
        <f t="shared" si="46"/>
        <v>0</v>
      </c>
      <c r="BO179" s="2">
        <f t="shared" si="47"/>
        <v>0</v>
      </c>
      <c r="BP179" s="2">
        <f t="shared" si="48"/>
        <v>0</v>
      </c>
      <c r="BQ179" s="2">
        <f t="shared" si="49"/>
        <v>0</v>
      </c>
      <c r="BR179" s="2">
        <f t="shared" si="50"/>
        <v>0</v>
      </c>
    </row>
    <row r="180" spans="1:70">
      <c r="A180" s="2" t="s">
        <v>3961</v>
      </c>
      <c r="B180" s="2" t="s">
        <v>3962</v>
      </c>
      <c r="AI180" s="2" t="s">
        <v>105</v>
      </c>
      <c r="BB180" s="2">
        <f t="shared" si="34"/>
        <v>1</v>
      </c>
      <c r="BC180" s="2">
        <f t="shared" si="35"/>
        <v>0</v>
      </c>
      <c r="BD180" s="2">
        <f t="shared" si="36"/>
        <v>1</v>
      </c>
      <c r="BE180" s="2">
        <f t="shared" si="37"/>
        <v>0</v>
      </c>
      <c r="BF180" s="2">
        <f t="shared" si="38"/>
        <v>0</v>
      </c>
      <c r="BG180" s="2">
        <f t="shared" si="39"/>
        <v>0</v>
      </c>
      <c r="BH180" s="2">
        <f t="shared" si="40"/>
        <v>0</v>
      </c>
      <c r="BI180" s="2">
        <f t="shared" si="41"/>
        <v>0</v>
      </c>
      <c r="BJ180" s="2">
        <f t="shared" si="42"/>
        <v>0</v>
      </c>
      <c r="BK180" s="2">
        <f t="shared" si="43"/>
        <v>0</v>
      </c>
      <c r="BL180" s="2">
        <f t="shared" si="44"/>
        <v>0</v>
      </c>
      <c r="BM180" s="2">
        <f t="shared" si="45"/>
        <v>0</v>
      </c>
      <c r="BN180" s="2">
        <f t="shared" si="46"/>
        <v>0</v>
      </c>
      <c r="BO180" s="2">
        <f t="shared" si="47"/>
        <v>0</v>
      </c>
      <c r="BP180" s="2">
        <f t="shared" si="48"/>
        <v>0</v>
      </c>
      <c r="BQ180" s="2">
        <f t="shared" si="49"/>
        <v>0</v>
      </c>
      <c r="BR180" s="2">
        <f t="shared" si="50"/>
        <v>0</v>
      </c>
    </row>
    <row r="181" spans="1:70">
      <c r="A181" s="2" t="s">
        <v>1194</v>
      </c>
      <c r="B181" s="2" t="s">
        <v>1195</v>
      </c>
      <c r="G181" s="2" t="s">
        <v>105</v>
      </c>
      <c r="BB181" s="2">
        <f t="shared" si="34"/>
        <v>1</v>
      </c>
      <c r="BC181" s="2">
        <f t="shared" si="35"/>
        <v>0</v>
      </c>
      <c r="BD181" s="2">
        <f t="shared" si="36"/>
        <v>1</v>
      </c>
      <c r="BE181" s="2">
        <f t="shared" si="37"/>
        <v>0</v>
      </c>
      <c r="BF181" s="2">
        <f t="shared" si="38"/>
        <v>0</v>
      </c>
      <c r="BG181" s="2">
        <f t="shared" si="39"/>
        <v>0</v>
      </c>
      <c r="BH181" s="2">
        <f t="shared" si="40"/>
        <v>0</v>
      </c>
      <c r="BI181" s="2">
        <f t="shared" si="41"/>
        <v>0</v>
      </c>
      <c r="BJ181" s="2">
        <f t="shared" si="42"/>
        <v>0</v>
      </c>
      <c r="BK181" s="2">
        <f t="shared" si="43"/>
        <v>0</v>
      </c>
      <c r="BL181" s="2">
        <f t="shared" si="44"/>
        <v>0</v>
      </c>
      <c r="BM181" s="2">
        <f t="shared" si="45"/>
        <v>0</v>
      </c>
      <c r="BN181" s="2">
        <f t="shared" si="46"/>
        <v>0</v>
      </c>
      <c r="BO181" s="2">
        <f t="shared" si="47"/>
        <v>0</v>
      </c>
      <c r="BP181" s="2">
        <f t="shared" si="48"/>
        <v>0</v>
      </c>
      <c r="BQ181" s="2">
        <f t="shared" si="49"/>
        <v>0</v>
      </c>
      <c r="BR181" s="2">
        <f t="shared" si="50"/>
        <v>0</v>
      </c>
    </row>
    <row r="182" spans="1:70">
      <c r="A182" s="2" t="s">
        <v>1185</v>
      </c>
      <c r="B182" s="2" t="s">
        <v>1186</v>
      </c>
      <c r="G182" s="2" t="s">
        <v>105</v>
      </c>
      <c r="BB182" s="2">
        <f t="shared" si="34"/>
        <v>1</v>
      </c>
      <c r="BC182" s="2">
        <f t="shared" si="35"/>
        <v>0</v>
      </c>
      <c r="BD182" s="2">
        <f t="shared" si="36"/>
        <v>1</v>
      </c>
      <c r="BE182" s="2">
        <f t="shared" si="37"/>
        <v>0</v>
      </c>
      <c r="BF182" s="2">
        <f t="shared" si="38"/>
        <v>0</v>
      </c>
      <c r="BG182" s="2">
        <f t="shared" si="39"/>
        <v>0</v>
      </c>
      <c r="BH182" s="2">
        <f t="shared" si="40"/>
        <v>0</v>
      </c>
      <c r="BI182" s="2">
        <f t="shared" si="41"/>
        <v>0</v>
      </c>
      <c r="BJ182" s="2">
        <f t="shared" si="42"/>
        <v>0</v>
      </c>
      <c r="BK182" s="2">
        <f t="shared" si="43"/>
        <v>0</v>
      </c>
      <c r="BL182" s="2">
        <f t="shared" si="44"/>
        <v>0</v>
      </c>
      <c r="BM182" s="2">
        <f t="shared" si="45"/>
        <v>0</v>
      </c>
      <c r="BN182" s="2">
        <f t="shared" si="46"/>
        <v>0</v>
      </c>
      <c r="BO182" s="2">
        <f t="shared" si="47"/>
        <v>0</v>
      </c>
      <c r="BP182" s="2">
        <f t="shared" si="48"/>
        <v>0</v>
      </c>
      <c r="BQ182" s="2">
        <f t="shared" si="49"/>
        <v>0</v>
      </c>
      <c r="BR182" s="2">
        <f t="shared" si="50"/>
        <v>0</v>
      </c>
    </row>
    <row r="183" spans="1:70">
      <c r="A183" s="2" t="s">
        <v>568</v>
      </c>
      <c r="B183" s="2" t="s">
        <v>569</v>
      </c>
      <c r="E183" s="2" t="s">
        <v>5860</v>
      </c>
      <c r="AU183" s="2" t="s">
        <v>105</v>
      </c>
      <c r="BB183" s="2">
        <f t="shared" si="34"/>
        <v>1</v>
      </c>
      <c r="BC183" s="2">
        <f t="shared" si="35"/>
        <v>0</v>
      </c>
      <c r="BD183" s="2">
        <f t="shared" si="36"/>
        <v>1</v>
      </c>
      <c r="BE183" s="2">
        <f t="shared" si="37"/>
        <v>0</v>
      </c>
      <c r="BF183" s="2">
        <f t="shared" si="38"/>
        <v>0</v>
      </c>
      <c r="BG183" s="2">
        <f t="shared" si="39"/>
        <v>0</v>
      </c>
      <c r="BH183" s="2">
        <f t="shared" si="40"/>
        <v>0</v>
      </c>
      <c r="BI183" s="2">
        <f t="shared" si="41"/>
        <v>0</v>
      </c>
      <c r="BJ183" s="2">
        <f t="shared" si="42"/>
        <v>0</v>
      </c>
      <c r="BK183" s="2">
        <f t="shared" si="43"/>
        <v>0</v>
      </c>
      <c r="BL183" s="2">
        <f t="shared" si="44"/>
        <v>0</v>
      </c>
      <c r="BM183" s="2">
        <f t="shared" si="45"/>
        <v>0</v>
      </c>
      <c r="BN183" s="2">
        <f t="shared" si="46"/>
        <v>0</v>
      </c>
      <c r="BO183" s="2">
        <f t="shared" si="47"/>
        <v>0</v>
      </c>
      <c r="BP183" s="2">
        <f t="shared" si="48"/>
        <v>0</v>
      </c>
      <c r="BQ183" s="2">
        <f t="shared" si="49"/>
        <v>0</v>
      </c>
      <c r="BR183" s="2">
        <f t="shared" si="50"/>
        <v>0</v>
      </c>
    </row>
    <row r="184" spans="1:70">
      <c r="A184" s="2" t="s">
        <v>5495</v>
      </c>
      <c r="B184" s="2" t="s">
        <v>5496</v>
      </c>
      <c r="AW184" s="2" t="s">
        <v>5694</v>
      </c>
      <c r="BB184" s="2">
        <f t="shared" si="34"/>
        <v>0</v>
      </c>
      <c r="BC184" s="2">
        <f t="shared" si="35"/>
        <v>1</v>
      </c>
      <c r="BD184" s="2">
        <f t="shared" si="36"/>
        <v>0</v>
      </c>
      <c r="BE184" s="2">
        <f t="shared" si="37"/>
        <v>0</v>
      </c>
      <c r="BF184" s="2">
        <f t="shared" si="38"/>
        <v>0</v>
      </c>
      <c r="BG184" s="2">
        <f t="shared" si="39"/>
        <v>1</v>
      </c>
      <c r="BH184" s="2">
        <f t="shared" si="40"/>
        <v>0</v>
      </c>
      <c r="BI184" s="2">
        <f t="shared" si="41"/>
        <v>0</v>
      </c>
      <c r="BJ184" s="2">
        <f t="shared" si="42"/>
        <v>0</v>
      </c>
      <c r="BK184" s="2">
        <f t="shared" si="43"/>
        <v>0</v>
      </c>
      <c r="BL184" s="2">
        <f t="shared" si="44"/>
        <v>0</v>
      </c>
      <c r="BM184" s="2">
        <f t="shared" si="45"/>
        <v>0</v>
      </c>
      <c r="BN184" s="2">
        <f t="shared" si="46"/>
        <v>0</v>
      </c>
      <c r="BO184" s="2">
        <f t="shared" si="47"/>
        <v>0</v>
      </c>
      <c r="BP184" s="2">
        <f t="shared" si="48"/>
        <v>0</v>
      </c>
      <c r="BQ184" s="2">
        <f t="shared" si="49"/>
        <v>0</v>
      </c>
      <c r="BR184" s="2">
        <f t="shared" si="50"/>
        <v>0</v>
      </c>
    </row>
    <row r="185" spans="1:70">
      <c r="A185" s="2" t="s">
        <v>5302</v>
      </c>
      <c r="B185" s="2" t="s">
        <v>5303</v>
      </c>
      <c r="AT185" s="2" t="s">
        <v>105</v>
      </c>
      <c r="BB185" s="2">
        <f t="shared" si="34"/>
        <v>1</v>
      </c>
      <c r="BC185" s="2">
        <f t="shared" si="35"/>
        <v>0</v>
      </c>
      <c r="BD185" s="2">
        <f t="shared" si="36"/>
        <v>1</v>
      </c>
      <c r="BE185" s="2">
        <f t="shared" si="37"/>
        <v>0</v>
      </c>
      <c r="BF185" s="2">
        <f t="shared" si="38"/>
        <v>0</v>
      </c>
      <c r="BG185" s="2">
        <f t="shared" si="39"/>
        <v>0</v>
      </c>
      <c r="BH185" s="2">
        <f t="shared" si="40"/>
        <v>0</v>
      </c>
      <c r="BI185" s="2">
        <f t="shared" si="41"/>
        <v>0</v>
      </c>
      <c r="BJ185" s="2">
        <f t="shared" si="42"/>
        <v>0</v>
      </c>
      <c r="BK185" s="2">
        <f t="shared" si="43"/>
        <v>0</v>
      </c>
      <c r="BL185" s="2">
        <f t="shared" si="44"/>
        <v>0</v>
      </c>
      <c r="BM185" s="2">
        <f t="shared" si="45"/>
        <v>0</v>
      </c>
      <c r="BN185" s="2">
        <f t="shared" si="46"/>
        <v>0</v>
      </c>
      <c r="BO185" s="2">
        <f t="shared" si="47"/>
        <v>0</v>
      </c>
      <c r="BP185" s="2">
        <f t="shared" si="48"/>
        <v>0</v>
      </c>
      <c r="BQ185" s="2">
        <f t="shared" si="49"/>
        <v>0</v>
      </c>
      <c r="BR185" s="2">
        <f t="shared" si="50"/>
        <v>0</v>
      </c>
    </row>
    <row r="186" spans="1:70">
      <c r="A186" s="2" t="s">
        <v>5296</v>
      </c>
      <c r="B186" s="2" t="s">
        <v>5297</v>
      </c>
      <c r="AT186" s="2" t="s">
        <v>105</v>
      </c>
      <c r="BB186" s="2">
        <f t="shared" si="34"/>
        <v>1</v>
      </c>
      <c r="BC186" s="2">
        <f t="shared" si="35"/>
        <v>0</v>
      </c>
      <c r="BD186" s="2">
        <f t="shared" si="36"/>
        <v>1</v>
      </c>
      <c r="BE186" s="2">
        <f t="shared" si="37"/>
        <v>0</v>
      </c>
      <c r="BF186" s="2">
        <f t="shared" si="38"/>
        <v>0</v>
      </c>
      <c r="BG186" s="2">
        <f t="shared" si="39"/>
        <v>0</v>
      </c>
      <c r="BH186" s="2">
        <f t="shared" si="40"/>
        <v>0</v>
      </c>
      <c r="BI186" s="2">
        <f t="shared" si="41"/>
        <v>0</v>
      </c>
      <c r="BJ186" s="2">
        <f t="shared" si="42"/>
        <v>0</v>
      </c>
      <c r="BK186" s="2">
        <f t="shared" si="43"/>
        <v>0</v>
      </c>
      <c r="BL186" s="2">
        <f t="shared" si="44"/>
        <v>0</v>
      </c>
      <c r="BM186" s="2">
        <f t="shared" si="45"/>
        <v>0</v>
      </c>
      <c r="BN186" s="2">
        <f t="shared" si="46"/>
        <v>0</v>
      </c>
      <c r="BO186" s="2">
        <f t="shared" si="47"/>
        <v>0</v>
      </c>
      <c r="BP186" s="2">
        <f t="shared" si="48"/>
        <v>0</v>
      </c>
      <c r="BQ186" s="2">
        <f t="shared" si="49"/>
        <v>0</v>
      </c>
      <c r="BR186" s="2">
        <f t="shared" si="50"/>
        <v>0</v>
      </c>
    </row>
    <row r="187" spans="1:70">
      <c r="A187" s="2" t="s">
        <v>2382</v>
      </c>
      <c r="B187" s="2" t="s">
        <v>2383</v>
      </c>
      <c r="M187" s="2" t="s">
        <v>105</v>
      </c>
      <c r="BB187" s="2">
        <f t="shared" si="34"/>
        <v>1</v>
      </c>
      <c r="BC187" s="2">
        <f t="shared" si="35"/>
        <v>0</v>
      </c>
      <c r="BD187" s="2">
        <f t="shared" si="36"/>
        <v>1</v>
      </c>
      <c r="BE187" s="2">
        <f t="shared" si="37"/>
        <v>0</v>
      </c>
      <c r="BF187" s="2">
        <f t="shared" si="38"/>
        <v>0</v>
      </c>
      <c r="BG187" s="2">
        <f t="shared" si="39"/>
        <v>0</v>
      </c>
      <c r="BH187" s="2">
        <f t="shared" si="40"/>
        <v>0</v>
      </c>
      <c r="BI187" s="2">
        <f t="shared" si="41"/>
        <v>0</v>
      </c>
      <c r="BJ187" s="2">
        <f t="shared" si="42"/>
        <v>0</v>
      </c>
      <c r="BK187" s="2">
        <f t="shared" si="43"/>
        <v>0</v>
      </c>
      <c r="BL187" s="2">
        <f t="shared" si="44"/>
        <v>0</v>
      </c>
      <c r="BM187" s="2">
        <f t="shared" si="45"/>
        <v>0</v>
      </c>
      <c r="BN187" s="2">
        <f t="shared" si="46"/>
        <v>0</v>
      </c>
      <c r="BO187" s="2">
        <f t="shared" si="47"/>
        <v>0</v>
      </c>
      <c r="BP187" s="2">
        <f t="shared" si="48"/>
        <v>0</v>
      </c>
      <c r="BQ187" s="2">
        <f t="shared" si="49"/>
        <v>0</v>
      </c>
      <c r="BR187" s="2">
        <f t="shared" si="50"/>
        <v>0</v>
      </c>
    </row>
    <row r="188" spans="1:70">
      <c r="A188" s="2" t="s">
        <v>232</v>
      </c>
      <c r="B188" s="2" t="s">
        <v>231</v>
      </c>
      <c r="C188" s="2" t="s">
        <v>105</v>
      </c>
      <c r="BB188" s="2">
        <f t="shared" si="34"/>
        <v>1</v>
      </c>
      <c r="BC188" s="2">
        <f t="shared" si="35"/>
        <v>0</v>
      </c>
      <c r="BD188" s="2">
        <f t="shared" si="36"/>
        <v>1</v>
      </c>
      <c r="BE188" s="2">
        <f t="shared" si="37"/>
        <v>0</v>
      </c>
      <c r="BF188" s="2">
        <f t="shared" si="38"/>
        <v>0</v>
      </c>
      <c r="BG188" s="2">
        <f t="shared" si="39"/>
        <v>0</v>
      </c>
      <c r="BH188" s="2">
        <f t="shared" si="40"/>
        <v>0</v>
      </c>
      <c r="BI188" s="2">
        <f t="shared" si="41"/>
        <v>0</v>
      </c>
      <c r="BJ188" s="2">
        <f t="shared" si="42"/>
        <v>0</v>
      </c>
      <c r="BK188" s="2">
        <f t="shared" si="43"/>
        <v>0</v>
      </c>
      <c r="BL188" s="2">
        <f t="shared" si="44"/>
        <v>0</v>
      </c>
      <c r="BM188" s="2">
        <f t="shared" si="45"/>
        <v>0</v>
      </c>
      <c r="BN188" s="2">
        <f t="shared" si="46"/>
        <v>0</v>
      </c>
      <c r="BO188" s="2">
        <f t="shared" si="47"/>
        <v>0</v>
      </c>
      <c r="BP188" s="2">
        <f t="shared" si="48"/>
        <v>0</v>
      </c>
      <c r="BQ188" s="2">
        <f t="shared" si="49"/>
        <v>0</v>
      </c>
      <c r="BR188" s="2">
        <f t="shared" si="50"/>
        <v>0</v>
      </c>
    </row>
    <row r="189" spans="1:70">
      <c r="A189" s="2" t="s">
        <v>3836</v>
      </c>
      <c r="B189" s="2" t="s">
        <v>3837</v>
      </c>
      <c r="AF189" s="2" t="s">
        <v>5697</v>
      </c>
      <c r="BB189" s="2">
        <f t="shared" si="34"/>
        <v>1</v>
      </c>
      <c r="BC189" s="2">
        <f t="shared" si="35"/>
        <v>0</v>
      </c>
      <c r="BD189" s="2">
        <f t="shared" si="36"/>
        <v>0</v>
      </c>
      <c r="BE189" s="2">
        <f t="shared" si="37"/>
        <v>0</v>
      </c>
      <c r="BF189" s="2">
        <f t="shared" si="38"/>
        <v>1</v>
      </c>
      <c r="BG189" s="2">
        <f t="shared" si="39"/>
        <v>0</v>
      </c>
      <c r="BH189" s="2">
        <f t="shared" si="40"/>
        <v>0</v>
      </c>
      <c r="BI189" s="2">
        <f t="shared" si="41"/>
        <v>0</v>
      </c>
      <c r="BJ189" s="2">
        <f t="shared" si="42"/>
        <v>0</v>
      </c>
      <c r="BK189" s="2">
        <f t="shared" si="43"/>
        <v>0</v>
      </c>
      <c r="BL189" s="2">
        <f t="shared" si="44"/>
        <v>0</v>
      </c>
      <c r="BM189" s="2">
        <f t="shared" si="45"/>
        <v>0</v>
      </c>
      <c r="BN189" s="2">
        <f t="shared" si="46"/>
        <v>0</v>
      </c>
      <c r="BO189" s="2">
        <f t="shared" si="47"/>
        <v>0</v>
      </c>
      <c r="BP189" s="2">
        <f t="shared" si="48"/>
        <v>0</v>
      </c>
      <c r="BQ189" s="2">
        <f t="shared" si="49"/>
        <v>0</v>
      </c>
      <c r="BR189" s="2">
        <f t="shared" si="50"/>
        <v>0</v>
      </c>
    </row>
    <row r="190" spans="1:70">
      <c r="A190" s="2" t="s">
        <v>2645</v>
      </c>
      <c r="B190" s="2" t="s">
        <v>2646</v>
      </c>
      <c r="P190" s="2" t="s">
        <v>105</v>
      </c>
      <c r="Y190" s="2" t="s">
        <v>105</v>
      </c>
      <c r="AI190" s="2" t="s">
        <v>105</v>
      </c>
      <c r="AO190" s="2" t="s">
        <v>105</v>
      </c>
      <c r="AV190" s="2" t="s">
        <v>105</v>
      </c>
      <c r="AW190" s="2" t="s">
        <v>105</v>
      </c>
      <c r="BB190" s="2">
        <f t="shared" si="34"/>
        <v>6</v>
      </c>
      <c r="BC190" s="2">
        <f t="shared" si="35"/>
        <v>0</v>
      </c>
      <c r="BD190" s="2">
        <f t="shared" si="36"/>
        <v>6</v>
      </c>
      <c r="BE190" s="2">
        <f t="shared" si="37"/>
        <v>0</v>
      </c>
      <c r="BF190" s="2">
        <f t="shared" si="38"/>
        <v>0</v>
      </c>
      <c r="BG190" s="2">
        <f t="shared" si="39"/>
        <v>0</v>
      </c>
      <c r="BH190" s="2">
        <f t="shared" si="40"/>
        <v>0</v>
      </c>
      <c r="BI190" s="2">
        <f t="shared" si="41"/>
        <v>0</v>
      </c>
      <c r="BJ190" s="2">
        <f t="shared" si="42"/>
        <v>0</v>
      </c>
      <c r="BK190" s="2">
        <f t="shared" si="43"/>
        <v>0</v>
      </c>
      <c r="BL190" s="2">
        <f t="shared" si="44"/>
        <v>0</v>
      </c>
      <c r="BM190" s="2">
        <f t="shared" si="45"/>
        <v>0</v>
      </c>
      <c r="BN190" s="2">
        <f t="shared" si="46"/>
        <v>0</v>
      </c>
      <c r="BO190" s="2">
        <f t="shared" si="47"/>
        <v>0</v>
      </c>
      <c r="BP190" s="2">
        <f t="shared" si="48"/>
        <v>0</v>
      </c>
      <c r="BQ190" s="2">
        <f t="shared" si="49"/>
        <v>0</v>
      </c>
      <c r="BR190" s="2">
        <f t="shared" si="50"/>
        <v>0</v>
      </c>
    </row>
    <row r="191" spans="1:70">
      <c r="A191" s="2" t="s">
        <v>3311</v>
      </c>
      <c r="B191" s="2" t="s">
        <v>3312</v>
      </c>
      <c r="X191" s="2" t="s">
        <v>105</v>
      </c>
      <c r="AF191" s="2" t="s">
        <v>5697</v>
      </c>
      <c r="BB191" s="2">
        <f t="shared" si="34"/>
        <v>2</v>
      </c>
      <c r="BC191" s="2">
        <f t="shared" si="35"/>
        <v>0</v>
      </c>
      <c r="BD191" s="2">
        <f t="shared" si="36"/>
        <v>1</v>
      </c>
      <c r="BE191" s="2">
        <f t="shared" si="37"/>
        <v>0</v>
      </c>
      <c r="BF191" s="2">
        <f t="shared" si="38"/>
        <v>1</v>
      </c>
      <c r="BG191" s="2">
        <f t="shared" si="39"/>
        <v>0</v>
      </c>
      <c r="BH191" s="2">
        <f t="shared" si="40"/>
        <v>0</v>
      </c>
      <c r="BI191" s="2">
        <f t="shared" si="41"/>
        <v>0</v>
      </c>
      <c r="BJ191" s="2">
        <f t="shared" si="42"/>
        <v>0</v>
      </c>
      <c r="BK191" s="2">
        <f t="shared" si="43"/>
        <v>0</v>
      </c>
      <c r="BL191" s="2">
        <f t="shared" si="44"/>
        <v>0</v>
      </c>
      <c r="BM191" s="2">
        <f t="shared" si="45"/>
        <v>0</v>
      </c>
      <c r="BN191" s="2">
        <f t="shared" si="46"/>
        <v>0</v>
      </c>
      <c r="BO191" s="2">
        <f t="shared" si="47"/>
        <v>0</v>
      </c>
      <c r="BP191" s="2">
        <f t="shared" si="48"/>
        <v>0</v>
      </c>
      <c r="BQ191" s="2">
        <f t="shared" si="49"/>
        <v>0</v>
      </c>
      <c r="BR191" s="2">
        <f t="shared" si="50"/>
        <v>0</v>
      </c>
    </row>
    <row r="192" spans="1:70">
      <c r="A192" s="2" t="s">
        <v>156</v>
      </c>
      <c r="B192" s="2" t="s">
        <v>155</v>
      </c>
      <c r="C192" s="2" t="s">
        <v>5849</v>
      </c>
      <c r="BB192" s="2">
        <f t="shared" si="34"/>
        <v>0</v>
      </c>
      <c r="BC192" s="2">
        <f t="shared" si="35"/>
        <v>0</v>
      </c>
      <c r="BD192" s="2">
        <f t="shared" si="36"/>
        <v>0</v>
      </c>
      <c r="BE192" s="2">
        <f t="shared" si="37"/>
        <v>0</v>
      </c>
      <c r="BF192" s="2">
        <f t="shared" si="38"/>
        <v>0</v>
      </c>
      <c r="BG192" s="2">
        <f t="shared" si="39"/>
        <v>0</v>
      </c>
      <c r="BH192" s="2">
        <f t="shared" si="40"/>
        <v>0</v>
      </c>
      <c r="BI192" s="2">
        <f t="shared" si="41"/>
        <v>0</v>
      </c>
      <c r="BJ192" s="2">
        <f t="shared" si="42"/>
        <v>0</v>
      </c>
      <c r="BK192" s="2">
        <f t="shared" si="43"/>
        <v>0</v>
      </c>
      <c r="BL192" s="2">
        <f t="shared" si="44"/>
        <v>0</v>
      </c>
      <c r="BM192" s="2">
        <f t="shared" si="45"/>
        <v>0</v>
      </c>
      <c r="BN192" s="2">
        <f t="shared" si="46"/>
        <v>0</v>
      </c>
      <c r="BO192" s="2">
        <f t="shared" si="47"/>
        <v>0</v>
      </c>
      <c r="BP192" s="2">
        <f t="shared" si="48"/>
        <v>0</v>
      </c>
      <c r="BQ192" s="2">
        <f t="shared" si="49"/>
        <v>0</v>
      </c>
      <c r="BR192" s="2">
        <f t="shared" si="50"/>
        <v>0</v>
      </c>
    </row>
    <row r="193" spans="1:70">
      <c r="A193" s="2" t="s">
        <v>5266</v>
      </c>
      <c r="B193" s="2" t="s">
        <v>5267</v>
      </c>
      <c r="AS193" s="2" t="s">
        <v>105</v>
      </c>
      <c r="BB193" s="2">
        <f t="shared" si="34"/>
        <v>1</v>
      </c>
      <c r="BC193" s="2">
        <f t="shared" si="35"/>
        <v>0</v>
      </c>
      <c r="BD193" s="2">
        <f t="shared" si="36"/>
        <v>1</v>
      </c>
      <c r="BE193" s="2">
        <f t="shared" si="37"/>
        <v>0</v>
      </c>
      <c r="BF193" s="2">
        <f t="shared" si="38"/>
        <v>0</v>
      </c>
      <c r="BG193" s="2">
        <f t="shared" si="39"/>
        <v>0</v>
      </c>
      <c r="BH193" s="2">
        <f t="shared" si="40"/>
        <v>0</v>
      </c>
      <c r="BI193" s="2">
        <f t="shared" si="41"/>
        <v>0</v>
      </c>
      <c r="BJ193" s="2">
        <f t="shared" si="42"/>
        <v>0</v>
      </c>
      <c r="BK193" s="2">
        <f t="shared" si="43"/>
        <v>0</v>
      </c>
      <c r="BL193" s="2">
        <f t="shared" si="44"/>
        <v>0</v>
      </c>
      <c r="BM193" s="2">
        <f t="shared" si="45"/>
        <v>0</v>
      </c>
      <c r="BN193" s="2">
        <f t="shared" si="46"/>
        <v>0</v>
      </c>
      <c r="BO193" s="2">
        <f t="shared" si="47"/>
        <v>0</v>
      </c>
      <c r="BP193" s="2">
        <f t="shared" si="48"/>
        <v>0</v>
      </c>
      <c r="BQ193" s="2">
        <f t="shared" si="49"/>
        <v>0</v>
      </c>
      <c r="BR193" s="2">
        <f t="shared" si="50"/>
        <v>0</v>
      </c>
    </row>
    <row r="194" spans="1:70">
      <c r="A194" s="2" t="s">
        <v>536</v>
      </c>
      <c r="B194" s="2" t="s">
        <v>537</v>
      </c>
      <c r="E194" s="2" t="s">
        <v>105</v>
      </c>
      <c r="N194" s="2" t="s">
        <v>105</v>
      </c>
      <c r="AT194" s="2" t="s">
        <v>105</v>
      </c>
      <c r="BB194" s="2">
        <f t="shared" ref="BB194:BB257" si="51">SUM(BD194+BF194+BJ194+BL194+BR194)</f>
        <v>3</v>
      </c>
      <c r="BC194" s="2">
        <f t="shared" ref="BC194:BC257" si="52">SUM(BE194+BG194+BH194+BI194+BK194+BM194+BN194+BO194+BP194+BQ194)</f>
        <v>0</v>
      </c>
      <c r="BD194" s="2">
        <f t="shared" ref="BD194:BD257" si="53">COUNTIF(C194:BA194,"BL")</f>
        <v>3</v>
      </c>
      <c r="BE194" s="2">
        <f t="shared" ref="BE194:BE257" si="54">COUNTIF(C194:BA194,"WL")</f>
        <v>0</v>
      </c>
      <c r="BF194" s="2">
        <f t="shared" ref="BF194:BF257" si="55">COUNTIF(C194:BA194, "BL(Except with permit)")</f>
        <v>0</v>
      </c>
      <c r="BG194" s="2">
        <f t="shared" ref="BG194:BG257" si="56">COUNTIF(C194:BA194, "WL(Permit required)")</f>
        <v>0</v>
      </c>
      <c r="BH194" s="2">
        <f t="shared" ref="BH194:BH257" si="57">COUNTIF(C194:BA194, "WL(For game)")</f>
        <v>0</v>
      </c>
      <c r="BI194" s="2">
        <f t="shared" ref="BI194:BI257" si="58">COUNTIF(C194:BA194, "WL(For human consumption)")</f>
        <v>0</v>
      </c>
      <c r="BJ194" s="2">
        <f t="shared" ref="BJ194:BJ257" si="59">COUNTIF(C194:BA194, "BL(except with permit or per regulation)")</f>
        <v>0</v>
      </c>
      <c r="BK194" s="2">
        <f t="shared" ref="BK194:BK257" si="60">COUNTIF(C194:BA194, "WL(Native to state waters)")</f>
        <v>0</v>
      </c>
      <c r="BL194" s="2">
        <f t="shared" ref="BL194:BL257" si="61">COUNTIF(C194:BA194, "BL(spp not utilized for human consumption or bait purposes)")</f>
        <v>0</v>
      </c>
      <c r="BM194" s="2">
        <f t="shared" ref="BM194:BM257" si="62">COUNTIF(C194:BA194, "WL(With Aquaculture Permit)")</f>
        <v>0</v>
      </c>
      <c r="BN194" s="2">
        <f t="shared" ref="BN194:BN257" si="63">COUNTIF(C194:BA194,"WL(Aquaculture controlled)")</f>
        <v>0</v>
      </c>
      <c r="BO194" s="2">
        <f t="shared" ref="BO194:BO257" si="64">COUNTIF(C194:BA194, "WL(Aquaculture only)")</f>
        <v>0</v>
      </c>
      <c r="BP194" s="2">
        <f t="shared" ref="BP194:BP257" si="65">COUNTIF(C194:BA194, "WL(Approved for aquaculture)")</f>
        <v>0</v>
      </c>
      <c r="BQ194" s="2">
        <f t="shared" ref="BQ194:BQ257" si="66">COUNTIF(C194:BA194, "WL(Commercial)")</f>
        <v>0</v>
      </c>
      <c r="BR194" s="2">
        <f t="shared" ref="BR194:BR257" si="67">COUNTIF(C194:BA194, "BL(Commercial)")</f>
        <v>0</v>
      </c>
    </row>
    <row r="195" spans="1:70">
      <c r="A195" s="2" t="s">
        <v>5207</v>
      </c>
      <c r="B195" s="2" t="s">
        <v>5208</v>
      </c>
      <c r="AS195" s="2" t="s">
        <v>105</v>
      </c>
      <c r="BB195" s="2">
        <f t="shared" si="51"/>
        <v>1</v>
      </c>
      <c r="BC195" s="2">
        <f t="shared" si="52"/>
        <v>0</v>
      </c>
      <c r="BD195" s="2">
        <f t="shared" si="53"/>
        <v>1</v>
      </c>
      <c r="BE195" s="2">
        <f t="shared" si="54"/>
        <v>0</v>
      </c>
      <c r="BF195" s="2">
        <f t="shared" si="55"/>
        <v>0</v>
      </c>
      <c r="BG195" s="2">
        <f t="shared" si="56"/>
        <v>0</v>
      </c>
      <c r="BH195" s="2">
        <f t="shared" si="57"/>
        <v>0</v>
      </c>
      <c r="BI195" s="2">
        <f t="shared" si="58"/>
        <v>0</v>
      </c>
      <c r="BJ195" s="2">
        <f t="shared" si="59"/>
        <v>0</v>
      </c>
      <c r="BK195" s="2">
        <f t="shared" si="60"/>
        <v>0</v>
      </c>
      <c r="BL195" s="2">
        <f t="shared" si="61"/>
        <v>0</v>
      </c>
      <c r="BM195" s="2">
        <f t="shared" si="62"/>
        <v>0</v>
      </c>
      <c r="BN195" s="2">
        <f t="shared" si="63"/>
        <v>0</v>
      </c>
      <c r="BO195" s="2">
        <f t="shared" si="64"/>
        <v>0</v>
      </c>
      <c r="BP195" s="2">
        <f t="shared" si="65"/>
        <v>0</v>
      </c>
      <c r="BQ195" s="2">
        <f t="shared" si="66"/>
        <v>0</v>
      </c>
      <c r="BR195" s="2">
        <f t="shared" si="67"/>
        <v>0</v>
      </c>
    </row>
    <row r="196" spans="1:70">
      <c r="A196" s="2" t="s">
        <v>3838</v>
      </c>
      <c r="B196" s="2" t="s">
        <v>3839</v>
      </c>
      <c r="AF196" s="2" t="s">
        <v>5697</v>
      </c>
      <c r="AU196" s="2" t="s">
        <v>105</v>
      </c>
      <c r="AW196" s="2" t="s">
        <v>105</v>
      </c>
      <c r="BB196" s="2">
        <f t="shared" si="51"/>
        <v>3</v>
      </c>
      <c r="BC196" s="2">
        <f t="shared" si="52"/>
        <v>0</v>
      </c>
      <c r="BD196" s="2">
        <f t="shared" si="53"/>
        <v>2</v>
      </c>
      <c r="BE196" s="2">
        <f t="shared" si="54"/>
        <v>0</v>
      </c>
      <c r="BF196" s="2">
        <f t="shared" si="55"/>
        <v>1</v>
      </c>
      <c r="BG196" s="2">
        <f t="shared" si="56"/>
        <v>0</v>
      </c>
      <c r="BH196" s="2">
        <f t="shared" si="57"/>
        <v>0</v>
      </c>
      <c r="BI196" s="2">
        <f t="shared" si="58"/>
        <v>0</v>
      </c>
      <c r="BJ196" s="2">
        <f t="shared" si="59"/>
        <v>0</v>
      </c>
      <c r="BK196" s="2">
        <f t="shared" si="60"/>
        <v>0</v>
      </c>
      <c r="BL196" s="2">
        <f t="shared" si="61"/>
        <v>0</v>
      </c>
      <c r="BM196" s="2">
        <f t="shared" si="62"/>
        <v>0</v>
      </c>
      <c r="BN196" s="2">
        <f t="shared" si="63"/>
        <v>0</v>
      </c>
      <c r="BO196" s="2">
        <f t="shared" si="64"/>
        <v>0</v>
      </c>
      <c r="BP196" s="2">
        <f t="shared" si="65"/>
        <v>0</v>
      </c>
      <c r="BQ196" s="2">
        <f t="shared" si="66"/>
        <v>0</v>
      </c>
      <c r="BR196" s="2">
        <f t="shared" si="67"/>
        <v>0</v>
      </c>
    </row>
    <row r="197" spans="1:70">
      <c r="A197" s="2" t="s">
        <v>2333</v>
      </c>
      <c r="B197" s="2" t="s">
        <v>2332</v>
      </c>
      <c r="M197" s="2" t="s">
        <v>105</v>
      </c>
      <c r="AW197" s="2" t="s">
        <v>5694</v>
      </c>
      <c r="BB197" s="2">
        <f t="shared" si="51"/>
        <v>1</v>
      </c>
      <c r="BC197" s="2">
        <f t="shared" si="52"/>
        <v>1</v>
      </c>
      <c r="BD197" s="2">
        <f t="shared" si="53"/>
        <v>1</v>
      </c>
      <c r="BE197" s="2">
        <f t="shared" si="54"/>
        <v>0</v>
      </c>
      <c r="BF197" s="2">
        <f t="shared" si="55"/>
        <v>0</v>
      </c>
      <c r="BG197" s="2">
        <f t="shared" si="56"/>
        <v>1</v>
      </c>
      <c r="BH197" s="2">
        <f t="shared" si="57"/>
        <v>0</v>
      </c>
      <c r="BI197" s="2">
        <f t="shared" si="58"/>
        <v>0</v>
      </c>
      <c r="BJ197" s="2">
        <f t="shared" si="59"/>
        <v>0</v>
      </c>
      <c r="BK197" s="2">
        <f t="shared" si="60"/>
        <v>0</v>
      </c>
      <c r="BL197" s="2">
        <f t="shared" si="61"/>
        <v>0</v>
      </c>
      <c r="BM197" s="2">
        <f t="shared" si="62"/>
        <v>0</v>
      </c>
      <c r="BN197" s="2">
        <f t="shared" si="63"/>
        <v>0</v>
      </c>
      <c r="BO197" s="2">
        <f t="shared" si="64"/>
        <v>0</v>
      </c>
      <c r="BP197" s="2">
        <f t="shared" si="65"/>
        <v>0</v>
      </c>
      <c r="BQ197" s="2">
        <f t="shared" si="66"/>
        <v>0</v>
      </c>
      <c r="BR197" s="2">
        <f t="shared" si="67"/>
        <v>0</v>
      </c>
    </row>
    <row r="198" spans="1:70">
      <c r="A198" s="2" t="s">
        <v>148</v>
      </c>
      <c r="B198" s="2" t="s">
        <v>147</v>
      </c>
      <c r="C198" s="2" t="s">
        <v>105</v>
      </c>
      <c r="BB198" s="2">
        <f t="shared" si="51"/>
        <v>1</v>
      </c>
      <c r="BC198" s="2">
        <f t="shared" si="52"/>
        <v>0</v>
      </c>
      <c r="BD198" s="2">
        <f t="shared" si="53"/>
        <v>1</v>
      </c>
      <c r="BE198" s="2">
        <f t="shared" si="54"/>
        <v>0</v>
      </c>
      <c r="BF198" s="2">
        <f t="shared" si="55"/>
        <v>0</v>
      </c>
      <c r="BG198" s="2">
        <f t="shared" si="56"/>
        <v>0</v>
      </c>
      <c r="BH198" s="2">
        <f t="shared" si="57"/>
        <v>0</v>
      </c>
      <c r="BI198" s="2">
        <f t="shared" si="58"/>
        <v>0</v>
      </c>
      <c r="BJ198" s="2">
        <f t="shared" si="59"/>
        <v>0</v>
      </c>
      <c r="BK198" s="2">
        <f t="shared" si="60"/>
        <v>0</v>
      </c>
      <c r="BL198" s="2">
        <f t="shared" si="61"/>
        <v>0</v>
      </c>
      <c r="BM198" s="2">
        <f t="shared" si="62"/>
        <v>0</v>
      </c>
      <c r="BN198" s="2">
        <f t="shared" si="63"/>
        <v>0</v>
      </c>
      <c r="BO198" s="2">
        <f t="shared" si="64"/>
        <v>0</v>
      </c>
      <c r="BP198" s="2">
        <f t="shared" si="65"/>
        <v>0</v>
      </c>
      <c r="BQ198" s="2">
        <f t="shared" si="66"/>
        <v>0</v>
      </c>
      <c r="BR198" s="2">
        <f t="shared" si="67"/>
        <v>0</v>
      </c>
    </row>
    <row r="199" spans="1:70">
      <c r="A199" s="2" t="s">
        <v>422</v>
      </c>
      <c r="B199" s="2" t="s">
        <v>146</v>
      </c>
      <c r="C199" s="2" t="s">
        <v>105</v>
      </c>
      <c r="D199" s="2" t="s">
        <v>105</v>
      </c>
      <c r="G199" s="2" t="s">
        <v>105</v>
      </c>
      <c r="AT199" s="2" t="s">
        <v>105</v>
      </c>
      <c r="BB199" s="2">
        <f t="shared" si="51"/>
        <v>4</v>
      </c>
      <c r="BC199" s="2">
        <f t="shared" si="52"/>
        <v>0</v>
      </c>
      <c r="BD199" s="2">
        <f t="shared" si="53"/>
        <v>4</v>
      </c>
      <c r="BE199" s="2">
        <f t="shared" si="54"/>
        <v>0</v>
      </c>
      <c r="BF199" s="2">
        <f t="shared" si="55"/>
        <v>0</v>
      </c>
      <c r="BG199" s="2">
        <f t="shared" si="56"/>
        <v>0</v>
      </c>
      <c r="BH199" s="2">
        <f t="shared" si="57"/>
        <v>0</v>
      </c>
      <c r="BI199" s="2">
        <f t="shared" si="58"/>
        <v>0</v>
      </c>
      <c r="BJ199" s="2">
        <f t="shared" si="59"/>
        <v>0</v>
      </c>
      <c r="BK199" s="2">
        <f t="shared" si="60"/>
        <v>0</v>
      </c>
      <c r="BL199" s="2">
        <f t="shared" si="61"/>
        <v>0</v>
      </c>
      <c r="BM199" s="2">
        <f t="shared" si="62"/>
        <v>0</v>
      </c>
      <c r="BN199" s="2">
        <f t="shared" si="63"/>
        <v>0</v>
      </c>
      <c r="BO199" s="2">
        <f t="shared" si="64"/>
        <v>0</v>
      </c>
      <c r="BP199" s="2">
        <f t="shared" si="65"/>
        <v>0</v>
      </c>
      <c r="BQ199" s="2">
        <f t="shared" si="66"/>
        <v>0</v>
      </c>
      <c r="BR199" s="2">
        <f t="shared" si="67"/>
        <v>0</v>
      </c>
    </row>
    <row r="200" spans="1:70">
      <c r="A200" s="2" t="s">
        <v>5310</v>
      </c>
      <c r="B200" s="2" t="s">
        <v>3765</v>
      </c>
      <c r="AT200" s="2" t="s">
        <v>105</v>
      </c>
      <c r="BB200" s="2">
        <f t="shared" si="51"/>
        <v>1</v>
      </c>
      <c r="BC200" s="2">
        <f t="shared" si="52"/>
        <v>0</v>
      </c>
      <c r="BD200" s="2">
        <f t="shared" si="53"/>
        <v>1</v>
      </c>
      <c r="BE200" s="2">
        <f t="shared" si="54"/>
        <v>0</v>
      </c>
      <c r="BF200" s="2">
        <f t="shared" si="55"/>
        <v>0</v>
      </c>
      <c r="BG200" s="2">
        <f t="shared" si="56"/>
        <v>0</v>
      </c>
      <c r="BH200" s="2">
        <f t="shared" si="57"/>
        <v>0</v>
      </c>
      <c r="BI200" s="2">
        <f t="shared" si="58"/>
        <v>0</v>
      </c>
      <c r="BJ200" s="2">
        <f t="shared" si="59"/>
        <v>0</v>
      </c>
      <c r="BK200" s="2">
        <f t="shared" si="60"/>
        <v>0</v>
      </c>
      <c r="BL200" s="2">
        <f t="shared" si="61"/>
        <v>0</v>
      </c>
      <c r="BM200" s="2">
        <f t="shared" si="62"/>
        <v>0</v>
      </c>
      <c r="BN200" s="2">
        <f t="shared" si="63"/>
        <v>0</v>
      </c>
      <c r="BO200" s="2">
        <f t="shared" si="64"/>
        <v>0</v>
      </c>
      <c r="BP200" s="2">
        <f t="shared" si="65"/>
        <v>0</v>
      </c>
      <c r="BQ200" s="2">
        <f t="shared" si="66"/>
        <v>0</v>
      </c>
      <c r="BR200" s="2">
        <f t="shared" si="67"/>
        <v>0</v>
      </c>
    </row>
    <row r="201" spans="1:70">
      <c r="A201" s="2" t="s">
        <v>5332</v>
      </c>
      <c r="B201" s="2" t="s">
        <v>5333</v>
      </c>
      <c r="AT201" s="2" t="s">
        <v>105</v>
      </c>
      <c r="BB201" s="2">
        <f t="shared" si="51"/>
        <v>1</v>
      </c>
      <c r="BC201" s="2">
        <f t="shared" si="52"/>
        <v>0</v>
      </c>
      <c r="BD201" s="2">
        <f t="shared" si="53"/>
        <v>1</v>
      </c>
      <c r="BE201" s="2">
        <f t="shared" si="54"/>
        <v>0</v>
      </c>
      <c r="BF201" s="2">
        <f t="shared" si="55"/>
        <v>0</v>
      </c>
      <c r="BG201" s="2">
        <f t="shared" si="56"/>
        <v>0</v>
      </c>
      <c r="BH201" s="2">
        <f t="shared" si="57"/>
        <v>0</v>
      </c>
      <c r="BI201" s="2">
        <f t="shared" si="58"/>
        <v>0</v>
      </c>
      <c r="BJ201" s="2">
        <f t="shared" si="59"/>
        <v>0</v>
      </c>
      <c r="BK201" s="2">
        <f t="shared" si="60"/>
        <v>0</v>
      </c>
      <c r="BL201" s="2">
        <f t="shared" si="61"/>
        <v>0</v>
      </c>
      <c r="BM201" s="2">
        <f t="shared" si="62"/>
        <v>0</v>
      </c>
      <c r="BN201" s="2">
        <f t="shared" si="63"/>
        <v>0</v>
      </c>
      <c r="BO201" s="2">
        <f t="shared" si="64"/>
        <v>0</v>
      </c>
      <c r="BP201" s="2">
        <f t="shared" si="65"/>
        <v>0</v>
      </c>
      <c r="BQ201" s="2">
        <f t="shared" si="66"/>
        <v>0</v>
      </c>
      <c r="BR201" s="2">
        <f t="shared" si="67"/>
        <v>0</v>
      </c>
    </row>
    <row r="202" spans="1:70">
      <c r="A202" s="2" t="s">
        <v>3764</v>
      </c>
      <c r="B202" s="2" t="s">
        <v>3765</v>
      </c>
      <c r="AE202" s="2" t="s">
        <v>105</v>
      </c>
      <c r="BB202" s="2">
        <f t="shared" si="51"/>
        <v>1</v>
      </c>
      <c r="BC202" s="2">
        <f t="shared" si="52"/>
        <v>0</v>
      </c>
      <c r="BD202" s="2">
        <f t="shared" si="53"/>
        <v>1</v>
      </c>
      <c r="BE202" s="2">
        <f t="shared" si="54"/>
        <v>0</v>
      </c>
      <c r="BF202" s="2">
        <f t="shared" si="55"/>
        <v>0</v>
      </c>
      <c r="BG202" s="2">
        <f t="shared" si="56"/>
        <v>0</v>
      </c>
      <c r="BH202" s="2">
        <f t="shared" si="57"/>
        <v>0</v>
      </c>
      <c r="BI202" s="2">
        <f t="shared" si="58"/>
        <v>0</v>
      </c>
      <c r="BJ202" s="2">
        <f t="shared" si="59"/>
        <v>0</v>
      </c>
      <c r="BK202" s="2">
        <f t="shared" si="60"/>
        <v>0</v>
      </c>
      <c r="BL202" s="2">
        <f t="shared" si="61"/>
        <v>0</v>
      </c>
      <c r="BM202" s="2">
        <f t="shared" si="62"/>
        <v>0</v>
      </c>
      <c r="BN202" s="2">
        <f t="shared" si="63"/>
        <v>0</v>
      </c>
      <c r="BO202" s="2">
        <f t="shared" si="64"/>
        <v>0</v>
      </c>
      <c r="BP202" s="2">
        <f t="shared" si="65"/>
        <v>0</v>
      </c>
      <c r="BQ202" s="2">
        <f t="shared" si="66"/>
        <v>0</v>
      </c>
      <c r="BR202" s="2">
        <f t="shared" si="67"/>
        <v>0</v>
      </c>
    </row>
    <row r="203" spans="1:70">
      <c r="A203" s="2" t="s">
        <v>2719</v>
      </c>
      <c r="Q203" s="2" t="s">
        <v>105</v>
      </c>
      <c r="BB203" s="2">
        <f t="shared" si="51"/>
        <v>1</v>
      </c>
      <c r="BC203" s="2">
        <f t="shared" si="52"/>
        <v>0</v>
      </c>
      <c r="BD203" s="2">
        <f t="shared" si="53"/>
        <v>1</v>
      </c>
      <c r="BE203" s="2">
        <f t="shared" si="54"/>
        <v>0</v>
      </c>
      <c r="BF203" s="2">
        <f t="shared" si="55"/>
        <v>0</v>
      </c>
      <c r="BG203" s="2">
        <f t="shared" si="56"/>
        <v>0</v>
      </c>
      <c r="BH203" s="2">
        <f t="shared" si="57"/>
        <v>0</v>
      </c>
      <c r="BI203" s="2">
        <f t="shared" si="58"/>
        <v>0</v>
      </c>
      <c r="BJ203" s="2">
        <f t="shared" si="59"/>
        <v>0</v>
      </c>
      <c r="BK203" s="2">
        <f t="shared" si="60"/>
        <v>0</v>
      </c>
      <c r="BL203" s="2">
        <f t="shared" si="61"/>
        <v>0</v>
      </c>
      <c r="BM203" s="2">
        <f t="shared" si="62"/>
        <v>0</v>
      </c>
      <c r="BN203" s="2">
        <f t="shared" si="63"/>
        <v>0</v>
      </c>
      <c r="BO203" s="2">
        <f t="shared" si="64"/>
        <v>0</v>
      </c>
      <c r="BP203" s="2">
        <f t="shared" si="65"/>
        <v>0</v>
      </c>
      <c r="BQ203" s="2">
        <f t="shared" si="66"/>
        <v>0</v>
      </c>
      <c r="BR203" s="2">
        <f t="shared" si="67"/>
        <v>0</v>
      </c>
    </row>
    <row r="204" spans="1:70">
      <c r="A204" s="2" t="s">
        <v>5685</v>
      </c>
      <c r="M204" s="2" t="s">
        <v>5861</v>
      </c>
      <c r="N204" s="2" t="s">
        <v>1068</v>
      </c>
      <c r="BB204" s="2">
        <f t="shared" si="51"/>
        <v>0</v>
      </c>
      <c r="BC204" s="2">
        <f t="shared" si="52"/>
        <v>0</v>
      </c>
      <c r="BD204" s="2">
        <f t="shared" si="53"/>
        <v>0</v>
      </c>
      <c r="BE204" s="2">
        <f t="shared" si="54"/>
        <v>0</v>
      </c>
      <c r="BF204" s="2">
        <f t="shared" si="55"/>
        <v>0</v>
      </c>
      <c r="BG204" s="2">
        <f t="shared" si="56"/>
        <v>0</v>
      </c>
      <c r="BH204" s="2">
        <f t="shared" si="57"/>
        <v>0</v>
      </c>
      <c r="BI204" s="2">
        <f t="shared" si="58"/>
        <v>0</v>
      </c>
      <c r="BJ204" s="2">
        <f t="shared" si="59"/>
        <v>0</v>
      </c>
      <c r="BK204" s="2">
        <f t="shared" si="60"/>
        <v>0</v>
      </c>
      <c r="BL204" s="2">
        <f t="shared" si="61"/>
        <v>0</v>
      </c>
      <c r="BM204" s="2">
        <f t="shared" si="62"/>
        <v>0</v>
      </c>
      <c r="BN204" s="2">
        <f t="shared" si="63"/>
        <v>0</v>
      </c>
      <c r="BO204" s="2">
        <f t="shared" si="64"/>
        <v>0</v>
      </c>
      <c r="BP204" s="2">
        <f t="shared" si="65"/>
        <v>0</v>
      </c>
      <c r="BQ204" s="2">
        <f t="shared" si="66"/>
        <v>0</v>
      </c>
      <c r="BR204" s="2">
        <f t="shared" si="67"/>
        <v>0</v>
      </c>
    </row>
    <row r="205" spans="1:70">
      <c r="A205" s="2" t="s">
        <v>3840</v>
      </c>
      <c r="B205" s="2" t="s">
        <v>3841</v>
      </c>
      <c r="AF205" s="2" t="s">
        <v>5697</v>
      </c>
      <c r="BB205" s="2">
        <f t="shared" si="51"/>
        <v>1</v>
      </c>
      <c r="BC205" s="2">
        <f t="shared" si="52"/>
        <v>0</v>
      </c>
      <c r="BD205" s="2">
        <f t="shared" si="53"/>
        <v>0</v>
      </c>
      <c r="BE205" s="2">
        <f t="shared" si="54"/>
        <v>0</v>
      </c>
      <c r="BF205" s="2">
        <f t="shared" si="55"/>
        <v>1</v>
      </c>
      <c r="BG205" s="2">
        <f t="shared" si="56"/>
        <v>0</v>
      </c>
      <c r="BH205" s="2">
        <f t="shared" si="57"/>
        <v>0</v>
      </c>
      <c r="BI205" s="2">
        <f t="shared" si="58"/>
        <v>0</v>
      </c>
      <c r="BJ205" s="2">
        <f t="shared" si="59"/>
        <v>0</v>
      </c>
      <c r="BK205" s="2">
        <f t="shared" si="60"/>
        <v>0</v>
      </c>
      <c r="BL205" s="2">
        <f t="shared" si="61"/>
        <v>0</v>
      </c>
      <c r="BM205" s="2">
        <f t="shared" si="62"/>
        <v>0</v>
      </c>
      <c r="BN205" s="2">
        <f t="shared" si="63"/>
        <v>0</v>
      </c>
      <c r="BO205" s="2">
        <f t="shared" si="64"/>
        <v>0</v>
      </c>
      <c r="BP205" s="2">
        <f t="shared" si="65"/>
        <v>0</v>
      </c>
      <c r="BQ205" s="2">
        <f t="shared" si="66"/>
        <v>0</v>
      </c>
      <c r="BR205" s="2">
        <f t="shared" si="67"/>
        <v>0</v>
      </c>
    </row>
    <row r="206" spans="1:70">
      <c r="A206" s="2" t="s">
        <v>2963</v>
      </c>
      <c r="B206" s="2" t="s">
        <v>2964</v>
      </c>
      <c r="U206" s="2" t="s">
        <v>5856</v>
      </c>
      <c r="BB206" s="2">
        <f t="shared" si="51"/>
        <v>0</v>
      </c>
      <c r="BC206" s="2">
        <f t="shared" si="52"/>
        <v>1</v>
      </c>
      <c r="BD206" s="2">
        <f t="shared" si="53"/>
        <v>0</v>
      </c>
      <c r="BE206" s="2">
        <f t="shared" si="54"/>
        <v>0</v>
      </c>
      <c r="BF206" s="2">
        <f t="shared" si="55"/>
        <v>0</v>
      </c>
      <c r="BG206" s="2">
        <f t="shared" si="56"/>
        <v>0</v>
      </c>
      <c r="BH206" s="2">
        <f t="shared" si="57"/>
        <v>0</v>
      </c>
      <c r="BI206" s="2">
        <f t="shared" si="58"/>
        <v>0</v>
      </c>
      <c r="BJ206" s="2">
        <f t="shared" si="59"/>
        <v>0</v>
      </c>
      <c r="BK206" s="2">
        <f t="shared" si="60"/>
        <v>0</v>
      </c>
      <c r="BL206" s="2">
        <f t="shared" si="61"/>
        <v>0</v>
      </c>
      <c r="BM206" s="2">
        <f t="shared" si="62"/>
        <v>0</v>
      </c>
      <c r="BN206" s="2">
        <f t="shared" si="63"/>
        <v>0</v>
      </c>
      <c r="BO206" s="2">
        <f t="shared" si="64"/>
        <v>0</v>
      </c>
      <c r="BP206" s="2">
        <f t="shared" si="65"/>
        <v>0</v>
      </c>
      <c r="BQ206" s="2">
        <f t="shared" si="66"/>
        <v>1</v>
      </c>
      <c r="BR206" s="2">
        <f t="shared" si="67"/>
        <v>0</v>
      </c>
    </row>
    <row r="207" spans="1:70">
      <c r="A207" s="2" t="s">
        <v>556</v>
      </c>
      <c r="B207" s="2" t="s">
        <v>557</v>
      </c>
      <c r="E207" s="2" t="s">
        <v>5860</v>
      </c>
      <c r="L207" s="2" t="s">
        <v>105</v>
      </c>
      <c r="Q207" s="2" t="s">
        <v>121</v>
      </c>
      <c r="W207" s="2" t="s">
        <v>5695</v>
      </c>
      <c r="AF207" s="2" t="s">
        <v>5697</v>
      </c>
      <c r="AX207" s="2" t="s">
        <v>105</v>
      </c>
      <c r="BB207" s="2">
        <f t="shared" si="51"/>
        <v>3</v>
      </c>
      <c r="BC207" s="2">
        <f t="shared" si="52"/>
        <v>2</v>
      </c>
      <c r="BD207" s="2">
        <f t="shared" si="53"/>
        <v>2</v>
      </c>
      <c r="BE207" s="2">
        <f t="shared" si="54"/>
        <v>1</v>
      </c>
      <c r="BF207" s="2">
        <f t="shared" si="55"/>
        <v>1</v>
      </c>
      <c r="BG207" s="2">
        <f t="shared" si="56"/>
        <v>0</v>
      </c>
      <c r="BH207" s="2">
        <f t="shared" si="57"/>
        <v>0</v>
      </c>
      <c r="BI207" s="2">
        <f t="shared" si="58"/>
        <v>0</v>
      </c>
      <c r="BJ207" s="2">
        <f t="shared" si="59"/>
        <v>0</v>
      </c>
      <c r="BK207" s="2">
        <f t="shared" si="60"/>
        <v>0</v>
      </c>
      <c r="BL207" s="2">
        <f t="shared" si="61"/>
        <v>0</v>
      </c>
      <c r="BM207" s="2">
        <f t="shared" si="62"/>
        <v>1</v>
      </c>
      <c r="BN207" s="2">
        <f t="shared" si="63"/>
        <v>0</v>
      </c>
      <c r="BO207" s="2">
        <f t="shared" si="64"/>
        <v>0</v>
      </c>
      <c r="BP207" s="2">
        <f t="shared" si="65"/>
        <v>0</v>
      </c>
      <c r="BQ207" s="2">
        <f t="shared" si="66"/>
        <v>0</v>
      </c>
      <c r="BR207" s="2">
        <f t="shared" si="67"/>
        <v>0</v>
      </c>
    </row>
    <row r="208" spans="1:70">
      <c r="A208" s="2" t="s">
        <v>2391</v>
      </c>
      <c r="B208" s="2" t="s">
        <v>2392</v>
      </c>
      <c r="M208" s="2" t="s">
        <v>105</v>
      </c>
      <c r="BB208" s="2">
        <f t="shared" si="51"/>
        <v>1</v>
      </c>
      <c r="BC208" s="2">
        <f t="shared" si="52"/>
        <v>0</v>
      </c>
      <c r="BD208" s="2">
        <f t="shared" si="53"/>
        <v>1</v>
      </c>
      <c r="BE208" s="2">
        <f t="shared" si="54"/>
        <v>0</v>
      </c>
      <c r="BF208" s="2">
        <f t="shared" si="55"/>
        <v>0</v>
      </c>
      <c r="BG208" s="2">
        <f t="shared" si="56"/>
        <v>0</v>
      </c>
      <c r="BH208" s="2">
        <f t="shared" si="57"/>
        <v>0</v>
      </c>
      <c r="BI208" s="2">
        <f t="shared" si="58"/>
        <v>0</v>
      </c>
      <c r="BJ208" s="2">
        <f t="shared" si="59"/>
        <v>0</v>
      </c>
      <c r="BK208" s="2">
        <f t="shared" si="60"/>
        <v>0</v>
      </c>
      <c r="BL208" s="2">
        <f t="shared" si="61"/>
        <v>0</v>
      </c>
      <c r="BM208" s="2">
        <f t="shared" si="62"/>
        <v>0</v>
      </c>
      <c r="BN208" s="2">
        <f t="shared" si="63"/>
        <v>0</v>
      </c>
      <c r="BO208" s="2">
        <f t="shared" si="64"/>
        <v>0</v>
      </c>
      <c r="BP208" s="2">
        <f t="shared" si="65"/>
        <v>0</v>
      </c>
      <c r="BQ208" s="2">
        <f t="shared" si="66"/>
        <v>0</v>
      </c>
      <c r="BR208" s="2">
        <f t="shared" si="67"/>
        <v>0</v>
      </c>
    </row>
    <row r="209" spans="1:70">
      <c r="A209" s="2" t="s">
        <v>3689</v>
      </c>
      <c r="B209" s="2" t="s">
        <v>3690</v>
      </c>
      <c r="AD209" s="2" t="s">
        <v>105</v>
      </c>
      <c r="AF209" s="2" t="s">
        <v>5697</v>
      </c>
      <c r="AR209" s="2" t="s">
        <v>105</v>
      </c>
      <c r="BB209" s="2">
        <f t="shared" si="51"/>
        <v>3</v>
      </c>
      <c r="BC209" s="2">
        <f t="shared" si="52"/>
        <v>0</v>
      </c>
      <c r="BD209" s="2">
        <f t="shared" si="53"/>
        <v>2</v>
      </c>
      <c r="BE209" s="2">
        <f t="shared" si="54"/>
        <v>0</v>
      </c>
      <c r="BF209" s="2">
        <f t="shared" si="55"/>
        <v>1</v>
      </c>
      <c r="BG209" s="2">
        <f t="shared" si="56"/>
        <v>0</v>
      </c>
      <c r="BH209" s="2">
        <f t="shared" si="57"/>
        <v>0</v>
      </c>
      <c r="BI209" s="2">
        <f t="shared" si="58"/>
        <v>0</v>
      </c>
      <c r="BJ209" s="2">
        <f t="shared" si="59"/>
        <v>0</v>
      </c>
      <c r="BK209" s="2">
        <f t="shared" si="60"/>
        <v>0</v>
      </c>
      <c r="BL209" s="2">
        <f t="shared" si="61"/>
        <v>0</v>
      </c>
      <c r="BM209" s="2">
        <f t="shared" si="62"/>
        <v>0</v>
      </c>
      <c r="BN209" s="2">
        <f t="shared" si="63"/>
        <v>0</v>
      </c>
      <c r="BO209" s="2">
        <f t="shared" si="64"/>
        <v>0</v>
      </c>
      <c r="BP209" s="2">
        <f t="shared" si="65"/>
        <v>0</v>
      </c>
      <c r="BQ209" s="2">
        <f t="shared" si="66"/>
        <v>0</v>
      </c>
      <c r="BR209" s="2">
        <f t="shared" si="67"/>
        <v>0</v>
      </c>
    </row>
    <row r="210" spans="1:70">
      <c r="A210" s="2" t="s">
        <v>5225</v>
      </c>
      <c r="B210" s="2" t="s">
        <v>5226</v>
      </c>
      <c r="AS210" s="2" t="s">
        <v>105</v>
      </c>
      <c r="BB210" s="2">
        <f t="shared" si="51"/>
        <v>1</v>
      </c>
      <c r="BC210" s="2">
        <f t="shared" si="52"/>
        <v>0</v>
      </c>
      <c r="BD210" s="2">
        <f t="shared" si="53"/>
        <v>1</v>
      </c>
      <c r="BE210" s="2">
        <f t="shared" si="54"/>
        <v>0</v>
      </c>
      <c r="BF210" s="2">
        <f t="shared" si="55"/>
        <v>0</v>
      </c>
      <c r="BG210" s="2">
        <f t="shared" si="56"/>
        <v>0</v>
      </c>
      <c r="BH210" s="2">
        <f t="shared" si="57"/>
        <v>0</v>
      </c>
      <c r="BI210" s="2">
        <f t="shared" si="58"/>
        <v>0</v>
      </c>
      <c r="BJ210" s="2">
        <f t="shared" si="59"/>
        <v>0</v>
      </c>
      <c r="BK210" s="2">
        <f t="shared" si="60"/>
        <v>0</v>
      </c>
      <c r="BL210" s="2">
        <f t="shared" si="61"/>
        <v>0</v>
      </c>
      <c r="BM210" s="2">
        <f t="shared" si="62"/>
        <v>0</v>
      </c>
      <c r="BN210" s="2">
        <f t="shared" si="63"/>
        <v>0</v>
      </c>
      <c r="BO210" s="2">
        <f t="shared" si="64"/>
        <v>0</v>
      </c>
      <c r="BP210" s="2">
        <f t="shared" si="65"/>
        <v>0</v>
      </c>
      <c r="BQ210" s="2">
        <f t="shared" si="66"/>
        <v>0</v>
      </c>
      <c r="BR210" s="2">
        <f t="shared" si="67"/>
        <v>0</v>
      </c>
    </row>
    <row r="211" spans="1:70">
      <c r="A211" s="2" t="s">
        <v>3741</v>
      </c>
      <c r="B211" s="2" t="s">
        <v>3742</v>
      </c>
      <c r="AE211" s="2" t="s">
        <v>105</v>
      </c>
      <c r="BB211" s="2">
        <f t="shared" si="51"/>
        <v>1</v>
      </c>
      <c r="BC211" s="2">
        <f t="shared" si="52"/>
        <v>0</v>
      </c>
      <c r="BD211" s="2">
        <f t="shared" si="53"/>
        <v>1</v>
      </c>
      <c r="BE211" s="2">
        <f t="shared" si="54"/>
        <v>0</v>
      </c>
      <c r="BF211" s="2">
        <f t="shared" si="55"/>
        <v>0</v>
      </c>
      <c r="BG211" s="2">
        <f t="shared" si="56"/>
        <v>0</v>
      </c>
      <c r="BH211" s="2">
        <f t="shared" si="57"/>
        <v>0</v>
      </c>
      <c r="BI211" s="2">
        <f t="shared" si="58"/>
        <v>0</v>
      </c>
      <c r="BJ211" s="2">
        <f t="shared" si="59"/>
        <v>0</v>
      </c>
      <c r="BK211" s="2">
        <f t="shared" si="60"/>
        <v>0</v>
      </c>
      <c r="BL211" s="2">
        <f t="shared" si="61"/>
        <v>0</v>
      </c>
      <c r="BM211" s="2">
        <f t="shared" si="62"/>
        <v>0</v>
      </c>
      <c r="BN211" s="2">
        <f t="shared" si="63"/>
        <v>0</v>
      </c>
      <c r="BO211" s="2">
        <f t="shared" si="64"/>
        <v>0</v>
      </c>
      <c r="BP211" s="2">
        <f t="shared" si="65"/>
        <v>0</v>
      </c>
      <c r="BQ211" s="2">
        <f t="shared" si="66"/>
        <v>0</v>
      </c>
      <c r="BR211" s="2">
        <f t="shared" si="67"/>
        <v>0</v>
      </c>
    </row>
    <row r="212" spans="1:70">
      <c r="A212" s="2" t="s">
        <v>3743</v>
      </c>
      <c r="B212" s="2" t="s">
        <v>3744</v>
      </c>
      <c r="AE212" s="2" t="s">
        <v>105</v>
      </c>
      <c r="BB212" s="2">
        <f t="shared" si="51"/>
        <v>1</v>
      </c>
      <c r="BC212" s="2">
        <f t="shared" si="52"/>
        <v>0</v>
      </c>
      <c r="BD212" s="2">
        <f t="shared" si="53"/>
        <v>1</v>
      </c>
      <c r="BE212" s="2">
        <f t="shared" si="54"/>
        <v>0</v>
      </c>
      <c r="BF212" s="2">
        <f t="shared" si="55"/>
        <v>0</v>
      </c>
      <c r="BG212" s="2">
        <f t="shared" si="56"/>
        <v>0</v>
      </c>
      <c r="BH212" s="2">
        <f t="shared" si="57"/>
        <v>0</v>
      </c>
      <c r="BI212" s="2">
        <f t="shared" si="58"/>
        <v>0</v>
      </c>
      <c r="BJ212" s="2">
        <f t="shared" si="59"/>
        <v>0</v>
      </c>
      <c r="BK212" s="2">
        <f t="shared" si="60"/>
        <v>0</v>
      </c>
      <c r="BL212" s="2">
        <f t="shared" si="61"/>
        <v>0</v>
      </c>
      <c r="BM212" s="2">
        <f t="shared" si="62"/>
        <v>0</v>
      </c>
      <c r="BN212" s="2">
        <f t="shared" si="63"/>
        <v>0</v>
      </c>
      <c r="BO212" s="2">
        <f t="shared" si="64"/>
        <v>0</v>
      </c>
      <c r="BP212" s="2">
        <f t="shared" si="65"/>
        <v>0</v>
      </c>
      <c r="BQ212" s="2">
        <f t="shared" si="66"/>
        <v>0</v>
      </c>
      <c r="BR212" s="2">
        <f t="shared" si="67"/>
        <v>0</v>
      </c>
    </row>
    <row r="213" spans="1:70">
      <c r="A213" s="2" t="s">
        <v>2348</v>
      </c>
      <c r="B213" s="2" t="s">
        <v>2349</v>
      </c>
      <c r="M213" s="2" t="s">
        <v>105</v>
      </c>
      <c r="AS213" s="2" t="s">
        <v>105</v>
      </c>
      <c r="BB213" s="2">
        <f t="shared" si="51"/>
        <v>2</v>
      </c>
      <c r="BC213" s="2">
        <f t="shared" si="52"/>
        <v>0</v>
      </c>
      <c r="BD213" s="2">
        <f t="shared" si="53"/>
        <v>2</v>
      </c>
      <c r="BE213" s="2">
        <f t="shared" si="54"/>
        <v>0</v>
      </c>
      <c r="BF213" s="2">
        <f t="shared" si="55"/>
        <v>0</v>
      </c>
      <c r="BG213" s="2">
        <f t="shared" si="56"/>
        <v>0</v>
      </c>
      <c r="BH213" s="2">
        <f t="shared" si="57"/>
        <v>0</v>
      </c>
      <c r="BI213" s="2">
        <f t="shared" si="58"/>
        <v>0</v>
      </c>
      <c r="BJ213" s="2">
        <f t="shared" si="59"/>
        <v>0</v>
      </c>
      <c r="BK213" s="2">
        <f t="shared" si="60"/>
        <v>0</v>
      </c>
      <c r="BL213" s="2">
        <f t="shared" si="61"/>
        <v>0</v>
      </c>
      <c r="BM213" s="2">
        <f t="shared" si="62"/>
        <v>0</v>
      </c>
      <c r="BN213" s="2">
        <f t="shared" si="63"/>
        <v>0</v>
      </c>
      <c r="BO213" s="2">
        <f t="shared" si="64"/>
        <v>0</v>
      </c>
      <c r="BP213" s="2">
        <f t="shared" si="65"/>
        <v>0</v>
      </c>
      <c r="BQ213" s="2">
        <f t="shared" si="66"/>
        <v>0</v>
      </c>
      <c r="BR213" s="2">
        <f t="shared" si="67"/>
        <v>0</v>
      </c>
    </row>
    <row r="214" spans="1:70">
      <c r="A214" s="2" t="s">
        <v>5408</v>
      </c>
      <c r="B214" s="2" t="s">
        <v>5409</v>
      </c>
      <c r="AU214" s="2" t="s">
        <v>105</v>
      </c>
      <c r="BB214" s="2">
        <f t="shared" si="51"/>
        <v>1</v>
      </c>
      <c r="BC214" s="2">
        <f t="shared" si="52"/>
        <v>0</v>
      </c>
      <c r="BD214" s="2">
        <f t="shared" si="53"/>
        <v>1</v>
      </c>
      <c r="BE214" s="2">
        <f t="shared" si="54"/>
        <v>0</v>
      </c>
      <c r="BF214" s="2">
        <f t="shared" si="55"/>
        <v>0</v>
      </c>
      <c r="BG214" s="2">
        <f t="shared" si="56"/>
        <v>0</v>
      </c>
      <c r="BH214" s="2">
        <f t="shared" si="57"/>
        <v>0</v>
      </c>
      <c r="BI214" s="2">
        <f t="shared" si="58"/>
        <v>0</v>
      </c>
      <c r="BJ214" s="2">
        <f t="shared" si="59"/>
        <v>0</v>
      </c>
      <c r="BK214" s="2">
        <f t="shared" si="60"/>
        <v>0</v>
      </c>
      <c r="BL214" s="2">
        <f t="shared" si="61"/>
        <v>0</v>
      </c>
      <c r="BM214" s="2">
        <f t="shared" si="62"/>
        <v>0</v>
      </c>
      <c r="BN214" s="2">
        <f t="shared" si="63"/>
        <v>0</v>
      </c>
      <c r="BO214" s="2">
        <f t="shared" si="64"/>
        <v>0</v>
      </c>
      <c r="BP214" s="2">
        <f t="shared" si="65"/>
        <v>0</v>
      </c>
      <c r="BQ214" s="2">
        <f t="shared" si="66"/>
        <v>0</v>
      </c>
      <c r="BR214" s="2">
        <f t="shared" si="67"/>
        <v>0</v>
      </c>
    </row>
    <row r="215" spans="1:70">
      <c r="A215" s="2" t="s">
        <v>2779</v>
      </c>
      <c r="B215" s="2" t="s">
        <v>3750</v>
      </c>
      <c r="Q215" s="2" t="s">
        <v>121</v>
      </c>
      <c r="AE215" s="2" t="s">
        <v>105</v>
      </c>
      <c r="AU215" s="2" t="s">
        <v>105</v>
      </c>
      <c r="BB215" s="2">
        <f t="shared" si="51"/>
        <v>2</v>
      </c>
      <c r="BC215" s="2">
        <f t="shared" si="52"/>
        <v>1</v>
      </c>
      <c r="BD215" s="2">
        <f t="shared" si="53"/>
        <v>2</v>
      </c>
      <c r="BE215" s="2">
        <f t="shared" si="54"/>
        <v>1</v>
      </c>
      <c r="BF215" s="2">
        <f t="shared" si="55"/>
        <v>0</v>
      </c>
      <c r="BG215" s="2">
        <f t="shared" si="56"/>
        <v>0</v>
      </c>
      <c r="BH215" s="2">
        <f t="shared" si="57"/>
        <v>0</v>
      </c>
      <c r="BI215" s="2">
        <f t="shared" si="58"/>
        <v>0</v>
      </c>
      <c r="BJ215" s="2">
        <f t="shared" si="59"/>
        <v>0</v>
      </c>
      <c r="BK215" s="2">
        <f t="shared" si="60"/>
        <v>0</v>
      </c>
      <c r="BL215" s="2">
        <f t="shared" si="61"/>
        <v>0</v>
      </c>
      <c r="BM215" s="2">
        <f t="shared" si="62"/>
        <v>0</v>
      </c>
      <c r="BN215" s="2">
        <f t="shared" si="63"/>
        <v>0</v>
      </c>
      <c r="BO215" s="2">
        <f t="shared" si="64"/>
        <v>0</v>
      </c>
      <c r="BP215" s="2">
        <f t="shared" si="65"/>
        <v>0</v>
      </c>
      <c r="BQ215" s="2">
        <f t="shared" si="66"/>
        <v>0</v>
      </c>
      <c r="BR215" s="2">
        <f t="shared" si="67"/>
        <v>0</v>
      </c>
    </row>
    <row r="216" spans="1:70">
      <c r="A216" s="2" t="s">
        <v>2895</v>
      </c>
      <c r="B216" s="2" t="s">
        <v>2896</v>
      </c>
      <c r="S216" s="2" t="s">
        <v>105</v>
      </c>
      <c r="Z216" s="2" t="s">
        <v>105</v>
      </c>
      <c r="AB216" s="2" t="s">
        <v>105</v>
      </c>
      <c r="AM216" s="2" t="s">
        <v>105</v>
      </c>
      <c r="BB216" s="2">
        <f t="shared" si="51"/>
        <v>4</v>
      </c>
      <c r="BC216" s="2">
        <f t="shared" si="52"/>
        <v>0</v>
      </c>
      <c r="BD216" s="2">
        <f t="shared" si="53"/>
        <v>4</v>
      </c>
      <c r="BE216" s="2">
        <f t="shared" si="54"/>
        <v>0</v>
      </c>
      <c r="BF216" s="2">
        <f t="shared" si="55"/>
        <v>0</v>
      </c>
      <c r="BG216" s="2">
        <f t="shared" si="56"/>
        <v>0</v>
      </c>
      <c r="BH216" s="2">
        <f t="shared" si="57"/>
        <v>0</v>
      </c>
      <c r="BI216" s="2">
        <f t="shared" si="58"/>
        <v>0</v>
      </c>
      <c r="BJ216" s="2">
        <f t="shared" si="59"/>
        <v>0</v>
      </c>
      <c r="BK216" s="2">
        <f t="shared" si="60"/>
        <v>0</v>
      </c>
      <c r="BL216" s="2">
        <f t="shared" si="61"/>
        <v>0</v>
      </c>
      <c r="BM216" s="2">
        <f t="shared" si="62"/>
        <v>0</v>
      </c>
      <c r="BN216" s="2">
        <f t="shared" si="63"/>
        <v>0</v>
      </c>
      <c r="BO216" s="2">
        <f t="shared" si="64"/>
        <v>0</v>
      </c>
      <c r="BP216" s="2">
        <f t="shared" si="65"/>
        <v>0</v>
      </c>
      <c r="BQ216" s="2">
        <f t="shared" si="66"/>
        <v>0</v>
      </c>
      <c r="BR216" s="2">
        <f t="shared" si="67"/>
        <v>0</v>
      </c>
    </row>
    <row r="217" spans="1:70">
      <c r="A217" s="2" t="s">
        <v>3145</v>
      </c>
      <c r="B217" s="2" t="s">
        <v>3146</v>
      </c>
      <c r="W217" s="2" t="s">
        <v>105</v>
      </c>
      <c r="BB217" s="2">
        <f t="shared" si="51"/>
        <v>1</v>
      </c>
      <c r="BC217" s="2">
        <f t="shared" si="52"/>
        <v>0</v>
      </c>
      <c r="BD217" s="2">
        <f t="shared" si="53"/>
        <v>1</v>
      </c>
      <c r="BE217" s="2">
        <f t="shared" si="54"/>
        <v>0</v>
      </c>
      <c r="BF217" s="2">
        <f t="shared" si="55"/>
        <v>0</v>
      </c>
      <c r="BG217" s="2">
        <f t="shared" si="56"/>
        <v>0</v>
      </c>
      <c r="BH217" s="2">
        <f t="shared" si="57"/>
        <v>0</v>
      </c>
      <c r="BI217" s="2">
        <f t="shared" si="58"/>
        <v>0</v>
      </c>
      <c r="BJ217" s="2">
        <f t="shared" si="59"/>
        <v>0</v>
      </c>
      <c r="BK217" s="2">
        <f t="shared" si="60"/>
        <v>0</v>
      </c>
      <c r="BL217" s="2">
        <f t="shared" si="61"/>
        <v>0</v>
      </c>
      <c r="BM217" s="2">
        <f t="shared" si="62"/>
        <v>0</v>
      </c>
      <c r="BN217" s="2">
        <f t="shared" si="63"/>
        <v>0</v>
      </c>
      <c r="BO217" s="2">
        <f t="shared" si="64"/>
        <v>0</v>
      </c>
      <c r="BP217" s="2">
        <f t="shared" si="65"/>
        <v>0</v>
      </c>
      <c r="BQ217" s="2">
        <f t="shared" si="66"/>
        <v>0</v>
      </c>
      <c r="BR217" s="2">
        <f t="shared" si="67"/>
        <v>0</v>
      </c>
    </row>
    <row r="218" spans="1:70">
      <c r="A218" s="2" t="s">
        <v>5479</v>
      </c>
      <c r="B218" s="2" t="s">
        <v>5480</v>
      </c>
      <c r="AW218" s="2" t="s">
        <v>5694</v>
      </c>
      <c r="BB218" s="2">
        <f t="shared" si="51"/>
        <v>0</v>
      </c>
      <c r="BC218" s="2">
        <f t="shared" si="52"/>
        <v>1</v>
      </c>
      <c r="BD218" s="2">
        <f t="shared" si="53"/>
        <v>0</v>
      </c>
      <c r="BE218" s="2">
        <f t="shared" si="54"/>
        <v>0</v>
      </c>
      <c r="BF218" s="2">
        <f t="shared" si="55"/>
        <v>0</v>
      </c>
      <c r="BG218" s="2">
        <f t="shared" si="56"/>
        <v>1</v>
      </c>
      <c r="BH218" s="2">
        <f t="shared" si="57"/>
        <v>0</v>
      </c>
      <c r="BI218" s="2">
        <f t="shared" si="58"/>
        <v>0</v>
      </c>
      <c r="BJ218" s="2">
        <f t="shared" si="59"/>
        <v>0</v>
      </c>
      <c r="BK218" s="2">
        <f t="shared" si="60"/>
        <v>0</v>
      </c>
      <c r="BL218" s="2">
        <f t="shared" si="61"/>
        <v>0</v>
      </c>
      <c r="BM218" s="2">
        <f t="shared" si="62"/>
        <v>0</v>
      </c>
      <c r="BN218" s="2">
        <f t="shared" si="63"/>
        <v>0</v>
      </c>
      <c r="BO218" s="2">
        <f t="shared" si="64"/>
        <v>0</v>
      </c>
      <c r="BP218" s="2">
        <f t="shared" si="65"/>
        <v>0</v>
      </c>
      <c r="BQ218" s="2">
        <f t="shared" si="66"/>
        <v>0</v>
      </c>
      <c r="BR218" s="2">
        <f t="shared" si="67"/>
        <v>0</v>
      </c>
    </row>
    <row r="219" spans="1:70">
      <c r="A219" s="2" t="s">
        <v>5499</v>
      </c>
      <c r="B219" s="2" t="s">
        <v>5500</v>
      </c>
      <c r="AT219" s="2" t="s">
        <v>105</v>
      </c>
      <c r="AW219" s="2" t="s">
        <v>5694</v>
      </c>
      <c r="BB219" s="2">
        <f t="shared" si="51"/>
        <v>1</v>
      </c>
      <c r="BC219" s="2">
        <f t="shared" si="52"/>
        <v>1</v>
      </c>
      <c r="BD219" s="2">
        <f t="shared" si="53"/>
        <v>1</v>
      </c>
      <c r="BE219" s="2">
        <f t="shared" si="54"/>
        <v>0</v>
      </c>
      <c r="BF219" s="2">
        <f t="shared" si="55"/>
        <v>0</v>
      </c>
      <c r="BG219" s="2">
        <f t="shared" si="56"/>
        <v>1</v>
      </c>
      <c r="BH219" s="2">
        <f t="shared" si="57"/>
        <v>0</v>
      </c>
      <c r="BI219" s="2">
        <f t="shared" si="58"/>
        <v>0</v>
      </c>
      <c r="BJ219" s="2">
        <f t="shared" si="59"/>
        <v>0</v>
      </c>
      <c r="BK219" s="2">
        <f t="shared" si="60"/>
        <v>0</v>
      </c>
      <c r="BL219" s="2">
        <f t="shared" si="61"/>
        <v>0</v>
      </c>
      <c r="BM219" s="2">
        <f t="shared" si="62"/>
        <v>0</v>
      </c>
      <c r="BN219" s="2">
        <f t="shared" si="63"/>
        <v>0</v>
      </c>
      <c r="BO219" s="2">
        <f t="shared" si="64"/>
        <v>0</v>
      </c>
      <c r="BP219" s="2">
        <f t="shared" si="65"/>
        <v>0</v>
      </c>
      <c r="BQ219" s="2">
        <f t="shared" si="66"/>
        <v>0</v>
      </c>
      <c r="BR219" s="2">
        <f t="shared" si="67"/>
        <v>0</v>
      </c>
    </row>
    <row r="220" spans="1:70">
      <c r="A220" s="2" t="s">
        <v>3842</v>
      </c>
      <c r="B220" s="2" t="s">
        <v>3843</v>
      </c>
      <c r="AF220" s="2" t="s">
        <v>5697</v>
      </c>
      <c r="BB220" s="2">
        <f t="shared" si="51"/>
        <v>1</v>
      </c>
      <c r="BC220" s="2">
        <f t="shared" si="52"/>
        <v>0</v>
      </c>
      <c r="BD220" s="2">
        <f t="shared" si="53"/>
        <v>0</v>
      </c>
      <c r="BE220" s="2">
        <f t="shared" si="54"/>
        <v>0</v>
      </c>
      <c r="BF220" s="2">
        <f t="shared" si="55"/>
        <v>1</v>
      </c>
      <c r="BG220" s="2">
        <f t="shared" si="56"/>
        <v>0</v>
      </c>
      <c r="BH220" s="2">
        <f t="shared" si="57"/>
        <v>0</v>
      </c>
      <c r="BI220" s="2">
        <f t="shared" si="58"/>
        <v>0</v>
      </c>
      <c r="BJ220" s="2">
        <f t="shared" si="59"/>
        <v>0</v>
      </c>
      <c r="BK220" s="2">
        <f t="shared" si="60"/>
        <v>0</v>
      </c>
      <c r="BL220" s="2">
        <f t="shared" si="61"/>
        <v>0</v>
      </c>
      <c r="BM220" s="2">
        <f t="shared" si="62"/>
        <v>0</v>
      </c>
      <c r="BN220" s="2">
        <f t="shared" si="63"/>
        <v>0</v>
      </c>
      <c r="BO220" s="2">
        <f t="shared" si="64"/>
        <v>0</v>
      </c>
      <c r="BP220" s="2">
        <f t="shared" si="65"/>
        <v>0</v>
      </c>
      <c r="BQ220" s="2">
        <f t="shared" si="66"/>
        <v>0</v>
      </c>
      <c r="BR220" s="2">
        <f t="shared" si="67"/>
        <v>0</v>
      </c>
    </row>
    <row r="221" spans="1:70">
      <c r="A221" s="2" t="s">
        <v>5239</v>
      </c>
      <c r="B221" s="2" t="s">
        <v>5240</v>
      </c>
      <c r="AS221" s="2" t="s">
        <v>105</v>
      </c>
      <c r="BB221" s="2">
        <f t="shared" si="51"/>
        <v>1</v>
      </c>
      <c r="BC221" s="2">
        <f t="shared" si="52"/>
        <v>0</v>
      </c>
      <c r="BD221" s="2">
        <f t="shared" si="53"/>
        <v>1</v>
      </c>
      <c r="BE221" s="2">
        <f t="shared" si="54"/>
        <v>0</v>
      </c>
      <c r="BF221" s="2">
        <f t="shared" si="55"/>
        <v>0</v>
      </c>
      <c r="BG221" s="2">
        <f t="shared" si="56"/>
        <v>0</v>
      </c>
      <c r="BH221" s="2">
        <f t="shared" si="57"/>
        <v>0</v>
      </c>
      <c r="BI221" s="2">
        <f t="shared" si="58"/>
        <v>0</v>
      </c>
      <c r="BJ221" s="2">
        <f t="shared" si="59"/>
        <v>0</v>
      </c>
      <c r="BK221" s="2">
        <f t="shared" si="60"/>
        <v>0</v>
      </c>
      <c r="BL221" s="2">
        <f t="shared" si="61"/>
        <v>0</v>
      </c>
      <c r="BM221" s="2">
        <f t="shared" si="62"/>
        <v>0</v>
      </c>
      <c r="BN221" s="2">
        <f t="shared" si="63"/>
        <v>0</v>
      </c>
      <c r="BO221" s="2">
        <f t="shared" si="64"/>
        <v>0</v>
      </c>
      <c r="BP221" s="2">
        <f t="shared" si="65"/>
        <v>0</v>
      </c>
      <c r="BQ221" s="2">
        <f t="shared" si="66"/>
        <v>0</v>
      </c>
      <c r="BR221" s="2">
        <f t="shared" si="67"/>
        <v>0</v>
      </c>
    </row>
    <row r="222" spans="1:70">
      <c r="A222" s="2" t="s">
        <v>212</v>
      </c>
      <c r="B222" s="2" t="s">
        <v>211</v>
      </c>
      <c r="C222" s="2" t="s">
        <v>105</v>
      </c>
      <c r="M222" s="2" t="s">
        <v>105</v>
      </c>
      <c r="AA222" s="2" t="s">
        <v>105</v>
      </c>
      <c r="AS222" s="2" t="s">
        <v>105</v>
      </c>
      <c r="BB222" s="2">
        <f t="shared" si="51"/>
        <v>4</v>
      </c>
      <c r="BC222" s="2">
        <f t="shared" si="52"/>
        <v>0</v>
      </c>
      <c r="BD222" s="2">
        <f t="shared" si="53"/>
        <v>4</v>
      </c>
      <c r="BE222" s="2">
        <f t="shared" si="54"/>
        <v>0</v>
      </c>
      <c r="BF222" s="2">
        <f t="shared" si="55"/>
        <v>0</v>
      </c>
      <c r="BG222" s="2">
        <f t="shared" si="56"/>
        <v>0</v>
      </c>
      <c r="BH222" s="2">
        <f t="shared" si="57"/>
        <v>0</v>
      </c>
      <c r="BI222" s="2">
        <f t="shared" si="58"/>
        <v>0</v>
      </c>
      <c r="BJ222" s="2">
        <f t="shared" si="59"/>
        <v>0</v>
      </c>
      <c r="BK222" s="2">
        <f t="shared" si="60"/>
        <v>0</v>
      </c>
      <c r="BL222" s="2">
        <f t="shared" si="61"/>
        <v>0</v>
      </c>
      <c r="BM222" s="2">
        <f t="shared" si="62"/>
        <v>0</v>
      </c>
      <c r="BN222" s="2">
        <f t="shared" si="63"/>
        <v>0</v>
      </c>
      <c r="BO222" s="2">
        <f t="shared" si="64"/>
        <v>0</v>
      </c>
      <c r="BP222" s="2">
        <f t="shared" si="65"/>
        <v>0</v>
      </c>
      <c r="BQ222" s="2">
        <f t="shared" si="66"/>
        <v>0</v>
      </c>
      <c r="BR222" s="2">
        <f t="shared" si="67"/>
        <v>0</v>
      </c>
    </row>
    <row r="223" spans="1:70">
      <c r="A223" s="2" t="s">
        <v>2380</v>
      </c>
      <c r="B223" s="2" t="s">
        <v>2381</v>
      </c>
      <c r="M223" s="2" t="s">
        <v>105</v>
      </c>
      <c r="BB223" s="2">
        <f t="shared" si="51"/>
        <v>1</v>
      </c>
      <c r="BC223" s="2">
        <f t="shared" si="52"/>
        <v>0</v>
      </c>
      <c r="BD223" s="2">
        <f t="shared" si="53"/>
        <v>1</v>
      </c>
      <c r="BE223" s="2">
        <f t="shared" si="54"/>
        <v>0</v>
      </c>
      <c r="BF223" s="2">
        <f t="shared" si="55"/>
        <v>0</v>
      </c>
      <c r="BG223" s="2">
        <f t="shared" si="56"/>
        <v>0</v>
      </c>
      <c r="BH223" s="2">
        <f t="shared" si="57"/>
        <v>0</v>
      </c>
      <c r="BI223" s="2">
        <f t="shared" si="58"/>
        <v>0</v>
      </c>
      <c r="BJ223" s="2">
        <f t="shared" si="59"/>
        <v>0</v>
      </c>
      <c r="BK223" s="2">
        <f t="shared" si="60"/>
        <v>0</v>
      </c>
      <c r="BL223" s="2">
        <f t="shared" si="61"/>
        <v>0</v>
      </c>
      <c r="BM223" s="2">
        <f t="shared" si="62"/>
        <v>0</v>
      </c>
      <c r="BN223" s="2">
        <f t="shared" si="63"/>
        <v>0</v>
      </c>
      <c r="BO223" s="2">
        <f t="shared" si="64"/>
        <v>0</v>
      </c>
      <c r="BP223" s="2">
        <f t="shared" si="65"/>
        <v>0</v>
      </c>
      <c r="BQ223" s="2">
        <f t="shared" si="66"/>
        <v>0</v>
      </c>
      <c r="BR223" s="2">
        <f t="shared" si="67"/>
        <v>0</v>
      </c>
    </row>
    <row r="224" spans="1:70">
      <c r="A224" s="2" t="s">
        <v>2806</v>
      </c>
      <c r="B224" s="2" t="s">
        <v>2807</v>
      </c>
      <c r="R224" s="2" t="s">
        <v>105</v>
      </c>
      <c r="BB224" s="2">
        <f t="shared" si="51"/>
        <v>1</v>
      </c>
      <c r="BC224" s="2">
        <f t="shared" si="52"/>
        <v>0</v>
      </c>
      <c r="BD224" s="2">
        <f t="shared" si="53"/>
        <v>1</v>
      </c>
      <c r="BE224" s="2">
        <f t="shared" si="54"/>
        <v>0</v>
      </c>
      <c r="BF224" s="2">
        <f t="shared" si="55"/>
        <v>0</v>
      </c>
      <c r="BG224" s="2">
        <f t="shared" si="56"/>
        <v>0</v>
      </c>
      <c r="BH224" s="2">
        <f t="shared" si="57"/>
        <v>0</v>
      </c>
      <c r="BI224" s="2">
        <f t="shared" si="58"/>
        <v>0</v>
      </c>
      <c r="BJ224" s="2">
        <f t="shared" si="59"/>
        <v>0</v>
      </c>
      <c r="BK224" s="2">
        <f t="shared" si="60"/>
        <v>0</v>
      </c>
      <c r="BL224" s="2">
        <f t="shared" si="61"/>
        <v>0</v>
      </c>
      <c r="BM224" s="2">
        <f t="shared" si="62"/>
        <v>0</v>
      </c>
      <c r="BN224" s="2">
        <f t="shared" si="63"/>
        <v>0</v>
      </c>
      <c r="BO224" s="2">
        <f t="shared" si="64"/>
        <v>0</v>
      </c>
      <c r="BP224" s="2">
        <f t="shared" si="65"/>
        <v>0</v>
      </c>
      <c r="BQ224" s="2">
        <f t="shared" si="66"/>
        <v>0</v>
      </c>
      <c r="BR224" s="2">
        <f t="shared" si="67"/>
        <v>0</v>
      </c>
    </row>
    <row r="225" spans="1:70">
      <c r="A225" s="2" t="s">
        <v>499</v>
      </c>
      <c r="B225" s="2" t="s">
        <v>500</v>
      </c>
      <c r="E225" s="2" t="s">
        <v>105</v>
      </c>
      <c r="G225" s="2" t="s">
        <v>105</v>
      </c>
      <c r="I225" s="2" t="s">
        <v>105</v>
      </c>
      <c r="Q225" s="2" t="s">
        <v>121</v>
      </c>
      <c r="AE225" s="2" t="s">
        <v>105</v>
      </c>
      <c r="AJ225" s="2" t="s">
        <v>105</v>
      </c>
      <c r="AU225" s="2" t="s">
        <v>105</v>
      </c>
      <c r="BB225" s="2">
        <f t="shared" si="51"/>
        <v>6</v>
      </c>
      <c r="BC225" s="2">
        <f t="shared" si="52"/>
        <v>1</v>
      </c>
      <c r="BD225" s="2">
        <f t="shared" si="53"/>
        <v>6</v>
      </c>
      <c r="BE225" s="2">
        <f t="shared" si="54"/>
        <v>1</v>
      </c>
      <c r="BF225" s="2">
        <f t="shared" si="55"/>
        <v>0</v>
      </c>
      <c r="BG225" s="2">
        <f t="shared" si="56"/>
        <v>0</v>
      </c>
      <c r="BH225" s="2">
        <f t="shared" si="57"/>
        <v>0</v>
      </c>
      <c r="BI225" s="2">
        <f t="shared" si="58"/>
        <v>0</v>
      </c>
      <c r="BJ225" s="2">
        <f t="shared" si="59"/>
        <v>0</v>
      </c>
      <c r="BK225" s="2">
        <f t="shared" si="60"/>
        <v>0</v>
      </c>
      <c r="BL225" s="2">
        <f t="shared" si="61"/>
        <v>0</v>
      </c>
      <c r="BM225" s="2">
        <f t="shared" si="62"/>
        <v>0</v>
      </c>
      <c r="BN225" s="2">
        <f t="shared" si="63"/>
        <v>0</v>
      </c>
      <c r="BO225" s="2">
        <f t="shared" si="64"/>
        <v>0</v>
      </c>
      <c r="BP225" s="2">
        <f t="shared" si="65"/>
        <v>0</v>
      </c>
      <c r="BQ225" s="2">
        <f t="shared" si="66"/>
        <v>0</v>
      </c>
      <c r="BR225" s="2">
        <f t="shared" si="67"/>
        <v>0</v>
      </c>
    </row>
    <row r="226" spans="1:70">
      <c r="A226" s="2" t="s">
        <v>1048</v>
      </c>
      <c r="B226" s="2" t="s">
        <v>1049</v>
      </c>
      <c r="G226" s="2" t="s">
        <v>105</v>
      </c>
      <c r="AT226" s="2" t="s">
        <v>105</v>
      </c>
      <c r="BB226" s="2">
        <f t="shared" si="51"/>
        <v>2</v>
      </c>
      <c r="BC226" s="2">
        <f t="shared" si="52"/>
        <v>0</v>
      </c>
      <c r="BD226" s="2">
        <f t="shared" si="53"/>
        <v>2</v>
      </c>
      <c r="BE226" s="2">
        <f t="shared" si="54"/>
        <v>0</v>
      </c>
      <c r="BF226" s="2">
        <f t="shared" si="55"/>
        <v>0</v>
      </c>
      <c r="BG226" s="2">
        <f t="shared" si="56"/>
        <v>0</v>
      </c>
      <c r="BH226" s="2">
        <f t="shared" si="57"/>
        <v>0</v>
      </c>
      <c r="BI226" s="2">
        <f t="shared" si="58"/>
        <v>0</v>
      </c>
      <c r="BJ226" s="2">
        <f t="shared" si="59"/>
        <v>0</v>
      </c>
      <c r="BK226" s="2">
        <f t="shared" si="60"/>
        <v>0</v>
      </c>
      <c r="BL226" s="2">
        <f t="shared" si="61"/>
        <v>0</v>
      </c>
      <c r="BM226" s="2">
        <f t="shared" si="62"/>
        <v>0</v>
      </c>
      <c r="BN226" s="2">
        <f t="shared" si="63"/>
        <v>0</v>
      </c>
      <c r="BO226" s="2">
        <f t="shared" si="64"/>
        <v>0</v>
      </c>
      <c r="BP226" s="2">
        <f t="shared" si="65"/>
        <v>0</v>
      </c>
      <c r="BQ226" s="2">
        <f t="shared" si="66"/>
        <v>0</v>
      </c>
      <c r="BR226" s="2">
        <f t="shared" si="67"/>
        <v>0</v>
      </c>
    </row>
    <row r="227" spans="1:70">
      <c r="A227" s="2" t="s">
        <v>2257</v>
      </c>
      <c r="B227" s="2" t="s">
        <v>518</v>
      </c>
      <c r="E227" s="2" t="s">
        <v>105</v>
      </c>
      <c r="L227" s="2" t="s">
        <v>105</v>
      </c>
      <c r="U227" s="2" t="s">
        <v>105</v>
      </c>
      <c r="AQ227" s="2" t="s">
        <v>105</v>
      </c>
      <c r="AT227" s="2" t="s">
        <v>105</v>
      </c>
      <c r="BB227" s="2">
        <f t="shared" si="51"/>
        <v>5</v>
      </c>
      <c r="BC227" s="2">
        <f t="shared" si="52"/>
        <v>0</v>
      </c>
      <c r="BD227" s="2">
        <f t="shared" si="53"/>
        <v>5</v>
      </c>
      <c r="BE227" s="2">
        <f t="shared" si="54"/>
        <v>0</v>
      </c>
      <c r="BF227" s="2">
        <f t="shared" si="55"/>
        <v>0</v>
      </c>
      <c r="BG227" s="2">
        <f t="shared" si="56"/>
        <v>0</v>
      </c>
      <c r="BH227" s="2">
        <f t="shared" si="57"/>
        <v>0</v>
      </c>
      <c r="BI227" s="2">
        <f t="shared" si="58"/>
        <v>0</v>
      </c>
      <c r="BJ227" s="2">
        <f t="shared" si="59"/>
        <v>0</v>
      </c>
      <c r="BK227" s="2">
        <f t="shared" si="60"/>
        <v>0</v>
      </c>
      <c r="BL227" s="2">
        <f t="shared" si="61"/>
        <v>0</v>
      </c>
      <c r="BM227" s="2">
        <f t="shared" si="62"/>
        <v>0</v>
      </c>
      <c r="BN227" s="2">
        <f t="shared" si="63"/>
        <v>0</v>
      </c>
      <c r="BO227" s="2">
        <f t="shared" si="64"/>
        <v>0</v>
      </c>
      <c r="BP227" s="2">
        <f t="shared" si="65"/>
        <v>0</v>
      </c>
      <c r="BQ227" s="2">
        <f t="shared" si="66"/>
        <v>0</v>
      </c>
      <c r="BR227" s="2">
        <f t="shared" si="67"/>
        <v>0</v>
      </c>
    </row>
    <row r="228" spans="1:70">
      <c r="A228" s="2" t="s">
        <v>1057</v>
      </c>
      <c r="B228" s="2" t="s">
        <v>1058</v>
      </c>
      <c r="G228" s="2" t="s">
        <v>105</v>
      </c>
      <c r="AE228" s="2" t="s">
        <v>105</v>
      </c>
      <c r="BB228" s="2">
        <f t="shared" si="51"/>
        <v>2</v>
      </c>
      <c r="BC228" s="2">
        <f t="shared" si="52"/>
        <v>0</v>
      </c>
      <c r="BD228" s="2">
        <f t="shared" si="53"/>
        <v>2</v>
      </c>
      <c r="BE228" s="2">
        <f t="shared" si="54"/>
        <v>0</v>
      </c>
      <c r="BF228" s="2">
        <f t="shared" si="55"/>
        <v>0</v>
      </c>
      <c r="BG228" s="2">
        <f t="shared" si="56"/>
        <v>0</v>
      </c>
      <c r="BH228" s="2">
        <f t="shared" si="57"/>
        <v>0</v>
      </c>
      <c r="BI228" s="2">
        <f t="shared" si="58"/>
        <v>0</v>
      </c>
      <c r="BJ228" s="2">
        <f t="shared" si="59"/>
        <v>0</v>
      </c>
      <c r="BK228" s="2">
        <f t="shared" si="60"/>
        <v>0</v>
      </c>
      <c r="BL228" s="2">
        <f t="shared" si="61"/>
        <v>0</v>
      </c>
      <c r="BM228" s="2">
        <f t="shared" si="62"/>
        <v>0</v>
      </c>
      <c r="BN228" s="2">
        <f t="shared" si="63"/>
        <v>0</v>
      </c>
      <c r="BO228" s="2">
        <f t="shared" si="64"/>
        <v>0</v>
      </c>
      <c r="BP228" s="2">
        <f t="shared" si="65"/>
        <v>0</v>
      </c>
      <c r="BQ228" s="2">
        <f t="shared" si="66"/>
        <v>0</v>
      </c>
      <c r="BR228" s="2">
        <f t="shared" si="67"/>
        <v>0</v>
      </c>
    </row>
    <row r="229" spans="1:70">
      <c r="A229" s="2" t="s">
        <v>2422</v>
      </c>
      <c r="B229" s="2" t="s">
        <v>3937</v>
      </c>
      <c r="E229" s="2" t="s">
        <v>105</v>
      </c>
      <c r="G229" s="2" t="s">
        <v>105</v>
      </c>
      <c r="M229" s="2" t="s">
        <v>5781</v>
      </c>
      <c r="N229" s="2" t="s">
        <v>105</v>
      </c>
      <c r="AE229" s="2" t="s">
        <v>105</v>
      </c>
      <c r="AT229" s="2" t="s">
        <v>105</v>
      </c>
      <c r="AU229" s="2" t="s">
        <v>105</v>
      </c>
      <c r="BB229" s="2">
        <f t="shared" si="51"/>
        <v>6</v>
      </c>
      <c r="BC229" s="2">
        <f t="shared" si="52"/>
        <v>0</v>
      </c>
      <c r="BD229" s="2">
        <f t="shared" si="53"/>
        <v>6</v>
      </c>
      <c r="BE229" s="2">
        <f t="shared" si="54"/>
        <v>0</v>
      </c>
      <c r="BF229" s="2">
        <f t="shared" si="55"/>
        <v>0</v>
      </c>
      <c r="BG229" s="2">
        <f t="shared" si="56"/>
        <v>0</v>
      </c>
      <c r="BH229" s="2">
        <f t="shared" si="57"/>
        <v>0</v>
      </c>
      <c r="BI229" s="2">
        <f t="shared" si="58"/>
        <v>0</v>
      </c>
      <c r="BJ229" s="2">
        <f t="shared" si="59"/>
        <v>0</v>
      </c>
      <c r="BK229" s="2">
        <f t="shared" si="60"/>
        <v>0</v>
      </c>
      <c r="BL229" s="2">
        <f t="shared" si="61"/>
        <v>0</v>
      </c>
      <c r="BM229" s="2">
        <f t="shared" si="62"/>
        <v>0</v>
      </c>
      <c r="BN229" s="2">
        <f t="shared" si="63"/>
        <v>0</v>
      </c>
      <c r="BO229" s="2">
        <f t="shared" si="64"/>
        <v>0</v>
      </c>
      <c r="BP229" s="2">
        <f t="shared" si="65"/>
        <v>0</v>
      </c>
      <c r="BQ229" s="2">
        <f t="shared" si="66"/>
        <v>0</v>
      </c>
      <c r="BR229" s="2">
        <f t="shared" si="67"/>
        <v>0</v>
      </c>
    </row>
    <row r="230" spans="1:70">
      <c r="A230" s="2" t="s">
        <v>532</v>
      </c>
      <c r="B230" s="2" t="s">
        <v>533</v>
      </c>
      <c r="E230" s="2" t="s">
        <v>105</v>
      </c>
      <c r="G230" s="2" t="s">
        <v>105</v>
      </c>
      <c r="I230" s="2" t="s">
        <v>105</v>
      </c>
      <c r="O230" s="2" t="s">
        <v>105</v>
      </c>
      <c r="AE230" s="2" t="s">
        <v>105</v>
      </c>
      <c r="AN230" s="2" t="s">
        <v>105</v>
      </c>
      <c r="AU230" s="2" t="s">
        <v>105</v>
      </c>
      <c r="AX230" s="2" t="s">
        <v>105</v>
      </c>
      <c r="BB230" s="2">
        <f t="shared" si="51"/>
        <v>8</v>
      </c>
      <c r="BC230" s="2">
        <f t="shared" si="52"/>
        <v>0</v>
      </c>
      <c r="BD230" s="2">
        <f t="shared" si="53"/>
        <v>8</v>
      </c>
      <c r="BE230" s="2">
        <f t="shared" si="54"/>
        <v>0</v>
      </c>
      <c r="BF230" s="2">
        <f t="shared" si="55"/>
        <v>0</v>
      </c>
      <c r="BG230" s="2">
        <f t="shared" si="56"/>
        <v>0</v>
      </c>
      <c r="BH230" s="2">
        <f t="shared" si="57"/>
        <v>0</v>
      </c>
      <c r="BI230" s="2">
        <f t="shared" si="58"/>
        <v>0</v>
      </c>
      <c r="BJ230" s="2">
        <f t="shared" si="59"/>
        <v>0</v>
      </c>
      <c r="BK230" s="2">
        <f t="shared" si="60"/>
        <v>0</v>
      </c>
      <c r="BL230" s="2">
        <f t="shared" si="61"/>
        <v>0</v>
      </c>
      <c r="BM230" s="2">
        <f t="shared" si="62"/>
        <v>0</v>
      </c>
      <c r="BN230" s="2">
        <f t="shared" si="63"/>
        <v>0</v>
      </c>
      <c r="BO230" s="2">
        <f t="shared" si="64"/>
        <v>0</v>
      </c>
      <c r="BP230" s="2">
        <f t="shared" si="65"/>
        <v>0</v>
      </c>
      <c r="BQ230" s="2">
        <f t="shared" si="66"/>
        <v>0</v>
      </c>
      <c r="BR230" s="2">
        <f t="shared" si="67"/>
        <v>0</v>
      </c>
    </row>
    <row r="231" spans="1:70">
      <c r="A231" s="2" t="s">
        <v>5129</v>
      </c>
      <c r="B231" s="2" t="s">
        <v>5130</v>
      </c>
      <c r="AO231" s="2" t="s">
        <v>105</v>
      </c>
      <c r="BB231" s="2">
        <f t="shared" si="51"/>
        <v>1</v>
      </c>
      <c r="BC231" s="2">
        <f t="shared" si="52"/>
        <v>0</v>
      </c>
      <c r="BD231" s="2">
        <f t="shared" si="53"/>
        <v>1</v>
      </c>
      <c r="BE231" s="2">
        <f t="shared" si="54"/>
        <v>0</v>
      </c>
      <c r="BF231" s="2">
        <f t="shared" si="55"/>
        <v>0</v>
      </c>
      <c r="BG231" s="2">
        <f t="shared" si="56"/>
        <v>0</v>
      </c>
      <c r="BH231" s="2">
        <f t="shared" si="57"/>
        <v>0</v>
      </c>
      <c r="BI231" s="2">
        <f t="shared" si="58"/>
        <v>0</v>
      </c>
      <c r="BJ231" s="2">
        <f t="shared" si="59"/>
        <v>0</v>
      </c>
      <c r="BK231" s="2">
        <f t="shared" si="60"/>
        <v>0</v>
      </c>
      <c r="BL231" s="2">
        <f t="shared" si="61"/>
        <v>0</v>
      </c>
      <c r="BM231" s="2">
        <f t="shared" si="62"/>
        <v>0</v>
      </c>
      <c r="BN231" s="2">
        <f t="shared" si="63"/>
        <v>0</v>
      </c>
      <c r="BO231" s="2">
        <f t="shared" si="64"/>
        <v>0</v>
      </c>
      <c r="BP231" s="2">
        <f t="shared" si="65"/>
        <v>0</v>
      </c>
      <c r="BQ231" s="2">
        <f t="shared" si="66"/>
        <v>0</v>
      </c>
      <c r="BR231" s="2">
        <f t="shared" si="67"/>
        <v>0</v>
      </c>
    </row>
    <row r="232" spans="1:70">
      <c r="A232" s="2" t="s">
        <v>5319</v>
      </c>
      <c r="B232" s="2" t="s">
        <v>5320</v>
      </c>
      <c r="AT232" s="2" t="s">
        <v>105</v>
      </c>
      <c r="BB232" s="2">
        <f t="shared" si="51"/>
        <v>1</v>
      </c>
      <c r="BC232" s="2">
        <f t="shared" si="52"/>
        <v>0</v>
      </c>
      <c r="BD232" s="2">
        <f t="shared" si="53"/>
        <v>1</v>
      </c>
      <c r="BE232" s="2">
        <f t="shared" si="54"/>
        <v>0</v>
      </c>
      <c r="BF232" s="2">
        <f t="shared" si="55"/>
        <v>0</v>
      </c>
      <c r="BG232" s="2">
        <f t="shared" si="56"/>
        <v>0</v>
      </c>
      <c r="BH232" s="2">
        <f t="shared" si="57"/>
        <v>0</v>
      </c>
      <c r="BI232" s="2">
        <f t="shared" si="58"/>
        <v>0</v>
      </c>
      <c r="BJ232" s="2">
        <f t="shared" si="59"/>
        <v>0</v>
      </c>
      <c r="BK232" s="2">
        <f t="shared" si="60"/>
        <v>0</v>
      </c>
      <c r="BL232" s="2">
        <f t="shared" si="61"/>
        <v>0</v>
      </c>
      <c r="BM232" s="2">
        <f t="shared" si="62"/>
        <v>0</v>
      </c>
      <c r="BN232" s="2">
        <f t="shared" si="63"/>
        <v>0</v>
      </c>
      <c r="BO232" s="2">
        <f t="shared" si="64"/>
        <v>0</v>
      </c>
      <c r="BP232" s="2">
        <f t="shared" si="65"/>
        <v>0</v>
      </c>
      <c r="BQ232" s="2">
        <f t="shared" si="66"/>
        <v>0</v>
      </c>
      <c r="BR232" s="2">
        <f t="shared" si="67"/>
        <v>0</v>
      </c>
    </row>
    <row r="233" spans="1:70">
      <c r="A233" s="2" t="s">
        <v>2125</v>
      </c>
      <c r="B233" s="2" t="s">
        <v>2126</v>
      </c>
      <c r="L233" s="2" t="s">
        <v>105</v>
      </c>
      <c r="BB233" s="2">
        <f t="shared" si="51"/>
        <v>1</v>
      </c>
      <c r="BC233" s="2">
        <f t="shared" si="52"/>
        <v>0</v>
      </c>
      <c r="BD233" s="2">
        <f t="shared" si="53"/>
        <v>1</v>
      </c>
      <c r="BE233" s="2">
        <f t="shared" si="54"/>
        <v>0</v>
      </c>
      <c r="BF233" s="2">
        <f t="shared" si="55"/>
        <v>0</v>
      </c>
      <c r="BG233" s="2">
        <f t="shared" si="56"/>
        <v>0</v>
      </c>
      <c r="BH233" s="2">
        <f t="shared" si="57"/>
        <v>0</v>
      </c>
      <c r="BI233" s="2">
        <f t="shared" si="58"/>
        <v>0</v>
      </c>
      <c r="BJ233" s="2">
        <f t="shared" si="59"/>
        <v>0</v>
      </c>
      <c r="BK233" s="2">
        <f t="shared" si="60"/>
        <v>0</v>
      </c>
      <c r="BL233" s="2">
        <f t="shared" si="61"/>
        <v>0</v>
      </c>
      <c r="BM233" s="2">
        <f t="shared" si="62"/>
        <v>0</v>
      </c>
      <c r="BN233" s="2">
        <f t="shared" si="63"/>
        <v>0</v>
      </c>
      <c r="BO233" s="2">
        <f t="shared" si="64"/>
        <v>0</v>
      </c>
      <c r="BP233" s="2">
        <f t="shared" si="65"/>
        <v>0</v>
      </c>
      <c r="BQ233" s="2">
        <f t="shared" si="66"/>
        <v>0</v>
      </c>
      <c r="BR233" s="2">
        <f t="shared" si="67"/>
        <v>0</v>
      </c>
    </row>
    <row r="234" spans="1:70">
      <c r="A234" s="2" t="s">
        <v>5491</v>
      </c>
      <c r="B234" s="2" t="s">
        <v>5492</v>
      </c>
      <c r="AW234" s="2" t="s">
        <v>5694</v>
      </c>
      <c r="BB234" s="2">
        <f t="shared" si="51"/>
        <v>0</v>
      </c>
      <c r="BC234" s="2">
        <f t="shared" si="52"/>
        <v>1</v>
      </c>
      <c r="BD234" s="2">
        <f t="shared" si="53"/>
        <v>0</v>
      </c>
      <c r="BE234" s="2">
        <f t="shared" si="54"/>
        <v>0</v>
      </c>
      <c r="BF234" s="2">
        <f t="shared" si="55"/>
        <v>0</v>
      </c>
      <c r="BG234" s="2">
        <f t="shared" si="56"/>
        <v>1</v>
      </c>
      <c r="BH234" s="2">
        <f t="shared" si="57"/>
        <v>0</v>
      </c>
      <c r="BI234" s="2">
        <f t="shared" si="58"/>
        <v>0</v>
      </c>
      <c r="BJ234" s="2">
        <f t="shared" si="59"/>
        <v>0</v>
      </c>
      <c r="BK234" s="2">
        <f t="shared" si="60"/>
        <v>0</v>
      </c>
      <c r="BL234" s="2">
        <f t="shared" si="61"/>
        <v>0</v>
      </c>
      <c r="BM234" s="2">
        <f t="shared" si="62"/>
        <v>0</v>
      </c>
      <c r="BN234" s="2">
        <f t="shared" si="63"/>
        <v>0</v>
      </c>
      <c r="BO234" s="2">
        <f t="shared" si="64"/>
        <v>0</v>
      </c>
      <c r="BP234" s="2">
        <f t="shared" si="65"/>
        <v>0</v>
      </c>
      <c r="BQ234" s="2">
        <f t="shared" si="66"/>
        <v>0</v>
      </c>
      <c r="BR234" s="2">
        <f t="shared" si="67"/>
        <v>0</v>
      </c>
    </row>
    <row r="235" spans="1:70">
      <c r="A235" s="2" t="s">
        <v>3448</v>
      </c>
      <c r="B235" s="2" t="s">
        <v>3449</v>
      </c>
      <c r="Z235" s="2" t="s">
        <v>105</v>
      </c>
      <c r="AI235" s="2" t="s">
        <v>105</v>
      </c>
      <c r="AL235" s="2" t="s">
        <v>105</v>
      </c>
      <c r="AZ235" s="2" t="s">
        <v>105</v>
      </c>
      <c r="BB235" s="2">
        <f t="shared" si="51"/>
        <v>4</v>
      </c>
      <c r="BC235" s="2">
        <f t="shared" si="52"/>
        <v>0</v>
      </c>
      <c r="BD235" s="2">
        <f t="shared" si="53"/>
        <v>4</v>
      </c>
      <c r="BE235" s="2">
        <f t="shared" si="54"/>
        <v>0</v>
      </c>
      <c r="BF235" s="2">
        <f t="shared" si="55"/>
        <v>0</v>
      </c>
      <c r="BG235" s="2">
        <f t="shared" si="56"/>
        <v>0</v>
      </c>
      <c r="BH235" s="2">
        <f t="shared" si="57"/>
        <v>0</v>
      </c>
      <c r="BI235" s="2">
        <f t="shared" si="58"/>
        <v>0</v>
      </c>
      <c r="BJ235" s="2">
        <f t="shared" si="59"/>
        <v>0</v>
      </c>
      <c r="BK235" s="2">
        <f t="shared" si="60"/>
        <v>0</v>
      </c>
      <c r="BL235" s="2">
        <f t="shared" si="61"/>
        <v>0</v>
      </c>
      <c r="BM235" s="2">
        <f t="shared" si="62"/>
        <v>0</v>
      </c>
      <c r="BN235" s="2">
        <f t="shared" si="63"/>
        <v>0</v>
      </c>
      <c r="BO235" s="2">
        <f t="shared" si="64"/>
        <v>0</v>
      </c>
      <c r="BP235" s="2">
        <f t="shared" si="65"/>
        <v>0</v>
      </c>
      <c r="BQ235" s="2">
        <f t="shared" si="66"/>
        <v>0</v>
      </c>
      <c r="BR235" s="2">
        <f t="shared" si="67"/>
        <v>0</v>
      </c>
    </row>
    <row r="236" spans="1:70">
      <c r="A236" s="2" t="s">
        <v>1021</v>
      </c>
      <c r="B236" s="2" t="s">
        <v>1022</v>
      </c>
      <c r="G236" s="2" t="s">
        <v>105</v>
      </c>
      <c r="I236" s="2" t="s">
        <v>105</v>
      </c>
      <c r="AU236" s="2" t="s">
        <v>105</v>
      </c>
      <c r="BB236" s="2">
        <f t="shared" si="51"/>
        <v>3</v>
      </c>
      <c r="BC236" s="2">
        <f t="shared" si="52"/>
        <v>0</v>
      </c>
      <c r="BD236" s="2">
        <f t="shared" si="53"/>
        <v>3</v>
      </c>
      <c r="BE236" s="2">
        <f t="shared" si="54"/>
        <v>0</v>
      </c>
      <c r="BF236" s="2">
        <f t="shared" si="55"/>
        <v>0</v>
      </c>
      <c r="BG236" s="2">
        <f t="shared" si="56"/>
        <v>0</v>
      </c>
      <c r="BH236" s="2">
        <f t="shared" si="57"/>
        <v>0</v>
      </c>
      <c r="BI236" s="2">
        <f t="shared" si="58"/>
        <v>0</v>
      </c>
      <c r="BJ236" s="2">
        <f t="shared" si="59"/>
        <v>0</v>
      </c>
      <c r="BK236" s="2">
        <f t="shared" si="60"/>
        <v>0</v>
      </c>
      <c r="BL236" s="2">
        <f t="shared" si="61"/>
        <v>0</v>
      </c>
      <c r="BM236" s="2">
        <f t="shared" si="62"/>
        <v>0</v>
      </c>
      <c r="BN236" s="2">
        <f t="shared" si="63"/>
        <v>0</v>
      </c>
      <c r="BO236" s="2">
        <f t="shared" si="64"/>
        <v>0</v>
      </c>
      <c r="BP236" s="2">
        <f t="shared" si="65"/>
        <v>0</v>
      </c>
      <c r="BQ236" s="2">
        <f t="shared" si="66"/>
        <v>0</v>
      </c>
      <c r="BR236" s="2">
        <f t="shared" si="67"/>
        <v>0</v>
      </c>
    </row>
    <row r="237" spans="1:70">
      <c r="A237" s="2" t="s">
        <v>2026</v>
      </c>
      <c r="B237" s="2" t="s">
        <v>2027</v>
      </c>
      <c r="K237" s="2" t="s">
        <v>105</v>
      </c>
      <c r="W237" s="2" t="s">
        <v>105</v>
      </c>
      <c r="AW237" s="2" t="s">
        <v>105</v>
      </c>
      <c r="BB237" s="2">
        <f t="shared" si="51"/>
        <v>3</v>
      </c>
      <c r="BC237" s="2">
        <f t="shared" si="52"/>
        <v>0</v>
      </c>
      <c r="BD237" s="2">
        <f t="shared" si="53"/>
        <v>3</v>
      </c>
      <c r="BE237" s="2">
        <f t="shared" si="54"/>
        <v>0</v>
      </c>
      <c r="BF237" s="2">
        <f t="shared" si="55"/>
        <v>0</v>
      </c>
      <c r="BG237" s="2">
        <f t="shared" si="56"/>
        <v>0</v>
      </c>
      <c r="BH237" s="2">
        <f t="shared" si="57"/>
        <v>0</v>
      </c>
      <c r="BI237" s="2">
        <f t="shared" si="58"/>
        <v>0</v>
      </c>
      <c r="BJ237" s="2">
        <f t="shared" si="59"/>
        <v>0</v>
      </c>
      <c r="BK237" s="2">
        <f t="shared" si="60"/>
        <v>0</v>
      </c>
      <c r="BL237" s="2">
        <f t="shared" si="61"/>
        <v>0</v>
      </c>
      <c r="BM237" s="2">
        <f t="shared" si="62"/>
        <v>0</v>
      </c>
      <c r="BN237" s="2">
        <f t="shared" si="63"/>
        <v>0</v>
      </c>
      <c r="BO237" s="2">
        <f t="shared" si="64"/>
        <v>0</v>
      </c>
      <c r="BP237" s="2">
        <f t="shared" si="65"/>
        <v>0</v>
      </c>
      <c r="BQ237" s="2">
        <f t="shared" si="66"/>
        <v>0</v>
      </c>
      <c r="BR237" s="2">
        <f t="shared" si="67"/>
        <v>0</v>
      </c>
    </row>
    <row r="238" spans="1:70">
      <c r="A238" s="2" t="s">
        <v>5217</v>
      </c>
      <c r="B238" s="2" t="s">
        <v>5218</v>
      </c>
      <c r="AS238" s="2" t="s">
        <v>105</v>
      </c>
      <c r="BB238" s="2">
        <f t="shared" si="51"/>
        <v>1</v>
      </c>
      <c r="BC238" s="2">
        <f t="shared" si="52"/>
        <v>0</v>
      </c>
      <c r="BD238" s="2">
        <f t="shared" si="53"/>
        <v>1</v>
      </c>
      <c r="BE238" s="2">
        <f t="shared" si="54"/>
        <v>0</v>
      </c>
      <c r="BF238" s="2">
        <f t="shared" si="55"/>
        <v>0</v>
      </c>
      <c r="BG238" s="2">
        <f t="shared" si="56"/>
        <v>0</v>
      </c>
      <c r="BH238" s="2">
        <f t="shared" si="57"/>
        <v>0</v>
      </c>
      <c r="BI238" s="2">
        <f t="shared" si="58"/>
        <v>0</v>
      </c>
      <c r="BJ238" s="2">
        <f t="shared" si="59"/>
        <v>0</v>
      </c>
      <c r="BK238" s="2">
        <f t="shared" si="60"/>
        <v>0</v>
      </c>
      <c r="BL238" s="2">
        <f t="shared" si="61"/>
        <v>0</v>
      </c>
      <c r="BM238" s="2">
        <f t="shared" si="62"/>
        <v>0</v>
      </c>
      <c r="BN238" s="2">
        <f t="shared" si="63"/>
        <v>0</v>
      </c>
      <c r="BO238" s="2">
        <f t="shared" si="64"/>
        <v>0</v>
      </c>
      <c r="BP238" s="2">
        <f t="shared" si="65"/>
        <v>0</v>
      </c>
      <c r="BQ238" s="2">
        <f t="shared" si="66"/>
        <v>0</v>
      </c>
      <c r="BR238" s="2">
        <f t="shared" si="67"/>
        <v>0</v>
      </c>
    </row>
    <row r="239" spans="1:70">
      <c r="A239" s="2" t="s">
        <v>558</v>
      </c>
      <c r="B239" s="2" t="s">
        <v>559</v>
      </c>
      <c r="E239" s="2" t="s">
        <v>5860</v>
      </c>
      <c r="Q239" s="2" t="s">
        <v>121</v>
      </c>
      <c r="W239" s="2" t="s">
        <v>5695</v>
      </c>
      <c r="AF239" s="2" t="s">
        <v>5697</v>
      </c>
      <c r="BB239" s="2">
        <f t="shared" si="51"/>
        <v>1</v>
      </c>
      <c r="BC239" s="2">
        <f t="shared" si="52"/>
        <v>2</v>
      </c>
      <c r="BD239" s="2">
        <f t="shared" si="53"/>
        <v>0</v>
      </c>
      <c r="BE239" s="2">
        <f t="shared" si="54"/>
        <v>1</v>
      </c>
      <c r="BF239" s="2">
        <f t="shared" si="55"/>
        <v>1</v>
      </c>
      <c r="BG239" s="2">
        <f t="shared" si="56"/>
        <v>0</v>
      </c>
      <c r="BH239" s="2">
        <f t="shared" si="57"/>
        <v>0</v>
      </c>
      <c r="BI239" s="2">
        <f t="shared" si="58"/>
        <v>0</v>
      </c>
      <c r="BJ239" s="2">
        <f t="shared" si="59"/>
        <v>0</v>
      </c>
      <c r="BK239" s="2">
        <f t="shared" si="60"/>
        <v>0</v>
      </c>
      <c r="BL239" s="2">
        <f t="shared" si="61"/>
        <v>0</v>
      </c>
      <c r="BM239" s="2">
        <f t="shared" si="62"/>
        <v>1</v>
      </c>
      <c r="BN239" s="2">
        <f t="shared" si="63"/>
        <v>0</v>
      </c>
      <c r="BO239" s="2">
        <f t="shared" si="64"/>
        <v>0</v>
      </c>
      <c r="BP239" s="2">
        <f t="shared" si="65"/>
        <v>0</v>
      </c>
      <c r="BQ239" s="2">
        <f t="shared" si="66"/>
        <v>0</v>
      </c>
      <c r="BR239" s="2">
        <f t="shared" si="67"/>
        <v>0</v>
      </c>
    </row>
    <row r="240" spans="1:70">
      <c r="A240" s="2" t="s">
        <v>5229</v>
      </c>
      <c r="B240" s="2" t="s">
        <v>5230</v>
      </c>
      <c r="AS240" s="2" t="s">
        <v>105</v>
      </c>
      <c r="BB240" s="2">
        <f t="shared" si="51"/>
        <v>1</v>
      </c>
      <c r="BC240" s="2">
        <f t="shared" si="52"/>
        <v>0</v>
      </c>
      <c r="BD240" s="2">
        <f t="shared" si="53"/>
        <v>1</v>
      </c>
      <c r="BE240" s="2">
        <f t="shared" si="54"/>
        <v>0</v>
      </c>
      <c r="BF240" s="2">
        <f t="shared" si="55"/>
        <v>0</v>
      </c>
      <c r="BG240" s="2">
        <f t="shared" si="56"/>
        <v>0</v>
      </c>
      <c r="BH240" s="2">
        <f t="shared" si="57"/>
        <v>0</v>
      </c>
      <c r="BI240" s="2">
        <f t="shared" si="58"/>
        <v>0</v>
      </c>
      <c r="BJ240" s="2">
        <f t="shared" si="59"/>
        <v>0</v>
      </c>
      <c r="BK240" s="2">
        <f t="shared" si="60"/>
        <v>0</v>
      </c>
      <c r="BL240" s="2">
        <f t="shared" si="61"/>
        <v>0</v>
      </c>
      <c r="BM240" s="2">
        <f t="shared" si="62"/>
        <v>0</v>
      </c>
      <c r="BN240" s="2">
        <f t="shared" si="63"/>
        <v>0</v>
      </c>
      <c r="BO240" s="2">
        <f t="shared" si="64"/>
        <v>0</v>
      </c>
      <c r="BP240" s="2">
        <f t="shared" si="65"/>
        <v>0</v>
      </c>
      <c r="BQ240" s="2">
        <f t="shared" si="66"/>
        <v>0</v>
      </c>
      <c r="BR240" s="2">
        <f t="shared" si="67"/>
        <v>0</v>
      </c>
    </row>
    <row r="241" spans="1:70">
      <c r="A241" s="2" t="s">
        <v>3774</v>
      </c>
      <c r="B241" s="2" t="s">
        <v>3775</v>
      </c>
      <c r="AE241" s="2" t="s">
        <v>105</v>
      </c>
      <c r="AL241" s="2" t="s">
        <v>105</v>
      </c>
      <c r="AZ241" s="2" t="s">
        <v>105</v>
      </c>
      <c r="BB241" s="2">
        <f t="shared" si="51"/>
        <v>3</v>
      </c>
      <c r="BC241" s="2">
        <f t="shared" si="52"/>
        <v>0</v>
      </c>
      <c r="BD241" s="2">
        <f t="shared" si="53"/>
        <v>3</v>
      </c>
      <c r="BE241" s="2">
        <f t="shared" si="54"/>
        <v>0</v>
      </c>
      <c r="BF241" s="2">
        <f t="shared" si="55"/>
        <v>0</v>
      </c>
      <c r="BG241" s="2">
        <f t="shared" si="56"/>
        <v>0</v>
      </c>
      <c r="BH241" s="2">
        <f t="shared" si="57"/>
        <v>0</v>
      </c>
      <c r="BI241" s="2">
        <f t="shared" si="58"/>
        <v>0</v>
      </c>
      <c r="BJ241" s="2">
        <f t="shared" si="59"/>
        <v>0</v>
      </c>
      <c r="BK241" s="2">
        <f t="shared" si="60"/>
        <v>0</v>
      </c>
      <c r="BL241" s="2">
        <f t="shared" si="61"/>
        <v>0</v>
      </c>
      <c r="BM241" s="2">
        <f t="shared" si="62"/>
        <v>0</v>
      </c>
      <c r="BN241" s="2">
        <f t="shared" si="63"/>
        <v>0</v>
      </c>
      <c r="BO241" s="2">
        <f t="shared" si="64"/>
        <v>0</v>
      </c>
      <c r="BP241" s="2">
        <f t="shared" si="65"/>
        <v>0</v>
      </c>
      <c r="BQ241" s="2">
        <f t="shared" si="66"/>
        <v>0</v>
      </c>
      <c r="BR241" s="2">
        <f t="shared" si="67"/>
        <v>0</v>
      </c>
    </row>
    <row r="242" spans="1:70">
      <c r="A242" s="2" t="s">
        <v>521</v>
      </c>
      <c r="B242" s="2" t="s">
        <v>522</v>
      </c>
      <c r="E242" s="2" t="s">
        <v>105</v>
      </c>
      <c r="BB242" s="2">
        <f t="shared" si="51"/>
        <v>1</v>
      </c>
      <c r="BC242" s="2">
        <f t="shared" si="52"/>
        <v>0</v>
      </c>
      <c r="BD242" s="2">
        <f t="shared" si="53"/>
        <v>1</v>
      </c>
      <c r="BE242" s="2">
        <f t="shared" si="54"/>
        <v>0</v>
      </c>
      <c r="BF242" s="2">
        <f t="shared" si="55"/>
        <v>0</v>
      </c>
      <c r="BG242" s="2">
        <f t="shared" si="56"/>
        <v>0</v>
      </c>
      <c r="BH242" s="2">
        <f t="shared" si="57"/>
        <v>0</v>
      </c>
      <c r="BI242" s="2">
        <f t="shared" si="58"/>
        <v>0</v>
      </c>
      <c r="BJ242" s="2">
        <f t="shared" si="59"/>
        <v>0</v>
      </c>
      <c r="BK242" s="2">
        <f t="shared" si="60"/>
        <v>0</v>
      </c>
      <c r="BL242" s="2">
        <f t="shared" si="61"/>
        <v>0</v>
      </c>
      <c r="BM242" s="2">
        <f t="shared" si="62"/>
        <v>0</v>
      </c>
      <c r="BN242" s="2">
        <f t="shared" si="63"/>
        <v>0</v>
      </c>
      <c r="BO242" s="2">
        <f t="shared" si="64"/>
        <v>0</v>
      </c>
      <c r="BP242" s="2">
        <f t="shared" si="65"/>
        <v>0</v>
      </c>
      <c r="BQ242" s="2">
        <f t="shared" si="66"/>
        <v>0</v>
      </c>
      <c r="BR242" s="2">
        <f t="shared" si="67"/>
        <v>0</v>
      </c>
    </row>
    <row r="243" spans="1:70">
      <c r="A243" s="2" t="s">
        <v>560</v>
      </c>
      <c r="B243" s="2" t="s">
        <v>561</v>
      </c>
      <c r="E243" s="2" t="s">
        <v>5860</v>
      </c>
      <c r="G243" s="2" t="s">
        <v>121</v>
      </c>
      <c r="H243" s="2" t="s">
        <v>121</v>
      </c>
      <c r="Q243" s="2" t="s">
        <v>121</v>
      </c>
      <c r="U243" s="2" t="s">
        <v>121</v>
      </c>
      <c r="W243" s="2" t="s">
        <v>5695</v>
      </c>
      <c r="Z243" s="2" t="s">
        <v>105</v>
      </c>
      <c r="AC243" s="2" t="s">
        <v>5850</v>
      </c>
      <c r="AX243" s="2" t="s">
        <v>105</v>
      </c>
      <c r="BB243" s="2">
        <f t="shared" si="51"/>
        <v>2</v>
      </c>
      <c r="BC243" s="2">
        <f t="shared" si="52"/>
        <v>5</v>
      </c>
      <c r="BD243" s="2">
        <f t="shared" si="53"/>
        <v>2</v>
      </c>
      <c r="BE243" s="2">
        <f t="shared" si="54"/>
        <v>4</v>
      </c>
      <c r="BF243" s="2">
        <f t="shared" si="55"/>
        <v>0</v>
      </c>
      <c r="BG243" s="2">
        <f t="shared" si="56"/>
        <v>0</v>
      </c>
      <c r="BH243" s="2">
        <f t="shared" si="57"/>
        <v>0</v>
      </c>
      <c r="BI243" s="2">
        <f t="shared" si="58"/>
        <v>0</v>
      </c>
      <c r="BJ243" s="2">
        <f t="shared" si="59"/>
        <v>0</v>
      </c>
      <c r="BK243" s="2">
        <f t="shared" si="60"/>
        <v>0</v>
      </c>
      <c r="BL243" s="2">
        <f t="shared" si="61"/>
        <v>0</v>
      </c>
      <c r="BM243" s="2">
        <f t="shared" si="62"/>
        <v>1</v>
      </c>
      <c r="BN243" s="2">
        <f t="shared" si="63"/>
        <v>0</v>
      </c>
      <c r="BO243" s="2">
        <f t="shared" si="64"/>
        <v>0</v>
      </c>
      <c r="BP243" s="2">
        <f t="shared" si="65"/>
        <v>0</v>
      </c>
      <c r="BQ243" s="2">
        <f t="shared" si="66"/>
        <v>0</v>
      </c>
      <c r="BR243" s="2">
        <f t="shared" si="67"/>
        <v>0</v>
      </c>
    </row>
    <row r="244" spans="1:70">
      <c r="A244" s="2" t="s">
        <v>182</v>
      </c>
      <c r="B244" s="2" t="s">
        <v>181</v>
      </c>
      <c r="C244" s="2" t="s">
        <v>105</v>
      </c>
      <c r="M244" s="2" t="s">
        <v>105</v>
      </c>
      <c r="AW244" s="2" t="s">
        <v>5694</v>
      </c>
      <c r="BB244" s="2">
        <f t="shared" si="51"/>
        <v>2</v>
      </c>
      <c r="BC244" s="2">
        <f t="shared" si="52"/>
        <v>1</v>
      </c>
      <c r="BD244" s="2">
        <f t="shared" si="53"/>
        <v>2</v>
      </c>
      <c r="BE244" s="2">
        <f t="shared" si="54"/>
        <v>0</v>
      </c>
      <c r="BF244" s="2">
        <f t="shared" si="55"/>
        <v>0</v>
      </c>
      <c r="BG244" s="2">
        <f t="shared" si="56"/>
        <v>1</v>
      </c>
      <c r="BH244" s="2">
        <f t="shared" si="57"/>
        <v>0</v>
      </c>
      <c r="BI244" s="2">
        <f t="shared" si="58"/>
        <v>0</v>
      </c>
      <c r="BJ244" s="2">
        <f t="shared" si="59"/>
        <v>0</v>
      </c>
      <c r="BK244" s="2">
        <f t="shared" si="60"/>
        <v>0</v>
      </c>
      <c r="BL244" s="2">
        <f t="shared" si="61"/>
        <v>0</v>
      </c>
      <c r="BM244" s="2">
        <f t="shared" si="62"/>
        <v>0</v>
      </c>
      <c r="BN244" s="2">
        <f t="shared" si="63"/>
        <v>0</v>
      </c>
      <c r="BO244" s="2">
        <f t="shared" si="64"/>
        <v>0</v>
      </c>
      <c r="BP244" s="2">
        <f t="shared" si="65"/>
        <v>0</v>
      </c>
      <c r="BQ244" s="2">
        <f t="shared" si="66"/>
        <v>0</v>
      </c>
      <c r="BR244" s="2">
        <f t="shared" si="67"/>
        <v>0</v>
      </c>
    </row>
    <row r="245" spans="1:70">
      <c r="A245" s="2" t="s">
        <v>2334</v>
      </c>
      <c r="B245" s="2" t="s">
        <v>2335</v>
      </c>
      <c r="M245" s="2" t="s">
        <v>105</v>
      </c>
      <c r="AB245" s="2" t="s">
        <v>105</v>
      </c>
      <c r="AM245" s="2" t="s">
        <v>105</v>
      </c>
      <c r="BB245" s="2">
        <f t="shared" si="51"/>
        <v>3</v>
      </c>
      <c r="BC245" s="2">
        <f t="shared" si="52"/>
        <v>0</v>
      </c>
      <c r="BD245" s="2">
        <f t="shared" si="53"/>
        <v>3</v>
      </c>
      <c r="BE245" s="2">
        <f t="shared" si="54"/>
        <v>0</v>
      </c>
      <c r="BF245" s="2">
        <f t="shared" si="55"/>
        <v>0</v>
      </c>
      <c r="BG245" s="2">
        <f t="shared" si="56"/>
        <v>0</v>
      </c>
      <c r="BH245" s="2">
        <f t="shared" si="57"/>
        <v>0</v>
      </c>
      <c r="BI245" s="2">
        <f t="shared" si="58"/>
        <v>0</v>
      </c>
      <c r="BJ245" s="2">
        <f t="shared" si="59"/>
        <v>0</v>
      </c>
      <c r="BK245" s="2">
        <f t="shared" si="60"/>
        <v>0</v>
      </c>
      <c r="BL245" s="2">
        <f t="shared" si="61"/>
        <v>0</v>
      </c>
      <c r="BM245" s="2">
        <f t="shared" si="62"/>
        <v>0</v>
      </c>
      <c r="BN245" s="2">
        <f t="shared" si="63"/>
        <v>0</v>
      </c>
      <c r="BO245" s="2">
        <f t="shared" si="64"/>
        <v>0</v>
      </c>
      <c r="BP245" s="2">
        <f t="shared" si="65"/>
        <v>0</v>
      </c>
      <c r="BQ245" s="2">
        <f t="shared" si="66"/>
        <v>0</v>
      </c>
      <c r="BR245" s="2">
        <f t="shared" si="67"/>
        <v>0</v>
      </c>
    </row>
    <row r="246" spans="1:70">
      <c r="A246" s="2" t="s">
        <v>4973</v>
      </c>
      <c r="B246" s="2" t="s">
        <v>4974</v>
      </c>
      <c r="AN246" s="2" t="s">
        <v>105</v>
      </c>
      <c r="BB246" s="2">
        <f t="shared" si="51"/>
        <v>1</v>
      </c>
      <c r="BC246" s="2">
        <f t="shared" si="52"/>
        <v>0</v>
      </c>
      <c r="BD246" s="2">
        <f t="shared" si="53"/>
        <v>1</v>
      </c>
      <c r="BE246" s="2">
        <f t="shared" si="54"/>
        <v>0</v>
      </c>
      <c r="BF246" s="2">
        <f t="shared" si="55"/>
        <v>0</v>
      </c>
      <c r="BG246" s="2">
        <f t="shared" si="56"/>
        <v>0</v>
      </c>
      <c r="BH246" s="2">
        <f t="shared" si="57"/>
        <v>0</v>
      </c>
      <c r="BI246" s="2">
        <f t="shared" si="58"/>
        <v>0</v>
      </c>
      <c r="BJ246" s="2">
        <f t="shared" si="59"/>
        <v>0</v>
      </c>
      <c r="BK246" s="2">
        <f t="shared" si="60"/>
        <v>0</v>
      </c>
      <c r="BL246" s="2">
        <f t="shared" si="61"/>
        <v>0</v>
      </c>
      <c r="BM246" s="2">
        <f t="shared" si="62"/>
        <v>0</v>
      </c>
      <c r="BN246" s="2">
        <f t="shared" si="63"/>
        <v>0</v>
      </c>
      <c r="BO246" s="2">
        <f t="shared" si="64"/>
        <v>0</v>
      </c>
      <c r="BP246" s="2">
        <f t="shared" si="65"/>
        <v>0</v>
      </c>
      <c r="BQ246" s="2">
        <f t="shared" si="66"/>
        <v>0</v>
      </c>
      <c r="BR246" s="2">
        <f t="shared" si="67"/>
        <v>0</v>
      </c>
    </row>
    <row r="247" spans="1:70">
      <c r="A247" s="2" t="s">
        <v>4951</v>
      </c>
      <c r="B247" s="2" t="s">
        <v>4952</v>
      </c>
      <c r="AN247" s="2" t="s">
        <v>105</v>
      </c>
      <c r="BB247" s="2">
        <f t="shared" si="51"/>
        <v>1</v>
      </c>
      <c r="BC247" s="2">
        <f t="shared" si="52"/>
        <v>0</v>
      </c>
      <c r="BD247" s="2">
        <f t="shared" si="53"/>
        <v>1</v>
      </c>
      <c r="BE247" s="2">
        <f t="shared" si="54"/>
        <v>0</v>
      </c>
      <c r="BF247" s="2">
        <f t="shared" si="55"/>
        <v>0</v>
      </c>
      <c r="BG247" s="2">
        <f t="shared" si="56"/>
        <v>0</v>
      </c>
      <c r="BH247" s="2">
        <f t="shared" si="57"/>
        <v>0</v>
      </c>
      <c r="BI247" s="2">
        <f t="shared" si="58"/>
        <v>0</v>
      </c>
      <c r="BJ247" s="2">
        <f t="shared" si="59"/>
        <v>0</v>
      </c>
      <c r="BK247" s="2">
        <f t="shared" si="60"/>
        <v>0</v>
      </c>
      <c r="BL247" s="2">
        <f t="shared" si="61"/>
        <v>0</v>
      </c>
      <c r="BM247" s="2">
        <f t="shared" si="62"/>
        <v>0</v>
      </c>
      <c r="BN247" s="2">
        <f t="shared" si="63"/>
        <v>0</v>
      </c>
      <c r="BO247" s="2">
        <f t="shared" si="64"/>
        <v>0</v>
      </c>
      <c r="BP247" s="2">
        <f t="shared" si="65"/>
        <v>0</v>
      </c>
      <c r="BQ247" s="2">
        <f t="shared" si="66"/>
        <v>0</v>
      </c>
      <c r="BR247" s="2">
        <f t="shared" si="67"/>
        <v>0</v>
      </c>
    </row>
    <row r="248" spans="1:70">
      <c r="A248" s="2" t="s">
        <v>4943</v>
      </c>
      <c r="B248" s="2" t="s">
        <v>4944</v>
      </c>
      <c r="AN248" s="2" t="s">
        <v>105</v>
      </c>
      <c r="BB248" s="2">
        <f t="shared" si="51"/>
        <v>1</v>
      </c>
      <c r="BC248" s="2">
        <f t="shared" si="52"/>
        <v>0</v>
      </c>
      <c r="BD248" s="2">
        <f t="shared" si="53"/>
        <v>1</v>
      </c>
      <c r="BE248" s="2">
        <f t="shared" si="54"/>
        <v>0</v>
      </c>
      <c r="BF248" s="2">
        <f t="shared" si="55"/>
        <v>0</v>
      </c>
      <c r="BG248" s="2">
        <f t="shared" si="56"/>
        <v>0</v>
      </c>
      <c r="BH248" s="2">
        <f t="shared" si="57"/>
        <v>0</v>
      </c>
      <c r="BI248" s="2">
        <f t="shared" si="58"/>
        <v>0</v>
      </c>
      <c r="BJ248" s="2">
        <f t="shared" si="59"/>
        <v>0</v>
      </c>
      <c r="BK248" s="2">
        <f t="shared" si="60"/>
        <v>0</v>
      </c>
      <c r="BL248" s="2">
        <f t="shared" si="61"/>
        <v>0</v>
      </c>
      <c r="BM248" s="2">
        <f t="shared" si="62"/>
        <v>0</v>
      </c>
      <c r="BN248" s="2">
        <f t="shared" si="63"/>
        <v>0</v>
      </c>
      <c r="BO248" s="2">
        <f t="shared" si="64"/>
        <v>0</v>
      </c>
      <c r="BP248" s="2">
        <f t="shared" si="65"/>
        <v>0</v>
      </c>
      <c r="BQ248" s="2">
        <f t="shared" si="66"/>
        <v>0</v>
      </c>
      <c r="BR248" s="2">
        <f t="shared" si="67"/>
        <v>0</v>
      </c>
    </row>
    <row r="249" spans="1:70">
      <c r="A249" s="2" t="s">
        <v>2820</v>
      </c>
      <c r="B249" s="2" t="s">
        <v>2821</v>
      </c>
      <c r="R249" s="2" t="s">
        <v>105</v>
      </c>
      <c r="BB249" s="2">
        <f t="shared" si="51"/>
        <v>1</v>
      </c>
      <c r="BC249" s="2">
        <f t="shared" si="52"/>
        <v>0</v>
      </c>
      <c r="BD249" s="2">
        <f t="shared" si="53"/>
        <v>1</v>
      </c>
      <c r="BE249" s="2">
        <f t="shared" si="54"/>
        <v>0</v>
      </c>
      <c r="BF249" s="2">
        <f t="shared" si="55"/>
        <v>0</v>
      </c>
      <c r="BG249" s="2">
        <f t="shared" si="56"/>
        <v>0</v>
      </c>
      <c r="BH249" s="2">
        <f t="shared" si="57"/>
        <v>0</v>
      </c>
      <c r="BI249" s="2">
        <f t="shared" si="58"/>
        <v>0</v>
      </c>
      <c r="BJ249" s="2">
        <f t="shared" si="59"/>
        <v>0</v>
      </c>
      <c r="BK249" s="2">
        <f t="shared" si="60"/>
        <v>0</v>
      </c>
      <c r="BL249" s="2">
        <f t="shared" si="61"/>
        <v>0</v>
      </c>
      <c r="BM249" s="2">
        <f t="shared" si="62"/>
        <v>0</v>
      </c>
      <c r="BN249" s="2">
        <f t="shared" si="63"/>
        <v>0</v>
      </c>
      <c r="BO249" s="2">
        <f t="shared" si="64"/>
        <v>0</v>
      </c>
      <c r="BP249" s="2">
        <f t="shared" si="65"/>
        <v>0</v>
      </c>
      <c r="BQ249" s="2">
        <f t="shared" si="66"/>
        <v>0</v>
      </c>
      <c r="BR249" s="2">
        <f t="shared" si="67"/>
        <v>0</v>
      </c>
    </row>
    <row r="250" spans="1:70">
      <c r="A250" s="2" t="s">
        <v>2649</v>
      </c>
      <c r="B250" s="2" t="s">
        <v>2650</v>
      </c>
      <c r="P250" s="2" t="s">
        <v>105</v>
      </c>
      <c r="Z250" s="2" t="s">
        <v>105</v>
      </c>
      <c r="AI250" s="2" t="s">
        <v>105</v>
      </c>
      <c r="AZ250" s="2" t="s">
        <v>105</v>
      </c>
      <c r="BB250" s="2">
        <f t="shared" si="51"/>
        <v>4</v>
      </c>
      <c r="BC250" s="2">
        <f t="shared" si="52"/>
        <v>0</v>
      </c>
      <c r="BD250" s="2">
        <f t="shared" si="53"/>
        <v>4</v>
      </c>
      <c r="BE250" s="2">
        <f t="shared" si="54"/>
        <v>0</v>
      </c>
      <c r="BF250" s="2">
        <f t="shared" si="55"/>
        <v>0</v>
      </c>
      <c r="BG250" s="2">
        <f t="shared" si="56"/>
        <v>0</v>
      </c>
      <c r="BH250" s="2">
        <f t="shared" si="57"/>
        <v>0</v>
      </c>
      <c r="BI250" s="2">
        <f t="shared" si="58"/>
        <v>0</v>
      </c>
      <c r="BJ250" s="2">
        <f t="shared" si="59"/>
        <v>0</v>
      </c>
      <c r="BK250" s="2">
        <f t="shared" si="60"/>
        <v>0</v>
      </c>
      <c r="BL250" s="2">
        <f t="shared" si="61"/>
        <v>0</v>
      </c>
      <c r="BM250" s="2">
        <f t="shared" si="62"/>
        <v>0</v>
      </c>
      <c r="BN250" s="2">
        <f t="shared" si="63"/>
        <v>0</v>
      </c>
      <c r="BO250" s="2">
        <f t="shared" si="64"/>
        <v>0</v>
      </c>
      <c r="BP250" s="2">
        <f t="shared" si="65"/>
        <v>0</v>
      </c>
      <c r="BQ250" s="2">
        <f t="shared" si="66"/>
        <v>0</v>
      </c>
      <c r="BR250" s="2">
        <f t="shared" si="67"/>
        <v>0</v>
      </c>
    </row>
    <row r="251" spans="1:70">
      <c r="A251" s="2" t="s">
        <v>4167</v>
      </c>
      <c r="B251" s="2" t="s">
        <v>4168</v>
      </c>
      <c r="AL251" s="2" t="s">
        <v>105</v>
      </c>
      <c r="BB251" s="2">
        <f t="shared" si="51"/>
        <v>1</v>
      </c>
      <c r="BC251" s="2">
        <f t="shared" si="52"/>
        <v>0</v>
      </c>
      <c r="BD251" s="2">
        <f t="shared" si="53"/>
        <v>1</v>
      </c>
      <c r="BE251" s="2">
        <f t="shared" si="54"/>
        <v>0</v>
      </c>
      <c r="BF251" s="2">
        <f t="shared" si="55"/>
        <v>0</v>
      </c>
      <c r="BG251" s="2">
        <f t="shared" si="56"/>
        <v>0</v>
      </c>
      <c r="BH251" s="2">
        <f t="shared" si="57"/>
        <v>0</v>
      </c>
      <c r="BI251" s="2">
        <f t="shared" si="58"/>
        <v>0</v>
      </c>
      <c r="BJ251" s="2">
        <f t="shared" si="59"/>
        <v>0</v>
      </c>
      <c r="BK251" s="2">
        <f t="shared" si="60"/>
        <v>0</v>
      </c>
      <c r="BL251" s="2">
        <f t="shared" si="61"/>
        <v>0</v>
      </c>
      <c r="BM251" s="2">
        <f t="shared" si="62"/>
        <v>0</v>
      </c>
      <c r="BN251" s="2">
        <f t="shared" si="63"/>
        <v>0</v>
      </c>
      <c r="BO251" s="2">
        <f t="shared" si="64"/>
        <v>0</v>
      </c>
      <c r="BP251" s="2">
        <f t="shared" si="65"/>
        <v>0</v>
      </c>
      <c r="BQ251" s="2">
        <f t="shared" si="66"/>
        <v>0</v>
      </c>
      <c r="BR251" s="2">
        <f t="shared" si="67"/>
        <v>0</v>
      </c>
    </row>
    <row r="252" spans="1:70">
      <c r="A252" s="2" t="s">
        <v>2567</v>
      </c>
      <c r="B252" s="2" t="s">
        <v>2568</v>
      </c>
      <c r="O252" s="2" t="s">
        <v>105</v>
      </c>
      <c r="BB252" s="2">
        <f t="shared" si="51"/>
        <v>1</v>
      </c>
      <c r="BC252" s="2">
        <f t="shared" si="52"/>
        <v>0</v>
      </c>
      <c r="BD252" s="2">
        <f t="shared" si="53"/>
        <v>1</v>
      </c>
      <c r="BE252" s="2">
        <f t="shared" si="54"/>
        <v>0</v>
      </c>
      <c r="BF252" s="2">
        <f t="shared" si="55"/>
        <v>0</v>
      </c>
      <c r="BG252" s="2">
        <f t="shared" si="56"/>
        <v>0</v>
      </c>
      <c r="BH252" s="2">
        <f t="shared" si="57"/>
        <v>0</v>
      </c>
      <c r="BI252" s="2">
        <f t="shared" si="58"/>
        <v>0</v>
      </c>
      <c r="BJ252" s="2">
        <f t="shared" si="59"/>
        <v>0</v>
      </c>
      <c r="BK252" s="2">
        <f t="shared" si="60"/>
        <v>0</v>
      </c>
      <c r="BL252" s="2">
        <f t="shared" si="61"/>
        <v>0</v>
      </c>
      <c r="BM252" s="2">
        <f t="shared" si="62"/>
        <v>0</v>
      </c>
      <c r="BN252" s="2">
        <f t="shared" si="63"/>
        <v>0</v>
      </c>
      <c r="BO252" s="2">
        <f t="shared" si="64"/>
        <v>0</v>
      </c>
      <c r="BP252" s="2">
        <f t="shared" si="65"/>
        <v>0</v>
      </c>
      <c r="BQ252" s="2">
        <f t="shared" si="66"/>
        <v>0</v>
      </c>
      <c r="BR252" s="2">
        <f t="shared" si="67"/>
        <v>0</v>
      </c>
    </row>
    <row r="253" spans="1:70">
      <c r="A253" s="2" t="s">
        <v>2262</v>
      </c>
      <c r="B253" s="2" t="s">
        <v>2263</v>
      </c>
      <c r="L253" s="2" t="s">
        <v>105</v>
      </c>
      <c r="Q253" s="2" t="s">
        <v>121</v>
      </c>
      <c r="BB253" s="2">
        <f t="shared" si="51"/>
        <v>1</v>
      </c>
      <c r="BC253" s="2">
        <f t="shared" si="52"/>
        <v>1</v>
      </c>
      <c r="BD253" s="2">
        <f t="shared" si="53"/>
        <v>1</v>
      </c>
      <c r="BE253" s="2">
        <f t="shared" si="54"/>
        <v>1</v>
      </c>
      <c r="BF253" s="2">
        <f t="shared" si="55"/>
        <v>0</v>
      </c>
      <c r="BG253" s="2">
        <f t="shared" si="56"/>
        <v>0</v>
      </c>
      <c r="BH253" s="2">
        <f t="shared" si="57"/>
        <v>0</v>
      </c>
      <c r="BI253" s="2">
        <f t="shared" si="58"/>
        <v>0</v>
      </c>
      <c r="BJ253" s="2">
        <f t="shared" si="59"/>
        <v>0</v>
      </c>
      <c r="BK253" s="2">
        <f t="shared" si="60"/>
        <v>0</v>
      </c>
      <c r="BL253" s="2">
        <f t="shared" si="61"/>
        <v>0</v>
      </c>
      <c r="BM253" s="2">
        <f t="shared" si="62"/>
        <v>0</v>
      </c>
      <c r="BN253" s="2">
        <f t="shared" si="63"/>
        <v>0</v>
      </c>
      <c r="BO253" s="2">
        <f t="shared" si="64"/>
        <v>0</v>
      </c>
      <c r="BP253" s="2">
        <f t="shared" si="65"/>
        <v>0</v>
      </c>
      <c r="BQ253" s="2">
        <f t="shared" si="66"/>
        <v>0</v>
      </c>
      <c r="BR253" s="2">
        <f t="shared" si="67"/>
        <v>0</v>
      </c>
    </row>
    <row r="254" spans="1:70">
      <c r="A254" s="2" t="s">
        <v>1479</v>
      </c>
      <c r="H254" s="2" t="s">
        <v>105</v>
      </c>
      <c r="BB254" s="2">
        <f t="shared" si="51"/>
        <v>1</v>
      </c>
      <c r="BC254" s="2">
        <f t="shared" si="52"/>
        <v>0</v>
      </c>
      <c r="BD254" s="2">
        <f t="shared" si="53"/>
        <v>1</v>
      </c>
      <c r="BE254" s="2">
        <f t="shared" si="54"/>
        <v>0</v>
      </c>
      <c r="BF254" s="2">
        <f t="shared" si="55"/>
        <v>0</v>
      </c>
      <c r="BG254" s="2">
        <f t="shared" si="56"/>
        <v>0</v>
      </c>
      <c r="BH254" s="2">
        <f t="shared" si="57"/>
        <v>0</v>
      </c>
      <c r="BI254" s="2">
        <f t="shared" si="58"/>
        <v>0</v>
      </c>
      <c r="BJ254" s="2">
        <f t="shared" si="59"/>
        <v>0</v>
      </c>
      <c r="BK254" s="2">
        <f t="shared" si="60"/>
        <v>0</v>
      </c>
      <c r="BL254" s="2">
        <f t="shared" si="61"/>
        <v>0</v>
      </c>
      <c r="BM254" s="2">
        <f t="shared" si="62"/>
        <v>0</v>
      </c>
      <c r="BN254" s="2">
        <f t="shared" si="63"/>
        <v>0</v>
      </c>
      <c r="BO254" s="2">
        <f t="shared" si="64"/>
        <v>0</v>
      </c>
      <c r="BP254" s="2">
        <f t="shared" si="65"/>
        <v>0</v>
      </c>
      <c r="BQ254" s="2">
        <f t="shared" si="66"/>
        <v>0</v>
      </c>
      <c r="BR254" s="2">
        <f t="shared" si="67"/>
        <v>0</v>
      </c>
    </row>
    <row r="255" spans="1:70">
      <c r="A255" s="2" t="s">
        <v>2328</v>
      </c>
      <c r="B255" s="2" t="s">
        <v>2329</v>
      </c>
      <c r="M255" s="2" t="s">
        <v>105</v>
      </c>
      <c r="AW255" s="2" t="s">
        <v>105</v>
      </c>
      <c r="BB255" s="2">
        <f t="shared" si="51"/>
        <v>2</v>
      </c>
      <c r="BC255" s="2">
        <f t="shared" si="52"/>
        <v>0</v>
      </c>
      <c r="BD255" s="2">
        <f t="shared" si="53"/>
        <v>2</v>
      </c>
      <c r="BE255" s="2">
        <f t="shared" si="54"/>
        <v>0</v>
      </c>
      <c r="BF255" s="2">
        <f t="shared" si="55"/>
        <v>0</v>
      </c>
      <c r="BG255" s="2">
        <f t="shared" si="56"/>
        <v>0</v>
      </c>
      <c r="BH255" s="2">
        <f t="shared" si="57"/>
        <v>0</v>
      </c>
      <c r="BI255" s="2">
        <f t="shared" si="58"/>
        <v>0</v>
      </c>
      <c r="BJ255" s="2">
        <f t="shared" si="59"/>
        <v>0</v>
      </c>
      <c r="BK255" s="2">
        <f t="shared" si="60"/>
        <v>0</v>
      </c>
      <c r="BL255" s="2">
        <f t="shared" si="61"/>
        <v>0</v>
      </c>
      <c r="BM255" s="2">
        <f t="shared" si="62"/>
        <v>0</v>
      </c>
      <c r="BN255" s="2">
        <f t="shared" si="63"/>
        <v>0</v>
      </c>
      <c r="BO255" s="2">
        <f t="shared" si="64"/>
        <v>0</v>
      </c>
      <c r="BP255" s="2">
        <f t="shared" si="65"/>
        <v>0</v>
      </c>
      <c r="BQ255" s="2">
        <f t="shared" si="66"/>
        <v>0</v>
      </c>
      <c r="BR255" s="2">
        <f t="shared" si="67"/>
        <v>0</v>
      </c>
    </row>
    <row r="256" spans="1:70">
      <c r="A256" s="2" t="s">
        <v>3457</v>
      </c>
      <c r="B256" s="2" t="s">
        <v>3458</v>
      </c>
      <c r="AA256" s="2" t="s">
        <v>105</v>
      </c>
      <c r="BB256" s="2">
        <f t="shared" si="51"/>
        <v>1</v>
      </c>
      <c r="BC256" s="2">
        <f t="shared" si="52"/>
        <v>0</v>
      </c>
      <c r="BD256" s="2">
        <f t="shared" si="53"/>
        <v>1</v>
      </c>
      <c r="BE256" s="2">
        <f t="shared" si="54"/>
        <v>0</v>
      </c>
      <c r="BF256" s="2">
        <f t="shared" si="55"/>
        <v>0</v>
      </c>
      <c r="BG256" s="2">
        <f t="shared" si="56"/>
        <v>0</v>
      </c>
      <c r="BH256" s="2">
        <f t="shared" si="57"/>
        <v>0</v>
      </c>
      <c r="BI256" s="2">
        <f t="shared" si="58"/>
        <v>0</v>
      </c>
      <c r="BJ256" s="2">
        <f t="shared" si="59"/>
        <v>0</v>
      </c>
      <c r="BK256" s="2">
        <f t="shared" si="60"/>
        <v>0</v>
      </c>
      <c r="BL256" s="2">
        <f t="shared" si="61"/>
        <v>0</v>
      </c>
      <c r="BM256" s="2">
        <f t="shared" si="62"/>
        <v>0</v>
      </c>
      <c r="BN256" s="2">
        <f t="shared" si="63"/>
        <v>0</v>
      </c>
      <c r="BO256" s="2">
        <f t="shared" si="64"/>
        <v>0</v>
      </c>
      <c r="BP256" s="2">
        <f t="shared" si="65"/>
        <v>0</v>
      </c>
      <c r="BQ256" s="2">
        <f t="shared" si="66"/>
        <v>0</v>
      </c>
      <c r="BR256" s="2">
        <f t="shared" si="67"/>
        <v>0</v>
      </c>
    </row>
    <row r="257" spans="1:70">
      <c r="A257" s="2" t="s">
        <v>3537</v>
      </c>
      <c r="AB257" s="2" t="s">
        <v>105</v>
      </c>
      <c r="AW257" s="2" t="s">
        <v>5694</v>
      </c>
      <c r="BB257" s="2">
        <f t="shared" si="51"/>
        <v>1</v>
      </c>
      <c r="BC257" s="2">
        <f t="shared" si="52"/>
        <v>1</v>
      </c>
      <c r="BD257" s="2">
        <f t="shared" si="53"/>
        <v>1</v>
      </c>
      <c r="BE257" s="2">
        <f t="shared" si="54"/>
        <v>0</v>
      </c>
      <c r="BF257" s="2">
        <f t="shared" si="55"/>
        <v>0</v>
      </c>
      <c r="BG257" s="2">
        <f t="shared" si="56"/>
        <v>1</v>
      </c>
      <c r="BH257" s="2">
        <f t="shared" si="57"/>
        <v>0</v>
      </c>
      <c r="BI257" s="2">
        <f t="shared" si="58"/>
        <v>0</v>
      </c>
      <c r="BJ257" s="2">
        <f t="shared" si="59"/>
        <v>0</v>
      </c>
      <c r="BK257" s="2">
        <f t="shared" si="60"/>
        <v>0</v>
      </c>
      <c r="BL257" s="2">
        <f t="shared" si="61"/>
        <v>0</v>
      </c>
      <c r="BM257" s="2">
        <f t="shared" si="62"/>
        <v>0</v>
      </c>
      <c r="BN257" s="2">
        <f t="shared" si="63"/>
        <v>0</v>
      </c>
      <c r="BO257" s="2">
        <f t="shared" si="64"/>
        <v>0</v>
      </c>
      <c r="BP257" s="2">
        <f t="shared" si="65"/>
        <v>0</v>
      </c>
      <c r="BQ257" s="2">
        <f t="shared" si="66"/>
        <v>0</v>
      </c>
      <c r="BR257" s="2">
        <f t="shared" si="67"/>
        <v>0</v>
      </c>
    </row>
    <row r="258" spans="1:70">
      <c r="A258" s="2" t="s">
        <v>5671</v>
      </c>
      <c r="B258" s="2" t="s">
        <v>5663</v>
      </c>
      <c r="E258" s="2" t="s">
        <v>5851</v>
      </c>
      <c r="BB258" s="2">
        <f t="shared" ref="BB258:BB321" si="68">SUM(BD258+BF258+BJ258+BL258+BR258)</f>
        <v>0</v>
      </c>
      <c r="BC258" s="2">
        <f t="shared" ref="BC258:BC321" si="69">SUM(BE258+BG258+BH258+BI258+BK258+BM258+BN258+BO258+BP258+BQ258)</f>
        <v>0</v>
      </c>
      <c r="BD258" s="2">
        <f t="shared" ref="BD258:BD321" si="70">COUNTIF(C258:BA258,"BL")</f>
        <v>0</v>
      </c>
      <c r="BE258" s="2">
        <f t="shared" ref="BE258:BE321" si="71">COUNTIF(C258:BA258,"WL")</f>
        <v>0</v>
      </c>
      <c r="BF258" s="2">
        <f t="shared" ref="BF258:BF321" si="72">COUNTIF(C258:BA258, "BL(Except with permit)")</f>
        <v>0</v>
      </c>
      <c r="BG258" s="2">
        <f t="shared" ref="BG258:BG321" si="73">COUNTIF(C258:BA258, "WL(Permit required)")</f>
        <v>0</v>
      </c>
      <c r="BH258" s="2">
        <f t="shared" ref="BH258:BH321" si="74">COUNTIF(C258:BA258, "WL(For game)")</f>
        <v>0</v>
      </c>
      <c r="BI258" s="2">
        <f t="shared" ref="BI258:BI321" si="75">COUNTIF(C258:BA258, "WL(For human consumption)")</f>
        <v>0</v>
      </c>
      <c r="BJ258" s="2">
        <f t="shared" ref="BJ258:BJ321" si="76">COUNTIF(C258:BA258, "BL(except with permit or per regulation)")</f>
        <v>0</v>
      </c>
      <c r="BK258" s="2">
        <f t="shared" ref="BK258:BK321" si="77">COUNTIF(C258:BA258, "WL(Native to state waters)")</f>
        <v>0</v>
      </c>
      <c r="BL258" s="2">
        <f t="shared" ref="BL258:BL321" si="78">COUNTIF(C258:BA258, "BL(spp not utilized for human consumption or bait purposes)")</f>
        <v>0</v>
      </c>
      <c r="BM258" s="2">
        <f t="shared" ref="BM258:BM321" si="79">COUNTIF(C258:BA258, "WL(With Aquaculture Permit)")</f>
        <v>0</v>
      </c>
      <c r="BN258" s="2">
        <f t="shared" ref="BN258:BN321" si="80">COUNTIF(C258:BA258,"WL(Aquaculture controlled)")</f>
        <v>0</v>
      </c>
      <c r="BO258" s="2">
        <f t="shared" ref="BO258:BO321" si="81">COUNTIF(C258:BA258, "WL(Aquaculture only)")</f>
        <v>0</v>
      </c>
      <c r="BP258" s="2">
        <f t="shared" ref="BP258:BP321" si="82">COUNTIF(C258:BA258, "WL(Approved for aquaculture)")</f>
        <v>0</v>
      </c>
      <c r="BQ258" s="2">
        <f t="shared" ref="BQ258:BQ321" si="83">COUNTIF(C258:BA258, "WL(Commercial)")</f>
        <v>0</v>
      </c>
      <c r="BR258" s="2">
        <f t="shared" ref="BR258:BR321" si="84">COUNTIF(C258:BA258, "BL(Commercial)")</f>
        <v>0</v>
      </c>
    </row>
    <row r="259" spans="1:70">
      <c r="A259" s="2" t="s">
        <v>240</v>
      </c>
      <c r="B259" s="2" t="s">
        <v>239</v>
      </c>
      <c r="C259" s="2" t="s">
        <v>105</v>
      </c>
      <c r="L259" s="2" t="s">
        <v>105</v>
      </c>
      <c r="U259" s="2" t="s">
        <v>105</v>
      </c>
      <c r="AA259" s="2" t="s">
        <v>105</v>
      </c>
      <c r="BB259" s="2">
        <f t="shared" si="68"/>
        <v>4</v>
      </c>
      <c r="BC259" s="2">
        <f t="shared" si="69"/>
        <v>0</v>
      </c>
      <c r="BD259" s="2">
        <f t="shared" si="70"/>
        <v>4</v>
      </c>
      <c r="BE259" s="2">
        <f t="shared" si="71"/>
        <v>0</v>
      </c>
      <c r="BF259" s="2">
        <f t="shared" si="72"/>
        <v>0</v>
      </c>
      <c r="BG259" s="2">
        <f t="shared" si="73"/>
        <v>0</v>
      </c>
      <c r="BH259" s="2">
        <f t="shared" si="74"/>
        <v>0</v>
      </c>
      <c r="BI259" s="2">
        <f t="shared" si="75"/>
        <v>0</v>
      </c>
      <c r="BJ259" s="2">
        <f t="shared" si="76"/>
        <v>0</v>
      </c>
      <c r="BK259" s="2">
        <f t="shared" si="77"/>
        <v>0</v>
      </c>
      <c r="BL259" s="2">
        <f t="shared" si="78"/>
        <v>0</v>
      </c>
      <c r="BM259" s="2">
        <f t="shared" si="79"/>
        <v>0</v>
      </c>
      <c r="BN259" s="2">
        <f t="shared" si="80"/>
        <v>0</v>
      </c>
      <c r="BO259" s="2">
        <f t="shared" si="81"/>
        <v>0</v>
      </c>
      <c r="BP259" s="2">
        <f t="shared" si="82"/>
        <v>0</v>
      </c>
      <c r="BQ259" s="2">
        <f t="shared" si="83"/>
        <v>0</v>
      </c>
      <c r="BR259" s="2">
        <f t="shared" si="84"/>
        <v>0</v>
      </c>
    </row>
    <row r="260" spans="1:70">
      <c r="A260" s="2" t="s">
        <v>184</v>
      </c>
      <c r="B260" s="2" t="s">
        <v>183</v>
      </c>
      <c r="C260" s="2" t="s">
        <v>105</v>
      </c>
      <c r="M260" s="2" t="s">
        <v>105</v>
      </c>
      <c r="BB260" s="2">
        <f t="shared" si="68"/>
        <v>2</v>
      </c>
      <c r="BC260" s="2">
        <f t="shared" si="69"/>
        <v>0</v>
      </c>
      <c r="BD260" s="2">
        <f t="shared" si="70"/>
        <v>2</v>
      </c>
      <c r="BE260" s="2">
        <f t="shared" si="71"/>
        <v>0</v>
      </c>
      <c r="BF260" s="2">
        <f t="shared" si="72"/>
        <v>0</v>
      </c>
      <c r="BG260" s="2">
        <f t="shared" si="73"/>
        <v>0</v>
      </c>
      <c r="BH260" s="2">
        <f t="shared" si="74"/>
        <v>0</v>
      </c>
      <c r="BI260" s="2">
        <f t="shared" si="75"/>
        <v>0</v>
      </c>
      <c r="BJ260" s="2">
        <f t="shared" si="76"/>
        <v>0</v>
      </c>
      <c r="BK260" s="2">
        <f t="shared" si="77"/>
        <v>0</v>
      </c>
      <c r="BL260" s="2">
        <f t="shared" si="78"/>
        <v>0</v>
      </c>
      <c r="BM260" s="2">
        <f t="shared" si="79"/>
        <v>0</v>
      </c>
      <c r="BN260" s="2">
        <f t="shared" si="80"/>
        <v>0</v>
      </c>
      <c r="BO260" s="2">
        <f t="shared" si="81"/>
        <v>0</v>
      </c>
      <c r="BP260" s="2">
        <f t="shared" si="82"/>
        <v>0</v>
      </c>
      <c r="BQ260" s="2">
        <f t="shared" si="83"/>
        <v>0</v>
      </c>
      <c r="BR260" s="2">
        <f t="shared" si="84"/>
        <v>0</v>
      </c>
    </row>
    <row r="261" spans="1:70">
      <c r="A261" s="2" t="s">
        <v>2641</v>
      </c>
      <c r="B261" s="2" t="s">
        <v>2642</v>
      </c>
      <c r="P261" s="2" t="s">
        <v>105</v>
      </c>
      <c r="AB261" s="2" t="s">
        <v>105</v>
      </c>
      <c r="AM261" s="2" t="s">
        <v>105</v>
      </c>
      <c r="BB261" s="2">
        <f t="shared" si="68"/>
        <v>3</v>
      </c>
      <c r="BC261" s="2">
        <f t="shared" si="69"/>
        <v>0</v>
      </c>
      <c r="BD261" s="2">
        <f t="shared" si="70"/>
        <v>3</v>
      </c>
      <c r="BE261" s="2">
        <f t="shared" si="71"/>
        <v>0</v>
      </c>
      <c r="BF261" s="2">
        <f t="shared" si="72"/>
        <v>0</v>
      </c>
      <c r="BG261" s="2">
        <f t="shared" si="73"/>
        <v>0</v>
      </c>
      <c r="BH261" s="2">
        <f t="shared" si="74"/>
        <v>0</v>
      </c>
      <c r="BI261" s="2">
        <f t="shared" si="75"/>
        <v>0</v>
      </c>
      <c r="BJ261" s="2">
        <f t="shared" si="76"/>
        <v>0</v>
      </c>
      <c r="BK261" s="2">
        <f t="shared" si="77"/>
        <v>0</v>
      </c>
      <c r="BL261" s="2">
        <f t="shared" si="78"/>
        <v>0</v>
      </c>
      <c r="BM261" s="2">
        <f t="shared" si="79"/>
        <v>0</v>
      </c>
      <c r="BN261" s="2">
        <f t="shared" si="80"/>
        <v>0</v>
      </c>
      <c r="BO261" s="2">
        <f t="shared" si="81"/>
        <v>0</v>
      </c>
      <c r="BP261" s="2">
        <f t="shared" si="82"/>
        <v>0</v>
      </c>
      <c r="BQ261" s="2">
        <f t="shared" si="83"/>
        <v>0</v>
      </c>
      <c r="BR261" s="2">
        <f t="shared" si="84"/>
        <v>0</v>
      </c>
    </row>
    <row r="262" spans="1:70">
      <c r="A262" s="2" t="s">
        <v>512</v>
      </c>
      <c r="B262" s="2" t="s">
        <v>513</v>
      </c>
      <c r="E262" s="2" t="s">
        <v>5852</v>
      </c>
      <c r="AE262" s="2" t="s">
        <v>105</v>
      </c>
      <c r="BB262" s="2">
        <f t="shared" si="68"/>
        <v>1</v>
      </c>
      <c r="BC262" s="2">
        <f t="shared" si="69"/>
        <v>0</v>
      </c>
      <c r="BD262" s="2">
        <f t="shared" si="70"/>
        <v>1</v>
      </c>
      <c r="BE262" s="2">
        <f t="shared" si="71"/>
        <v>0</v>
      </c>
      <c r="BF262" s="2">
        <f t="shared" si="72"/>
        <v>0</v>
      </c>
      <c r="BG262" s="2">
        <f t="shared" si="73"/>
        <v>0</v>
      </c>
      <c r="BH262" s="2">
        <f t="shared" si="74"/>
        <v>0</v>
      </c>
      <c r="BI262" s="2">
        <f t="shared" si="75"/>
        <v>0</v>
      </c>
      <c r="BJ262" s="2">
        <f t="shared" si="76"/>
        <v>0</v>
      </c>
      <c r="BK262" s="2">
        <f t="shared" si="77"/>
        <v>0</v>
      </c>
      <c r="BL262" s="2">
        <f t="shared" si="78"/>
        <v>0</v>
      </c>
      <c r="BM262" s="2">
        <f t="shared" si="79"/>
        <v>0</v>
      </c>
      <c r="BN262" s="2">
        <f t="shared" si="80"/>
        <v>0</v>
      </c>
      <c r="BO262" s="2">
        <f t="shared" si="81"/>
        <v>0</v>
      </c>
      <c r="BP262" s="2">
        <f t="shared" si="82"/>
        <v>0</v>
      </c>
      <c r="BQ262" s="2">
        <f t="shared" si="83"/>
        <v>0</v>
      </c>
      <c r="BR262" s="2">
        <f t="shared" si="84"/>
        <v>0</v>
      </c>
    </row>
    <row r="263" spans="1:70">
      <c r="A263" s="2" t="s">
        <v>5125</v>
      </c>
      <c r="B263" s="2" t="s">
        <v>5126</v>
      </c>
      <c r="AO263" s="2" t="s">
        <v>105</v>
      </c>
      <c r="BB263" s="2">
        <f t="shared" si="68"/>
        <v>1</v>
      </c>
      <c r="BC263" s="2">
        <f t="shared" si="69"/>
        <v>0</v>
      </c>
      <c r="BD263" s="2">
        <f t="shared" si="70"/>
        <v>1</v>
      </c>
      <c r="BE263" s="2">
        <f t="shared" si="71"/>
        <v>0</v>
      </c>
      <c r="BF263" s="2">
        <f t="shared" si="72"/>
        <v>0</v>
      </c>
      <c r="BG263" s="2">
        <f t="shared" si="73"/>
        <v>0</v>
      </c>
      <c r="BH263" s="2">
        <f t="shared" si="74"/>
        <v>0</v>
      </c>
      <c r="BI263" s="2">
        <f t="shared" si="75"/>
        <v>0</v>
      </c>
      <c r="BJ263" s="2">
        <f t="shared" si="76"/>
        <v>0</v>
      </c>
      <c r="BK263" s="2">
        <f t="shared" si="77"/>
        <v>0</v>
      </c>
      <c r="BL263" s="2">
        <f t="shared" si="78"/>
        <v>0</v>
      </c>
      <c r="BM263" s="2">
        <f t="shared" si="79"/>
        <v>0</v>
      </c>
      <c r="BN263" s="2">
        <f t="shared" si="80"/>
        <v>0</v>
      </c>
      <c r="BO263" s="2">
        <f t="shared" si="81"/>
        <v>0</v>
      </c>
      <c r="BP263" s="2">
        <f t="shared" si="82"/>
        <v>0</v>
      </c>
      <c r="BQ263" s="2">
        <f t="shared" si="83"/>
        <v>0</v>
      </c>
      <c r="BR263" s="2">
        <f t="shared" si="84"/>
        <v>0</v>
      </c>
    </row>
    <row r="264" spans="1:70">
      <c r="A264" s="2" t="s">
        <v>5203</v>
      </c>
      <c r="B264" s="2" t="s">
        <v>5204</v>
      </c>
      <c r="AS264" s="2" t="s">
        <v>105</v>
      </c>
      <c r="BB264" s="2">
        <f t="shared" si="68"/>
        <v>1</v>
      </c>
      <c r="BC264" s="2">
        <f t="shared" si="69"/>
        <v>0</v>
      </c>
      <c r="BD264" s="2">
        <f t="shared" si="70"/>
        <v>1</v>
      </c>
      <c r="BE264" s="2">
        <f t="shared" si="71"/>
        <v>0</v>
      </c>
      <c r="BF264" s="2">
        <f t="shared" si="72"/>
        <v>0</v>
      </c>
      <c r="BG264" s="2">
        <f t="shared" si="73"/>
        <v>0</v>
      </c>
      <c r="BH264" s="2">
        <f t="shared" si="74"/>
        <v>0</v>
      </c>
      <c r="BI264" s="2">
        <f t="shared" si="75"/>
        <v>0</v>
      </c>
      <c r="BJ264" s="2">
        <f t="shared" si="76"/>
        <v>0</v>
      </c>
      <c r="BK264" s="2">
        <f t="shared" si="77"/>
        <v>0</v>
      </c>
      <c r="BL264" s="2">
        <f t="shared" si="78"/>
        <v>0</v>
      </c>
      <c r="BM264" s="2">
        <f t="shared" si="79"/>
        <v>0</v>
      </c>
      <c r="BN264" s="2">
        <f t="shared" si="80"/>
        <v>0</v>
      </c>
      <c r="BO264" s="2">
        <f t="shared" si="81"/>
        <v>0</v>
      </c>
      <c r="BP264" s="2">
        <f t="shared" si="82"/>
        <v>0</v>
      </c>
      <c r="BQ264" s="2">
        <f t="shared" si="83"/>
        <v>0</v>
      </c>
      <c r="BR264" s="2">
        <f t="shared" si="84"/>
        <v>0</v>
      </c>
    </row>
    <row r="265" spans="1:70">
      <c r="A265" s="2" t="s">
        <v>2370</v>
      </c>
      <c r="B265" s="2" t="s">
        <v>2371</v>
      </c>
      <c r="M265" s="2" t="s">
        <v>105</v>
      </c>
      <c r="BB265" s="2">
        <f t="shared" si="68"/>
        <v>1</v>
      </c>
      <c r="BC265" s="2">
        <f t="shared" si="69"/>
        <v>0</v>
      </c>
      <c r="BD265" s="2">
        <f t="shared" si="70"/>
        <v>1</v>
      </c>
      <c r="BE265" s="2">
        <f t="shared" si="71"/>
        <v>0</v>
      </c>
      <c r="BF265" s="2">
        <f t="shared" si="72"/>
        <v>0</v>
      </c>
      <c r="BG265" s="2">
        <f t="shared" si="73"/>
        <v>0</v>
      </c>
      <c r="BH265" s="2">
        <f t="shared" si="74"/>
        <v>0</v>
      </c>
      <c r="BI265" s="2">
        <f t="shared" si="75"/>
        <v>0</v>
      </c>
      <c r="BJ265" s="2">
        <f t="shared" si="76"/>
        <v>0</v>
      </c>
      <c r="BK265" s="2">
        <f t="shared" si="77"/>
        <v>0</v>
      </c>
      <c r="BL265" s="2">
        <f t="shared" si="78"/>
        <v>0</v>
      </c>
      <c r="BM265" s="2">
        <f t="shared" si="79"/>
        <v>0</v>
      </c>
      <c r="BN265" s="2">
        <f t="shared" si="80"/>
        <v>0</v>
      </c>
      <c r="BO265" s="2">
        <f t="shared" si="81"/>
        <v>0</v>
      </c>
      <c r="BP265" s="2">
        <f t="shared" si="82"/>
        <v>0</v>
      </c>
      <c r="BQ265" s="2">
        <f t="shared" si="83"/>
        <v>0</v>
      </c>
      <c r="BR265" s="2">
        <f t="shared" si="84"/>
        <v>0</v>
      </c>
    </row>
    <row r="266" spans="1:70">
      <c r="A266" s="2" t="s">
        <v>186</v>
      </c>
      <c r="B266" s="2" t="s">
        <v>185</v>
      </c>
      <c r="C266" s="2" t="s">
        <v>105</v>
      </c>
      <c r="M266" s="2" t="s">
        <v>105</v>
      </c>
      <c r="AS266" s="2" t="s">
        <v>105</v>
      </c>
      <c r="BB266" s="2">
        <f t="shared" si="68"/>
        <v>3</v>
      </c>
      <c r="BC266" s="2">
        <f t="shared" si="69"/>
        <v>0</v>
      </c>
      <c r="BD266" s="2">
        <f t="shared" si="70"/>
        <v>3</v>
      </c>
      <c r="BE266" s="2">
        <f t="shared" si="71"/>
        <v>0</v>
      </c>
      <c r="BF266" s="2">
        <f t="shared" si="72"/>
        <v>0</v>
      </c>
      <c r="BG266" s="2">
        <f t="shared" si="73"/>
        <v>0</v>
      </c>
      <c r="BH266" s="2">
        <f t="shared" si="74"/>
        <v>0</v>
      </c>
      <c r="BI266" s="2">
        <f t="shared" si="75"/>
        <v>0</v>
      </c>
      <c r="BJ266" s="2">
        <f t="shared" si="76"/>
        <v>0</v>
      </c>
      <c r="BK266" s="2">
        <f t="shared" si="77"/>
        <v>0</v>
      </c>
      <c r="BL266" s="2">
        <f t="shared" si="78"/>
        <v>0</v>
      </c>
      <c r="BM266" s="2">
        <f t="shared" si="79"/>
        <v>0</v>
      </c>
      <c r="BN266" s="2">
        <f t="shared" si="80"/>
        <v>0</v>
      </c>
      <c r="BO266" s="2">
        <f t="shared" si="81"/>
        <v>0</v>
      </c>
      <c r="BP266" s="2">
        <f t="shared" si="82"/>
        <v>0</v>
      </c>
      <c r="BQ266" s="2">
        <f t="shared" si="83"/>
        <v>0</v>
      </c>
      <c r="BR266" s="2">
        <f t="shared" si="84"/>
        <v>0</v>
      </c>
    </row>
    <row r="267" spans="1:70">
      <c r="A267" s="2" t="s">
        <v>2897</v>
      </c>
      <c r="B267" s="2" t="s">
        <v>2898</v>
      </c>
      <c r="S267" s="2" t="s">
        <v>105</v>
      </c>
      <c r="AO267" s="2" t="s">
        <v>105</v>
      </c>
      <c r="BB267" s="2">
        <f t="shared" si="68"/>
        <v>2</v>
      </c>
      <c r="BC267" s="2">
        <f t="shared" si="69"/>
        <v>0</v>
      </c>
      <c r="BD267" s="2">
        <f t="shared" si="70"/>
        <v>2</v>
      </c>
      <c r="BE267" s="2">
        <f t="shared" si="71"/>
        <v>0</v>
      </c>
      <c r="BF267" s="2">
        <f t="shared" si="72"/>
        <v>0</v>
      </c>
      <c r="BG267" s="2">
        <f t="shared" si="73"/>
        <v>0</v>
      </c>
      <c r="BH267" s="2">
        <f t="shared" si="74"/>
        <v>0</v>
      </c>
      <c r="BI267" s="2">
        <f t="shared" si="75"/>
        <v>0</v>
      </c>
      <c r="BJ267" s="2">
        <f t="shared" si="76"/>
        <v>0</v>
      </c>
      <c r="BK267" s="2">
        <f t="shared" si="77"/>
        <v>0</v>
      </c>
      <c r="BL267" s="2">
        <f t="shared" si="78"/>
        <v>0</v>
      </c>
      <c r="BM267" s="2">
        <f t="shared" si="79"/>
        <v>0</v>
      </c>
      <c r="BN267" s="2">
        <f t="shared" si="80"/>
        <v>0</v>
      </c>
      <c r="BO267" s="2">
        <f t="shared" si="81"/>
        <v>0</v>
      </c>
      <c r="BP267" s="2">
        <f t="shared" si="82"/>
        <v>0</v>
      </c>
      <c r="BQ267" s="2">
        <f t="shared" si="83"/>
        <v>0</v>
      </c>
      <c r="BR267" s="2">
        <f t="shared" si="84"/>
        <v>0</v>
      </c>
    </row>
    <row r="268" spans="1:70">
      <c r="A268" s="2" t="s">
        <v>3745</v>
      </c>
      <c r="B268" s="2" t="s">
        <v>3740</v>
      </c>
      <c r="AE268" s="2" t="s">
        <v>105</v>
      </c>
      <c r="BB268" s="2">
        <f t="shared" si="68"/>
        <v>1</v>
      </c>
      <c r="BC268" s="2">
        <f t="shared" si="69"/>
        <v>0</v>
      </c>
      <c r="BD268" s="2">
        <f t="shared" si="70"/>
        <v>1</v>
      </c>
      <c r="BE268" s="2">
        <f t="shared" si="71"/>
        <v>0</v>
      </c>
      <c r="BF268" s="2">
        <f t="shared" si="72"/>
        <v>0</v>
      </c>
      <c r="BG268" s="2">
        <f t="shared" si="73"/>
        <v>0</v>
      </c>
      <c r="BH268" s="2">
        <f t="shared" si="74"/>
        <v>0</v>
      </c>
      <c r="BI268" s="2">
        <f t="shared" si="75"/>
        <v>0</v>
      </c>
      <c r="BJ268" s="2">
        <f t="shared" si="76"/>
        <v>0</v>
      </c>
      <c r="BK268" s="2">
        <f t="shared" si="77"/>
        <v>0</v>
      </c>
      <c r="BL268" s="2">
        <f t="shared" si="78"/>
        <v>0</v>
      </c>
      <c r="BM268" s="2">
        <f t="shared" si="79"/>
        <v>0</v>
      </c>
      <c r="BN268" s="2">
        <f t="shared" si="80"/>
        <v>0</v>
      </c>
      <c r="BO268" s="2">
        <f t="shared" si="81"/>
        <v>0</v>
      </c>
      <c r="BP268" s="2">
        <f t="shared" si="82"/>
        <v>0</v>
      </c>
      <c r="BQ268" s="2">
        <f t="shared" si="83"/>
        <v>0</v>
      </c>
      <c r="BR268" s="2">
        <f t="shared" si="84"/>
        <v>0</v>
      </c>
    </row>
    <row r="269" spans="1:70">
      <c r="A269" s="2" t="s">
        <v>1478</v>
      </c>
      <c r="B269" s="2" t="s">
        <v>5389</v>
      </c>
      <c r="H269" s="2" t="s">
        <v>105</v>
      </c>
      <c r="AU269" s="2" t="s">
        <v>105</v>
      </c>
      <c r="BB269" s="2">
        <f t="shared" si="68"/>
        <v>2</v>
      </c>
      <c r="BC269" s="2">
        <f t="shared" si="69"/>
        <v>0</v>
      </c>
      <c r="BD269" s="2">
        <f t="shared" si="70"/>
        <v>2</v>
      </c>
      <c r="BE269" s="2">
        <f t="shared" si="71"/>
        <v>0</v>
      </c>
      <c r="BF269" s="2">
        <f t="shared" si="72"/>
        <v>0</v>
      </c>
      <c r="BG269" s="2">
        <f t="shared" si="73"/>
        <v>0</v>
      </c>
      <c r="BH269" s="2">
        <f t="shared" si="74"/>
        <v>0</v>
      </c>
      <c r="BI269" s="2">
        <f t="shared" si="75"/>
        <v>0</v>
      </c>
      <c r="BJ269" s="2">
        <f t="shared" si="76"/>
        <v>0</v>
      </c>
      <c r="BK269" s="2">
        <f t="shared" si="77"/>
        <v>0</v>
      </c>
      <c r="BL269" s="2">
        <f t="shared" si="78"/>
        <v>0</v>
      </c>
      <c r="BM269" s="2">
        <f t="shared" si="79"/>
        <v>0</v>
      </c>
      <c r="BN269" s="2">
        <f t="shared" si="80"/>
        <v>0</v>
      </c>
      <c r="BO269" s="2">
        <f t="shared" si="81"/>
        <v>0</v>
      </c>
      <c r="BP269" s="2">
        <f t="shared" si="82"/>
        <v>0</v>
      </c>
      <c r="BQ269" s="2">
        <f t="shared" si="83"/>
        <v>0</v>
      </c>
      <c r="BR269" s="2">
        <f t="shared" si="84"/>
        <v>0</v>
      </c>
    </row>
    <row r="270" spans="1:70">
      <c r="A270" s="2" t="s">
        <v>5095</v>
      </c>
      <c r="B270" s="2" t="s">
        <v>3740</v>
      </c>
      <c r="AN270" s="2" t="s">
        <v>105</v>
      </c>
      <c r="BB270" s="2">
        <f t="shared" si="68"/>
        <v>1</v>
      </c>
      <c r="BC270" s="2">
        <f t="shared" si="69"/>
        <v>0</v>
      </c>
      <c r="BD270" s="2">
        <f t="shared" si="70"/>
        <v>1</v>
      </c>
      <c r="BE270" s="2">
        <f t="shared" si="71"/>
        <v>0</v>
      </c>
      <c r="BF270" s="2">
        <f t="shared" si="72"/>
        <v>0</v>
      </c>
      <c r="BG270" s="2">
        <f t="shared" si="73"/>
        <v>0</v>
      </c>
      <c r="BH270" s="2">
        <f t="shared" si="74"/>
        <v>0</v>
      </c>
      <c r="BI270" s="2">
        <f t="shared" si="75"/>
        <v>0</v>
      </c>
      <c r="BJ270" s="2">
        <f t="shared" si="76"/>
        <v>0</v>
      </c>
      <c r="BK270" s="2">
        <f t="shared" si="77"/>
        <v>0</v>
      </c>
      <c r="BL270" s="2">
        <f t="shared" si="78"/>
        <v>0</v>
      </c>
      <c r="BM270" s="2">
        <f t="shared" si="79"/>
        <v>0</v>
      </c>
      <c r="BN270" s="2">
        <f t="shared" si="80"/>
        <v>0</v>
      </c>
      <c r="BO270" s="2">
        <f t="shared" si="81"/>
        <v>0</v>
      </c>
      <c r="BP270" s="2">
        <f t="shared" si="82"/>
        <v>0</v>
      </c>
      <c r="BQ270" s="2">
        <f t="shared" si="83"/>
        <v>0</v>
      </c>
      <c r="BR270" s="2">
        <f t="shared" si="84"/>
        <v>0</v>
      </c>
    </row>
    <row r="271" spans="1:70">
      <c r="A271" s="2" t="s">
        <v>2780</v>
      </c>
      <c r="Q271" s="2" t="s">
        <v>121</v>
      </c>
      <c r="BB271" s="2">
        <f t="shared" si="68"/>
        <v>0</v>
      </c>
      <c r="BC271" s="2">
        <f t="shared" si="69"/>
        <v>1</v>
      </c>
      <c r="BD271" s="2">
        <f t="shared" si="70"/>
        <v>0</v>
      </c>
      <c r="BE271" s="2">
        <f t="shared" si="71"/>
        <v>1</v>
      </c>
      <c r="BF271" s="2">
        <f t="shared" si="72"/>
        <v>0</v>
      </c>
      <c r="BG271" s="2">
        <f t="shared" si="73"/>
        <v>0</v>
      </c>
      <c r="BH271" s="2">
        <f t="shared" si="74"/>
        <v>0</v>
      </c>
      <c r="BI271" s="2">
        <f t="shared" si="75"/>
        <v>0</v>
      </c>
      <c r="BJ271" s="2">
        <f t="shared" si="76"/>
        <v>0</v>
      </c>
      <c r="BK271" s="2">
        <f t="shared" si="77"/>
        <v>0</v>
      </c>
      <c r="BL271" s="2">
        <f t="shared" si="78"/>
        <v>0</v>
      </c>
      <c r="BM271" s="2">
        <f t="shared" si="79"/>
        <v>0</v>
      </c>
      <c r="BN271" s="2">
        <f t="shared" si="80"/>
        <v>0</v>
      </c>
      <c r="BO271" s="2">
        <f t="shared" si="81"/>
        <v>0</v>
      </c>
      <c r="BP271" s="2">
        <f t="shared" si="82"/>
        <v>0</v>
      </c>
      <c r="BQ271" s="2">
        <f t="shared" si="83"/>
        <v>0</v>
      </c>
      <c r="BR271" s="2">
        <f t="shared" si="84"/>
        <v>0</v>
      </c>
    </row>
    <row r="272" spans="1:70">
      <c r="A272" s="2" t="s">
        <v>535</v>
      </c>
      <c r="B272" s="2" t="s">
        <v>534</v>
      </c>
      <c r="E272" s="2" t="s">
        <v>105</v>
      </c>
      <c r="G272" s="2" t="s">
        <v>105</v>
      </c>
      <c r="I272" s="2" t="s">
        <v>105</v>
      </c>
      <c r="O272" s="2" t="s">
        <v>105</v>
      </c>
      <c r="Y272" s="2" t="s">
        <v>105</v>
      </c>
      <c r="AN272" s="2" t="s">
        <v>105</v>
      </c>
      <c r="AX272" s="2" t="s">
        <v>105</v>
      </c>
      <c r="BB272" s="2">
        <f t="shared" si="68"/>
        <v>7</v>
      </c>
      <c r="BC272" s="2">
        <f t="shared" si="69"/>
        <v>0</v>
      </c>
      <c r="BD272" s="2">
        <f t="shared" si="70"/>
        <v>7</v>
      </c>
      <c r="BE272" s="2">
        <f t="shared" si="71"/>
        <v>0</v>
      </c>
      <c r="BF272" s="2">
        <f t="shared" si="72"/>
        <v>0</v>
      </c>
      <c r="BG272" s="2">
        <f t="shared" si="73"/>
        <v>0</v>
      </c>
      <c r="BH272" s="2">
        <f t="shared" si="74"/>
        <v>0</v>
      </c>
      <c r="BI272" s="2">
        <f t="shared" si="75"/>
        <v>0</v>
      </c>
      <c r="BJ272" s="2">
        <f t="shared" si="76"/>
        <v>0</v>
      </c>
      <c r="BK272" s="2">
        <f t="shared" si="77"/>
        <v>0</v>
      </c>
      <c r="BL272" s="2">
        <f t="shared" si="78"/>
        <v>0</v>
      </c>
      <c r="BM272" s="2">
        <f t="shared" si="79"/>
        <v>0</v>
      </c>
      <c r="BN272" s="2">
        <f t="shared" si="80"/>
        <v>0</v>
      </c>
      <c r="BO272" s="2">
        <f t="shared" si="81"/>
        <v>0</v>
      </c>
      <c r="BP272" s="2">
        <f t="shared" si="82"/>
        <v>0</v>
      </c>
      <c r="BQ272" s="2">
        <f t="shared" si="83"/>
        <v>0</v>
      </c>
      <c r="BR272" s="2">
        <f t="shared" si="84"/>
        <v>0</v>
      </c>
    </row>
    <row r="273" spans="1:70">
      <c r="A273" s="2" t="s">
        <v>5473</v>
      </c>
      <c r="B273" s="2" t="s">
        <v>5474</v>
      </c>
      <c r="AW273" s="2" t="s">
        <v>5694</v>
      </c>
      <c r="BB273" s="2">
        <f t="shared" si="68"/>
        <v>0</v>
      </c>
      <c r="BC273" s="2">
        <f t="shared" si="69"/>
        <v>1</v>
      </c>
      <c r="BD273" s="2">
        <f t="shared" si="70"/>
        <v>0</v>
      </c>
      <c r="BE273" s="2">
        <f t="shared" si="71"/>
        <v>0</v>
      </c>
      <c r="BF273" s="2">
        <f t="shared" si="72"/>
        <v>0</v>
      </c>
      <c r="BG273" s="2">
        <f t="shared" si="73"/>
        <v>1</v>
      </c>
      <c r="BH273" s="2">
        <f t="shared" si="74"/>
        <v>0</v>
      </c>
      <c r="BI273" s="2">
        <f t="shared" si="75"/>
        <v>0</v>
      </c>
      <c r="BJ273" s="2">
        <f t="shared" si="76"/>
        <v>0</v>
      </c>
      <c r="BK273" s="2">
        <f t="shared" si="77"/>
        <v>0</v>
      </c>
      <c r="BL273" s="2">
        <f t="shared" si="78"/>
        <v>0</v>
      </c>
      <c r="BM273" s="2">
        <f t="shared" si="79"/>
        <v>0</v>
      </c>
      <c r="BN273" s="2">
        <f t="shared" si="80"/>
        <v>0</v>
      </c>
      <c r="BO273" s="2">
        <f t="shared" si="81"/>
        <v>0</v>
      </c>
      <c r="BP273" s="2">
        <f t="shared" si="82"/>
        <v>0</v>
      </c>
      <c r="BQ273" s="2">
        <f t="shared" si="83"/>
        <v>0</v>
      </c>
      <c r="BR273" s="2">
        <f t="shared" si="84"/>
        <v>0</v>
      </c>
    </row>
    <row r="274" spans="1:70">
      <c r="A274" s="2" t="s">
        <v>3746</v>
      </c>
      <c r="B274" s="2" t="s">
        <v>3747</v>
      </c>
      <c r="AE274" s="2" t="s">
        <v>105</v>
      </c>
      <c r="BB274" s="2">
        <f t="shared" si="68"/>
        <v>1</v>
      </c>
      <c r="BC274" s="2">
        <f t="shared" si="69"/>
        <v>0</v>
      </c>
      <c r="BD274" s="2">
        <f t="shared" si="70"/>
        <v>1</v>
      </c>
      <c r="BE274" s="2">
        <f t="shared" si="71"/>
        <v>0</v>
      </c>
      <c r="BF274" s="2">
        <f t="shared" si="72"/>
        <v>0</v>
      </c>
      <c r="BG274" s="2">
        <f t="shared" si="73"/>
        <v>0</v>
      </c>
      <c r="BH274" s="2">
        <f t="shared" si="74"/>
        <v>0</v>
      </c>
      <c r="BI274" s="2">
        <f t="shared" si="75"/>
        <v>0</v>
      </c>
      <c r="BJ274" s="2">
        <f t="shared" si="76"/>
        <v>0</v>
      </c>
      <c r="BK274" s="2">
        <f t="shared" si="77"/>
        <v>0</v>
      </c>
      <c r="BL274" s="2">
        <f t="shared" si="78"/>
        <v>0</v>
      </c>
      <c r="BM274" s="2">
        <f t="shared" si="79"/>
        <v>0</v>
      </c>
      <c r="BN274" s="2">
        <f t="shared" si="80"/>
        <v>0</v>
      </c>
      <c r="BO274" s="2">
        <f t="shared" si="81"/>
        <v>0</v>
      </c>
      <c r="BP274" s="2">
        <f t="shared" si="82"/>
        <v>0</v>
      </c>
      <c r="BQ274" s="2">
        <f t="shared" si="83"/>
        <v>0</v>
      </c>
      <c r="BR274" s="2">
        <f t="shared" si="84"/>
        <v>0</v>
      </c>
    </row>
    <row r="275" spans="1:70">
      <c r="A275" s="2" t="s">
        <v>508</v>
      </c>
      <c r="B275" s="2" t="s">
        <v>509</v>
      </c>
      <c r="E275" s="2" t="s">
        <v>105</v>
      </c>
      <c r="AE275" s="2" t="s">
        <v>105</v>
      </c>
      <c r="BB275" s="2">
        <f t="shared" si="68"/>
        <v>2</v>
      </c>
      <c r="BC275" s="2">
        <f t="shared" si="69"/>
        <v>0</v>
      </c>
      <c r="BD275" s="2">
        <f t="shared" si="70"/>
        <v>2</v>
      </c>
      <c r="BE275" s="2">
        <f t="shared" si="71"/>
        <v>0</v>
      </c>
      <c r="BF275" s="2">
        <f t="shared" si="72"/>
        <v>0</v>
      </c>
      <c r="BG275" s="2">
        <f t="shared" si="73"/>
        <v>0</v>
      </c>
      <c r="BH275" s="2">
        <f t="shared" si="74"/>
        <v>0</v>
      </c>
      <c r="BI275" s="2">
        <f t="shared" si="75"/>
        <v>0</v>
      </c>
      <c r="BJ275" s="2">
        <f t="shared" si="76"/>
        <v>0</v>
      </c>
      <c r="BK275" s="2">
        <f t="shared" si="77"/>
        <v>0</v>
      </c>
      <c r="BL275" s="2">
        <f t="shared" si="78"/>
        <v>0</v>
      </c>
      <c r="BM275" s="2">
        <f t="shared" si="79"/>
        <v>0</v>
      </c>
      <c r="BN275" s="2">
        <f t="shared" si="80"/>
        <v>0</v>
      </c>
      <c r="BO275" s="2">
        <f t="shared" si="81"/>
        <v>0</v>
      </c>
      <c r="BP275" s="2">
        <f t="shared" si="82"/>
        <v>0</v>
      </c>
      <c r="BQ275" s="2">
        <f t="shared" si="83"/>
        <v>0</v>
      </c>
      <c r="BR275" s="2">
        <f t="shared" si="84"/>
        <v>0</v>
      </c>
    </row>
    <row r="276" spans="1:70">
      <c r="A276" s="2" t="s">
        <v>4181</v>
      </c>
      <c r="B276" s="2" t="s">
        <v>4182</v>
      </c>
      <c r="AL276" s="2" t="s">
        <v>105</v>
      </c>
      <c r="AO276" s="2" t="s">
        <v>105</v>
      </c>
      <c r="BB276" s="2">
        <f t="shared" si="68"/>
        <v>2</v>
      </c>
      <c r="BC276" s="2">
        <f t="shared" si="69"/>
        <v>0</v>
      </c>
      <c r="BD276" s="2">
        <f t="shared" si="70"/>
        <v>2</v>
      </c>
      <c r="BE276" s="2">
        <f t="shared" si="71"/>
        <v>0</v>
      </c>
      <c r="BF276" s="2">
        <f t="shared" si="72"/>
        <v>0</v>
      </c>
      <c r="BG276" s="2">
        <f t="shared" si="73"/>
        <v>0</v>
      </c>
      <c r="BH276" s="2">
        <f t="shared" si="74"/>
        <v>0</v>
      </c>
      <c r="BI276" s="2">
        <f t="shared" si="75"/>
        <v>0</v>
      </c>
      <c r="BJ276" s="2">
        <f t="shared" si="76"/>
        <v>0</v>
      </c>
      <c r="BK276" s="2">
        <f t="shared" si="77"/>
        <v>0</v>
      </c>
      <c r="BL276" s="2">
        <f t="shared" si="78"/>
        <v>0</v>
      </c>
      <c r="BM276" s="2">
        <f t="shared" si="79"/>
        <v>0</v>
      </c>
      <c r="BN276" s="2">
        <f t="shared" si="80"/>
        <v>0</v>
      </c>
      <c r="BO276" s="2">
        <f t="shared" si="81"/>
        <v>0</v>
      </c>
      <c r="BP276" s="2">
        <f t="shared" si="82"/>
        <v>0</v>
      </c>
      <c r="BQ276" s="2">
        <f t="shared" si="83"/>
        <v>0</v>
      </c>
      <c r="BR276" s="2">
        <f t="shared" si="84"/>
        <v>0</v>
      </c>
    </row>
    <row r="277" spans="1:70">
      <c r="A277" s="2" t="s">
        <v>234</v>
      </c>
      <c r="B277" s="2" t="s">
        <v>233</v>
      </c>
      <c r="C277" s="2" t="s">
        <v>105</v>
      </c>
      <c r="K277" s="2" t="s">
        <v>105</v>
      </c>
      <c r="W277" s="2" t="s">
        <v>105</v>
      </c>
      <c r="Y277" s="2" t="s">
        <v>105</v>
      </c>
      <c r="AA277" s="2" t="s">
        <v>105</v>
      </c>
      <c r="AI277" s="2" t="s">
        <v>105</v>
      </c>
      <c r="AM277" s="2" t="s">
        <v>105</v>
      </c>
      <c r="AO277" s="2" t="s">
        <v>105</v>
      </c>
      <c r="BB277" s="2">
        <f t="shared" si="68"/>
        <v>8</v>
      </c>
      <c r="BC277" s="2">
        <f t="shared" si="69"/>
        <v>0</v>
      </c>
      <c r="BD277" s="2">
        <f t="shared" si="70"/>
        <v>8</v>
      </c>
      <c r="BE277" s="2">
        <f t="shared" si="71"/>
        <v>0</v>
      </c>
      <c r="BF277" s="2">
        <f t="shared" si="72"/>
        <v>0</v>
      </c>
      <c r="BG277" s="2">
        <f t="shared" si="73"/>
        <v>0</v>
      </c>
      <c r="BH277" s="2">
        <f t="shared" si="74"/>
        <v>0</v>
      </c>
      <c r="BI277" s="2">
        <f t="shared" si="75"/>
        <v>0</v>
      </c>
      <c r="BJ277" s="2">
        <f t="shared" si="76"/>
        <v>0</v>
      </c>
      <c r="BK277" s="2">
        <f t="shared" si="77"/>
        <v>0</v>
      </c>
      <c r="BL277" s="2">
        <f t="shared" si="78"/>
        <v>0</v>
      </c>
      <c r="BM277" s="2">
        <f t="shared" si="79"/>
        <v>0</v>
      </c>
      <c r="BN277" s="2">
        <f t="shared" si="80"/>
        <v>0</v>
      </c>
      <c r="BO277" s="2">
        <f t="shared" si="81"/>
        <v>0</v>
      </c>
      <c r="BP277" s="2">
        <f t="shared" si="82"/>
        <v>0</v>
      </c>
      <c r="BQ277" s="2">
        <f t="shared" si="83"/>
        <v>0</v>
      </c>
      <c r="BR277" s="2">
        <f t="shared" si="84"/>
        <v>0</v>
      </c>
    </row>
    <row r="278" spans="1:70">
      <c r="A278" s="2" t="s">
        <v>3333</v>
      </c>
      <c r="B278" s="2" t="s">
        <v>3334</v>
      </c>
      <c r="Y278" s="2" t="s">
        <v>105</v>
      </c>
      <c r="BB278" s="2">
        <f t="shared" si="68"/>
        <v>1</v>
      </c>
      <c r="BC278" s="2">
        <f t="shared" si="69"/>
        <v>0</v>
      </c>
      <c r="BD278" s="2">
        <f t="shared" si="70"/>
        <v>1</v>
      </c>
      <c r="BE278" s="2">
        <f t="shared" si="71"/>
        <v>0</v>
      </c>
      <c r="BF278" s="2">
        <f t="shared" si="72"/>
        <v>0</v>
      </c>
      <c r="BG278" s="2">
        <f t="shared" si="73"/>
        <v>0</v>
      </c>
      <c r="BH278" s="2">
        <f t="shared" si="74"/>
        <v>0</v>
      </c>
      <c r="BI278" s="2">
        <f t="shared" si="75"/>
        <v>0</v>
      </c>
      <c r="BJ278" s="2">
        <f t="shared" si="76"/>
        <v>0</v>
      </c>
      <c r="BK278" s="2">
        <f t="shared" si="77"/>
        <v>0</v>
      </c>
      <c r="BL278" s="2">
        <f t="shared" si="78"/>
        <v>0</v>
      </c>
      <c r="BM278" s="2">
        <f t="shared" si="79"/>
        <v>0</v>
      </c>
      <c r="BN278" s="2">
        <f t="shared" si="80"/>
        <v>0</v>
      </c>
      <c r="BO278" s="2">
        <f t="shared" si="81"/>
        <v>0</v>
      </c>
      <c r="BP278" s="2">
        <f t="shared" si="82"/>
        <v>0</v>
      </c>
      <c r="BQ278" s="2">
        <f t="shared" si="83"/>
        <v>0</v>
      </c>
      <c r="BR278" s="2">
        <f t="shared" si="84"/>
        <v>0</v>
      </c>
    </row>
    <row r="279" spans="1:70">
      <c r="A279" s="2" t="s">
        <v>5418</v>
      </c>
      <c r="B279" s="2" t="s">
        <v>5419</v>
      </c>
      <c r="AU279" s="2" t="s">
        <v>105</v>
      </c>
      <c r="BB279" s="2">
        <f t="shared" si="68"/>
        <v>1</v>
      </c>
      <c r="BC279" s="2">
        <f t="shared" si="69"/>
        <v>0</v>
      </c>
      <c r="BD279" s="2">
        <f t="shared" si="70"/>
        <v>1</v>
      </c>
      <c r="BE279" s="2">
        <f t="shared" si="71"/>
        <v>0</v>
      </c>
      <c r="BF279" s="2">
        <f t="shared" si="72"/>
        <v>0</v>
      </c>
      <c r="BG279" s="2">
        <f t="shared" si="73"/>
        <v>0</v>
      </c>
      <c r="BH279" s="2">
        <f t="shared" si="74"/>
        <v>0</v>
      </c>
      <c r="BI279" s="2">
        <f t="shared" si="75"/>
        <v>0</v>
      </c>
      <c r="BJ279" s="2">
        <f t="shared" si="76"/>
        <v>0</v>
      </c>
      <c r="BK279" s="2">
        <f t="shared" si="77"/>
        <v>0</v>
      </c>
      <c r="BL279" s="2">
        <f t="shared" si="78"/>
        <v>0</v>
      </c>
      <c r="BM279" s="2">
        <f t="shared" si="79"/>
        <v>0</v>
      </c>
      <c r="BN279" s="2">
        <f t="shared" si="80"/>
        <v>0</v>
      </c>
      <c r="BO279" s="2">
        <f t="shared" si="81"/>
        <v>0</v>
      </c>
      <c r="BP279" s="2">
        <f t="shared" si="82"/>
        <v>0</v>
      </c>
      <c r="BQ279" s="2">
        <f t="shared" si="83"/>
        <v>0</v>
      </c>
      <c r="BR279" s="2">
        <f t="shared" si="84"/>
        <v>0</v>
      </c>
    </row>
    <row r="280" spans="1:70">
      <c r="A280" s="2" t="s">
        <v>5410</v>
      </c>
      <c r="B280" s="2" t="s">
        <v>5411</v>
      </c>
      <c r="AU280" s="2" t="s">
        <v>105</v>
      </c>
      <c r="BB280" s="2">
        <f t="shared" si="68"/>
        <v>1</v>
      </c>
      <c r="BC280" s="2">
        <f t="shared" si="69"/>
        <v>0</v>
      </c>
      <c r="BD280" s="2">
        <f t="shared" si="70"/>
        <v>1</v>
      </c>
      <c r="BE280" s="2">
        <f t="shared" si="71"/>
        <v>0</v>
      </c>
      <c r="BF280" s="2">
        <f t="shared" si="72"/>
        <v>0</v>
      </c>
      <c r="BG280" s="2">
        <f t="shared" si="73"/>
        <v>0</v>
      </c>
      <c r="BH280" s="2">
        <f t="shared" si="74"/>
        <v>0</v>
      </c>
      <c r="BI280" s="2">
        <f t="shared" si="75"/>
        <v>0</v>
      </c>
      <c r="BJ280" s="2">
        <f t="shared" si="76"/>
        <v>0</v>
      </c>
      <c r="BK280" s="2">
        <f t="shared" si="77"/>
        <v>0</v>
      </c>
      <c r="BL280" s="2">
        <f t="shared" si="78"/>
        <v>0</v>
      </c>
      <c r="BM280" s="2">
        <f t="shared" si="79"/>
        <v>0</v>
      </c>
      <c r="BN280" s="2">
        <f t="shared" si="80"/>
        <v>0</v>
      </c>
      <c r="BO280" s="2">
        <f t="shared" si="81"/>
        <v>0</v>
      </c>
      <c r="BP280" s="2">
        <f t="shared" si="82"/>
        <v>0</v>
      </c>
      <c r="BQ280" s="2">
        <f t="shared" si="83"/>
        <v>0</v>
      </c>
      <c r="BR280" s="2">
        <f t="shared" si="84"/>
        <v>0</v>
      </c>
    </row>
    <row r="281" spans="1:70">
      <c r="A281" s="2" t="s">
        <v>4098</v>
      </c>
      <c r="B281" s="2" t="s">
        <v>4099</v>
      </c>
      <c r="AJ281" s="2" t="s">
        <v>105</v>
      </c>
      <c r="BB281" s="2">
        <f t="shared" si="68"/>
        <v>1</v>
      </c>
      <c r="BC281" s="2">
        <f t="shared" si="69"/>
        <v>0</v>
      </c>
      <c r="BD281" s="2">
        <f t="shared" si="70"/>
        <v>1</v>
      </c>
      <c r="BE281" s="2">
        <f t="shared" si="71"/>
        <v>0</v>
      </c>
      <c r="BF281" s="2">
        <f t="shared" si="72"/>
        <v>0</v>
      </c>
      <c r="BG281" s="2">
        <f t="shared" si="73"/>
        <v>0</v>
      </c>
      <c r="BH281" s="2">
        <f t="shared" si="74"/>
        <v>0</v>
      </c>
      <c r="BI281" s="2">
        <f t="shared" si="75"/>
        <v>0</v>
      </c>
      <c r="BJ281" s="2">
        <f t="shared" si="76"/>
        <v>0</v>
      </c>
      <c r="BK281" s="2">
        <f t="shared" si="77"/>
        <v>0</v>
      </c>
      <c r="BL281" s="2">
        <f t="shared" si="78"/>
        <v>0</v>
      </c>
      <c r="BM281" s="2">
        <f t="shared" si="79"/>
        <v>0</v>
      </c>
      <c r="BN281" s="2">
        <f t="shared" si="80"/>
        <v>0</v>
      </c>
      <c r="BO281" s="2">
        <f t="shared" si="81"/>
        <v>0</v>
      </c>
      <c r="BP281" s="2">
        <f t="shared" si="82"/>
        <v>0</v>
      </c>
      <c r="BQ281" s="2">
        <f t="shared" si="83"/>
        <v>0</v>
      </c>
      <c r="BR281" s="2">
        <f t="shared" si="84"/>
        <v>0</v>
      </c>
    </row>
    <row r="282" spans="1:70">
      <c r="A282" s="2" t="s">
        <v>5481</v>
      </c>
      <c r="B282" s="2" t="s">
        <v>5482</v>
      </c>
      <c r="AW282" s="2" t="s">
        <v>5694</v>
      </c>
      <c r="BB282" s="2">
        <f t="shared" si="68"/>
        <v>0</v>
      </c>
      <c r="BC282" s="2">
        <f t="shared" si="69"/>
        <v>1</v>
      </c>
      <c r="BD282" s="2">
        <f t="shared" si="70"/>
        <v>0</v>
      </c>
      <c r="BE282" s="2">
        <f t="shared" si="71"/>
        <v>0</v>
      </c>
      <c r="BF282" s="2">
        <f t="shared" si="72"/>
        <v>0</v>
      </c>
      <c r="BG282" s="2">
        <f t="shared" si="73"/>
        <v>1</v>
      </c>
      <c r="BH282" s="2">
        <f t="shared" si="74"/>
        <v>0</v>
      </c>
      <c r="BI282" s="2">
        <f t="shared" si="75"/>
        <v>0</v>
      </c>
      <c r="BJ282" s="2">
        <f t="shared" si="76"/>
        <v>0</v>
      </c>
      <c r="BK282" s="2">
        <f t="shared" si="77"/>
        <v>0</v>
      </c>
      <c r="BL282" s="2">
        <f t="shared" si="78"/>
        <v>0</v>
      </c>
      <c r="BM282" s="2">
        <f t="shared" si="79"/>
        <v>0</v>
      </c>
      <c r="BN282" s="2">
        <f t="shared" si="80"/>
        <v>0</v>
      </c>
      <c r="BO282" s="2">
        <f t="shared" si="81"/>
        <v>0</v>
      </c>
      <c r="BP282" s="2">
        <f t="shared" si="82"/>
        <v>0</v>
      </c>
      <c r="BQ282" s="2">
        <f t="shared" si="83"/>
        <v>0</v>
      </c>
      <c r="BR282" s="2">
        <f t="shared" si="84"/>
        <v>0</v>
      </c>
    </row>
    <row r="283" spans="1:70">
      <c r="A283" s="2" t="s">
        <v>2225</v>
      </c>
      <c r="B283" s="2" t="s">
        <v>2226</v>
      </c>
      <c r="L283" s="2" t="s">
        <v>105</v>
      </c>
      <c r="BA283" s="2" t="s">
        <v>105</v>
      </c>
      <c r="BB283" s="2">
        <f t="shared" si="68"/>
        <v>2</v>
      </c>
      <c r="BC283" s="2">
        <f t="shared" si="69"/>
        <v>0</v>
      </c>
      <c r="BD283" s="2">
        <f t="shared" si="70"/>
        <v>2</v>
      </c>
      <c r="BE283" s="2">
        <f t="shared" si="71"/>
        <v>0</v>
      </c>
      <c r="BF283" s="2">
        <f t="shared" si="72"/>
        <v>0</v>
      </c>
      <c r="BG283" s="2">
        <f t="shared" si="73"/>
        <v>0</v>
      </c>
      <c r="BH283" s="2">
        <f t="shared" si="74"/>
        <v>0</v>
      </c>
      <c r="BI283" s="2">
        <f t="shared" si="75"/>
        <v>0</v>
      </c>
      <c r="BJ283" s="2">
        <f t="shared" si="76"/>
        <v>0</v>
      </c>
      <c r="BK283" s="2">
        <f t="shared" si="77"/>
        <v>0</v>
      </c>
      <c r="BL283" s="2">
        <f t="shared" si="78"/>
        <v>0</v>
      </c>
      <c r="BM283" s="2">
        <f t="shared" si="79"/>
        <v>0</v>
      </c>
      <c r="BN283" s="2">
        <f t="shared" si="80"/>
        <v>0</v>
      </c>
      <c r="BO283" s="2">
        <f t="shared" si="81"/>
        <v>0</v>
      </c>
      <c r="BP283" s="2">
        <f t="shared" si="82"/>
        <v>0</v>
      </c>
      <c r="BQ283" s="2">
        <f t="shared" si="83"/>
        <v>0</v>
      </c>
      <c r="BR283" s="2">
        <f t="shared" si="84"/>
        <v>0</v>
      </c>
    </row>
    <row r="284" spans="1:70">
      <c r="A284" s="2" t="s">
        <v>4244</v>
      </c>
      <c r="B284" s="2" t="s">
        <v>4245</v>
      </c>
      <c r="AM284" s="2" t="s">
        <v>105</v>
      </c>
      <c r="BB284" s="2">
        <f t="shared" si="68"/>
        <v>1</v>
      </c>
      <c r="BC284" s="2">
        <f t="shared" si="69"/>
        <v>0</v>
      </c>
      <c r="BD284" s="2">
        <f t="shared" si="70"/>
        <v>1</v>
      </c>
      <c r="BE284" s="2">
        <f t="shared" si="71"/>
        <v>0</v>
      </c>
      <c r="BF284" s="2">
        <f t="shared" si="72"/>
        <v>0</v>
      </c>
      <c r="BG284" s="2">
        <f t="shared" si="73"/>
        <v>0</v>
      </c>
      <c r="BH284" s="2">
        <f t="shared" si="74"/>
        <v>0</v>
      </c>
      <c r="BI284" s="2">
        <f t="shared" si="75"/>
        <v>0</v>
      </c>
      <c r="BJ284" s="2">
        <f t="shared" si="76"/>
        <v>0</v>
      </c>
      <c r="BK284" s="2">
        <f t="shared" si="77"/>
        <v>0</v>
      </c>
      <c r="BL284" s="2">
        <f t="shared" si="78"/>
        <v>0</v>
      </c>
      <c r="BM284" s="2">
        <f t="shared" si="79"/>
        <v>0</v>
      </c>
      <c r="BN284" s="2">
        <f t="shared" si="80"/>
        <v>0</v>
      </c>
      <c r="BO284" s="2">
        <f t="shared" si="81"/>
        <v>0</v>
      </c>
      <c r="BP284" s="2">
        <f t="shared" si="82"/>
        <v>0</v>
      </c>
      <c r="BQ284" s="2">
        <f t="shared" si="83"/>
        <v>0</v>
      </c>
      <c r="BR284" s="2">
        <f t="shared" si="84"/>
        <v>0</v>
      </c>
    </row>
    <row r="285" spans="1:70">
      <c r="A285" s="2" t="s">
        <v>5387</v>
      </c>
      <c r="B285" s="2" t="s">
        <v>5388</v>
      </c>
      <c r="AU285" s="2" t="s">
        <v>105</v>
      </c>
      <c r="BB285" s="2">
        <f t="shared" si="68"/>
        <v>1</v>
      </c>
      <c r="BC285" s="2">
        <f t="shared" si="69"/>
        <v>0</v>
      </c>
      <c r="BD285" s="2">
        <f t="shared" si="70"/>
        <v>1</v>
      </c>
      <c r="BE285" s="2">
        <f t="shared" si="71"/>
        <v>0</v>
      </c>
      <c r="BF285" s="2">
        <f t="shared" si="72"/>
        <v>0</v>
      </c>
      <c r="BG285" s="2">
        <f t="shared" si="73"/>
        <v>0</v>
      </c>
      <c r="BH285" s="2">
        <f t="shared" si="74"/>
        <v>0</v>
      </c>
      <c r="BI285" s="2">
        <f t="shared" si="75"/>
        <v>0</v>
      </c>
      <c r="BJ285" s="2">
        <f t="shared" si="76"/>
        <v>0</v>
      </c>
      <c r="BK285" s="2">
        <f t="shared" si="77"/>
        <v>0</v>
      </c>
      <c r="BL285" s="2">
        <f t="shared" si="78"/>
        <v>0</v>
      </c>
      <c r="BM285" s="2">
        <f t="shared" si="79"/>
        <v>0</v>
      </c>
      <c r="BN285" s="2">
        <f t="shared" si="80"/>
        <v>0</v>
      </c>
      <c r="BO285" s="2">
        <f t="shared" si="81"/>
        <v>0</v>
      </c>
      <c r="BP285" s="2">
        <f t="shared" si="82"/>
        <v>0</v>
      </c>
      <c r="BQ285" s="2">
        <f t="shared" si="83"/>
        <v>0</v>
      </c>
      <c r="BR285" s="2">
        <f t="shared" si="84"/>
        <v>0</v>
      </c>
    </row>
    <row r="286" spans="1:70">
      <c r="A286" s="2" t="s">
        <v>3429</v>
      </c>
      <c r="B286" s="2" t="s">
        <v>3430</v>
      </c>
      <c r="Z286" s="2" t="s">
        <v>105</v>
      </c>
      <c r="BB286" s="2">
        <f t="shared" si="68"/>
        <v>1</v>
      </c>
      <c r="BC286" s="2">
        <f t="shared" si="69"/>
        <v>0</v>
      </c>
      <c r="BD286" s="2">
        <f t="shared" si="70"/>
        <v>1</v>
      </c>
      <c r="BE286" s="2">
        <f t="shared" si="71"/>
        <v>0</v>
      </c>
      <c r="BF286" s="2">
        <f t="shared" si="72"/>
        <v>0</v>
      </c>
      <c r="BG286" s="2">
        <f t="shared" si="73"/>
        <v>0</v>
      </c>
      <c r="BH286" s="2">
        <f t="shared" si="74"/>
        <v>0</v>
      </c>
      <c r="BI286" s="2">
        <f t="shared" si="75"/>
        <v>0</v>
      </c>
      <c r="BJ286" s="2">
        <f t="shared" si="76"/>
        <v>0</v>
      </c>
      <c r="BK286" s="2">
        <f t="shared" si="77"/>
        <v>0</v>
      </c>
      <c r="BL286" s="2">
        <f t="shared" si="78"/>
        <v>0</v>
      </c>
      <c r="BM286" s="2">
        <f t="shared" si="79"/>
        <v>0</v>
      </c>
      <c r="BN286" s="2">
        <f t="shared" si="80"/>
        <v>0</v>
      </c>
      <c r="BO286" s="2">
        <f t="shared" si="81"/>
        <v>0</v>
      </c>
      <c r="BP286" s="2">
        <f t="shared" si="82"/>
        <v>0</v>
      </c>
      <c r="BQ286" s="2">
        <f t="shared" si="83"/>
        <v>0</v>
      </c>
      <c r="BR286" s="2">
        <f t="shared" si="84"/>
        <v>0</v>
      </c>
    </row>
    <row r="287" spans="1:70">
      <c r="A287" s="2" t="s">
        <v>4969</v>
      </c>
      <c r="B287" s="2" t="s">
        <v>4970</v>
      </c>
      <c r="AN287" s="2" t="s">
        <v>105</v>
      </c>
      <c r="BB287" s="2">
        <f t="shared" si="68"/>
        <v>1</v>
      </c>
      <c r="BC287" s="2">
        <f t="shared" si="69"/>
        <v>0</v>
      </c>
      <c r="BD287" s="2">
        <f t="shared" si="70"/>
        <v>1</v>
      </c>
      <c r="BE287" s="2">
        <f t="shared" si="71"/>
        <v>0</v>
      </c>
      <c r="BF287" s="2">
        <f t="shared" si="72"/>
        <v>0</v>
      </c>
      <c r="BG287" s="2">
        <f t="shared" si="73"/>
        <v>0</v>
      </c>
      <c r="BH287" s="2">
        <f t="shared" si="74"/>
        <v>0</v>
      </c>
      <c r="BI287" s="2">
        <f t="shared" si="75"/>
        <v>0</v>
      </c>
      <c r="BJ287" s="2">
        <f t="shared" si="76"/>
        <v>0</v>
      </c>
      <c r="BK287" s="2">
        <f t="shared" si="77"/>
        <v>0</v>
      </c>
      <c r="BL287" s="2">
        <f t="shared" si="78"/>
        <v>0</v>
      </c>
      <c r="BM287" s="2">
        <f t="shared" si="79"/>
        <v>0</v>
      </c>
      <c r="BN287" s="2">
        <f t="shared" si="80"/>
        <v>0</v>
      </c>
      <c r="BO287" s="2">
        <f t="shared" si="81"/>
        <v>0</v>
      </c>
      <c r="BP287" s="2">
        <f t="shared" si="82"/>
        <v>0</v>
      </c>
      <c r="BQ287" s="2">
        <f t="shared" si="83"/>
        <v>0</v>
      </c>
      <c r="BR287" s="2">
        <f t="shared" si="84"/>
        <v>0</v>
      </c>
    </row>
    <row r="288" spans="1:70">
      <c r="A288" s="2" t="s">
        <v>4953</v>
      </c>
      <c r="B288" s="2" t="s">
        <v>4954</v>
      </c>
      <c r="AN288" s="2" t="s">
        <v>105</v>
      </c>
      <c r="BB288" s="2">
        <f t="shared" si="68"/>
        <v>1</v>
      </c>
      <c r="BC288" s="2">
        <f t="shared" si="69"/>
        <v>0</v>
      </c>
      <c r="BD288" s="2">
        <f t="shared" si="70"/>
        <v>1</v>
      </c>
      <c r="BE288" s="2">
        <f t="shared" si="71"/>
        <v>0</v>
      </c>
      <c r="BF288" s="2">
        <f t="shared" si="72"/>
        <v>0</v>
      </c>
      <c r="BG288" s="2">
        <f t="shared" si="73"/>
        <v>0</v>
      </c>
      <c r="BH288" s="2">
        <f t="shared" si="74"/>
        <v>0</v>
      </c>
      <c r="BI288" s="2">
        <f t="shared" si="75"/>
        <v>0</v>
      </c>
      <c r="BJ288" s="2">
        <f t="shared" si="76"/>
        <v>0</v>
      </c>
      <c r="BK288" s="2">
        <f t="shared" si="77"/>
        <v>0</v>
      </c>
      <c r="BL288" s="2">
        <f t="shared" si="78"/>
        <v>0</v>
      </c>
      <c r="BM288" s="2">
        <f t="shared" si="79"/>
        <v>0</v>
      </c>
      <c r="BN288" s="2">
        <f t="shared" si="80"/>
        <v>0</v>
      </c>
      <c r="BO288" s="2">
        <f t="shared" si="81"/>
        <v>0</v>
      </c>
      <c r="BP288" s="2">
        <f t="shared" si="82"/>
        <v>0</v>
      </c>
      <c r="BQ288" s="2">
        <f t="shared" si="83"/>
        <v>0</v>
      </c>
      <c r="BR288" s="2">
        <f t="shared" si="84"/>
        <v>0</v>
      </c>
    </row>
    <row r="289" spans="1:70">
      <c r="A289" s="2" t="s">
        <v>1069</v>
      </c>
      <c r="B289" s="2" t="s">
        <v>5658</v>
      </c>
      <c r="G289" s="2" t="s">
        <v>121</v>
      </c>
      <c r="H289" s="2" t="s">
        <v>121</v>
      </c>
      <c r="U289" s="2" t="s">
        <v>121</v>
      </c>
      <c r="Z289" s="2" t="s">
        <v>105</v>
      </c>
      <c r="AC289" s="2" t="s">
        <v>5850</v>
      </c>
      <c r="AU289" s="2" t="s">
        <v>121</v>
      </c>
      <c r="AX289" s="2" t="s">
        <v>105</v>
      </c>
      <c r="BB289" s="2">
        <f t="shared" si="68"/>
        <v>2</v>
      </c>
      <c r="BC289" s="2">
        <f t="shared" si="69"/>
        <v>4</v>
      </c>
      <c r="BD289" s="2">
        <f t="shared" si="70"/>
        <v>2</v>
      </c>
      <c r="BE289" s="2">
        <f t="shared" si="71"/>
        <v>4</v>
      </c>
      <c r="BF289" s="2">
        <f t="shared" si="72"/>
        <v>0</v>
      </c>
      <c r="BG289" s="2">
        <f t="shared" si="73"/>
        <v>0</v>
      </c>
      <c r="BH289" s="2">
        <f t="shared" si="74"/>
        <v>0</v>
      </c>
      <c r="BI289" s="2">
        <f t="shared" si="75"/>
        <v>0</v>
      </c>
      <c r="BJ289" s="2">
        <f t="shared" si="76"/>
        <v>0</v>
      </c>
      <c r="BK289" s="2">
        <f t="shared" si="77"/>
        <v>0</v>
      </c>
      <c r="BL289" s="2">
        <f t="shared" si="78"/>
        <v>0</v>
      </c>
      <c r="BM289" s="2">
        <f t="shared" si="79"/>
        <v>0</v>
      </c>
      <c r="BN289" s="2">
        <f t="shared" si="80"/>
        <v>0</v>
      </c>
      <c r="BO289" s="2">
        <f t="shared" si="81"/>
        <v>0</v>
      </c>
      <c r="BP289" s="2">
        <f t="shared" si="82"/>
        <v>0</v>
      </c>
      <c r="BQ289" s="2">
        <f t="shared" si="83"/>
        <v>0</v>
      </c>
      <c r="BR289" s="2">
        <f t="shared" si="84"/>
        <v>0</v>
      </c>
    </row>
    <row r="290" spans="1:70">
      <c r="A290" s="2" t="s">
        <v>1036</v>
      </c>
      <c r="B290" s="2" t="s">
        <v>1037</v>
      </c>
      <c r="G290" s="2" t="s">
        <v>105</v>
      </c>
      <c r="AU290" s="2" t="s">
        <v>105</v>
      </c>
      <c r="BB290" s="2">
        <f t="shared" si="68"/>
        <v>2</v>
      </c>
      <c r="BC290" s="2">
        <f t="shared" si="69"/>
        <v>0</v>
      </c>
      <c r="BD290" s="2">
        <f t="shared" si="70"/>
        <v>2</v>
      </c>
      <c r="BE290" s="2">
        <f t="shared" si="71"/>
        <v>0</v>
      </c>
      <c r="BF290" s="2">
        <f t="shared" si="72"/>
        <v>0</v>
      </c>
      <c r="BG290" s="2">
        <f t="shared" si="73"/>
        <v>0</v>
      </c>
      <c r="BH290" s="2">
        <f t="shared" si="74"/>
        <v>0</v>
      </c>
      <c r="BI290" s="2">
        <f t="shared" si="75"/>
        <v>0</v>
      </c>
      <c r="BJ290" s="2">
        <f t="shared" si="76"/>
        <v>0</v>
      </c>
      <c r="BK290" s="2">
        <f t="shared" si="77"/>
        <v>0</v>
      </c>
      <c r="BL290" s="2">
        <f t="shared" si="78"/>
        <v>0</v>
      </c>
      <c r="BM290" s="2">
        <f t="shared" si="79"/>
        <v>0</v>
      </c>
      <c r="BN290" s="2">
        <f t="shared" si="80"/>
        <v>0</v>
      </c>
      <c r="BO290" s="2">
        <f t="shared" si="81"/>
        <v>0</v>
      </c>
      <c r="BP290" s="2">
        <f t="shared" si="82"/>
        <v>0</v>
      </c>
      <c r="BQ290" s="2">
        <f t="shared" si="83"/>
        <v>0</v>
      </c>
      <c r="BR290" s="2">
        <f t="shared" si="84"/>
        <v>0</v>
      </c>
    </row>
    <row r="291" spans="1:70">
      <c r="A291" s="2" t="s">
        <v>5098</v>
      </c>
      <c r="B291" s="2" t="s">
        <v>5099</v>
      </c>
      <c r="AN291" s="2" t="s">
        <v>105</v>
      </c>
      <c r="BB291" s="2">
        <f t="shared" si="68"/>
        <v>1</v>
      </c>
      <c r="BC291" s="2">
        <f t="shared" si="69"/>
        <v>0</v>
      </c>
      <c r="BD291" s="2">
        <f t="shared" si="70"/>
        <v>1</v>
      </c>
      <c r="BE291" s="2">
        <f t="shared" si="71"/>
        <v>0</v>
      </c>
      <c r="BF291" s="2">
        <f t="shared" si="72"/>
        <v>0</v>
      </c>
      <c r="BG291" s="2">
        <f t="shared" si="73"/>
        <v>0</v>
      </c>
      <c r="BH291" s="2">
        <f t="shared" si="74"/>
        <v>0</v>
      </c>
      <c r="BI291" s="2">
        <f t="shared" si="75"/>
        <v>0</v>
      </c>
      <c r="BJ291" s="2">
        <f t="shared" si="76"/>
        <v>0</v>
      </c>
      <c r="BK291" s="2">
        <f t="shared" si="77"/>
        <v>0</v>
      </c>
      <c r="BL291" s="2">
        <f t="shared" si="78"/>
        <v>0</v>
      </c>
      <c r="BM291" s="2">
        <f t="shared" si="79"/>
        <v>0</v>
      </c>
      <c r="BN291" s="2">
        <f t="shared" si="80"/>
        <v>0</v>
      </c>
      <c r="BO291" s="2">
        <f t="shared" si="81"/>
        <v>0</v>
      </c>
      <c r="BP291" s="2">
        <f t="shared" si="82"/>
        <v>0</v>
      </c>
      <c r="BQ291" s="2">
        <f t="shared" si="83"/>
        <v>0</v>
      </c>
      <c r="BR291" s="2">
        <f t="shared" si="84"/>
        <v>0</v>
      </c>
    </row>
    <row r="292" spans="1:70">
      <c r="A292" s="2" t="s">
        <v>4949</v>
      </c>
      <c r="B292" s="2" t="s">
        <v>4950</v>
      </c>
      <c r="AN292" s="2" t="s">
        <v>105</v>
      </c>
      <c r="BB292" s="2">
        <f t="shared" si="68"/>
        <v>1</v>
      </c>
      <c r="BC292" s="2">
        <f t="shared" si="69"/>
        <v>0</v>
      </c>
      <c r="BD292" s="2">
        <f t="shared" si="70"/>
        <v>1</v>
      </c>
      <c r="BE292" s="2">
        <f t="shared" si="71"/>
        <v>0</v>
      </c>
      <c r="BF292" s="2">
        <f t="shared" si="72"/>
        <v>0</v>
      </c>
      <c r="BG292" s="2">
        <f t="shared" si="73"/>
        <v>0</v>
      </c>
      <c r="BH292" s="2">
        <f t="shared" si="74"/>
        <v>0</v>
      </c>
      <c r="BI292" s="2">
        <f t="shared" si="75"/>
        <v>0</v>
      </c>
      <c r="BJ292" s="2">
        <f t="shared" si="76"/>
        <v>0</v>
      </c>
      <c r="BK292" s="2">
        <f t="shared" si="77"/>
        <v>0</v>
      </c>
      <c r="BL292" s="2">
        <f t="shared" si="78"/>
        <v>0</v>
      </c>
      <c r="BM292" s="2">
        <f t="shared" si="79"/>
        <v>0</v>
      </c>
      <c r="BN292" s="2">
        <f t="shared" si="80"/>
        <v>0</v>
      </c>
      <c r="BO292" s="2">
        <f t="shared" si="81"/>
        <v>0</v>
      </c>
      <c r="BP292" s="2">
        <f t="shared" si="82"/>
        <v>0</v>
      </c>
      <c r="BQ292" s="2">
        <f t="shared" si="83"/>
        <v>0</v>
      </c>
      <c r="BR292" s="2">
        <f t="shared" si="84"/>
        <v>0</v>
      </c>
    </row>
    <row r="293" spans="1:70">
      <c r="A293" s="2" t="s">
        <v>1465</v>
      </c>
      <c r="B293" s="2" t="s">
        <v>3308</v>
      </c>
      <c r="H293" s="2" t="s">
        <v>105</v>
      </c>
      <c r="X293" s="2" t="s">
        <v>105</v>
      </c>
      <c r="Z293" s="2" t="s">
        <v>105</v>
      </c>
      <c r="AF293" s="2" t="s">
        <v>5697</v>
      </c>
      <c r="BB293" s="2">
        <f t="shared" si="68"/>
        <v>4</v>
      </c>
      <c r="BC293" s="2">
        <f t="shared" si="69"/>
        <v>0</v>
      </c>
      <c r="BD293" s="2">
        <f t="shared" si="70"/>
        <v>3</v>
      </c>
      <c r="BE293" s="2">
        <f t="shared" si="71"/>
        <v>0</v>
      </c>
      <c r="BF293" s="2">
        <f t="shared" si="72"/>
        <v>1</v>
      </c>
      <c r="BG293" s="2">
        <f t="shared" si="73"/>
        <v>0</v>
      </c>
      <c r="BH293" s="2">
        <f t="shared" si="74"/>
        <v>0</v>
      </c>
      <c r="BI293" s="2">
        <f t="shared" si="75"/>
        <v>0</v>
      </c>
      <c r="BJ293" s="2">
        <f t="shared" si="76"/>
        <v>0</v>
      </c>
      <c r="BK293" s="2">
        <f t="shared" si="77"/>
        <v>0</v>
      </c>
      <c r="BL293" s="2">
        <f t="shared" si="78"/>
        <v>0</v>
      </c>
      <c r="BM293" s="2">
        <f t="shared" si="79"/>
        <v>0</v>
      </c>
      <c r="BN293" s="2">
        <f t="shared" si="80"/>
        <v>0</v>
      </c>
      <c r="BO293" s="2">
        <f t="shared" si="81"/>
        <v>0</v>
      </c>
      <c r="BP293" s="2">
        <f t="shared" si="82"/>
        <v>0</v>
      </c>
      <c r="BQ293" s="2">
        <f t="shared" si="83"/>
        <v>0</v>
      </c>
      <c r="BR293" s="2">
        <f t="shared" si="84"/>
        <v>0</v>
      </c>
    </row>
    <row r="294" spans="1:70">
      <c r="A294" s="2" t="s">
        <v>3971</v>
      </c>
      <c r="B294" s="2" t="s">
        <v>3972</v>
      </c>
      <c r="AI294" s="2" t="s">
        <v>105</v>
      </c>
      <c r="AL294" s="2" t="s">
        <v>105</v>
      </c>
      <c r="BB294" s="2">
        <f t="shared" si="68"/>
        <v>2</v>
      </c>
      <c r="BC294" s="2">
        <f t="shared" si="69"/>
        <v>0</v>
      </c>
      <c r="BD294" s="2">
        <f t="shared" si="70"/>
        <v>2</v>
      </c>
      <c r="BE294" s="2">
        <f t="shared" si="71"/>
        <v>0</v>
      </c>
      <c r="BF294" s="2">
        <f t="shared" si="72"/>
        <v>0</v>
      </c>
      <c r="BG294" s="2">
        <f t="shared" si="73"/>
        <v>0</v>
      </c>
      <c r="BH294" s="2">
        <f t="shared" si="74"/>
        <v>0</v>
      </c>
      <c r="BI294" s="2">
        <f t="shared" si="75"/>
        <v>0</v>
      </c>
      <c r="BJ294" s="2">
        <f t="shared" si="76"/>
        <v>0</v>
      </c>
      <c r="BK294" s="2">
        <f t="shared" si="77"/>
        <v>0</v>
      </c>
      <c r="BL294" s="2">
        <f t="shared" si="78"/>
        <v>0</v>
      </c>
      <c r="BM294" s="2">
        <f t="shared" si="79"/>
        <v>0</v>
      </c>
      <c r="BN294" s="2">
        <f t="shared" si="80"/>
        <v>0</v>
      </c>
      <c r="BO294" s="2">
        <f t="shared" si="81"/>
        <v>0</v>
      </c>
      <c r="BP294" s="2">
        <f t="shared" si="82"/>
        <v>0</v>
      </c>
      <c r="BQ294" s="2">
        <f t="shared" si="83"/>
        <v>0</v>
      </c>
      <c r="BR294" s="2">
        <f t="shared" si="84"/>
        <v>0</v>
      </c>
    </row>
    <row r="295" spans="1:70">
      <c r="A295" s="2" t="s">
        <v>242</v>
      </c>
      <c r="B295" s="2" t="s">
        <v>241</v>
      </c>
      <c r="C295" s="2" t="s">
        <v>105</v>
      </c>
      <c r="P295" s="2" t="s">
        <v>105</v>
      </c>
      <c r="R295" s="2" t="s">
        <v>105</v>
      </c>
      <c r="Y295" s="2" t="s">
        <v>105</v>
      </c>
      <c r="Z295" s="2" t="s">
        <v>105</v>
      </c>
      <c r="AB295" s="2" t="s">
        <v>105</v>
      </c>
      <c r="AD295" s="2" t="s">
        <v>105</v>
      </c>
      <c r="AI295" s="2" t="s">
        <v>105</v>
      </c>
      <c r="AJ295" s="2" t="s">
        <v>105</v>
      </c>
      <c r="AL295" s="2" t="s">
        <v>105</v>
      </c>
      <c r="AO295" s="2" t="s">
        <v>105</v>
      </c>
      <c r="AS295" s="2" t="s">
        <v>105</v>
      </c>
      <c r="AV295" s="2" t="s">
        <v>105</v>
      </c>
      <c r="BB295" s="2">
        <f t="shared" si="68"/>
        <v>13</v>
      </c>
      <c r="BC295" s="2">
        <f t="shared" si="69"/>
        <v>0</v>
      </c>
      <c r="BD295" s="2">
        <f t="shared" si="70"/>
        <v>13</v>
      </c>
      <c r="BE295" s="2">
        <f t="shared" si="71"/>
        <v>0</v>
      </c>
      <c r="BF295" s="2">
        <f t="shared" si="72"/>
        <v>0</v>
      </c>
      <c r="BG295" s="2">
        <f t="shared" si="73"/>
        <v>0</v>
      </c>
      <c r="BH295" s="2">
        <f t="shared" si="74"/>
        <v>0</v>
      </c>
      <c r="BI295" s="2">
        <f t="shared" si="75"/>
        <v>0</v>
      </c>
      <c r="BJ295" s="2">
        <f t="shared" si="76"/>
        <v>0</v>
      </c>
      <c r="BK295" s="2">
        <f t="shared" si="77"/>
        <v>0</v>
      </c>
      <c r="BL295" s="2">
        <f t="shared" si="78"/>
        <v>0</v>
      </c>
      <c r="BM295" s="2">
        <f t="shared" si="79"/>
        <v>0</v>
      </c>
      <c r="BN295" s="2">
        <f t="shared" si="80"/>
        <v>0</v>
      </c>
      <c r="BO295" s="2">
        <f t="shared" si="81"/>
        <v>0</v>
      </c>
      <c r="BP295" s="2">
        <f t="shared" si="82"/>
        <v>0</v>
      </c>
      <c r="BQ295" s="2">
        <f t="shared" si="83"/>
        <v>0</v>
      </c>
      <c r="BR295" s="2">
        <f t="shared" si="84"/>
        <v>0</v>
      </c>
    </row>
    <row r="296" spans="1:70">
      <c r="A296" s="2" t="s">
        <v>3844</v>
      </c>
      <c r="B296" s="2" t="s">
        <v>3845</v>
      </c>
      <c r="AF296" s="2" t="s">
        <v>5697</v>
      </c>
      <c r="BB296" s="2">
        <f t="shared" si="68"/>
        <v>1</v>
      </c>
      <c r="BC296" s="2">
        <f t="shared" si="69"/>
        <v>0</v>
      </c>
      <c r="BD296" s="2">
        <f t="shared" si="70"/>
        <v>0</v>
      </c>
      <c r="BE296" s="2">
        <f t="shared" si="71"/>
        <v>0</v>
      </c>
      <c r="BF296" s="2">
        <f t="shared" si="72"/>
        <v>1</v>
      </c>
      <c r="BG296" s="2">
        <f t="shared" si="73"/>
        <v>0</v>
      </c>
      <c r="BH296" s="2">
        <f t="shared" si="74"/>
        <v>0</v>
      </c>
      <c r="BI296" s="2">
        <f t="shared" si="75"/>
        <v>0</v>
      </c>
      <c r="BJ296" s="2">
        <f t="shared" si="76"/>
        <v>0</v>
      </c>
      <c r="BK296" s="2">
        <f t="shared" si="77"/>
        <v>0</v>
      </c>
      <c r="BL296" s="2">
        <f t="shared" si="78"/>
        <v>0</v>
      </c>
      <c r="BM296" s="2">
        <f t="shared" si="79"/>
        <v>0</v>
      </c>
      <c r="BN296" s="2">
        <f t="shared" si="80"/>
        <v>0</v>
      </c>
      <c r="BO296" s="2">
        <f t="shared" si="81"/>
        <v>0</v>
      </c>
      <c r="BP296" s="2">
        <f t="shared" si="82"/>
        <v>0</v>
      </c>
      <c r="BQ296" s="2">
        <f t="shared" si="83"/>
        <v>0</v>
      </c>
      <c r="BR296" s="2">
        <f t="shared" si="84"/>
        <v>0</v>
      </c>
    </row>
    <row r="297" spans="1:70">
      <c r="A297" s="2" t="s">
        <v>3846</v>
      </c>
      <c r="B297" s="2" t="s">
        <v>3847</v>
      </c>
      <c r="AF297" s="2" t="s">
        <v>5697</v>
      </c>
      <c r="BB297" s="2">
        <f t="shared" si="68"/>
        <v>1</v>
      </c>
      <c r="BC297" s="2">
        <f t="shared" si="69"/>
        <v>0</v>
      </c>
      <c r="BD297" s="2">
        <f t="shared" si="70"/>
        <v>0</v>
      </c>
      <c r="BE297" s="2">
        <f t="shared" si="71"/>
        <v>0</v>
      </c>
      <c r="BF297" s="2">
        <f t="shared" si="72"/>
        <v>1</v>
      </c>
      <c r="BG297" s="2">
        <f t="shared" si="73"/>
        <v>0</v>
      </c>
      <c r="BH297" s="2">
        <f t="shared" si="74"/>
        <v>0</v>
      </c>
      <c r="BI297" s="2">
        <f t="shared" si="75"/>
        <v>0</v>
      </c>
      <c r="BJ297" s="2">
        <f t="shared" si="76"/>
        <v>0</v>
      </c>
      <c r="BK297" s="2">
        <f t="shared" si="77"/>
        <v>0</v>
      </c>
      <c r="BL297" s="2">
        <f t="shared" si="78"/>
        <v>0</v>
      </c>
      <c r="BM297" s="2">
        <f t="shared" si="79"/>
        <v>0</v>
      </c>
      <c r="BN297" s="2">
        <f t="shared" si="80"/>
        <v>0</v>
      </c>
      <c r="BO297" s="2">
        <f t="shared" si="81"/>
        <v>0</v>
      </c>
      <c r="BP297" s="2">
        <f t="shared" si="82"/>
        <v>0</v>
      </c>
      <c r="BQ297" s="2">
        <f t="shared" si="83"/>
        <v>0</v>
      </c>
      <c r="BR297" s="2">
        <f t="shared" si="84"/>
        <v>0</v>
      </c>
    </row>
    <row r="298" spans="1:70">
      <c r="A298" s="2" t="s">
        <v>543</v>
      </c>
      <c r="B298" s="2" t="s">
        <v>544</v>
      </c>
      <c r="E298" s="2" t="s">
        <v>105</v>
      </c>
      <c r="G298" s="2" t="s">
        <v>5808</v>
      </c>
      <c r="L298" s="2" t="s">
        <v>105</v>
      </c>
      <c r="N298" s="2" t="s">
        <v>105</v>
      </c>
      <c r="AT298" s="2" t="s">
        <v>105</v>
      </c>
      <c r="AU298" s="2" t="s">
        <v>105</v>
      </c>
      <c r="BB298" s="2">
        <f t="shared" si="68"/>
        <v>5</v>
      </c>
      <c r="BC298" s="2">
        <f t="shared" si="69"/>
        <v>0</v>
      </c>
      <c r="BD298" s="2">
        <f t="shared" si="70"/>
        <v>5</v>
      </c>
      <c r="BE298" s="2">
        <f t="shared" si="71"/>
        <v>0</v>
      </c>
      <c r="BF298" s="2">
        <f t="shared" si="72"/>
        <v>0</v>
      </c>
      <c r="BG298" s="2">
        <f t="shared" si="73"/>
        <v>0</v>
      </c>
      <c r="BH298" s="2">
        <f t="shared" si="74"/>
        <v>0</v>
      </c>
      <c r="BI298" s="2">
        <f t="shared" si="75"/>
        <v>0</v>
      </c>
      <c r="BJ298" s="2">
        <f t="shared" si="76"/>
        <v>0</v>
      </c>
      <c r="BK298" s="2">
        <f t="shared" si="77"/>
        <v>0</v>
      </c>
      <c r="BL298" s="2">
        <f t="shared" si="78"/>
        <v>0</v>
      </c>
      <c r="BM298" s="2">
        <f t="shared" si="79"/>
        <v>0</v>
      </c>
      <c r="BN298" s="2">
        <f t="shared" si="80"/>
        <v>0</v>
      </c>
      <c r="BO298" s="2">
        <f t="shared" si="81"/>
        <v>0</v>
      </c>
      <c r="BP298" s="2">
        <f t="shared" si="82"/>
        <v>0</v>
      </c>
      <c r="BQ298" s="2">
        <f t="shared" si="83"/>
        <v>0</v>
      </c>
      <c r="BR298" s="2">
        <f t="shared" si="84"/>
        <v>0</v>
      </c>
    </row>
    <row r="299" spans="1:70">
      <c r="A299" s="2" t="s">
        <v>3073</v>
      </c>
      <c r="V299" s="2" t="s">
        <v>105</v>
      </c>
      <c r="BB299" s="2">
        <f t="shared" si="68"/>
        <v>1</v>
      </c>
      <c r="BC299" s="2">
        <f t="shared" si="69"/>
        <v>0</v>
      </c>
      <c r="BD299" s="2">
        <f t="shared" si="70"/>
        <v>1</v>
      </c>
      <c r="BE299" s="2">
        <f t="shared" si="71"/>
        <v>0</v>
      </c>
      <c r="BF299" s="2">
        <f t="shared" si="72"/>
        <v>0</v>
      </c>
      <c r="BG299" s="2">
        <f t="shared" si="73"/>
        <v>0</v>
      </c>
      <c r="BH299" s="2">
        <f t="shared" si="74"/>
        <v>0</v>
      </c>
      <c r="BI299" s="2">
        <f t="shared" si="75"/>
        <v>0</v>
      </c>
      <c r="BJ299" s="2">
        <f t="shared" si="76"/>
        <v>0</v>
      </c>
      <c r="BK299" s="2">
        <f t="shared" si="77"/>
        <v>0</v>
      </c>
      <c r="BL299" s="2">
        <f t="shared" si="78"/>
        <v>0</v>
      </c>
      <c r="BM299" s="2">
        <f t="shared" si="79"/>
        <v>0</v>
      </c>
      <c r="BN299" s="2">
        <f t="shared" si="80"/>
        <v>0</v>
      </c>
      <c r="BO299" s="2">
        <f t="shared" si="81"/>
        <v>0</v>
      </c>
      <c r="BP299" s="2">
        <f t="shared" si="82"/>
        <v>0</v>
      </c>
      <c r="BQ299" s="2">
        <f t="shared" si="83"/>
        <v>0</v>
      </c>
      <c r="BR299" s="2">
        <f t="shared" si="84"/>
        <v>0</v>
      </c>
    </row>
    <row r="300" spans="1:70">
      <c r="A300" s="2" t="s">
        <v>2781</v>
      </c>
      <c r="B300" s="2" t="s">
        <v>3848</v>
      </c>
      <c r="Q300" s="2" t="s">
        <v>121</v>
      </c>
      <c r="AE300" s="2" t="s">
        <v>121</v>
      </c>
      <c r="AF300" s="2" t="s">
        <v>5697</v>
      </c>
      <c r="BB300" s="2">
        <f t="shared" si="68"/>
        <v>1</v>
      </c>
      <c r="BC300" s="2">
        <f t="shared" si="69"/>
        <v>2</v>
      </c>
      <c r="BD300" s="2">
        <f t="shared" si="70"/>
        <v>0</v>
      </c>
      <c r="BE300" s="2">
        <f t="shared" si="71"/>
        <v>2</v>
      </c>
      <c r="BF300" s="2">
        <f t="shared" si="72"/>
        <v>1</v>
      </c>
      <c r="BG300" s="2">
        <f t="shared" si="73"/>
        <v>0</v>
      </c>
      <c r="BH300" s="2">
        <f t="shared" si="74"/>
        <v>0</v>
      </c>
      <c r="BI300" s="2">
        <f t="shared" si="75"/>
        <v>0</v>
      </c>
      <c r="BJ300" s="2">
        <f t="shared" si="76"/>
        <v>0</v>
      </c>
      <c r="BK300" s="2">
        <f t="shared" si="77"/>
        <v>0</v>
      </c>
      <c r="BL300" s="2">
        <f t="shared" si="78"/>
        <v>0</v>
      </c>
      <c r="BM300" s="2">
        <f t="shared" si="79"/>
        <v>0</v>
      </c>
      <c r="BN300" s="2">
        <f t="shared" si="80"/>
        <v>0</v>
      </c>
      <c r="BO300" s="2">
        <f t="shared" si="81"/>
        <v>0</v>
      </c>
      <c r="BP300" s="2">
        <f t="shared" si="82"/>
        <v>0</v>
      </c>
      <c r="BQ300" s="2">
        <f t="shared" si="83"/>
        <v>0</v>
      </c>
      <c r="BR300" s="2">
        <f t="shared" si="84"/>
        <v>0</v>
      </c>
    </row>
    <row r="301" spans="1:70">
      <c r="A301" s="2" t="s">
        <v>1032</v>
      </c>
      <c r="B301" s="2" t="s">
        <v>1033</v>
      </c>
      <c r="G301" s="2" t="s">
        <v>105</v>
      </c>
      <c r="AX301" s="2" t="s">
        <v>105</v>
      </c>
      <c r="BB301" s="2">
        <f t="shared" si="68"/>
        <v>2</v>
      </c>
      <c r="BC301" s="2">
        <f t="shared" si="69"/>
        <v>0</v>
      </c>
      <c r="BD301" s="2">
        <f t="shared" si="70"/>
        <v>2</v>
      </c>
      <c r="BE301" s="2">
        <f t="shared" si="71"/>
        <v>0</v>
      </c>
      <c r="BF301" s="2">
        <f t="shared" si="72"/>
        <v>0</v>
      </c>
      <c r="BG301" s="2">
        <f t="shared" si="73"/>
        <v>0</v>
      </c>
      <c r="BH301" s="2">
        <f t="shared" si="74"/>
        <v>0</v>
      </c>
      <c r="BI301" s="2">
        <f t="shared" si="75"/>
        <v>0</v>
      </c>
      <c r="BJ301" s="2">
        <f t="shared" si="76"/>
        <v>0</v>
      </c>
      <c r="BK301" s="2">
        <f t="shared" si="77"/>
        <v>0</v>
      </c>
      <c r="BL301" s="2">
        <f t="shared" si="78"/>
        <v>0</v>
      </c>
      <c r="BM301" s="2">
        <f t="shared" si="79"/>
        <v>0</v>
      </c>
      <c r="BN301" s="2">
        <f t="shared" si="80"/>
        <v>0</v>
      </c>
      <c r="BO301" s="2">
        <f t="shared" si="81"/>
        <v>0</v>
      </c>
      <c r="BP301" s="2">
        <f t="shared" si="82"/>
        <v>0</v>
      </c>
      <c r="BQ301" s="2">
        <f t="shared" si="83"/>
        <v>0</v>
      </c>
      <c r="BR301" s="2">
        <f t="shared" si="84"/>
        <v>0</v>
      </c>
    </row>
    <row r="302" spans="1:70">
      <c r="A302" s="2" t="s">
        <v>5465</v>
      </c>
      <c r="B302" s="2" t="s">
        <v>5466</v>
      </c>
      <c r="AW302" s="2" t="s">
        <v>5694</v>
      </c>
      <c r="BB302" s="2">
        <f t="shared" si="68"/>
        <v>0</v>
      </c>
      <c r="BC302" s="2">
        <f t="shared" si="69"/>
        <v>1</v>
      </c>
      <c r="BD302" s="2">
        <f t="shared" si="70"/>
        <v>0</v>
      </c>
      <c r="BE302" s="2">
        <f t="shared" si="71"/>
        <v>0</v>
      </c>
      <c r="BF302" s="2">
        <f t="shared" si="72"/>
        <v>0</v>
      </c>
      <c r="BG302" s="2">
        <f t="shared" si="73"/>
        <v>1</v>
      </c>
      <c r="BH302" s="2">
        <f t="shared" si="74"/>
        <v>0</v>
      </c>
      <c r="BI302" s="2">
        <f t="shared" si="75"/>
        <v>0</v>
      </c>
      <c r="BJ302" s="2">
        <f t="shared" si="76"/>
        <v>0</v>
      </c>
      <c r="BK302" s="2">
        <f t="shared" si="77"/>
        <v>0</v>
      </c>
      <c r="BL302" s="2">
        <f t="shared" si="78"/>
        <v>0</v>
      </c>
      <c r="BM302" s="2">
        <f t="shared" si="79"/>
        <v>0</v>
      </c>
      <c r="BN302" s="2">
        <f t="shared" si="80"/>
        <v>0</v>
      </c>
      <c r="BO302" s="2">
        <f t="shared" si="81"/>
        <v>0</v>
      </c>
      <c r="BP302" s="2">
        <f t="shared" si="82"/>
        <v>0</v>
      </c>
      <c r="BQ302" s="2">
        <f t="shared" si="83"/>
        <v>0</v>
      </c>
      <c r="BR302" s="2">
        <f t="shared" si="84"/>
        <v>0</v>
      </c>
    </row>
    <row r="303" spans="1:70">
      <c r="A303" s="2" t="s">
        <v>2660</v>
      </c>
      <c r="B303" s="2" t="s">
        <v>2661</v>
      </c>
      <c r="P303" s="2" t="s">
        <v>105</v>
      </c>
      <c r="AJ303" s="2" t="s">
        <v>105</v>
      </c>
      <c r="AO303" s="2" t="s">
        <v>105</v>
      </c>
      <c r="BB303" s="2">
        <f t="shared" si="68"/>
        <v>3</v>
      </c>
      <c r="BC303" s="2">
        <f t="shared" si="69"/>
        <v>0</v>
      </c>
      <c r="BD303" s="2">
        <f t="shared" si="70"/>
        <v>3</v>
      </c>
      <c r="BE303" s="2">
        <f t="shared" si="71"/>
        <v>0</v>
      </c>
      <c r="BF303" s="2">
        <f t="shared" si="72"/>
        <v>0</v>
      </c>
      <c r="BG303" s="2">
        <f t="shared" si="73"/>
        <v>0</v>
      </c>
      <c r="BH303" s="2">
        <f t="shared" si="74"/>
        <v>0</v>
      </c>
      <c r="BI303" s="2">
        <f t="shared" si="75"/>
        <v>0</v>
      </c>
      <c r="BJ303" s="2">
        <f t="shared" si="76"/>
        <v>0</v>
      </c>
      <c r="BK303" s="2">
        <f t="shared" si="77"/>
        <v>0</v>
      </c>
      <c r="BL303" s="2">
        <f t="shared" si="78"/>
        <v>0</v>
      </c>
      <c r="BM303" s="2">
        <f t="shared" si="79"/>
        <v>0</v>
      </c>
      <c r="BN303" s="2">
        <f t="shared" si="80"/>
        <v>0</v>
      </c>
      <c r="BO303" s="2">
        <f t="shared" si="81"/>
        <v>0</v>
      </c>
      <c r="BP303" s="2">
        <f t="shared" si="82"/>
        <v>0</v>
      </c>
      <c r="BQ303" s="2">
        <f t="shared" si="83"/>
        <v>0</v>
      </c>
      <c r="BR303" s="2">
        <f t="shared" si="84"/>
        <v>0</v>
      </c>
    </row>
    <row r="304" spans="1:70">
      <c r="A304" s="2" t="s">
        <v>5390</v>
      </c>
      <c r="B304" s="2" t="s">
        <v>5391</v>
      </c>
      <c r="AU304" s="2" t="s">
        <v>105</v>
      </c>
      <c r="BB304" s="2">
        <f t="shared" si="68"/>
        <v>1</v>
      </c>
      <c r="BC304" s="2">
        <f t="shared" si="69"/>
        <v>0</v>
      </c>
      <c r="BD304" s="2">
        <f t="shared" si="70"/>
        <v>1</v>
      </c>
      <c r="BE304" s="2">
        <f t="shared" si="71"/>
        <v>0</v>
      </c>
      <c r="BF304" s="2">
        <f t="shared" si="72"/>
        <v>0</v>
      </c>
      <c r="BG304" s="2">
        <f t="shared" si="73"/>
        <v>0</v>
      </c>
      <c r="BH304" s="2">
        <f t="shared" si="74"/>
        <v>0</v>
      </c>
      <c r="BI304" s="2">
        <f t="shared" si="75"/>
        <v>0</v>
      </c>
      <c r="BJ304" s="2">
        <f t="shared" si="76"/>
        <v>0</v>
      </c>
      <c r="BK304" s="2">
        <f t="shared" si="77"/>
        <v>0</v>
      </c>
      <c r="BL304" s="2">
        <f t="shared" si="78"/>
        <v>0</v>
      </c>
      <c r="BM304" s="2">
        <f t="shared" si="79"/>
        <v>0</v>
      </c>
      <c r="BN304" s="2">
        <f t="shared" si="80"/>
        <v>0</v>
      </c>
      <c r="BO304" s="2">
        <f t="shared" si="81"/>
        <v>0</v>
      </c>
      <c r="BP304" s="2">
        <f t="shared" si="82"/>
        <v>0</v>
      </c>
      <c r="BQ304" s="2">
        <f t="shared" si="83"/>
        <v>0</v>
      </c>
      <c r="BR304" s="2">
        <f t="shared" si="84"/>
        <v>0</v>
      </c>
    </row>
    <row r="305" spans="1:70">
      <c r="A305" s="2" t="s">
        <v>2810</v>
      </c>
      <c r="B305" s="2" t="s">
        <v>2811</v>
      </c>
      <c r="R305" s="2" t="s">
        <v>105</v>
      </c>
      <c r="Z305" s="2" t="s">
        <v>105</v>
      </c>
      <c r="BB305" s="2">
        <f t="shared" si="68"/>
        <v>2</v>
      </c>
      <c r="BC305" s="2">
        <f t="shared" si="69"/>
        <v>0</v>
      </c>
      <c r="BD305" s="2">
        <f t="shared" si="70"/>
        <v>2</v>
      </c>
      <c r="BE305" s="2">
        <f t="shared" si="71"/>
        <v>0</v>
      </c>
      <c r="BF305" s="2">
        <f t="shared" si="72"/>
        <v>0</v>
      </c>
      <c r="BG305" s="2">
        <f t="shared" si="73"/>
        <v>0</v>
      </c>
      <c r="BH305" s="2">
        <f t="shared" si="74"/>
        <v>0</v>
      </c>
      <c r="BI305" s="2">
        <f t="shared" si="75"/>
        <v>0</v>
      </c>
      <c r="BJ305" s="2">
        <f t="shared" si="76"/>
        <v>0</v>
      </c>
      <c r="BK305" s="2">
        <f t="shared" si="77"/>
        <v>0</v>
      </c>
      <c r="BL305" s="2">
        <f t="shared" si="78"/>
        <v>0</v>
      </c>
      <c r="BM305" s="2">
        <f t="shared" si="79"/>
        <v>0</v>
      </c>
      <c r="BN305" s="2">
        <f t="shared" si="80"/>
        <v>0</v>
      </c>
      <c r="BO305" s="2">
        <f t="shared" si="81"/>
        <v>0</v>
      </c>
      <c r="BP305" s="2">
        <f t="shared" si="82"/>
        <v>0</v>
      </c>
      <c r="BQ305" s="2">
        <f t="shared" si="83"/>
        <v>0</v>
      </c>
      <c r="BR305" s="2">
        <f t="shared" si="84"/>
        <v>0</v>
      </c>
    </row>
    <row r="306" spans="1:70">
      <c r="A306" s="2" t="s">
        <v>4100</v>
      </c>
      <c r="B306" s="2" t="s">
        <v>4101</v>
      </c>
      <c r="AJ306" s="2" t="s">
        <v>105</v>
      </c>
      <c r="BB306" s="2">
        <f t="shared" si="68"/>
        <v>1</v>
      </c>
      <c r="BC306" s="2">
        <f t="shared" si="69"/>
        <v>0</v>
      </c>
      <c r="BD306" s="2">
        <f t="shared" si="70"/>
        <v>1</v>
      </c>
      <c r="BE306" s="2">
        <f t="shared" si="71"/>
        <v>0</v>
      </c>
      <c r="BF306" s="2">
        <f t="shared" si="72"/>
        <v>0</v>
      </c>
      <c r="BG306" s="2">
        <f t="shared" si="73"/>
        <v>0</v>
      </c>
      <c r="BH306" s="2">
        <f t="shared" si="74"/>
        <v>0</v>
      </c>
      <c r="BI306" s="2">
        <f t="shared" si="75"/>
        <v>0</v>
      </c>
      <c r="BJ306" s="2">
        <f t="shared" si="76"/>
        <v>0</v>
      </c>
      <c r="BK306" s="2">
        <f t="shared" si="77"/>
        <v>0</v>
      </c>
      <c r="BL306" s="2">
        <f t="shared" si="78"/>
        <v>0</v>
      </c>
      <c r="BM306" s="2">
        <f t="shared" si="79"/>
        <v>0</v>
      </c>
      <c r="BN306" s="2">
        <f t="shared" si="80"/>
        <v>0</v>
      </c>
      <c r="BO306" s="2">
        <f t="shared" si="81"/>
        <v>0</v>
      </c>
      <c r="BP306" s="2">
        <f t="shared" si="82"/>
        <v>0</v>
      </c>
      <c r="BQ306" s="2">
        <f t="shared" si="83"/>
        <v>0</v>
      </c>
      <c r="BR306" s="2">
        <f t="shared" si="84"/>
        <v>0</v>
      </c>
    </row>
    <row r="307" spans="1:70">
      <c r="A307" s="2" t="s">
        <v>594</v>
      </c>
      <c r="B307" s="2" t="s">
        <v>595</v>
      </c>
      <c r="F307" s="2" t="s">
        <v>105</v>
      </c>
      <c r="AW307" s="2" t="s">
        <v>5694</v>
      </c>
      <c r="BB307" s="2">
        <f t="shared" si="68"/>
        <v>1</v>
      </c>
      <c r="BC307" s="2">
        <f t="shared" si="69"/>
        <v>1</v>
      </c>
      <c r="BD307" s="2">
        <f t="shared" si="70"/>
        <v>1</v>
      </c>
      <c r="BE307" s="2">
        <f t="shared" si="71"/>
        <v>0</v>
      </c>
      <c r="BF307" s="2">
        <f t="shared" si="72"/>
        <v>0</v>
      </c>
      <c r="BG307" s="2">
        <f t="shared" si="73"/>
        <v>1</v>
      </c>
      <c r="BH307" s="2">
        <f t="shared" si="74"/>
        <v>0</v>
      </c>
      <c r="BI307" s="2">
        <f t="shared" si="75"/>
        <v>0</v>
      </c>
      <c r="BJ307" s="2">
        <f t="shared" si="76"/>
        <v>0</v>
      </c>
      <c r="BK307" s="2">
        <f t="shared" si="77"/>
        <v>0</v>
      </c>
      <c r="BL307" s="2">
        <f t="shared" si="78"/>
        <v>0</v>
      </c>
      <c r="BM307" s="2">
        <f t="shared" si="79"/>
        <v>0</v>
      </c>
      <c r="BN307" s="2">
        <f t="shared" si="80"/>
        <v>0</v>
      </c>
      <c r="BO307" s="2">
        <f t="shared" si="81"/>
        <v>0</v>
      </c>
      <c r="BP307" s="2">
        <f t="shared" si="82"/>
        <v>0</v>
      </c>
      <c r="BQ307" s="2">
        <f t="shared" si="83"/>
        <v>0</v>
      </c>
      <c r="BR307" s="2">
        <f t="shared" si="84"/>
        <v>0</v>
      </c>
    </row>
    <row r="308" spans="1:70">
      <c r="A308" s="2" t="s">
        <v>2350</v>
      </c>
      <c r="B308" s="2" t="s">
        <v>2351</v>
      </c>
      <c r="M308" s="2" t="s">
        <v>105</v>
      </c>
      <c r="AS308" s="2" t="s">
        <v>105</v>
      </c>
      <c r="BB308" s="2">
        <f t="shared" si="68"/>
        <v>2</v>
      </c>
      <c r="BC308" s="2">
        <f t="shared" si="69"/>
        <v>0</v>
      </c>
      <c r="BD308" s="2">
        <f t="shared" si="70"/>
        <v>2</v>
      </c>
      <c r="BE308" s="2">
        <f t="shared" si="71"/>
        <v>0</v>
      </c>
      <c r="BF308" s="2">
        <f t="shared" si="72"/>
        <v>0</v>
      </c>
      <c r="BG308" s="2">
        <f t="shared" si="73"/>
        <v>0</v>
      </c>
      <c r="BH308" s="2">
        <f t="shared" si="74"/>
        <v>0</v>
      </c>
      <c r="BI308" s="2">
        <f t="shared" si="75"/>
        <v>0</v>
      </c>
      <c r="BJ308" s="2">
        <f t="shared" si="76"/>
        <v>0</v>
      </c>
      <c r="BK308" s="2">
        <f t="shared" si="77"/>
        <v>0</v>
      </c>
      <c r="BL308" s="2">
        <f t="shared" si="78"/>
        <v>0</v>
      </c>
      <c r="BM308" s="2">
        <f t="shared" si="79"/>
        <v>0</v>
      </c>
      <c r="BN308" s="2">
        <f t="shared" si="80"/>
        <v>0</v>
      </c>
      <c r="BO308" s="2">
        <f t="shared" si="81"/>
        <v>0</v>
      </c>
      <c r="BP308" s="2">
        <f t="shared" si="82"/>
        <v>0</v>
      </c>
      <c r="BQ308" s="2">
        <f t="shared" si="83"/>
        <v>0</v>
      </c>
      <c r="BR308" s="2">
        <f t="shared" si="84"/>
        <v>0</v>
      </c>
    </row>
    <row r="309" spans="1:70">
      <c r="A309" s="2" t="s">
        <v>188</v>
      </c>
      <c r="B309" s="2" t="s">
        <v>187</v>
      </c>
      <c r="C309" s="2" t="s">
        <v>105</v>
      </c>
      <c r="M309" s="2" t="s">
        <v>105</v>
      </c>
      <c r="BB309" s="2">
        <f t="shared" si="68"/>
        <v>2</v>
      </c>
      <c r="BC309" s="2">
        <f t="shared" si="69"/>
        <v>0</v>
      </c>
      <c r="BD309" s="2">
        <f t="shared" si="70"/>
        <v>2</v>
      </c>
      <c r="BE309" s="2">
        <f t="shared" si="71"/>
        <v>0</v>
      </c>
      <c r="BF309" s="2">
        <f t="shared" si="72"/>
        <v>0</v>
      </c>
      <c r="BG309" s="2">
        <f t="shared" si="73"/>
        <v>0</v>
      </c>
      <c r="BH309" s="2">
        <f t="shared" si="74"/>
        <v>0</v>
      </c>
      <c r="BI309" s="2">
        <f t="shared" si="75"/>
        <v>0</v>
      </c>
      <c r="BJ309" s="2">
        <f t="shared" si="76"/>
        <v>0</v>
      </c>
      <c r="BK309" s="2">
        <f t="shared" si="77"/>
        <v>0</v>
      </c>
      <c r="BL309" s="2">
        <f t="shared" si="78"/>
        <v>0</v>
      </c>
      <c r="BM309" s="2">
        <f t="shared" si="79"/>
        <v>0</v>
      </c>
      <c r="BN309" s="2">
        <f t="shared" si="80"/>
        <v>0</v>
      </c>
      <c r="BO309" s="2">
        <f t="shared" si="81"/>
        <v>0</v>
      </c>
      <c r="BP309" s="2">
        <f t="shared" si="82"/>
        <v>0</v>
      </c>
      <c r="BQ309" s="2">
        <f t="shared" si="83"/>
        <v>0</v>
      </c>
      <c r="BR309" s="2">
        <f t="shared" si="84"/>
        <v>0</v>
      </c>
    </row>
    <row r="310" spans="1:70">
      <c r="A310" s="2" t="s">
        <v>4050</v>
      </c>
      <c r="B310" s="2" t="s">
        <v>4051</v>
      </c>
      <c r="AJ310" s="2" t="s">
        <v>105</v>
      </c>
      <c r="BB310" s="2">
        <f t="shared" si="68"/>
        <v>1</v>
      </c>
      <c r="BC310" s="2">
        <f t="shared" si="69"/>
        <v>0</v>
      </c>
      <c r="BD310" s="2">
        <f t="shared" si="70"/>
        <v>1</v>
      </c>
      <c r="BE310" s="2">
        <f t="shared" si="71"/>
        <v>0</v>
      </c>
      <c r="BF310" s="2">
        <f t="shared" si="72"/>
        <v>0</v>
      </c>
      <c r="BG310" s="2">
        <f t="shared" si="73"/>
        <v>0</v>
      </c>
      <c r="BH310" s="2">
        <f t="shared" si="74"/>
        <v>0</v>
      </c>
      <c r="BI310" s="2">
        <f t="shared" si="75"/>
        <v>0</v>
      </c>
      <c r="BJ310" s="2">
        <f t="shared" si="76"/>
        <v>0</v>
      </c>
      <c r="BK310" s="2">
        <f t="shared" si="77"/>
        <v>0</v>
      </c>
      <c r="BL310" s="2">
        <f t="shared" si="78"/>
        <v>0</v>
      </c>
      <c r="BM310" s="2">
        <f t="shared" si="79"/>
        <v>0</v>
      </c>
      <c r="BN310" s="2">
        <f t="shared" si="80"/>
        <v>0</v>
      </c>
      <c r="BO310" s="2">
        <f t="shared" si="81"/>
        <v>0</v>
      </c>
      <c r="BP310" s="2">
        <f t="shared" si="82"/>
        <v>0</v>
      </c>
      <c r="BQ310" s="2">
        <f t="shared" si="83"/>
        <v>0</v>
      </c>
      <c r="BR310" s="2">
        <f t="shared" si="84"/>
        <v>0</v>
      </c>
    </row>
    <row r="311" spans="1:70">
      <c r="A311" s="2" t="s">
        <v>190</v>
      </c>
      <c r="B311" s="2" t="s">
        <v>189</v>
      </c>
      <c r="C311" s="2" t="s">
        <v>105</v>
      </c>
      <c r="AS311" s="2" t="s">
        <v>105</v>
      </c>
      <c r="BB311" s="2">
        <f t="shared" si="68"/>
        <v>2</v>
      </c>
      <c r="BC311" s="2">
        <f t="shared" si="69"/>
        <v>0</v>
      </c>
      <c r="BD311" s="2">
        <f t="shared" si="70"/>
        <v>2</v>
      </c>
      <c r="BE311" s="2">
        <f t="shared" si="71"/>
        <v>0</v>
      </c>
      <c r="BF311" s="2">
        <f t="shared" si="72"/>
        <v>0</v>
      </c>
      <c r="BG311" s="2">
        <f t="shared" si="73"/>
        <v>0</v>
      </c>
      <c r="BH311" s="2">
        <f t="shared" si="74"/>
        <v>0</v>
      </c>
      <c r="BI311" s="2">
        <f t="shared" si="75"/>
        <v>0</v>
      </c>
      <c r="BJ311" s="2">
        <f t="shared" si="76"/>
        <v>0</v>
      </c>
      <c r="BK311" s="2">
        <f t="shared" si="77"/>
        <v>0</v>
      </c>
      <c r="BL311" s="2">
        <f t="shared" si="78"/>
        <v>0</v>
      </c>
      <c r="BM311" s="2">
        <f t="shared" si="79"/>
        <v>0</v>
      </c>
      <c r="BN311" s="2">
        <f t="shared" si="80"/>
        <v>0</v>
      </c>
      <c r="BO311" s="2">
        <f t="shared" si="81"/>
        <v>0</v>
      </c>
      <c r="BP311" s="2">
        <f t="shared" si="82"/>
        <v>0</v>
      </c>
      <c r="BQ311" s="2">
        <f t="shared" si="83"/>
        <v>0</v>
      </c>
      <c r="BR311" s="2">
        <f t="shared" si="84"/>
        <v>0</v>
      </c>
    </row>
    <row r="312" spans="1:70">
      <c r="A312" s="2" t="s">
        <v>3975</v>
      </c>
      <c r="B312" s="2" t="s">
        <v>3976</v>
      </c>
      <c r="AI312" s="2" t="s">
        <v>105</v>
      </c>
      <c r="AO312" s="2" t="s">
        <v>105</v>
      </c>
      <c r="AZ312" s="2" t="s">
        <v>105</v>
      </c>
      <c r="BB312" s="2">
        <f t="shared" si="68"/>
        <v>3</v>
      </c>
      <c r="BC312" s="2">
        <f t="shared" si="69"/>
        <v>0</v>
      </c>
      <c r="BD312" s="2">
        <f t="shared" si="70"/>
        <v>3</v>
      </c>
      <c r="BE312" s="2">
        <f t="shared" si="71"/>
        <v>0</v>
      </c>
      <c r="BF312" s="2">
        <f t="shared" si="72"/>
        <v>0</v>
      </c>
      <c r="BG312" s="2">
        <f t="shared" si="73"/>
        <v>0</v>
      </c>
      <c r="BH312" s="2">
        <f t="shared" si="74"/>
        <v>0</v>
      </c>
      <c r="BI312" s="2">
        <f t="shared" si="75"/>
        <v>0</v>
      </c>
      <c r="BJ312" s="2">
        <f t="shared" si="76"/>
        <v>0</v>
      </c>
      <c r="BK312" s="2">
        <f t="shared" si="77"/>
        <v>0</v>
      </c>
      <c r="BL312" s="2">
        <f t="shared" si="78"/>
        <v>0</v>
      </c>
      <c r="BM312" s="2">
        <f t="shared" si="79"/>
        <v>0</v>
      </c>
      <c r="BN312" s="2">
        <f t="shared" si="80"/>
        <v>0</v>
      </c>
      <c r="BO312" s="2">
        <f t="shared" si="81"/>
        <v>0</v>
      </c>
      <c r="BP312" s="2">
        <f t="shared" si="82"/>
        <v>0</v>
      </c>
      <c r="BQ312" s="2">
        <f t="shared" si="83"/>
        <v>0</v>
      </c>
      <c r="BR312" s="2">
        <f t="shared" si="84"/>
        <v>0</v>
      </c>
    </row>
    <row r="313" spans="1:70">
      <c r="A313" s="2" t="s">
        <v>562</v>
      </c>
      <c r="B313" s="2" t="s">
        <v>563</v>
      </c>
      <c r="E313" s="2" t="s">
        <v>5860</v>
      </c>
      <c r="BB313" s="2">
        <f t="shared" si="68"/>
        <v>0</v>
      </c>
      <c r="BC313" s="2">
        <f t="shared" si="69"/>
        <v>0</v>
      </c>
      <c r="BD313" s="2">
        <f t="shared" si="70"/>
        <v>0</v>
      </c>
      <c r="BE313" s="2">
        <f t="shared" si="71"/>
        <v>0</v>
      </c>
      <c r="BF313" s="2">
        <f t="shared" si="72"/>
        <v>0</v>
      </c>
      <c r="BG313" s="2">
        <f t="shared" si="73"/>
        <v>0</v>
      </c>
      <c r="BH313" s="2">
        <f t="shared" si="74"/>
        <v>0</v>
      </c>
      <c r="BI313" s="2">
        <f t="shared" si="75"/>
        <v>0</v>
      </c>
      <c r="BJ313" s="2">
        <f t="shared" si="76"/>
        <v>0</v>
      </c>
      <c r="BK313" s="2">
        <f t="shared" si="77"/>
        <v>0</v>
      </c>
      <c r="BL313" s="2">
        <f t="shared" si="78"/>
        <v>0</v>
      </c>
      <c r="BM313" s="2">
        <f t="shared" si="79"/>
        <v>0</v>
      </c>
      <c r="BN313" s="2">
        <f t="shared" si="80"/>
        <v>0</v>
      </c>
      <c r="BO313" s="2">
        <f t="shared" si="81"/>
        <v>0</v>
      </c>
      <c r="BP313" s="2">
        <f t="shared" si="82"/>
        <v>0</v>
      </c>
      <c r="BQ313" s="2">
        <f t="shared" si="83"/>
        <v>0</v>
      </c>
      <c r="BR313" s="2">
        <f t="shared" si="84"/>
        <v>0</v>
      </c>
    </row>
    <row r="314" spans="1:70">
      <c r="A314" s="2" t="s">
        <v>1265</v>
      </c>
      <c r="B314" s="2" t="s">
        <v>1266</v>
      </c>
      <c r="G314" s="2" t="s">
        <v>105</v>
      </c>
      <c r="BB314" s="2">
        <f t="shared" si="68"/>
        <v>1</v>
      </c>
      <c r="BC314" s="2">
        <f t="shared" si="69"/>
        <v>0</v>
      </c>
      <c r="BD314" s="2">
        <f t="shared" si="70"/>
        <v>1</v>
      </c>
      <c r="BE314" s="2">
        <f t="shared" si="71"/>
        <v>0</v>
      </c>
      <c r="BF314" s="2">
        <f t="shared" si="72"/>
        <v>0</v>
      </c>
      <c r="BG314" s="2">
        <f t="shared" si="73"/>
        <v>0</v>
      </c>
      <c r="BH314" s="2">
        <f t="shared" si="74"/>
        <v>0</v>
      </c>
      <c r="BI314" s="2">
        <f t="shared" si="75"/>
        <v>0</v>
      </c>
      <c r="BJ314" s="2">
        <f t="shared" si="76"/>
        <v>0</v>
      </c>
      <c r="BK314" s="2">
        <f t="shared" si="77"/>
        <v>0</v>
      </c>
      <c r="BL314" s="2">
        <f t="shared" si="78"/>
        <v>0</v>
      </c>
      <c r="BM314" s="2">
        <f t="shared" si="79"/>
        <v>0</v>
      </c>
      <c r="BN314" s="2">
        <f t="shared" si="80"/>
        <v>0</v>
      </c>
      <c r="BO314" s="2">
        <f t="shared" si="81"/>
        <v>0</v>
      </c>
      <c r="BP314" s="2">
        <f t="shared" si="82"/>
        <v>0</v>
      </c>
      <c r="BQ314" s="2">
        <f t="shared" si="83"/>
        <v>0</v>
      </c>
      <c r="BR314" s="2">
        <f t="shared" si="84"/>
        <v>0</v>
      </c>
    </row>
    <row r="315" spans="1:70">
      <c r="A315" s="2" t="s">
        <v>3980</v>
      </c>
      <c r="B315" s="2" t="s">
        <v>3981</v>
      </c>
      <c r="AI315" s="2" t="s">
        <v>105</v>
      </c>
      <c r="AS315" s="2" t="s">
        <v>105</v>
      </c>
      <c r="BB315" s="2">
        <f t="shared" si="68"/>
        <v>2</v>
      </c>
      <c r="BC315" s="2">
        <f t="shared" si="69"/>
        <v>0</v>
      </c>
      <c r="BD315" s="2">
        <f t="shared" si="70"/>
        <v>2</v>
      </c>
      <c r="BE315" s="2">
        <f t="shared" si="71"/>
        <v>0</v>
      </c>
      <c r="BF315" s="2">
        <f t="shared" si="72"/>
        <v>0</v>
      </c>
      <c r="BG315" s="2">
        <f t="shared" si="73"/>
        <v>0</v>
      </c>
      <c r="BH315" s="2">
        <f t="shared" si="74"/>
        <v>0</v>
      </c>
      <c r="BI315" s="2">
        <f t="shared" si="75"/>
        <v>0</v>
      </c>
      <c r="BJ315" s="2">
        <f t="shared" si="76"/>
        <v>0</v>
      </c>
      <c r="BK315" s="2">
        <f t="shared" si="77"/>
        <v>0</v>
      </c>
      <c r="BL315" s="2">
        <f t="shared" si="78"/>
        <v>0</v>
      </c>
      <c r="BM315" s="2">
        <f t="shared" si="79"/>
        <v>0</v>
      </c>
      <c r="BN315" s="2">
        <f t="shared" si="80"/>
        <v>0</v>
      </c>
      <c r="BO315" s="2">
        <f t="shared" si="81"/>
        <v>0</v>
      </c>
      <c r="BP315" s="2">
        <f t="shared" si="82"/>
        <v>0</v>
      </c>
      <c r="BQ315" s="2">
        <f t="shared" si="83"/>
        <v>0</v>
      </c>
      <c r="BR315" s="2">
        <f t="shared" si="84"/>
        <v>0</v>
      </c>
    </row>
    <row r="316" spans="1:70">
      <c r="A316" s="2" t="s">
        <v>3849</v>
      </c>
      <c r="B316" s="2" t="s">
        <v>3850</v>
      </c>
      <c r="AF316" s="2" t="s">
        <v>5697</v>
      </c>
      <c r="BB316" s="2">
        <f t="shared" si="68"/>
        <v>1</v>
      </c>
      <c r="BC316" s="2">
        <f t="shared" si="69"/>
        <v>0</v>
      </c>
      <c r="BD316" s="2">
        <f t="shared" si="70"/>
        <v>0</v>
      </c>
      <c r="BE316" s="2">
        <f t="shared" si="71"/>
        <v>0</v>
      </c>
      <c r="BF316" s="2">
        <f t="shared" si="72"/>
        <v>1</v>
      </c>
      <c r="BG316" s="2">
        <f t="shared" si="73"/>
        <v>0</v>
      </c>
      <c r="BH316" s="2">
        <f t="shared" si="74"/>
        <v>0</v>
      </c>
      <c r="BI316" s="2">
        <f t="shared" si="75"/>
        <v>0</v>
      </c>
      <c r="BJ316" s="2">
        <f t="shared" si="76"/>
        <v>0</v>
      </c>
      <c r="BK316" s="2">
        <f t="shared" si="77"/>
        <v>0</v>
      </c>
      <c r="BL316" s="2">
        <f t="shared" si="78"/>
        <v>0</v>
      </c>
      <c r="BM316" s="2">
        <f t="shared" si="79"/>
        <v>0</v>
      </c>
      <c r="BN316" s="2">
        <f t="shared" si="80"/>
        <v>0</v>
      </c>
      <c r="BO316" s="2">
        <f t="shared" si="81"/>
        <v>0</v>
      </c>
      <c r="BP316" s="2">
        <f t="shared" si="82"/>
        <v>0</v>
      </c>
      <c r="BQ316" s="2">
        <f t="shared" si="83"/>
        <v>0</v>
      </c>
      <c r="BR316" s="2">
        <f t="shared" si="84"/>
        <v>0</v>
      </c>
    </row>
    <row r="317" spans="1:70">
      <c r="A317" s="2" t="s">
        <v>3536</v>
      </c>
      <c r="B317" s="2" t="s">
        <v>4186</v>
      </c>
      <c r="AB317" s="2" t="s">
        <v>105</v>
      </c>
      <c r="AM317" s="2" t="s">
        <v>105</v>
      </c>
      <c r="BB317" s="2">
        <f t="shared" si="68"/>
        <v>2</v>
      </c>
      <c r="BC317" s="2">
        <f t="shared" si="69"/>
        <v>0</v>
      </c>
      <c r="BD317" s="2">
        <f t="shared" si="70"/>
        <v>2</v>
      </c>
      <c r="BE317" s="2">
        <f t="shared" si="71"/>
        <v>0</v>
      </c>
      <c r="BF317" s="2">
        <f t="shared" si="72"/>
        <v>0</v>
      </c>
      <c r="BG317" s="2">
        <f t="shared" si="73"/>
        <v>0</v>
      </c>
      <c r="BH317" s="2">
        <f t="shared" si="74"/>
        <v>0</v>
      </c>
      <c r="BI317" s="2">
        <f t="shared" si="75"/>
        <v>0</v>
      </c>
      <c r="BJ317" s="2">
        <f t="shared" si="76"/>
        <v>0</v>
      </c>
      <c r="BK317" s="2">
        <f t="shared" si="77"/>
        <v>0</v>
      </c>
      <c r="BL317" s="2">
        <f t="shared" si="78"/>
        <v>0</v>
      </c>
      <c r="BM317" s="2">
        <f t="shared" si="79"/>
        <v>0</v>
      </c>
      <c r="BN317" s="2">
        <f t="shared" si="80"/>
        <v>0</v>
      </c>
      <c r="BO317" s="2">
        <f t="shared" si="81"/>
        <v>0</v>
      </c>
      <c r="BP317" s="2">
        <f t="shared" si="82"/>
        <v>0</v>
      </c>
      <c r="BQ317" s="2">
        <f t="shared" si="83"/>
        <v>0</v>
      </c>
      <c r="BR317" s="2">
        <f t="shared" si="84"/>
        <v>0</v>
      </c>
    </row>
    <row r="318" spans="1:70">
      <c r="A318" s="2" t="s">
        <v>1950</v>
      </c>
      <c r="B318" s="2" t="s">
        <v>1951</v>
      </c>
      <c r="I318" s="2" t="s">
        <v>105</v>
      </c>
      <c r="P318" s="2" t="s">
        <v>105</v>
      </c>
      <c r="X318" s="2" t="s">
        <v>105</v>
      </c>
      <c r="AF318" s="2" t="s">
        <v>5697</v>
      </c>
      <c r="AL318" s="2" t="s">
        <v>105</v>
      </c>
      <c r="AO318" s="2" t="s">
        <v>105</v>
      </c>
      <c r="AR318" s="2" t="s">
        <v>105</v>
      </c>
      <c r="BB318" s="2">
        <f t="shared" si="68"/>
        <v>7</v>
      </c>
      <c r="BC318" s="2">
        <f t="shared" si="69"/>
        <v>0</v>
      </c>
      <c r="BD318" s="2">
        <f t="shared" si="70"/>
        <v>6</v>
      </c>
      <c r="BE318" s="2">
        <f t="shared" si="71"/>
        <v>0</v>
      </c>
      <c r="BF318" s="2">
        <f t="shared" si="72"/>
        <v>1</v>
      </c>
      <c r="BG318" s="2">
        <f t="shared" si="73"/>
        <v>0</v>
      </c>
      <c r="BH318" s="2">
        <f t="shared" si="74"/>
        <v>0</v>
      </c>
      <c r="BI318" s="2">
        <f t="shared" si="75"/>
        <v>0</v>
      </c>
      <c r="BJ318" s="2">
        <f t="shared" si="76"/>
        <v>0</v>
      </c>
      <c r="BK318" s="2">
        <f t="shared" si="77"/>
        <v>0</v>
      </c>
      <c r="BL318" s="2">
        <f t="shared" si="78"/>
        <v>0</v>
      </c>
      <c r="BM318" s="2">
        <f t="shared" si="79"/>
        <v>0</v>
      </c>
      <c r="BN318" s="2">
        <f t="shared" si="80"/>
        <v>0</v>
      </c>
      <c r="BO318" s="2">
        <f t="shared" si="81"/>
        <v>0</v>
      </c>
      <c r="BP318" s="2">
        <f t="shared" si="82"/>
        <v>0</v>
      </c>
      <c r="BQ318" s="2">
        <f t="shared" si="83"/>
        <v>0</v>
      </c>
      <c r="BR318" s="2">
        <f t="shared" si="84"/>
        <v>0</v>
      </c>
    </row>
    <row r="319" spans="1:70">
      <c r="A319" s="2" t="s">
        <v>1177</v>
      </c>
      <c r="B319" s="2" t="s">
        <v>1178</v>
      </c>
      <c r="G319" s="2" t="s">
        <v>105</v>
      </c>
      <c r="AN319" s="2" t="s">
        <v>121</v>
      </c>
      <c r="BB319" s="2">
        <f t="shared" si="68"/>
        <v>1</v>
      </c>
      <c r="BC319" s="2">
        <f t="shared" si="69"/>
        <v>1</v>
      </c>
      <c r="BD319" s="2">
        <f t="shared" si="70"/>
        <v>1</v>
      </c>
      <c r="BE319" s="2">
        <f t="shared" si="71"/>
        <v>1</v>
      </c>
      <c r="BF319" s="2">
        <f t="shared" si="72"/>
        <v>0</v>
      </c>
      <c r="BG319" s="2">
        <f t="shared" si="73"/>
        <v>0</v>
      </c>
      <c r="BH319" s="2">
        <f t="shared" si="74"/>
        <v>0</v>
      </c>
      <c r="BI319" s="2">
        <f t="shared" si="75"/>
        <v>0</v>
      </c>
      <c r="BJ319" s="2">
        <f t="shared" si="76"/>
        <v>0</v>
      </c>
      <c r="BK319" s="2">
        <f t="shared" si="77"/>
        <v>0</v>
      </c>
      <c r="BL319" s="2">
        <f t="shared" si="78"/>
        <v>0</v>
      </c>
      <c r="BM319" s="2">
        <f t="shared" si="79"/>
        <v>0</v>
      </c>
      <c r="BN319" s="2">
        <f t="shared" si="80"/>
        <v>0</v>
      </c>
      <c r="BO319" s="2">
        <f t="shared" si="81"/>
        <v>0</v>
      </c>
      <c r="BP319" s="2">
        <f t="shared" si="82"/>
        <v>0</v>
      </c>
      <c r="BQ319" s="2">
        <f t="shared" si="83"/>
        <v>0</v>
      </c>
      <c r="BR319" s="2">
        <f t="shared" si="84"/>
        <v>0</v>
      </c>
    </row>
    <row r="320" spans="1:70">
      <c r="A320" s="2" t="s">
        <v>5100</v>
      </c>
      <c r="B320" s="2" t="s">
        <v>5102</v>
      </c>
      <c r="AN320" s="2" t="s">
        <v>105</v>
      </c>
      <c r="BB320" s="2">
        <f t="shared" si="68"/>
        <v>1</v>
      </c>
      <c r="BC320" s="2">
        <f t="shared" si="69"/>
        <v>0</v>
      </c>
      <c r="BD320" s="2">
        <f t="shared" si="70"/>
        <v>1</v>
      </c>
      <c r="BE320" s="2">
        <f t="shared" si="71"/>
        <v>0</v>
      </c>
      <c r="BF320" s="2">
        <f t="shared" si="72"/>
        <v>0</v>
      </c>
      <c r="BG320" s="2">
        <f t="shared" si="73"/>
        <v>0</v>
      </c>
      <c r="BH320" s="2">
        <f t="shared" si="74"/>
        <v>0</v>
      </c>
      <c r="BI320" s="2">
        <f t="shared" si="75"/>
        <v>0</v>
      </c>
      <c r="BJ320" s="2">
        <f t="shared" si="76"/>
        <v>0</v>
      </c>
      <c r="BK320" s="2">
        <f t="shared" si="77"/>
        <v>0</v>
      </c>
      <c r="BL320" s="2">
        <f t="shared" si="78"/>
        <v>0</v>
      </c>
      <c r="BM320" s="2">
        <f t="shared" si="79"/>
        <v>0</v>
      </c>
      <c r="BN320" s="2">
        <f t="shared" si="80"/>
        <v>0</v>
      </c>
      <c r="BO320" s="2">
        <f t="shared" si="81"/>
        <v>0</v>
      </c>
      <c r="BP320" s="2">
        <f t="shared" si="82"/>
        <v>0</v>
      </c>
      <c r="BQ320" s="2">
        <f t="shared" si="83"/>
        <v>0</v>
      </c>
      <c r="BR320" s="2">
        <f t="shared" si="84"/>
        <v>0</v>
      </c>
    </row>
    <row r="321" spans="1:70">
      <c r="A321" s="2" t="s">
        <v>5534</v>
      </c>
      <c r="B321" s="2" t="s">
        <v>4042</v>
      </c>
      <c r="AW321" s="2" t="s">
        <v>105</v>
      </c>
      <c r="BB321" s="2">
        <f t="shared" si="68"/>
        <v>1</v>
      </c>
      <c r="BC321" s="2">
        <f t="shared" si="69"/>
        <v>0</v>
      </c>
      <c r="BD321" s="2">
        <f t="shared" si="70"/>
        <v>1</v>
      </c>
      <c r="BE321" s="2">
        <f t="shared" si="71"/>
        <v>0</v>
      </c>
      <c r="BF321" s="2">
        <f t="shared" si="72"/>
        <v>0</v>
      </c>
      <c r="BG321" s="2">
        <f t="shared" si="73"/>
        <v>0</v>
      </c>
      <c r="BH321" s="2">
        <f t="shared" si="74"/>
        <v>0</v>
      </c>
      <c r="BI321" s="2">
        <f t="shared" si="75"/>
        <v>0</v>
      </c>
      <c r="BJ321" s="2">
        <f t="shared" si="76"/>
        <v>0</v>
      </c>
      <c r="BK321" s="2">
        <f t="shared" si="77"/>
        <v>0</v>
      </c>
      <c r="BL321" s="2">
        <f t="shared" si="78"/>
        <v>0</v>
      </c>
      <c r="BM321" s="2">
        <f t="shared" si="79"/>
        <v>0</v>
      </c>
      <c r="BN321" s="2">
        <f t="shared" si="80"/>
        <v>0</v>
      </c>
      <c r="BO321" s="2">
        <f t="shared" si="81"/>
        <v>0</v>
      </c>
      <c r="BP321" s="2">
        <f t="shared" si="82"/>
        <v>0</v>
      </c>
      <c r="BQ321" s="2">
        <f t="shared" si="83"/>
        <v>0</v>
      </c>
      <c r="BR321" s="2">
        <f t="shared" si="84"/>
        <v>0</v>
      </c>
    </row>
    <row r="322" spans="1:70">
      <c r="A322" s="2" t="s">
        <v>5674</v>
      </c>
      <c r="B322" s="2" t="s">
        <v>5666</v>
      </c>
      <c r="E322" s="2" t="s">
        <v>105</v>
      </c>
      <c r="BB322" s="2">
        <f t="shared" ref="BB322:BB385" si="85">SUM(BD322+BF322+BJ322+BL322+BR322)</f>
        <v>1</v>
      </c>
      <c r="BC322" s="2">
        <f t="shared" ref="BC322:BC385" si="86">SUM(BE322+BG322+BH322+BI322+BK322+BM322+BN322+BO322+BP322+BQ322)</f>
        <v>0</v>
      </c>
      <c r="BD322" s="2">
        <f t="shared" ref="BD322:BD385" si="87">COUNTIF(C322:BA322,"BL")</f>
        <v>1</v>
      </c>
      <c r="BE322" s="2">
        <f t="shared" ref="BE322:BE385" si="88">COUNTIF(C322:BA322,"WL")</f>
        <v>0</v>
      </c>
      <c r="BF322" s="2">
        <f t="shared" ref="BF322:BF385" si="89">COUNTIF(C322:BA322, "BL(Except with permit)")</f>
        <v>0</v>
      </c>
      <c r="BG322" s="2">
        <f t="shared" ref="BG322:BG385" si="90">COUNTIF(C322:BA322, "WL(Permit required)")</f>
        <v>0</v>
      </c>
      <c r="BH322" s="2">
        <f t="shared" ref="BH322:BH385" si="91">COUNTIF(C322:BA322, "WL(For game)")</f>
        <v>0</v>
      </c>
      <c r="BI322" s="2">
        <f t="shared" ref="BI322:BI385" si="92">COUNTIF(C322:BA322, "WL(For human consumption)")</f>
        <v>0</v>
      </c>
      <c r="BJ322" s="2">
        <f t="shared" ref="BJ322:BJ385" si="93">COUNTIF(C322:BA322, "BL(except with permit or per regulation)")</f>
        <v>0</v>
      </c>
      <c r="BK322" s="2">
        <f t="shared" ref="BK322:BK385" si="94">COUNTIF(C322:BA322, "WL(Native to state waters)")</f>
        <v>0</v>
      </c>
      <c r="BL322" s="2">
        <f t="shared" ref="BL322:BL385" si="95">COUNTIF(C322:BA322, "BL(spp not utilized for human consumption or bait purposes)")</f>
        <v>0</v>
      </c>
      <c r="BM322" s="2">
        <f t="shared" ref="BM322:BM385" si="96">COUNTIF(C322:BA322, "WL(With Aquaculture Permit)")</f>
        <v>0</v>
      </c>
      <c r="BN322" s="2">
        <f t="shared" ref="BN322:BN385" si="97">COUNTIF(C322:BA322,"WL(Aquaculture controlled)")</f>
        <v>0</v>
      </c>
      <c r="BO322" s="2">
        <f t="shared" ref="BO322:BO385" si="98">COUNTIF(C322:BA322, "WL(Aquaculture only)")</f>
        <v>0</v>
      </c>
      <c r="BP322" s="2">
        <f t="shared" ref="BP322:BP385" si="99">COUNTIF(C322:BA322, "WL(Approved for aquaculture)")</f>
        <v>0</v>
      </c>
      <c r="BQ322" s="2">
        <f t="shared" ref="BQ322:BQ385" si="100">COUNTIF(C322:BA322, "WL(Commercial)")</f>
        <v>0</v>
      </c>
      <c r="BR322" s="2">
        <f t="shared" ref="BR322:BR385" si="101">COUNTIF(C322:BA322, "BL(Commercial)")</f>
        <v>0</v>
      </c>
    </row>
    <row r="323" spans="1:70">
      <c r="A323" s="2" t="s">
        <v>1536</v>
      </c>
      <c r="B323" s="2" t="s">
        <v>1537</v>
      </c>
      <c r="I323" s="2" t="s">
        <v>105</v>
      </c>
      <c r="BB323" s="2">
        <f t="shared" si="85"/>
        <v>1</v>
      </c>
      <c r="BC323" s="2">
        <f t="shared" si="86"/>
        <v>0</v>
      </c>
      <c r="BD323" s="2">
        <f t="shared" si="87"/>
        <v>1</v>
      </c>
      <c r="BE323" s="2">
        <f t="shared" si="88"/>
        <v>0</v>
      </c>
      <c r="BF323" s="2">
        <f t="shared" si="89"/>
        <v>0</v>
      </c>
      <c r="BG323" s="2">
        <f t="shared" si="90"/>
        <v>0</v>
      </c>
      <c r="BH323" s="2">
        <f t="shared" si="91"/>
        <v>0</v>
      </c>
      <c r="BI323" s="2">
        <f t="shared" si="92"/>
        <v>0</v>
      </c>
      <c r="BJ323" s="2">
        <f t="shared" si="93"/>
        <v>0</v>
      </c>
      <c r="BK323" s="2">
        <f t="shared" si="94"/>
        <v>0</v>
      </c>
      <c r="BL323" s="2">
        <f t="shared" si="95"/>
        <v>0</v>
      </c>
      <c r="BM323" s="2">
        <f t="shared" si="96"/>
        <v>0</v>
      </c>
      <c r="BN323" s="2">
        <f t="shared" si="97"/>
        <v>0</v>
      </c>
      <c r="BO323" s="2">
        <f t="shared" si="98"/>
        <v>0</v>
      </c>
      <c r="BP323" s="2">
        <f t="shared" si="99"/>
        <v>0</v>
      </c>
      <c r="BQ323" s="2">
        <f t="shared" si="100"/>
        <v>0</v>
      </c>
      <c r="BR323" s="2">
        <f t="shared" si="101"/>
        <v>0</v>
      </c>
    </row>
    <row r="324" spans="1:70">
      <c r="A324" s="2" t="s">
        <v>4957</v>
      </c>
      <c r="B324" s="2" t="s">
        <v>4958</v>
      </c>
      <c r="AN324" s="2" t="s">
        <v>105</v>
      </c>
      <c r="BB324" s="2">
        <f t="shared" si="85"/>
        <v>1</v>
      </c>
      <c r="BC324" s="2">
        <f t="shared" si="86"/>
        <v>0</v>
      </c>
      <c r="BD324" s="2">
        <f t="shared" si="87"/>
        <v>1</v>
      </c>
      <c r="BE324" s="2">
        <f t="shared" si="88"/>
        <v>0</v>
      </c>
      <c r="BF324" s="2">
        <f t="shared" si="89"/>
        <v>0</v>
      </c>
      <c r="BG324" s="2">
        <f t="shared" si="90"/>
        <v>0</v>
      </c>
      <c r="BH324" s="2">
        <f t="shared" si="91"/>
        <v>0</v>
      </c>
      <c r="BI324" s="2">
        <f t="shared" si="92"/>
        <v>0</v>
      </c>
      <c r="BJ324" s="2">
        <f t="shared" si="93"/>
        <v>0</v>
      </c>
      <c r="BK324" s="2">
        <f t="shared" si="94"/>
        <v>0</v>
      </c>
      <c r="BL324" s="2">
        <f t="shared" si="95"/>
        <v>0</v>
      </c>
      <c r="BM324" s="2">
        <f t="shared" si="96"/>
        <v>0</v>
      </c>
      <c r="BN324" s="2">
        <f t="shared" si="97"/>
        <v>0</v>
      </c>
      <c r="BO324" s="2">
        <f t="shared" si="98"/>
        <v>0</v>
      </c>
      <c r="BP324" s="2">
        <f t="shared" si="99"/>
        <v>0</v>
      </c>
      <c r="BQ324" s="2">
        <f t="shared" si="100"/>
        <v>0</v>
      </c>
      <c r="BR324" s="2">
        <f t="shared" si="101"/>
        <v>0</v>
      </c>
    </row>
    <row r="325" spans="1:70">
      <c r="A325" s="2" t="s">
        <v>3851</v>
      </c>
      <c r="B325" s="2" t="s">
        <v>3852</v>
      </c>
      <c r="AF325" s="2" t="s">
        <v>5697</v>
      </c>
      <c r="BB325" s="2">
        <f t="shared" si="85"/>
        <v>1</v>
      </c>
      <c r="BC325" s="2">
        <f t="shared" si="86"/>
        <v>0</v>
      </c>
      <c r="BD325" s="2">
        <f t="shared" si="87"/>
        <v>0</v>
      </c>
      <c r="BE325" s="2">
        <f t="shared" si="88"/>
        <v>0</v>
      </c>
      <c r="BF325" s="2">
        <f t="shared" si="89"/>
        <v>1</v>
      </c>
      <c r="BG325" s="2">
        <f t="shared" si="90"/>
        <v>0</v>
      </c>
      <c r="BH325" s="2">
        <f t="shared" si="91"/>
        <v>0</v>
      </c>
      <c r="BI325" s="2">
        <f t="shared" si="92"/>
        <v>0</v>
      </c>
      <c r="BJ325" s="2">
        <f t="shared" si="93"/>
        <v>0</v>
      </c>
      <c r="BK325" s="2">
        <f t="shared" si="94"/>
        <v>0</v>
      </c>
      <c r="BL325" s="2">
        <f t="shared" si="95"/>
        <v>0</v>
      </c>
      <c r="BM325" s="2">
        <f t="shared" si="96"/>
        <v>0</v>
      </c>
      <c r="BN325" s="2">
        <f t="shared" si="97"/>
        <v>0</v>
      </c>
      <c r="BO325" s="2">
        <f t="shared" si="98"/>
        <v>0</v>
      </c>
      <c r="BP325" s="2">
        <f t="shared" si="99"/>
        <v>0</v>
      </c>
      <c r="BQ325" s="2">
        <f t="shared" si="100"/>
        <v>0</v>
      </c>
      <c r="BR325" s="2">
        <f t="shared" si="101"/>
        <v>0</v>
      </c>
    </row>
    <row r="326" spans="1:70">
      <c r="A326" s="2" t="s">
        <v>4959</v>
      </c>
      <c r="B326" s="2" t="s">
        <v>4960</v>
      </c>
      <c r="AN326" s="2" t="s">
        <v>105</v>
      </c>
      <c r="BB326" s="2">
        <f t="shared" si="85"/>
        <v>1</v>
      </c>
      <c r="BC326" s="2">
        <f t="shared" si="86"/>
        <v>0</v>
      </c>
      <c r="BD326" s="2">
        <f t="shared" si="87"/>
        <v>1</v>
      </c>
      <c r="BE326" s="2">
        <f t="shared" si="88"/>
        <v>0</v>
      </c>
      <c r="BF326" s="2">
        <f t="shared" si="89"/>
        <v>0</v>
      </c>
      <c r="BG326" s="2">
        <f t="shared" si="90"/>
        <v>0</v>
      </c>
      <c r="BH326" s="2">
        <f t="shared" si="91"/>
        <v>0</v>
      </c>
      <c r="BI326" s="2">
        <f t="shared" si="92"/>
        <v>0</v>
      </c>
      <c r="BJ326" s="2">
        <f t="shared" si="93"/>
        <v>0</v>
      </c>
      <c r="BK326" s="2">
        <f t="shared" si="94"/>
        <v>0</v>
      </c>
      <c r="BL326" s="2">
        <f t="shared" si="95"/>
        <v>0</v>
      </c>
      <c r="BM326" s="2">
        <f t="shared" si="96"/>
        <v>0</v>
      </c>
      <c r="BN326" s="2">
        <f t="shared" si="97"/>
        <v>0</v>
      </c>
      <c r="BO326" s="2">
        <f t="shared" si="98"/>
        <v>0</v>
      </c>
      <c r="BP326" s="2">
        <f t="shared" si="99"/>
        <v>0</v>
      </c>
      <c r="BQ326" s="2">
        <f t="shared" si="100"/>
        <v>0</v>
      </c>
      <c r="BR326" s="2">
        <f t="shared" si="101"/>
        <v>0</v>
      </c>
    </row>
    <row r="327" spans="1:70">
      <c r="A327" s="2" t="s">
        <v>5336</v>
      </c>
      <c r="B327" s="2" t="s">
        <v>5337</v>
      </c>
      <c r="AT327" s="2" t="s">
        <v>105</v>
      </c>
      <c r="BB327" s="2">
        <f t="shared" si="85"/>
        <v>1</v>
      </c>
      <c r="BC327" s="2">
        <f t="shared" si="86"/>
        <v>0</v>
      </c>
      <c r="BD327" s="2">
        <f t="shared" si="87"/>
        <v>1</v>
      </c>
      <c r="BE327" s="2">
        <f t="shared" si="88"/>
        <v>0</v>
      </c>
      <c r="BF327" s="2">
        <f t="shared" si="89"/>
        <v>0</v>
      </c>
      <c r="BG327" s="2">
        <f t="shared" si="90"/>
        <v>0</v>
      </c>
      <c r="BH327" s="2">
        <f t="shared" si="91"/>
        <v>0</v>
      </c>
      <c r="BI327" s="2">
        <f t="shared" si="92"/>
        <v>0</v>
      </c>
      <c r="BJ327" s="2">
        <f t="shared" si="93"/>
        <v>0</v>
      </c>
      <c r="BK327" s="2">
        <f t="shared" si="94"/>
        <v>0</v>
      </c>
      <c r="BL327" s="2">
        <f t="shared" si="95"/>
        <v>0</v>
      </c>
      <c r="BM327" s="2">
        <f t="shared" si="96"/>
        <v>0</v>
      </c>
      <c r="BN327" s="2">
        <f t="shared" si="97"/>
        <v>0</v>
      </c>
      <c r="BO327" s="2">
        <f t="shared" si="98"/>
        <v>0</v>
      </c>
      <c r="BP327" s="2">
        <f t="shared" si="99"/>
        <v>0</v>
      </c>
      <c r="BQ327" s="2">
        <f t="shared" si="100"/>
        <v>0</v>
      </c>
      <c r="BR327" s="2">
        <f t="shared" si="101"/>
        <v>0</v>
      </c>
    </row>
    <row r="328" spans="1:70">
      <c r="A328" s="2" t="s">
        <v>3124</v>
      </c>
      <c r="B328" s="2" t="s">
        <v>3125</v>
      </c>
      <c r="W328" s="2" t="s">
        <v>105</v>
      </c>
      <c r="BB328" s="2">
        <f t="shared" si="85"/>
        <v>1</v>
      </c>
      <c r="BC328" s="2">
        <f t="shared" si="86"/>
        <v>0</v>
      </c>
      <c r="BD328" s="2">
        <f t="shared" si="87"/>
        <v>1</v>
      </c>
      <c r="BE328" s="2">
        <f t="shared" si="88"/>
        <v>0</v>
      </c>
      <c r="BF328" s="2">
        <f t="shared" si="89"/>
        <v>0</v>
      </c>
      <c r="BG328" s="2">
        <f t="shared" si="90"/>
        <v>0</v>
      </c>
      <c r="BH328" s="2">
        <f t="shared" si="91"/>
        <v>0</v>
      </c>
      <c r="BI328" s="2">
        <f t="shared" si="92"/>
        <v>0</v>
      </c>
      <c r="BJ328" s="2">
        <f t="shared" si="93"/>
        <v>0</v>
      </c>
      <c r="BK328" s="2">
        <f t="shared" si="94"/>
        <v>0</v>
      </c>
      <c r="BL328" s="2">
        <f t="shared" si="95"/>
        <v>0</v>
      </c>
      <c r="BM328" s="2">
        <f t="shared" si="96"/>
        <v>0</v>
      </c>
      <c r="BN328" s="2">
        <f t="shared" si="97"/>
        <v>0</v>
      </c>
      <c r="BO328" s="2">
        <f t="shared" si="98"/>
        <v>0</v>
      </c>
      <c r="BP328" s="2">
        <f t="shared" si="99"/>
        <v>0</v>
      </c>
      <c r="BQ328" s="2">
        <f t="shared" si="100"/>
        <v>0</v>
      </c>
      <c r="BR328" s="2">
        <f t="shared" si="101"/>
        <v>0</v>
      </c>
    </row>
    <row r="329" spans="1:70">
      <c r="A329" s="2" t="s">
        <v>3766</v>
      </c>
      <c r="B329" s="2" t="s">
        <v>3767</v>
      </c>
      <c r="AE329" s="2" t="s">
        <v>105</v>
      </c>
      <c r="AQ329" s="2" t="s">
        <v>105</v>
      </c>
      <c r="AU329" s="2" t="s">
        <v>105</v>
      </c>
      <c r="BB329" s="2">
        <f t="shared" si="85"/>
        <v>3</v>
      </c>
      <c r="BC329" s="2">
        <f t="shared" si="86"/>
        <v>0</v>
      </c>
      <c r="BD329" s="2">
        <f t="shared" si="87"/>
        <v>3</v>
      </c>
      <c r="BE329" s="2">
        <f t="shared" si="88"/>
        <v>0</v>
      </c>
      <c r="BF329" s="2">
        <f t="shared" si="89"/>
        <v>0</v>
      </c>
      <c r="BG329" s="2">
        <f t="shared" si="90"/>
        <v>0</v>
      </c>
      <c r="BH329" s="2">
        <f t="shared" si="91"/>
        <v>0</v>
      </c>
      <c r="BI329" s="2">
        <f t="shared" si="92"/>
        <v>0</v>
      </c>
      <c r="BJ329" s="2">
        <f t="shared" si="93"/>
        <v>0</v>
      </c>
      <c r="BK329" s="2">
        <f t="shared" si="94"/>
        <v>0</v>
      </c>
      <c r="BL329" s="2">
        <f t="shared" si="95"/>
        <v>0</v>
      </c>
      <c r="BM329" s="2">
        <f t="shared" si="96"/>
        <v>0</v>
      </c>
      <c r="BN329" s="2">
        <f t="shared" si="97"/>
        <v>0</v>
      </c>
      <c r="BO329" s="2">
        <f t="shared" si="98"/>
        <v>0</v>
      </c>
      <c r="BP329" s="2">
        <f t="shared" si="99"/>
        <v>0</v>
      </c>
      <c r="BQ329" s="2">
        <f t="shared" si="100"/>
        <v>0</v>
      </c>
      <c r="BR329" s="2">
        <f t="shared" si="101"/>
        <v>0</v>
      </c>
    </row>
    <row r="330" spans="1:70">
      <c r="A330" s="2" t="s">
        <v>4967</v>
      </c>
      <c r="B330" s="2" t="s">
        <v>4968</v>
      </c>
      <c r="AN330" s="2" t="s">
        <v>105</v>
      </c>
      <c r="BB330" s="2">
        <f t="shared" si="85"/>
        <v>1</v>
      </c>
      <c r="BC330" s="2">
        <f t="shared" si="86"/>
        <v>0</v>
      </c>
      <c r="BD330" s="2">
        <f t="shared" si="87"/>
        <v>1</v>
      </c>
      <c r="BE330" s="2">
        <f t="shared" si="88"/>
        <v>0</v>
      </c>
      <c r="BF330" s="2">
        <f t="shared" si="89"/>
        <v>0</v>
      </c>
      <c r="BG330" s="2">
        <f t="shared" si="90"/>
        <v>0</v>
      </c>
      <c r="BH330" s="2">
        <f t="shared" si="91"/>
        <v>0</v>
      </c>
      <c r="BI330" s="2">
        <f t="shared" si="92"/>
        <v>0</v>
      </c>
      <c r="BJ330" s="2">
        <f t="shared" si="93"/>
        <v>0</v>
      </c>
      <c r="BK330" s="2">
        <f t="shared" si="94"/>
        <v>0</v>
      </c>
      <c r="BL330" s="2">
        <f t="shared" si="95"/>
        <v>0</v>
      </c>
      <c r="BM330" s="2">
        <f t="shared" si="96"/>
        <v>0</v>
      </c>
      <c r="BN330" s="2">
        <f t="shared" si="97"/>
        <v>0</v>
      </c>
      <c r="BO330" s="2">
        <f t="shared" si="98"/>
        <v>0</v>
      </c>
      <c r="BP330" s="2">
        <f t="shared" si="99"/>
        <v>0</v>
      </c>
      <c r="BQ330" s="2">
        <f t="shared" si="100"/>
        <v>0</v>
      </c>
      <c r="BR330" s="2">
        <f t="shared" si="101"/>
        <v>0</v>
      </c>
    </row>
    <row r="331" spans="1:70">
      <c r="A331" s="2" t="s">
        <v>4947</v>
      </c>
      <c r="B331" s="2" t="s">
        <v>4948</v>
      </c>
      <c r="AN331" s="2" t="s">
        <v>105</v>
      </c>
      <c r="BB331" s="2">
        <f t="shared" si="85"/>
        <v>1</v>
      </c>
      <c r="BC331" s="2">
        <f t="shared" si="86"/>
        <v>0</v>
      </c>
      <c r="BD331" s="2">
        <f t="shared" si="87"/>
        <v>1</v>
      </c>
      <c r="BE331" s="2">
        <f t="shared" si="88"/>
        <v>0</v>
      </c>
      <c r="BF331" s="2">
        <f t="shared" si="89"/>
        <v>0</v>
      </c>
      <c r="BG331" s="2">
        <f t="shared" si="90"/>
        <v>0</v>
      </c>
      <c r="BH331" s="2">
        <f t="shared" si="91"/>
        <v>0</v>
      </c>
      <c r="BI331" s="2">
        <f t="shared" si="92"/>
        <v>0</v>
      </c>
      <c r="BJ331" s="2">
        <f t="shared" si="93"/>
        <v>0</v>
      </c>
      <c r="BK331" s="2">
        <f t="shared" si="94"/>
        <v>0</v>
      </c>
      <c r="BL331" s="2">
        <f t="shared" si="95"/>
        <v>0</v>
      </c>
      <c r="BM331" s="2">
        <f t="shared" si="96"/>
        <v>0</v>
      </c>
      <c r="BN331" s="2">
        <f t="shared" si="97"/>
        <v>0</v>
      </c>
      <c r="BO331" s="2">
        <f t="shared" si="98"/>
        <v>0</v>
      </c>
      <c r="BP331" s="2">
        <f t="shared" si="99"/>
        <v>0</v>
      </c>
      <c r="BQ331" s="2">
        <f t="shared" si="100"/>
        <v>0</v>
      </c>
      <c r="BR331" s="2">
        <f t="shared" si="101"/>
        <v>0</v>
      </c>
    </row>
    <row r="332" spans="1:70">
      <c r="A332" s="2" t="s">
        <v>4052</v>
      </c>
      <c r="B332" s="2" t="s">
        <v>4053</v>
      </c>
      <c r="AJ332" s="2" t="s">
        <v>105</v>
      </c>
      <c r="BB332" s="2">
        <f t="shared" si="85"/>
        <v>1</v>
      </c>
      <c r="BC332" s="2">
        <f t="shared" si="86"/>
        <v>0</v>
      </c>
      <c r="BD332" s="2">
        <f t="shared" si="87"/>
        <v>1</v>
      </c>
      <c r="BE332" s="2">
        <f t="shared" si="88"/>
        <v>0</v>
      </c>
      <c r="BF332" s="2">
        <f t="shared" si="89"/>
        <v>0</v>
      </c>
      <c r="BG332" s="2">
        <f t="shared" si="90"/>
        <v>0</v>
      </c>
      <c r="BH332" s="2">
        <f t="shared" si="91"/>
        <v>0</v>
      </c>
      <c r="BI332" s="2">
        <f t="shared" si="92"/>
        <v>0</v>
      </c>
      <c r="BJ332" s="2">
        <f t="shared" si="93"/>
        <v>0</v>
      </c>
      <c r="BK332" s="2">
        <f t="shared" si="94"/>
        <v>0</v>
      </c>
      <c r="BL332" s="2">
        <f t="shared" si="95"/>
        <v>0</v>
      </c>
      <c r="BM332" s="2">
        <f t="shared" si="96"/>
        <v>0</v>
      </c>
      <c r="BN332" s="2">
        <f t="shared" si="97"/>
        <v>0</v>
      </c>
      <c r="BO332" s="2">
        <f t="shared" si="98"/>
        <v>0</v>
      </c>
      <c r="BP332" s="2">
        <f t="shared" si="99"/>
        <v>0</v>
      </c>
      <c r="BQ332" s="2">
        <f t="shared" si="100"/>
        <v>0</v>
      </c>
      <c r="BR332" s="2">
        <f t="shared" si="101"/>
        <v>0</v>
      </c>
    </row>
    <row r="333" spans="1:70">
      <c r="A333" s="2" t="s">
        <v>3433</v>
      </c>
      <c r="B333" s="2" t="s">
        <v>3434</v>
      </c>
      <c r="Z333" s="2" t="s">
        <v>105</v>
      </c>
      <c r="BB333" s="2">
        <f t="shared" si="85"/>
        <v>1</v>
      </c>
      <c r="BC333" s="2">
        <f t="shared" si="86"/>
        <v>0</v>
      </c>
      <c r="BD333" s="2">
        <f t="shared" si="87"/>
        <v>1</v>
      </c>
      <c r="BE333" s="2">
        <f t="shared" si="88"/>
        <v>0</v>
      </c>
      <c r="BF333" s="2">
        <f t="shared" si="89"/>
        <v>0</v>
      </c>
      <c r="BG333" s="2">
        <f t="shared" si="90"/>
        <v>0</v>
      </c>
      <c r="BH333" s="2">
        <f t="shared" si="91"/>
        <v>0</v>
      </c>
      <c r="BI333" s="2">
        <f t="shared" si="92"/>
        <v>0</v>
      </c>
      <c r="BJ333" s="2">
        <f t="shared" si="93"/>
        <v>0</v>
      </c>
      <c r="BK333" s="2">
        <f t="shared" si="94"/>
        <v>0</v>
      </c>
      <c r="BL333" s="2">
        <f t="shared" si="95"/>
        <v>0</v>
      </c>
      <c r="BM333" s="2">
        <f t="shared" si="96"/>
        <v>0</v>
      </c>
      <c r="BN333" s="2">
        <f t="shared" si="97"/>
        <v>0</v>
      </c>
      <c r="BO333" s="2">
        <f t="shared" si="98"/>
        <v>0</v>
      </c>
      <c r="BP333" s="2">
        <f t="shared" si="99"/>
        <v>0</v>
      </c>
      <c r="BQ333" s="2">
        <f t="shared" si="100"/>
        <v>0</v>
      </c>
      <c r="BR333" s="2">
        <f t="shared" si="101"/>
        <v>0</v>
      </c>
    </row>
    <row r="334" spans="1:70">
      <c r="A334" s="2" t="s">
        <v>1179</v>
      </c>
      <c r="B334" s="2" t="s">
        <v>1180</v>
      </c>
      <c r="G334" s="2" t="s">
        <v>105</v>
      </c>
      <c r="AW334" s="2" t="s">
        <v>5694</v>
      </c>
      <c r="BB334" s="2">
        <f t="shared" si="85"/>
        <v>1</v>
      </c>
      <c r="BC334" s="2">
        <f t="shared" si="86"/>
        <v>1</v>
      </c>
      <c r="BD334" s="2">
        <f t="shared" si="87"/>
        <v>1</v>
      </c>
      <c r="BE334" s="2">
        <f t="shared" si="88"/>
        <v>0</v>
      </c>
      <c r="BF334" s="2">
        <f t="shared" si="89"/>
        <v>0</v>
      </c>
      <c r="BG334" s="2">
        <f t="shared" si="90"/>
        <v>1</v>
      </c>
      <c r="BH334" s="2">
        <f t="shared" si="91"/>
        <v>0</v>
      </c>
      <c r="BI334" s="2">
        <f t="shared" si="92"/>
        <v>0</v>
      </c>
      <c r="BJ334" s="2">
        <f t="shared" si="93"/>
        <v>0</v>
      </c>
      <c r="BK334" s="2">
        <f t="shared" si="94"/>
        <v>0</v>
      </c>
      <c r="BL334" s="2">
        <f t="shared" si="95"/>
        <v>0</v>
      </c>
      <c r="BM334" s="2">
        <f t="shared" si="96"/>
        <v>0</v>
      </c>
      <c r="BN334" s="2">
        <f t="shared" si="97"/>
        <v>0</v>
      </c>
      <c r="BO334" s="2">
        <f t="shared" si="98"/>
        <v>0</v>
      </c>
      <c r="BP334" s="2">
        <f t="shared" si="99"/>
        <v>0</v>
      </c>
      <c r="BQ334" s="2">
        <f t="shared" si="100"/>
        <v>0</v>
      </c>
      <c r="BR334" s="2">
        <f t="shared" si="101"/>
        <v>0</v>
      </c>
    </row>
    <row r="335" spans="1:70">
      <c r="A335" s="2" t="s">
        <v>1170</v>
      </c>
      <c r="B335" s="2" t="s">
        <v>5586</v>
      </c>
      <c r="G335" s="2" t="s">
        <v>105</v>
      </c>
      <c r="BB335" s="2">
        <f t="shared" si="85"/>
        <v>1</v>
      </c>
      <c r="BC335" s="2">
        <f t="shared" si="86"/>
        <v>0</v>
      </c>
      <c r="BD335" s="2">
        <f t="shared" si="87"/>
        <v>1</v>
      </c>
      <c r="BE335" s="2">
        <f t="shared" si="88"/>
        <v>0</v>
      </c>
      <c r="BF335" s="2">
        <f t="shared" si="89"/>
        <v>0</v>
      </c>
      <c r="BG335" s="2">
        <f t="shared" si="90"/>
        <v>0</v>
      </c>
      <c r="BH335" s="2">
        <f t="shared" si="91"/>
        <v>0</v>
      </c>
      <c r="BI335" s="2">
        <f t="shared" si="92"/>
        <v>0</v>
      </c>
      <c r="BJ335" s="2">
        <f t="shared" si="93"/>
        <v>0</v>
      </c>
      <c r="BK335" s="2">
        <f t="shared" si="94"/>
        <v>0</v>
      </c>
      <c r="BL335" s="2">
        <f t="shared" si="95"/>
        <v>0</v>
      </c>
      <c r="BM335" s="2">
        <f t="shared" si="96"/>
        <v>0</v>
      </c>
      <c r="BN335" s="2">
        <f t="shared" si="97"/>
        <v>0</v>
      </c>
      <c r="BO335" s="2">
        <f t="shared" si="98"/>
        <v>0</v>
      </c>
      <c r="BP335" s="2">
        <f t="shared" si="99"/>
        <v>0</v>
      </c>
      <c r="BQ335" s="2">
        <f t="shared" si="100"/>
        <v>0</v>
      </c>
      <c r="BR335" s="2">
        <f t="shared" si="101"/>
        <v>0</v>
      </c>
    </row>
    <row r="336" spans="1:70">
      <c r="A336" s="2" t="s">
        <v>3337</v>
      </c>
      <c r="B336" s="2" t="s">
        <v>3338</v>
      </c>
      <c r="Y336" s="2" t="s">
        <v>105</v>
      </c>
      <c r="AI336" s="2" t="s">
        <v>105</v>
      </c>
      <c r="AJ336" s="2" t="s">
        <v>105</v>
      </c>
      <c r="AM336" s="2" t="s">
        <v>105</v>
      </c>
      <c r="AU336" s="2" t="s">
        <v>105</v>
      </c>
      <c r="BB336" s="2">
        <f t="shared" si="85"/>
        <v>5</v>
      </c>
      <c r="BC336" s="2">
        <f t="shared" si="86"/>
        <v>0</v>
      </c>
      <c r="BD336" s="2">
        <f t="shared" si="87"/>
        <v>5</v>
      </c>
      <c r="BE336" s="2">
        <f t="shared" si="88"/>
        <v>0</v>
      </c>
      <c r="BF336" s="2">
        <f t="shared" si="89"/>
        <v>0</v>
      </c>
      <c r="BG336" s="2">
        <f t="shared" si="90"/>
        <v>0</v>
      </c>
      <c r="BH336" s="2">
        <f t="shared" si="91"/>
        <v>0</v>
      </c>
      <c r="BI336" s="2">
        <f t="shared" si="92"/>
        <v>0</v>
      </c>
      <c r="BJ336" s="2">
        <f t="shared" si="93"/>
        <v>0</v>
      </c>
      <c r="BK336" s="2">
        <f t="shared" si="94"/>
        <v>0</v>
      </c>
      <c r="BL336" s="2">
        <f t="shared" si="95"/>
        <v>0</v>
      </c>
      <c r="BM336" s="2">
        <f t="shared" si="96"/>
        <v>0</v>
      </c>
      <c r="BN336" s="2">
        <f t="shared" si="97"/>
        <v>0</v>
      </c>
      <c r="BO336" s="2">
        <f t="shared" si="98"/>
        <v>0</v>
      </c>
      <c r="BP336" s="2">
        <f t="shared" si="99"/>
        <v>0</v>
      </c>
      <c r="BQ336" s="2">
        <f t="shared" si="100"/>
        <v>0</v>
      </c>
      <c r="BR336" s="2">
        <f t="shared" si="101"/>
        <v>0</v>
      </c>
    </row>
    <row r="337" spans="1:70">
      <c r="A337" s="2" t="s">
        <v>1072</v>
      </c>
      <c r="B337" s="2" t="s">
        <v>1073</v>
      </c>
      <c r="G337" s="2" t="s">
        <v>5862</v>
      </c>
      <c r="AX337" s="2" t="s">
        <v>105</v>
      </c>
      <c r="BB337" s="2">
        <f t="shared" si="85"/>
        <v>1</v>
      </c>
      <c r="BC337" s="2">
        <f t="shared" si="86"/>
        <v>0</v>
      </c>
      <c r="BD337" s="2">
        <f t="shared" si="87"/>
        <v>1</v>
      </c>
      <c r="BE337" s="2">
        <f t="shared" si="88"/>
        <v>0</v>
      </c>
      <c r="BF337" s="2">
        <f t="shared" si="89"/>
        <v>0</v>
      </c>
      <c r="BG337" s="2">
        <f t="shared" si="90"/>
        <v>0</v>
      </c>
      <c r="BH337" s="2">
        <f t="shared" si="91"/>
        <v>0</v>
      </c>
      <c r="BI337" s="2">
        <f t="shared" si="92"/>
        <v>0</v>
      </c>
      <c r="BJ337" s="2">
        <f t="shared" si="93"/>
        <v>0</v>
      </c>
      <c r="BK337" s="2">
        <f t="shared" si="94"/>
        <v>0</v>
      </c>
      <c r="BL337" s="2">
        <f t="shared" si="95"/>
        <v>0</v>
      </c>
      <c r="BM337" s="2">
        <f t="shared" si="96"/>
        <v>0</v>
      </c>
      <c r="BN337" s="2">
        <f t="shared" si="97"/>
        <v>0</v>
      </c>
      <c r="BO337" s="2">
        <f t="shared" si="98"/>
        <v>0</v>
      </c>
      <c r="BP337" s="2">
        <f t="shared" si="99"/>
        <v>0</v>
      </c>
      <c r="BQ337" s="2">
        <f t="shared" si="100"/>
        <v>0</v>
      </c>
      <c r="BR337" s="2">
        <f t="shared" si="101"/>
        <v>0</v>
      </c>
    </row>
    <row r="338" spans="1:70">
      <c r="A338" s="2" t="s">
        <v>1072</v>
      </c>
      <c r="Q338" s="2" t="s">
        <v>121</v>
      </c>
      <c r="BB338" s="2">
        <f t="shared" si="85"/>
        <v>0</v>
      </c>
      <c r="BC338" s="2">
        <f t="shared" si="86"/>
        <v>1</v>
      </c>
      <c r="BD338" s="2">
        <f t="shared" si="87"/>
        <v>0</v>
      </c>
      <c r="BE338" s="2">
        <f t="shared" si="88"/>
        <v>1</v>
      </c>
      <c r="BF338" s="2">
        <f t="shared" si="89"/>
        <v>0</v>
      </c>
      <c r="BG338" s="2">
        <f t="shared" si="90"/>
        <v>0</v>
      </c>
      <c r="BH338" s="2">
        <f t="shared" si="91"/>
        <v>0</v>
      </c>
      <c r="BI338" s="2">
        <f t="shared" si="92"/>
        <v>0</v>
      </c>
      <c r="BJ338" s="2">
        <f t="shared" si="93"/>
        <v>0</v>
      </c>
      <c r="BK338" s="2">
        <f t="shared" si="94"/>
        <v>0</v>
      </c>
      <c r="BL338" s="2">
        <f t="shared" si="95"/>
        <v>0</v>
      </c>
      <c r="BM338" s="2">
        <f t="shared" si="96"/>
        <v>0</v>
      </c>
      <c r="BN338" s="2">
        <f t="shared" si="97"/>
        <v>0</v>
      </c>
      <c r="BO338" s="2">
        <f t="shared" si="98"/>
        <v>0</v>
      </c>
      <c r="BP338" s="2">
        <f t="shared" si="99"/>
        <v>0</v>
      </c>
      <c r="BQ338" s="2">
        <f t="shared" si="100"/>
        <v>0</v>
      </c>
      <c r="BR338" s="2">
        <f t="shared" si="101"/>
        <v>0</v>
      </c>
    </row>
    <row r="339" spans="1:70">
      <c r="A339" s="2" t="s">
        <v>2647</v>
      </c>
      <c r="B339" s="2" t="s">
        <v>2648</v>
      </c>
      <c r="P339" s="2" t="s">
        <v>105</v>
      </c>
      <c r="BB339" s="2">
        <f t="shared" si="85"/>
        <v>1</v>
      </c>
      <c r="BC339" s="2">
        <f t="shared" si="86"/>
        <v>0</v>
      </c>
      <c r="BD339" s="2">
        <f t="shared" si="87"/>
        <v>1</v>
      </c>
      <c r="BE339" s="2">
        <f t="shared" si="88"/>
        <v>0</v>
      </c>
      <c r="BF339" s="2">
        <f t="shared" si="89"/>
        <v>0</v>
      </c>
      <c r="BG339" s="2">
        <f t="shared" si="90"/>
        <v>0</v>
      </c>
      <c r="BH339" s="2">
        <f t="shared" si="91"/>
        <v>0</v>
      </c>
      <c r="BI339" s="2">
        <f t="shared" si="92"/>
        <v>0</v>
      </c>
      <c r="BJ339" s="2">
        <f t="shared" si="93"/>
        <v>0</v>
      </c>
      <c r="BK339" s="2">
        <f t="shared" si="94"/>
        <v>0</v>
      </c>
      <c r="BL339" s="2">
        <f t="shared" si="95"/>
        <v>0</v>
      </c>
      <c r="BM339" s="2">
        <f t="shared" si="96"/>
        <v>0</v>
      </c>
      <c r="BN339" s="2">
        <f t="shared" si="97"/>
        <v>0</v>
      </c>
      <c r="BO339" s="2">
        <f t="shared" si="98"/>
        <v>0</v>
      </c>
      <c r="BP339" s="2">
        <f t="shared" si="99"/>
        <v>0</v>
      </c>
      <c r="BQ339" s="2">
        <f t="shared" si="100"/>
        <v>0</v>
      </c>
      <c r="BR339" s="2">
        <f t="shared" si="101"/>
        <v>0</v>
      </c>
    </row>
    <row r="340" spans="1:70">
      <c r="A340" s="2" t="s">
        <v>3982</v>
      </c>
      <c r="B340" s="2" t="s">
        <v>3983</v>
      </c>
      <c r="AI340" s="2" t="s">
        <v>105</v>
      </c>
      <c r="AL340" s="2" t="s">
        <v>105</v>
      </c>
      <c r="BB340" s="2">
        <f t="shared" si="85"/>
        <v>2</v>
      </c>
      <c r="BC340" s="2">
        <f t="shared" si="86"/>
        <v>0</v>
      </c>
      <c r="BD340" s="2">
        <f t="shared" si="87"/>
        <v>2</v>
      </c>
      <c r="BE340" s="2">
        <f t="shared" si="88"/>
        <v>0</v>
      </c>
      <c r="BF340" s="2">
        <f t="shared" si="89"/>
        <v>0</v>
      </c>
      <c r="BG340" s="2">
        <f t="shared" si="90"/>
        <v>0</v>
      </c>
      <c r="BH340" s="2">
        <f t="shared" si="91"/>
        <v>0</v>
      </c>
      <c r="BI340" s="2">
        <f t="shared" si="92"/>
        <v>0</v>
      </c>
      <c r="BJ340" s="2">
        <f t="shared" si="93"/>
        <v>0</v>
      </c>
      <c r="BK340" s="2">
        <f t="shared" si="94"/>
        <v>0</v>
      </c>
      <c r="BL340" s="2">
        <f t="shared" si="95"/>
        <v>0</v>
      </c>
      <c r="BM340" s="2">
        <f t="shared" si="96"/>
        <v>0</v>
      </c>
      <c r="BN340" s="2">
        <f t="shared" si="97"/>
        <v>0</v>
      </c>
      <c r="BO340" s="2">
        <f t="shared" si="98"/>
        <v>0</v>
      </c>
      <c r="BP340" s="2">
        <f t="shared" si="99"/>
        <v>0</v>
      </c>
      <c r="BQ340" s="2">
        <f t="shared" si="100"/>
        <v>0</v>
      </c>
      <c r="BR340" s="2">
        <f t="shared" si="101"/>
        <v>0</v>
      </c>
    </row>
    <row r="341" spans="1:70">
      <c r="A341" s="2" t="s">
        <v>214</v>
      </c>
      <c r="B341" s="2" t="s">
        <v>213</v>
      </c>
      <c r="C341" s="2" t="s">
        <v>105</v>
      </c>
      <c r="M341" s="2" t="s">
        <v>105</v>
      </c>
      <c r="AB341" s="2" t="s">
        <v>105</v>
      </c>
      <c r="AJ341" s="2" t="s">
        <v>105</v>
      </c>
      <c r="AL341" s="2" t="s">
        <v>105</v>
      </c>
      <c r="AM341" s="2" t="s">
        <v>105</v>
      </c>
      <c r="AO341" s="2" t="s">
        <v>105</v>
      </c>
      <c r="BB341" s="2">
        <f t="shared" si="85"/>
        <v>7</v>
      </c>
      <c r="BC341" s="2">
        <f t="shared" si="86"/>
        <v>0</v>
      </c>
      <c r="BD341" s="2">
        <f t="shared" si="87"/>
        <v>7</v>
      </c>
      <c r="BE341" s="2">
        <f t="shared" si="88"/>
        <v>0</v>
      </c>
      <c r="BF341" s="2">
        <f t="shared" si="89"/>
        <v>0</v>
      </c>
      <c r="BG341" s="2">
        <f t="shared" si="90"/>
        <v>0</v>
      </c>
      <c r="BH341" s="2">
        <f t="shared" si="91"/>
        <v>0</v>
      </c>
      <c r="BI341" s="2">
        <f t="shared" si="92"/>
        <v>0</v>
      </c>
      <c r="BJ341" s="2">
        <f t="shared" si="93"/>
        <v>0</v>
      </c>
      <c r="BK341" s="2">
        <f t="shared" si="94"/>
        <v>0</v>
      </c>
      <c r="BL341" s="2">
        <f t="shared" si="95"/>
        <v>0</v>
      </c>
      <c r="BM341" s="2">
        <f t="shared" si="96"/>
        <v>0</v>
      </c>
      <c r="BN341" s="2">
        <f t="shared" si="97"/>
        <v>0</v>
      </c>
      <c r="BO341" s="2">
        <f t="shared" si="98"/>
        <v>0</v>
      </c>
      <c r="BP341" s="2">
        <f t="shared" si="99"/>
        <v>0</v>
      </c>
      <c r="BQ341" s="2">
        <f t="shared" si="100"/>
        <v>0</v>
      </c>
      <c r="BR341" s="2">
        <f t="shared" si="101"/>
        <v>0</v>
      </c>
    </row>
    <row r="342" spans="1:70">
      <c r="A342" s="2" t="s">
        <v>1534</v>
      </c>
      <c r="B342" s="2" t="s">
        <v>1535</v>
      </c>
      <c r="I342" s="2" t="s">
        <v>105</v>
      </c>
      <c r="BB342" s="2">
        <f t="shared" si="85"/>
        <v>1</v>
      </c>
      <c r="BC342" s="2">
        <f t="shared" si="86"/>
        <v>0</v>
      </c>
      <c r="BD342" s="2">
        <f t="shared" si="87"/>
        <v>1</v>
      </c>
      <c r="BE342" s="2">
        <f t="shared" si="88"/>
        <v>0</v>
      </c>
      <c r="BF342" s="2">
        <f t="shared" si="89"/>
        <v>0</v>
      </c>
      <c r="BG342" s="2">
        <f t="shared" si="90"/>
        <v>0</v>
      </c>
      <c r="BH342" s="2">
        <f t="shared" si="91"/>
        <v>0</v>
      </c>
      <c r="BI342" s="2">
        <f t="shared" si="92"/>
        <v>0</v>
      </c>
      <c r="BJ342" s="2">
        <f t="shared" si="93"/>
        <v>0</v>
      </c>
      <c r="BK342" s="2">
        <f t="shared" si="94"/>
        <v>0</v>
      </c>
      <c r="BL342" s="2">
        <f t="shared" si="95"/>
        <v>0</v>
      </c>
      <c r="BM342" s="2">
        <f t="shared" si="96"/>
        <v>0</v>
      </c>
      <c r="BN342" s="2">
        <f t="shared" si="97"/>
        <v>0</v>
      </c>
      <c r="BO342" s="2">
        <f t="shared" si="98"/>
        <v>0</v>
      </c>
      <c r="BP342" s="2">
        <f t="shared" si="99"/>
        <v>0</v>
      </c>
      <c r="BQ342" s="2">
        <f t="shared" si="100"/>
        <v>0</v>
      </c>
      <c r="BR342" s="2">
        <f t="shared" si="101"/>
        <v>0</v>
      </c>
    </row>
    <row r="343" spans="1:70">
      <c r="A343" s="2" t="s">
        <v>140</v>
      </c>
      <c r="B343" s="2" t="s">
        <v>139</v>
      </c>
      <c r="C343" s="2" t="s">
        <v>105</v>
      </c>
      <c r="BB343" s="2">
        <f t="shared" si="85"/>
        <v>1</v>
      </c>
      <c r="BC343" s="2">
        <f t="shared" si="86"/>
        <v>0</v>
      </c>
      <c r="BD343" s="2">
        <f t="shared" si="87"/>
        <v>1</v>
      </c>
      <c r="BE343" s="2">
        <f t="shared" si="88"/>
        <v>0</v>
      </c>
      <c r="BF343" s="2">
        <f t="shared" si="89"/>
        <v>0</v>
      </c>
      <c r="BG343" s="2">
        <f t="shared" si="90"/>
        <v>0</v>
      </c>
      <c r="BH343" s="2">
        <f t="shared" si="91"/>
        <v>0</v>
      </c>
      <c r="BI343" s="2">
        <f t="shared" si="92"/>
        <v>0</v>
      </c>
      <c r="BJ343" s="2">
        <f t="shared" si="93"/>
        <v>0</v>
      </c>
      <c r="BK343" s="2">
        <f t="shared" si="94"/>
        <v>0</v>
      </c>
      <c r="BL343" s="2">
        <f t="shared" si="95"/>
        <v>0</v>
      </c>
      <c r="BM343" s="2">
        <f t="shared" si="96"/>
        <v>0</v>
      </c>
      <c r="BN343" s="2">
        <f t="shared" si="97"/>
        <v>0</v>
      </c>
      <c r="BO343" s="2">
        <f t="shared" si="98"/>
        <v>0</v>
      </c>
      <c r="BP343" s="2">
        <f t="shared" si="99"/>
        <v>0</v>
      </c>
      <c r="BQ343" s="2">
        <f t="shared" si="100"/>
        <v>0</v>
      </c>
      <c r="BR343" s="2">
        <f t="shared" si="101"/>
        <v>0</v>
      </c>
    </row>
    <row r="344" spans="1:70">
      <c r="A344" s="2" t="s">
        <v>3973</v>
      </c>
      <c r="B344" s="2" t="s">
        <v>3974</v>
      </c>
      <c r="AI344" s="2" t="s">
        <v>105</v>
      </c>
      <c r="BB344" s="2">
        <f t="shared" si="85"/>
        <v>1</v>
      </c>
      <c r="BC344" s="2">
        <f t="shared" si="86"/>
        <v>0</v>
      </c>
      <c r="BD344" s="2">
        <f t="shared" si="87"/>
        <v>1</v>
      </c>
      <c r="BE344" s="2">
        <f t="shared" si="88"/>
        <v>0</v>
      </c>
      <c r="BF344" s="2">
        <f t="shared" si="89"/>
        <v>0</v>
      </c>
      <c r="BG344" s="2">
        <f t="shared" si="90"/>
        <v>0</v>
      </c>
      <c r="BH344" s="2">
        <f t="shared" si="91"/>
        <v>0</v>
      </c>
      <c r="BI344" s="2">
        <f t="shared" si="92"/>
        <v>0</v>
      </c>
      <c r="BJ344" s="2">
        <f t="shared" si="93"/>
        <v>0</v>
      </c>
      <c r="BK344" s="2">
        <f t="shared" si="94"/>
        <v>0</v>
      </c>
      <c r="BL344" s="2">
        <f t="shared" si="95"/>
        <v>0</v>
      </c>
      <c r="BM344" s="2">
        <f t="shared" si="96"/>
        <v>0</v>
      </c>
      <c r="BN344" s="2">
        <f t="shared" si="97"/>
        <v>0</v>
      </c>
      <c r="BO344" s="2">
        <f t="shared" si="98"/>
        <v>0</v>
      </c>
      <c r="BP344" s="2">
        <f t="shared" si="99"/>
        <v>0</v>
      </c>
      <c r="BQ344" s="2">
        <f t="shared" si="100"/>
        <v>0</v>
      </c>
      <c r="BR344" s="2">
        <f t="shared" si="101"/>
        <v>0</v>
      </c>
    </row>
    <row r="345" spans="1:70">
      <c r="A345" s="2" t="s">
        <v>3853</v>
      </c>
      <c r="B345" s="2" t="s">
        <v>3854</v>
      </c>
      <c r="AF345" s="2" t="s">
        <v>5697</v>
      </c>
      <c r="BB345" s="2">
        <f t="shared" si="85"/>
        <v>1</v>
      </c>
      <c r="BC345" s="2">
        <f t="shared" si="86"/>
        <v>0</v>
      </c>
      <c r="BD345" s="2">
        <f t="shared" si="87"/>
        <v>0</v>
      </c>
      <c r="BE345" s="2">
        <f t="shared" si="88"/>
        <v>0</v>
      </c>
      <c r="BF345" s="2">
        <f t="shared" si="89"/>
        <v>1</v>
      </c>
      <c r="BG345" s="2">
        <f t="shared" si="90"/>
        <v>0</v>
      </c>
      <c r="BH345" s="2">
        <f t="shared" si="91"/>
        <v>0</v>
      </c>
      <c r="BI345" s="2">
        <f t="shared" si="92"/>
        <v>0</v>
      </c>
      <c r="BJ345" s="2">
        <f t="shared" si="93"/>
        <v>0</v>
      </c>
      <c r="BK345" s="2">
        <f t="shared" si="94"/>
        <v>0</v>
      </c>
      <c r="BL345" s="2">
        <f t="shared" si="95"/>
        <v>0</v>
      </c>
      <c r="BM345" s="2">
        <f t="shared" si="96"/>
        <v>0</v>
      </c>
      <c r="BN345" s="2">
        <f t="shared" si="97"/>
        <v>0</v>
      </c>
      <c r="BO345" s="2">
        <f t="shared" si="98"/>
        <v>0</v>
      </c>
      <c r="BP345" s="2">
        <f t="shared" si="99"/>
        <v>0</v>
      </c>
      <c r="BQ345" s="2">
        <f t="shared" si="100"/>
        <v>0</v>
      </c>
      <c r="BR345" s="2">
        <f t="shared" si="101"/>
        <v>0</v>
      </c>
    </row>
    <row r="346" spans="1:70">
      <c r="A346" s="2" t="s">
        <v>2386</v>
      </c>
      <c r="B346" s="2" t="s">
        <v>2387</v>
      </c>
      <c r="M346" s="2" t="s">
        <v>105</v>
      </c>
      <c r="BB346" s="2">
        <f t="shared" si="85"/>
        <v>1</v>
      </c>
      <c r="BC346" s="2">
        <f t="shared" si="86"/>
        <v>0</v>
      </c>
      <c r="BD346" s="2">
        <f t="shared" si="87"/>
        <v>1</v>
      </c>
      <c r="BE346" s="2">
        <f t="shared" si="88"/>
        <v>0</v>
      </c>
      <c r="BF346" s="2">
        <f t="shared" si="89"/>
        <v>0</v>
      </c>
      <c r="BG346" s="2">
        <f t="shared" si="90"/>
        <v>0</v>
      </c>
      <c r="BH346" s="2">
        <f t="shared" si="91"/>
        <v>0</v>
      </c>
      <c r="BI346" s="2">
        <f t="shared" si="92"/>
        <v>0</v>
      </c>
      <c r="BJ346" s="2">
        <f t="shared" si="93"/>
        <v>0</v>
      </c>
      <c r="BK346" s="2">
        <f t="shared" si="94"/>
        <v>0</v>
      </c>
      <c r="BL346" s="2">
        <f t="shared" si="95"/>
        <v>0</v>
      </c>
      <c r="BM346" s="2">
        <f t="shared" si="96"/>
        <v>0</v>
      </c>
      <c r="BN346" s="2">
        <f t="shared" si="97"/>
        <v>0</v>
      </c>
      <c r="BO346" s="2">
        <f t="shared" si="98"/>
        <v>0</v>
      </c>
      <c r="BP346" s="2">
        <f t="shared" si="99"/>
        <v>0</v>
      </c>
      <c r="BQ346" s="2">
        <f t="shared" si="100"/>
        <v>0</v>
      </c>
      <c r="BR346" s="2">
        <f t="shared" si="101"/>
        <v>0</v>
      </c>
    </row>
    <row r="347" spans="1:70">
      <c r="A347" s="2" t="s">
        <v>2782</v>
      </c>
      <c r="Q347" s="2" t="s">
        <v>121</v>
      </c>
      <c r="BB347" s="2">
        <f t="shared" si="85"/>
        <v>0</v>
      </c>
      <c r="BC347" s="2">
        <f t="shared" si="86"/>
        <v>1</v>
      </c>
      <c r="BD347" s="2">
        <f t="shared" si="87"/>
        <v>0</v>
      </c>
      <c r="BE347" s="2">
        <f t="shared" si="88"/>
        <v>1</v>
      </c>
      <c r="BF347" s="2">
        <f t="shared" si="89"/>
        <v>0</v>
      </c>
      <c r="BG347" s="2">
        <f t="shared" si="90"/>
        <v>0</v>
      </c>
      <c r="BH347" s="2">
        <f t="shared" si="91"/>
        <v>0</v>
      </c>
      <c r="BI347" s="2">
        <f t="shared" si="92"/>
        <v>0</v>
      </c>
      <c r="BJ347" s="2">
        <f t="shared" si="93"/>
        <v>0</v>
      </c>
      <c r="BK347" s="2">
        <f t="shared" si="94"/>
        <v>0</v>
      </c>
      <c r="BL347" s="2">
        <f t="shared" si="95"/>
        <v>0</v>
      </c>
      <c r="BM347" s="2">
        <f t="shared" si="96"/>
        <v>0</v>
      </c>
      <c r="BN347" s="2">
        <f t="shared" si="97"/>
        <v>0</v>
      </c>
      <c r="BO347" s="2">
        <f t="shared" si="98"/>
        <v>0</v>
      </c>
      <c r="BP347" s="2">
        <f t="shared" si="99"/>
        <v>0</v>
      </c>
      <c r="BQ347" s="2">
        <f t="shared" si="100"/>
        <v>0</v>
      </c>
      <c r="BR347" s="2">
        <f t="shared" si="101"/>
        <v>0</v>
      </c>
    </row>
    <row r="348" spans="1:70">
      <c r="A348" s="2" t="s">
        <v>5201</v>
      </c>
      <c r="B348" s="2" t="s">
        <v>5202</v>
      </c>
      <c r="AS348" s="2" t="s">
        <v>105</v>
      </c>
      <c r="BB348" s="2">
        <f t="shared" si="85"/>
        <v>1</v>
      </c>
      <c r="BC348" s="2">
        <f t="shared" si="86"/>
        <v>0</v>
      </c>
      <c r="BD348" s="2">
        <f t="shared" si="87"/>
        <v>1</v>
      </c>
      <c r="BE348" s="2">
        <f t="shared" si="88"/>
        <v>0</v>
      </c>
      <c r="BF348" s="2">
        <f t="shared" si="89"/>
        <v>0</v>
      </c>
      <c r="BG348" s="2">
        <f t="shared" si="90"/>
        <v>0</v>
      </c>
      <c r="BH348" s="2">
        <f t="shared" si="91"/>
        <v>0</v>
      </c>
      <c r="BI348" s="2">
        <f t="shared" si="92"/>
        <v>0</v>
      </c>
      <c r="BJ348" s="2">
        <f t="shared" si="93"/>
        <v>0</v>
      </c>
      <c r="BK348" s="2">
        <f t="shared" si="94"/>
        <v>0</v>
      </c>
      <c r="BL348" s="2">
        <f t="shared" si="95"/>
        <v>0</v>
      </c>
      <c r="BM348" s="2">
        <f t="shared" si="96"/>
        <v>0</v>
      </c>
      <c r="BN348" s="2">
        <f t="shared" si="97"/>
        <v>0</v>
      </c>
      <c r="BO348" s="2">
        <f t="shared" si="98"/>
        <v>0</v>
      </c>
      <c r="BP348" s="2">
        <f t="shared" si="99"/>
        <v>0</v>
      </c>
      <c r="BQ348" s="2">
        <f t="shared" si="100"/>
        <v>0</v>
      </c>
      <c r="BR348" s="2">
        <f t="shared" si="101"/>
        <v>0</v>
      </c>
    </row>
    <row r="349" spans="1:70">
      <c r="A349" s="2" t="s">
        <v>2123</v>
      </c>
      <c r="B349" s="2" t="s">
        <v>2124</v>
      </c>
      <c r="L349" s="2" t="s">
        <v>105</v>
      </c>
      <c r="BB349" s="2">
        <f t="shared" si="85"/>
        <v>1</v>
      </c>
      <c r="BC349" s="2">
        <f t="shared" si="86"/>
        <v>0</v>
      </c>
      <c r="BD349" s="2">
        <f t="shared" si="87"/>
        <v>1</v>
      </c>
      <c r="BE349" s="2">
        <f t="shared" si="88"/>
        <v>0</v>
      </c>
      <c r="BF349" s="2">
        <f t="shared" si="89"/>
        <v>0</v>
      </c>
      <c r="BG349" s="2">
        <f t="shared" si="90"/>
        <v>0</v>
      </c>
      <c r="BH349" s="2">
        <f t="shared" si="91"/>
        <v>0</v>
      </c>
      <c r="BI349" s="2">
        <f t="shared" si="92"/>
        <v>0</v>
      </c>
      <c r="BJ349" s="2">
        <f t="shared" si="93"/>
        <v>0</v>
      </c>
      <c r="BK349" s="2">
        <f t="shared" si="94"/>
        <v>0</v>
      </c>
      <c r="BL349" s="2">
        <f t="shared" si="95"/>
        <v>0</v>
      </c>
      <c r="BM349" s="2">
        <f t="shared" si="96"/>
        <v>0</v>
      </c>
      <c r="BN349" s="2">
        <f t="shared" si="97"/>
        <v>0</v>
      </c>
      <c r="BO349" s="2">
        <f t="shared" si="98"/>
        <v>0</v>
      </c>
      <c r="BP349" s="2">
        <f t="shared" si="99"/>
        <v>0</v>
      </c>
      <c r="BQ349" s="2">
        <f t="shared" si="100"/>
        <v>0</v>
      </c>
      <c r="BR349" s="2">
        <f t="shared" si="101"/>
        <v>0</v>
      </c>
    </row>
    <row r="350" spans="1:70">
      <c r="A350" s="2" t="s">
        <v>2899</v>
      </c>
      <c r="B350" s="2" t="s">
        <v>2900</v>
      </c>
      <c r="S350" s="2" t="s">
        <v>105</v>
      </c>
      <c r="AB350" s="2" t="s">
        <v>105</v>
      </c>
      <c r="AW350" s="2" t="s">
        <v>5694</v>
      </c>
      <c r="BB350" s="2">
        <f t="shared" si="85"/>
        <v>2</v>
      </c>
      <c r="BC350" s="2">
        <f t="shared" si="86"/>
        <v>1</v>
      </c>
      <c r="BD350" s="2">
        <f t="shared" si="87"/>
        <v>2</v>
      </c>
      <c r="BE350" s="2">
        <f t="shared" si="88"/>
        <v>0</v>
      </c>
      <c r="BF350" s="2">
        <f t="shared" si="89"/>
        <v>0</v>
      </c>
      <c r="BG350" s="2">
        <f t="shared" si="90"/>
        <v>1</v>
      </c>
      <c r="BH350" s="2">
        <f t="shared" si="91"/>
        <v>0</v>
      </c>
      <c r="BI350" s="2">
        <f t="shared" si="92"/>
        <v>0</v>
      </c>
      <c r="BJ350" s="2">
        <f t="shared" si="93"/>
        <v>0</v>
      </c>
      <c r="BK350" s="2">
        <f t="shared" si="94"/>
        <v>0</v>
      </c>
      <c r="BL350" s="2">
        <f t="shared" si="95"/>
        <v>0</v>
      </c>
      <c r="BM350" s="2">
        <f t="shared" si="96"/>
        <v>0</v>
      </c>
      <c r="BN350" s="2">
        <f t="shared" si="97"/>
        <v>0</v>
      </c>
      <c r="BO350" s="2">
        <f t="shared" si="98"/>
        <v>0</v>
      </c>
      <c r="BP350" s="2">
        <f t="shared" si="99"/>
        <v>0</v>
      </c>
      <c r="BQ350" s="2">
        <f t="shared" si="100"/>
        <v>0</v>
      </c>
      <c r="BR350" s="2">
        <f t="shared" si="101"/>
        <v>0</v>
      </c>
    </row>
    <row r="351" spans="1:70">
      <c r="A351" s="2" t="s">
        <v>3748</v>
      </c>
      <c r="B351" s="2" t="s">
        <v>3749</v>
      </c>
      <c r="AE351" s="2" t="s">
        <v>105</v>
      </c>
      <c r="BB351" s="2">
        <f t="shared" si="85"/>
        <v>1</v>
      </c>
      <c r="BC351" s="2">
        <f t="shared" si="86"/>
        <v>0</v>
      </c>
      <c r="BD351" s="2">
        <f t="shared" si="87"/>
        <v>1</v>
      </c>
      <c r="BE351" s="2">
        <f t="shared" si="88"/>
        <v>0</v>
      </c>
      <c r="BF351" s="2">
        <f t="shared" si="89"/>
        <v>0</v>
      </c>
      <c r="BG351" s="2">
        <f t="shared" si="90"/>
        <v>0</v>
      </c>
      <c r="BH351" s="2">
        <f t="shared" si="91"/>
        <v>0</v>
      </c>
      <c r="BI351" s="2">
        <f t="shared" si="92"/>
        <v>0</v>
      </c>
      <c r="BJ351" s="2">
        <f t="shared" si="93"/>
        <v>0</v>
      </c>
      <c r="BK351" s="2">
        <f t="shared" si="94"/>
        <v>0</v>
      </c>
      <c r="BL351" s="2">
        <f t="shared" si="95"/>
        <v>0</v>
      </c>
      <c r="BM351" s="2">
        <f t="shared" si="96"/>
        <v>0</v>
      </c>
      <c r="BN351" s="2">
        <f t="shared" si="97"/>
        <v>0</v>
      </c>
      <c r="BO351" s="2">
        <f t="shared" si="98"/>
        <v>0</v>
      </c>
      <c r="BP351" s="2">
        <f t="shared" si="99"/>
        <v>0</v>
      </c>
      <c r="BQ351" s="2">
        <f t="shared" si="100"/>
        <v>0</v>
      </c>
      <c r="BR351" s="2">
        <f t="shared" si="101"/>
        <v>0</v>
      </c>
    </row>
    <row r="352" spans="1:70">
      <c r="A352" s="2" t="s">
        <v>5501</v>
      </c>
      <c r="B352" s="2" t="s">
        <v>5502</v>
      </c>
      <c r="AW352" s="2" t="s">
        <v>5694</v>
      </c>
      <c r="BB352" s="2">
        <f t="shared" si="85"/>
        <v>0</v>
      </c>
      <c r="BC352" s="2">
        <f t="shared" si="86"/>
        <v>1</v>
      </c>
      <c r="BD352" s="2">
        <f t="shared" si="87"/>
        <v>0</v>
      </c>
      <c r="BE352" s="2">
        <f t="shared" si="88"/>
        <v>0</v>
      </c>
      <c r="BF352" s="2">
        <f t="shared" si="89"/>
        <v>0</v>
      </c>
      <c r="BG352" s="2">
        <f t="shared" si="90"/>
        <v>1</v>
      </c>
      <c r="BH352" s="2">
        <f t="shared" si="91"/>
        <v>0</v>
      </c>
      <c r="BI352" s="2">
        <f t="shared" si="92"/>
        <v>0</v>
      </c>
      <c r="BJ352" s="2">
        <f t="shared" si="93"/>
        <v>0</v>
      </c>
      <c r="BK352" s="2">
        <f t="shared" si="94"/>
        <v>0</v>
      </c>
      <c r="BL352" s="2">
        <f t="shared" si="95"/>
        <v>0</v>
      </c>
      <c r="BM352" s="2">
        <f t="shared" si="96"/>
        <v>0</v>
      </c>
      <c r="BN352" s="2">
        <f t="shared" si="97"/>
        <v>0</v>
      </c>
      <c r="BO352" s="2">
        <f t="shared" si="98"/>
        <v>0</v>
      </c>
      <c r="BP352" s="2">
        <f t="shared" si="99"/>
        <v>0</v>
      </c>
      <c r="BQ352" s="2">
        <f t="shared" si="100"/>
        <v>0</v>
      </c>
      <c r="BR352" s="2">
        <f t="shared" si="101"/>
        <v>0</v>
      </c>
    </row>
    <row r="353" spans="1:70">
      <c r="A353" s="2" t="s">
        <v>3533</v>
      </c>
      <c r="AB353" s="2" t="s">
        <v>105</v>
      </c>
      <c r="BB353" s="2">
        <f t="shared" si="85"/>
        <v>1</v>
      </c>
      <c r="BC353" s="2">
        <f t="shared" si="86"/>
        <v>0</v>
      </c>
      <c r="BD353" s="2">
        <f t="shared" si="87"/>
        <v>1</v>
      </c>
      <c r="BE353" s="2">
        <f t="shared" si="88"/>
        <v>0</v>
      </c>
      <c r="BF353" s="2">
        <f t="shared" si="89"/>
        <v>0</v>
      </c>
      <c r="BG353" s="2">
        <f t="shared" si="90"/>
        <v>0</v>
      </c>
      <c r="BH353" s="2">
        <f t="shared" si="91"/>
        <v>0</v>
      </c>
      <c r="BI353" s="2">
        <f t="shared" si="92"/>
        <v>0</v>
      </c>
      <c r="BJ353" s="2">
        <f t="shared" si="93"/>
        <v>0</v>
      </c>
      <c r="BK353" s="2">
        <f t="shared" si="94"/>
        <v>0</v>
      </c>
      <c r="BL353" s="2">
        <f t="shared" si="95"/>
        <v>0</v>
      </c>
      <c r="BM353" s="2">
        <f t="shared" si="96"/>
        <v>0</v>
      </c>
      <c r="BN353" s="2">
        <f t="shared" si="97"/>
        <v>0</v>
      </c>
      <c r="BO353" s="2">
        <f t="shared" si="98"/>
        <v>0</v>
      </c>
      <c r="BP353" s="2">
        <f t="shared" si="99"/>
        <v>0</v>
      </c>
      <c r="BQ353" s="2">
        <f t="shared" si="100"/>
        <v>0</v>
      </c>
      <c r="BR353" s="2">
        <f t="shared" si="101"/>
        <v>0</v>
      </c>
    </row>
    <row r="354" spans="1:70">
      <c r="A354" s="2" t="s">
        <v>12</v>
      </c>
      <c r="B354" s="2" t="s">
        <v>531</v>
      </c>
      <c r="C354" s="2" t="s">
        <v>105</v>
      </c>
      <c r="E354" s="2" t="s">
        <v>105</v>
      </c>
      <c r="AE354" s="2" t="s">
        <v>105</v>
      </c>
      <c r="AT354" s="2" t="s">
        <v>105</v>
      </c>
      <c r="AU354" s="2" t="s">
        <v>105</v>
      </c>
      <c r="BB354" s="2">
        <f t="shared" si="85"/>
        <v>5</v>
      </c>
      <c r="BC354" s="2">
        <f t="shared" si="86"/>
        <v>0</v>
      </c>
      <c r="BD354" s="2">
        <f t="shared" si="87"/>
        <v>5</v>
      </c>
      <c r="BE354" s="2">
        <f t="shared" si="88"/>
        <v>0</v>
      </c>
      <c r="BF354" s="2">
        <f t="shared" si="89"/>
        <v>0</v>
      </c>
      <c r="BG354" s="2">
        <f t="shared" si="90"/>
        <v>0</v>
      </c>
      <c r="BH354" s="2">
        <f t="shared" si="91"/>
        <v>0</v>
      </c>
      <c r="BI354" s="2">
        <f t="shared" si="92"/>
        <v>0</v>
      </c>
      <c r="BJ354" s="2">
        <f t="shared" si="93"/>
        <v>0</v>
      </c>
      <c r="BK354" s="2">
        <f t="shared" si="94"/>
        <v>0</v>
      </c>
      <c r="BL354" s="2">
        <f t="shared" si="95"/>
        <v>0</v>
      </c>
      <c r="BM354" s="2">
        <f t="shared" si="96"/>
        <v>0</v>
      </c>
      <c r="BN354" s="2">
        <f t="shared" si="97"/>
        <v>0</v>
      </c>
      <c r="BO354" s="2">
        <f t="shared" si="98"/>
        <v>0</v>
      </c>
      <c r="BP354" s="2">
        <f t="shared" si="99"/>
        <v>0</v>
      </c>
      <c r="BQ354" s="2">
        <f t="shared" si="100"/>
        <v>0</v>
      </c>
      <c r="BR354" s="2">
        <f t="shared" si="101"/>
        <v>0</v>
      </c>
    </row>
    <row r="355" spans="1:70">
      <c r="A355" s="2" t="s">
        <v>1045</v>
      </c>
      <c r="B355" s="2" t="s">
        <v>1047</v>
      </c>
      <c r="G355" s="2" t="s">
        <v>105</v>
      </c>
      <c r="BB355" s="2">
        <f t="shared" si="85"/>
        <v>1</v>
      </c>
      <c r="BC355" s="2">
        <f t="shared" si="86"/>
        <v>0</v>
      </c>
      <c r="BD355" s="2">
        <f t="shared" si="87"/>
        <v>1</v>
      </c>
      <c r="BE355" s="2">
        <f t="shared" si="88"/>
        <v>0</v>
      </c>
      <c r="BF355" s="2">
        <f t="shared" si="89"/>
        <v>0</v>
      </c>
      <c r="BG355" s="2">
        <f t="shared" si="90"/>
        <v>0</v>
      </c>
      <c r="BH355" s="2">
        <f t="shared" si="91"/>
        <v>0</v>
      </c>
      <c r="BI355" s="2">
        <f t="shared" si="92"/>
        <v>0</v>
      </c>
      <c r="BJ355" s="2">
        <f t="shared" si="93"/>
        <v>0</v>
      </c>
      <c r="BK355" s="2">
        <f t="shared" si="94"/>
        <v>0</v>
      </c>
      <c r="BL355" s="2">
        <f t="shared" si="95"/>
        <v>0</v>
      </c>
      <c r="BM355" s="2">
        <f t="shared" si="96"/>
        <v>0</v>
      </c>
      <c r="BN355" s="2">
        <f t="shared" si="97"/>
        <v>0</v>
      </c>
      <c r="BO355" s="2">
        <f t="shared" si="98"/>
        <v>0</v>
      </c>
      <c r="BP355" s="2">
        <f t="shared" si="99"/>
        <v>0</v>
      </c>
      <c r="BQ355" s="2">
        <f t="shared" si="100"/>
        <v>0</v>
      </c>
      <c r="BR355" s="2">
        <f t="shared" si="101"/>
        <v>0</v>
      </c>
    </row>
    <row r="356" spans="1:70">
      <c r="A356" s="2" t="s">
        <v>3855</v>
      </c>
      <c r="B356" s="2" t="s">
        <v>3856</v>
      </c>
      <c r="AF356" s="2" t="s">
        <v>5697</v>
      </c>
      <c r="BB356" s="2">
        <f t="shared" si="85"/>
        <v>1</v>
      </c>
      <c r="BC356" s="2">
        <f t="shared" si="86"/>
        <v>0</v>
      </c>
      <c r="BD356" s="2">
        <f t="shared" si="87"/>
        <v>0</v>
      </c>
      <c r="BE356" s="2">
        <f t="shared" si="88"/>
        <v>0</v>
      </c>
      <c r="BF356" s="2">
        <f t="shared" si="89"/>
        <v>1</v>
      </c>
      <c r="BG356" s="2">
        <f t="shared" si="90"/>
        <v>0</v>
      </c>
      <c r="BH356" s="2">
        <f t="shared" si="91"/>
        <v>0</v>
      </c>
      <c r="BI356" s="2">
        <f t="shared" si="92"/>
        <v>0</v>
      </c>
      <c r="BJ356" s="2">
        <f t="shared" si="93"/>
        <v>0</v>
      </c>
      <c r="BK356" s="2">
        <f t="shared" si="94"/>
        <v>0</v>
      </c>
      <c r="BL356" s="2">
        <f t="shared" si="95"/>
        <v>0</v>
      </c>
      <c r="BM356" s="2">
        <f t="shared" si="96"/>
        <v>0</v>
      </c>
      <c r="BN356" s="2">
        <f t="shared" si="97"/>
        <v>0</v>
      </c>
      <c r="BO356" s="2">
        <f t="shared" si="98"/>
        <v>0</v>
      </c>
      <c r="BP356" s="2">
        <f t="shared" si="99"/>
        <v>0</v>
      </c>
      <c r="BQ356" s="2">
        <f t="shared" si="100"/>
        <v>0</v>
      </c>
      <c r="BR356" s="2">
        <f t="shared" si="101"/>
        <v>0</v>
      </c>
    </row>
    <row r="357" spans="1:70">
      <c r="A357" s="2" t="s">
        <v>3431</v>
      </c>
      <c r="B357" s="2" t="s">
        <v>3432</v>
      </c>
      <c r="Z357" s="2" t="s">
        <v>105</v>
      </c>
      <c r="BB357" s="2">
        <f t="shared" si="85"/>
        <v>1</v>
      </c>
      <c r="BC357" s="2">
        <f t="shared" si="86"/>
        <v>0</v>
      </c>
      <c r="BD357" s="2">
        <f t="shared" si="87"/>
        <v>1</v>
      </c>
      <c r="BE357" s="2">
        <f t="shared" si="88"/>
        <v>0</v>
      </c>
      <c r="BF357" s="2">
        <f t="shared" si="89"/>
        <v>0</v>
      </c>
      <c r="BG357" s="2">
        <f t="shared" si="90"/>
        <v>0</v>
      </c>
      <c r="BH357" s="2">
        <f t="shared" si="91"/>
        <v>0</v>
      </c>
      <c r="BI357" s="2">
        <f t="shared" si="92"/>
        <v>0</v>
      </c>
      <c r="BJ357" s="2">
        <f t="shared" si="93"/>
        <v>0</v>
      </c>
      <c r="BK357" s="2">
        <f t="shared" si="94"/>
        <v>0</v>
      </c>
      <c r="BL357" s="2">
        <f t="shared" si="95"/>
        <v>0</v>
      </c>
      <c r="BM357" s="2">
        <f t="shared" si="96"/>
        <v>0</v>
      </c>
      <c r="BN357" s="2">
        <f t="shared" si="97"/>
        <v>0</v>
      </c>
      <c r="BO357" s="2">
        <f t="shared" si="98"/>
        <v>0</v>
      </c>
      <c r="BP357" s="2">
        <f t="shared" si="99"/>
        <v>0</v>
      </c>
      <c r="BQ357" s="2">
        <f t="shared" si="100"/>
        <v>0</v>
      </c>
      <c r="BR357" s="2">
        <f t="shared" si="101"/>
        <v>0</v>
      </c>
    </row>
    <row r="358" spans="1:70">
      <c r="A358" s="2" t="s">
        <v>3435</v>
      </c>
      <c r="B358" s="2" t="s">
        <v>3436</v>
      </c>
      <c r="Z358" s="2" t="s">
        <v>105</v>
      </c>
      <c r="AL358" s="2" t="s">
        <v>105</v>
      </c>
      <c r="AO358" s="2" t="s">
        <v>105</v>
      </c>
      <c r="AV358" s="2" t="s">
        <v>105</v>
      </c>
      <c r="BB358" s="2">
        <f t="shared" si="85"/>
        <v>4</v>
      </c>
      <c r="BC358" s="2">
        <f t="shared" si="86"/>
        <v>0</v>
      </c>
      <c r="BD358" s="2">
        <f t="shared" si="87"/>
        <v>4</v>
      </c>
      <c r="BE358" s="2">
        <f t="shared" si="88"/>
        <v>0</v>
      </c>
      <c r="BF358" s="2">
        <f t="shared" si="89"/>
        <v>0</v>
      </c>
      <c r="BG358" s="2">
        <f t="shared" si="90"/>
        <v>0</v>
      </c>
      <c r="BH358" s="2">
        <f t="shared" si="91"/>
        <v>0</v>
      </c>
      <c r="BI358" s="2">
        <f t="shared" si="92"/>
        <v>0</v>
      </c>
      <c r="BJ358" s="2">
        <f t="shared" si="93"/>
        <v>0</v>
      </c>
      <c r="BK358" s="2">
        <f t="shared" si="94"/>
        <v>0</v>
      </c>
      <c r="BL358" s="2">
        <f t="shared" si="95"/>
        <v>0</v>
      </c>
      <c r="BM358" s="2">
        <f t="shared" si="96"/>
        <v>0</v>
      </c>
      <c r="BN358" s="2">
        <f t="shared" si="97"/>
        <v>0</v>
      </c>
      <c r="BO358" s="2">
        <f t="shared" si="98"/>
        <v>0</v>
      </c>
      <c r="BP358" s="2">
        <f t="shared" si="99"/>
        <v>0</v>
      </c>
      <c r="BQ358" s="2">
        <f t="shared" si="100"/>
        <v>0</v>
      </c>
      <c r="BR358" s="2">
        <f t="shared" si="101"/>
        <v>0</v>
      </c>
    </row>
    <row r="359" spans="1:70">
      <c r="A359" s="2" t="s">
        <v>1196</v>
      </c>
      <c r="B359" s="2" t="s">
        <v>1197</v>
      </c>
      <c r="G359" s="2" t="s">
        <v>105</v>
      </c>
      <c r="BB359" s="2">
        <f t="shared" si="85"/>
        <v>1</v>
      </c>
      <c r="BC359" s="2">
        <f t="shared" si="86"/>
        <v>0</v>
      </c>
      <c r="BD359" s="2">
        <f t="shared" si="87"/>
        <v>1</v>
      </c>
      <c r="BE359" s="2">
        <f t="shared" si="88"/>
        <v>0</v>
      </c>
      <c r="BF359" s="2">
        <f t="shared" si="89"/>
        <v>0</v>
      </c>
      <c r="BG359" s="2">
        <f t="shared" si="90"/>
        <v>0</v>
      </c>
      <c r="BH359" s="2">
        <f t="shared" si="91"/>
        <v>0</v>
      </c>
      <c r="BI359" s="2">
        <f t="shared" si="92"/>
        <v>0</v>
      </c>
      <c r="BJ359" s="2">
        <f t="shared" si="93"/>
        <v>0</v>
      </c>
      <c r="BK359" s="2">
        <f t="shared" si="94"/>
        <v>0</v>
      </c>
      <c r="BL359" s="2">
        <f t="shared" si="95"/>
        <v>0</v>
      </c>
      <c r="BM359" s="2">
        <f t="shared" si="96"/>
        <v>0</v>
      </c>
      <c r="BN359" s="2">
        <f t="shared" si="97"/>
        <v>0</v>
      </c>
      <c r="BO359" s="2">
        <f t="shared" si="98"/>
        <v>0</v>
      </c>
      <c r="BP359" s="2">
        <f t="shared" si="99"/>
        <v>0</v>
      </c>
      <c r="BQ359" s="2">
        <f t="shared" si="100"/>
        <v>0</v>
      </c>
      <c r="BR359" s="2">
        <f t="shared" si="101"/>
        <v>0</v>
      </c>
    </row>
    <row r="360" spans="1:70">
      <c r="A360" s="2" t="s">
        <v>2597</v>
      </c>
      <c r="B360" s="2" t="s">
        <v>2598</v>
      </c>
      <c r="O360" s="2" t="s">
        <v>105</v>
      </c>
      <c r="AU360" s="2" t="s">
        <v>105</v>
      </c>
      <c r="BB360" s="2">
        <f t="shared" si="85"/>
        <v>2</v>
      </c>
      <c r="BC360" s="2">
        <f t="shared" si="86"/>
        <v>0</v>
      </c>
      <c r="BD360" s="2">
        <f t="shared" si="87"/>
        <v>2</v>
      </c>
      <c r="BE360" s="2">
        <f t="shared" si="88"/>
        <v>0</v>
      </c>
      <c r="BF360" s="2">
        <f t="shared" si="89"/>
        <v>0</v>
      </c>
      <c r="BG360" s="2">
        <f t="shared" si="90"/>
        <v>0</v>
      </c>
      <c r="BH360" s="2">
        <f t="shared" si="91"/>
        <v>0</v>
      </c>
      <c r="BI360" s="2">
        <f t="shared" si="92"/>
        <v>0</v>
      </c>
      <c r="BJ360" s="2">
        <f t="shared" si="93"/>
        <v>0</v>
      </c>
      <c r="BK360" s="2">
        <f t="shared" si="94"/>
        <v>0</v>
      </c>
      <c r="BL360" s="2">
        <f t="shared" si="95"/>
        <v>0</v>
      </c>
      <c r="BM360" s="2">
        <f t="shared" si="96"/>
        <v>0</v>
      </c>
      <c r="BN360" s="2">
        <f t="shared" si="97"/>
        <v>0</v>
      </c>
      <c r="BO360" s="2">
        <f t="shared" si="98"/>
        <v>0</v>
      </c>
      <c r="BP360" s="2">
        <f t="shared" si="99"/>
        <v>0</v>
      </c>
      <c r="BQ360" s="2">
        <f t="shared" si="100"/>
        <v>0</v>
      </c>
      <c r="BR360" s="2">
        <f t="shared" si="101"/>
        <v>0</v>
      </c>
    </row>
    <row r="361" spans="1:70">
      <c r="A361" s="2" t="s">
        <v>3440</v>
      </c>
      <c r="B361" s="2" t="s">
        <v>3441</v>
      </c>
      <c r="Z361" s="2" t="s">
        <v>105</v>
      </c>
      <c r="BB361" s="2">
        <f t="shared" si="85"/>
        <v>1</v>
      </c>
      <c r="BC361" s="2">
        <f t="shared" si="86"/>
        <v>0</v>
      </c>
      <c r="BD361" s="2">
        <f t="shared" si="87"/>
        <v>1</v>
      </c>
      <c r="BE361" s="2">
        <f t="shared" si="88"/>
        <v>0</v>
      </c>
      <c r="BF361" s="2">
        <f t="shared" si="89"/>
        <v>0</v>
      </c>
      <c r="BG361" s="2">
        <f t="shared" si="90"/>
        <v>0</v>
      </c>
      <c r="BH361" s="2">
        <f t="shared" si="91"/>
        <v>0</v>
      </c>
      <c r="BI361" s="2">
        <f t="shared" si="92"/>
        <v>0</v>
      </c>
      <c r="BJ361" s="2">
        <f t="shared" si="93"/>
        <v>0</v>
      </c>
      <c r="BK361" s="2">
        <f t="shared" si="94"/>
        <v>0</v>
      </c>
      <c r="BL361" s="2">
        <f t="shared" si="95"/>
        <v>0</v>
      </c>
      <c r="BM361" s="2">
        <f t="shared" si="96"/>
        <v>0</v>
      </c>
      <c r="BN361" s="2">
        <f t="shared" si="97"/>
        <v>0</v>
      </c>
      <c r="BO361" s="2">
        <f t="shared" si="98"/>
        <v>0</v>
      </c>
      <c r="BP361" s="2">
        <f t="shared" si="99"/>
        <v>0</v>
      </c>
      <c r="BQ361" s="2">
        <f t="shared" si="100"/>
        <v>0</v>
      </c>
      <c r="BR361" s="2">
        <f t="shared" si="101"/>
        <v>0</v>
      </c>
    </row>
    <row r="362" spans="1:70">
      <c r="A362" s="2" t="s">
        <v>3326</v>
      </c>
      <c r="B362" s="2" t="s">
        <v>3327</v>
      </c>
      <c r="Y362" s="2" t="s">
        <v>105</v>
      </c>
      <c r="AA362" s="2" t="s">
        <v>105</v>
      </c>
      <c r="AL362" s="2" t="s">
        <v>105</v>
      </c>
      <c r="AO362" s="2" t="s">
        <v>105</v>
      </c>
      <c r="BB362" s="2">
        <f t="shared" si="85"/>
        <v>4</v>
      </c>
      <c r="BC362" s="2">
        <f t="shared" si="86"/>
        <v>0</v>
      </c>
      <c r="BD362" s="2">
        <f t="shared" si="87"/>
        <v>4</v>
      </c>
      <c r="BE362" s="2">
        <f t="shared" si="88"/>
        <v>0</v>
      </c>
      <c r="BF362" s="2">
        <f t="shared" si="89"/>
        <v>0</v>
      </c>
      <c r="BG362" s="2">
        <f t="shared" si="90"/>
        <v>0</v>
      </c>
      <c r="BH362" s="2">
        <f t="shared" si="91"/>
        <v>0</v>
      </c>
      <c r="BI362" s="2">
        <f t="shared" si="92"/>
        <v>0</v>
      </c>
      <c r="BJ362" s="2">
        <f t="shared" si="93"/>
        <v>0</v>
      </c>
      <c r="BK362" s="2">
        <f t="shared" si="94"/>
        <v>0</v>
      </c>
      <c r="BL362" s="2">
        <f t="shared" si="95"/>
        <v>0</v>
      </c>
      <c r="BM362" s="2">
        <f t="shared" si="96"/>
        <v>0</v>
      </c>
      <c r="BN362" s="2">
        <f t="shared" si="97"/>
        <v>0</v>
      </c>
      <c r="BO362" s="2">
        <f t="shared" si="98"/>
        <v>0</v>
      </c>
      <c r="BP362" s="2">
        <f t="shared" si="99"/>
        <v>0</v>
      </c>
      <c r="BQ362" s="2">
        <f t="shared" si="100"/>
        <v>0</v>
      </c>
      <c r="BR362" s="2">
        <f t="shared" si="101"/>
        <v>0</v>
      </c>
    </row>
    <row r="363" spans="1:70">
      <c r="A363" s="2" t="s">
        <v>5198</v>
      </c>
      <c r="B363" s="2" t="s">
        <v>5199</v>
      </c>
      <c r="AR363" s="2" t="s">
        <v>105</v>
      </c>
      <c r="BB363" s="2">
        <f t="shared" si="85"/>
        <v>1</v>
      </c>
      <c r="BC363" s="2">
        <f t="shared" si="86"/>
        <v>0</v>
      </c>
      <c r="BD363" s="2">
        <f t="shared" si="87"/>
        <v>1</v>
      </c>
      <c r="BE363" s="2">
        <f t="shared" si="88"/>
        <v>0</v>
      </c>
      <c r="BF363" s="2">
        <f t="shared" si="89"/>
        <v>0</v>
      </c>
      <c r="BG363" s="2">
        <f t="shared" si="90"/>
        <v>0</v>
      </c>
      <c r="BH363" s="2">
        <f t="shared" si="91"/>
        <v>0</v>
      </c>
      <c r="BI363" s="2">
        <f t="shared" si="92"/>
        <v>0</v>
      </c>
      <c r="BJ363" s="2">
        <f t="shared" si="93"/>
        <v>0</v>
      </c>
      <c r="BK363" s="2">
        <f t="shared" si="94"/>
        <v>0</v>
      </c>
      <c r="BL363" s="2">
        <f t="shared" si="95"/>
        <v>0</v>
      </c>
      <c r="BM363" s="2">
        <f t="shared" si="96"/>
        <v>0</v>
      </c>
      <c r="BN363" s="2">
        <f t="shared" si="97"/>
        <v>0</v>
      </c>
      <c r="BO363" s="2">
        <f t="shared" si="98"/>
        <v>0</v>
      </c>
      <c r="BP363" s="2">
        <f t="shared" si="99"/>
        <v>0</v>
      </c>
      <c r="BQ363" s="2">
        <f t="shared" si="100"/>
        <v>0</v>
      </c>
      <c r="BR363" s="2">
        <f t="shared" si="101"/>
        <v>0</v>
      </c>
    </row>
    <row r="364" spans="1:70">
      <c r="A364" s="2" t="s">
        <v>2783</v>
      </c>
      <c r="B364" s="2" t="s">
        <v>3751</v>
      </c>
      <c r="Q364" s="2" t="s">
        <v>121</v>
      </c>
      <c r="AE364" s="2" t="s">
        <v>105</v>
      </c>
      <c r="AU364" s="2" t="s">
        <v>105</v>
      </c>
      <c r="AX364" s="2" t="s">
        <v>105</v>
      </c>
      <c r="BB364" s="2">
        <f t="shared" si="85"/>
        <v>3</v>
      </c>
      <c r="BC364" s="2">
        <f t="shared" si="86"/>
        <v>1</v>
      </c>
      <c r="BD364" s="2">
        <f t="shared" si="87"/>
        <v>3</v>
      </c>
      <c r="BE364" s="2">
        <f t="shared" si="88"/>
        <v>1</v>
      </c>
      <c r="BF364" s="2">
        <f t="shared" si="89"/>
        <v>0</v>
      </c>
      <c r="BG364" s="2">
        <f t="shared" si="90"/>
        <v>0</v>
      </c>
      <c r="BH364" s="2">
        <f t="shared" si="91"/>
        <v>0</v>
      </c>
      <c r="BI364" s="2">
        <f t="shared" si="92"/>
        <v>0</v>
      </c>
      <c r="BJ364" s="2">
        <f t="shared" si="93"/>
        <v>0</v>
      </c>
      <c r="BK364" s="2">
        <f t="shared" si="94"/>
        <v>0</v>
      </c>
      <c r="BL364" s="2">
        <f t="shared" si="95"/>
        <v>0</v>
      </c>
      <c r="BM364" s="2">
        <f t="shared" si="96"/>
        <v>0</v>
      </c>
      <c r="BN364" s="2">
        <f t="shared" si="97"/>
        <v>0</v>
      </c>
      <c r="BO364" s="2">
        <f t="shared" si="98"/>
        <v>0</v>
      </c>
      <c r="BP364" s="2">
        <f t="shared" si="99"/>
        <v>0</v>
      </c>
      <c r="BQ364" s="2">
        <f t="shared" si="100"/>
        <v>0</v>
      </c>
      <c r="BR364" s="2">
        <f t="shared" si="101"/>
        <v>0</v>
      </c>
    </row>
    <row r="365" spans="1:70">
      <c r="A365" s="2" t="s">
        <v>4945</v>
      </c>
      <c r="B365" s="2" t="s">
        <v>4946</v>
      </c>
      <c r="AN365" s="2" t="s">
        <v>105</v>
      </c>
      <c r="BB365" s="2">
        <f t="shared" si="85"/>
        <v>1</v>
      </c>
      <c r="BC365" s="2">
        <f t="shared" si="86"/>
        <v>0</v>
      </c>
      <c r="BD365" s="2">
        <f t="shared" si="87"/>
        <v>1</v>
      </c>
      <c r="BE365" s="2">
        <f t="shared" si="88"/>
        <v>0</v>
      </c>
      <c r="BF365" s="2">
        <f t="shared" si="89"/>
        <v>0</v>
      </c>
      <c r="BG365" s="2">
        <f t="shared" si="90"/>
        <v>0</v>
      </c>
      <c r="BH365" s="2">
        <f t="shared" si="91"/>
        <v>0</v>
      </c>
      <c r="BI365" s="2">
        <f t="shared" si="92"/>
        <v>0</v>
      </c>
      <c r="BJ365" s="2">
        <f t="shared" si="93"/>
        <v>0</v>
      </c>
      <c r="BK365" s="2">
        <f t="shared" si="94"/>
        <v>0</v>
      </c>
      <c r="BL365" s="2">
        <f t="shared" si="95"/>
        <v>0</v>
      </c>
      <c r="BM365" s="2">
        <f t="shared" si="96"/>
        <v>0</v>
      </c>
      <c r="BN365" s="2">
        <f t="shared" si="97"/>
        <v>0</v>
      </c>
      <c r="BO365" s="2">
        <f t="shared" si="98"/>
        <v>0</v>
      </c>
      <c r="BP365" s="2">
        <f t="shared" si="99"/>
        <v>0</v>
      </c>
      <c r="BQ365" s="2">
        <f t="shared" si="100"/>
        <v>0</v>
      </c>
      <c r="BR365" s="2">
        <f t="shared" si="101"/>
        <v>0</v>
      </c>
    </row>
    <row r="366" spans="1:70">
      <c r="A366" s="2" t="s">
        <v>1467</v>
      </c>
      <c r="B366" s="2" t="s">
        <v>3307</v>
      </c>
      <c r="H366" s="2" t="s">
        <v>105</v>
      </c>
      <c r="X366" s="2" t="s">
        <v>105</v>
      </c>
      <c r="AD366" s="2" t="s">
        <v>105</v>
      </c>
      <c r="AO366" s="2" t="s">
        <v>105</v>
      </c>
      <c r="AR366" s="2" t="s">
        <v>105</v>
      </c>
      <c r="BB366" s="2">
        <f t="shared" si="85"/>
        <v>5</v>
      </c>
      <c r="BC366" s="2">
        <f t="shared" si="86"/>
        <v>0</v>
      </c>
      <c r="BD366" s="2">
        <f t="shared" si="87"/>
        <v>5</v>
      </c>
      <c r="BE366" s="2">
        <f t="shared" si="88"/>
        <v>0</v>
      </c>
      <c r="BF366" s="2">
        <f t="shared" si="89"/>
        <v>0</v>
      </c>
      <c r="BG366" s="2">
        <f t="shared" si="90"/>
        <v>0</v>
      </c>
      <c r="BH366" s="2">
        <f t="shared" si="91"/>
        <v>0</v>
      </c>
      <c r="BI366" s="2">
        <f t="shared" si="92"/>
        <v>0</v>
      </c>
      <c r="BJ366" s="2">
        <f t="shared" si="93"/>
        <v>0</v>
      </c>
      <c r="BK366" s="2">
        <f t="shared" si="94"/>
        <v>0</v>
      </c>
      <c r="BL366" s="2">
        <f t="shared" si="95"/>
        <v>0</v>
      </c>
      <c r="BM366" s="2">
        <f t="shared" si="96"/>
        <v>0</v>
      </c>
      <c r="BN366" s="2">
        <f t="shared" si="97"/>
        <v>0</v>
      </c>
      <c r="BO366" s="2">
        <f t="shared" si="98"/>
        <v>0</v>
      </c>
      <c r="BP366" s="2">
        <f t="shared" si="99"/>
        <v>0</v>
      </c>
      <c r="BQ366" s="2">
        <f t="shared" si="100"/>
        <v>0</v>
      </c>
      <c r="BR366" s="2">
        <f t="shared" si="101"/>
        <v>0</v>
      </c>
    </row>
    <row r="367" spans="1:70">
      <c r="A367" s="2" t="s">
        <v>2346</v>
      </c>
      <c r="B367" s="2" t="s">
        <v>2347</v>
      </c>
      <c r="M367" s="2" t="s">
        <v>105</v>
      </c>
      <c r="BB367" s="2">
        <f t="shared" si="85"/>
        <v>1</v>
      </c>
      <c r="BC367" s="2">
        <f t="shared" si="86"/>
        <v>0</v>
      </c>
      <c r="BD367" s="2">
        <f t="shared" si="87"/>
        <v>1</v>
      </c>
      <c r="BE367" s="2">
        <f t="shared" si="88"/>
        <v>0</v>
      </c>
      <c r="BF367" s="2">
        <f t="shared" si="89"/>
        <v>0</v>
      </c>
      <c r="BG367" s="2">
        <f t="shared" si="90"/>
        <v>0</v>
      </c>
      <c r="BH367" s="2">
        <f t="shared" si="91"/>
        <v>0</v>
      </c>
      <c r="BI367" s="2">
        <f t="shared" si="92"/>
        <v>0</v>
      </c>
      <c r="BJ367" s="2">
        <f t="shared" si="93"/>
        <v>0</v>
      </c>
      <c r="BK367" s="2">
        <f t="shared" si="94"/>
        <v>0</v>
      </c>
      <c r="BL367" s="2">
        <f t="shared" si="95"/>
        <v>0</v>
      </c>
      <c r="BM367" s="2">
        <f t="shared" si="96"/>
        <v>0</v>
      </c>
      <c r="BN367" s="2">
        <f t="shared" si="97"/>
        <v>0</v>
      </c>
      <c r="BO367" s="2">
        <f t="shared" si="98"/>
        <v>0</v>
      </c>
      <c r="BP367" s="2">
        <f t="shared" si="99"/>
        <v>0</v>
      </c>
      <c r="BQ367" s="2">
        <f t="shared" si="100"/>
        <v>0</v>
      </c>
      <c r="BR367" s="2">
        <f t="shared" si="101"/>
        <v>0</v>
      </c>
    </row>
    <row r="368" spans="1:70">
      <c r="A368" s="2" t="s">
        <v>2352</v>
      </c>
      <c r="B368" s="2" t="s">
        <v>2353</v>
      </c>
      <c r="M368" s="2" t="s">
        <v>105</v>
      </c>
      <c r="AJ368" s="2" t="s">
        <v>105</v>
      </c>
      <c r="AL368" s="2" t="s">
        <v>105</v>
      </c>
      <c r="BB368" s="2">
        <f t="shared" si="85"/>
        <v>3</v>
      </c>
      <c r="BC368" s="2">
        <f t="shared" si="86"/>
        <v>0</v>
      </c>
      <c r="BD368" s="2">
        <f t="shared" si="87"/>
        <v>3</v>
      </c>
      <c r="BE368" s="2">
        <f t="shared" si="88"/>
        <v>0</v>
      </c>
      <c r="BF368" s="2">
        <f t="shared" si="89"/>
        <v>0</v>
      </c>
      <c r="BG368" s="2">
        <f t="shared" si="90"/>
        <v>0</v>
      </c>
      <c r="BH368" s="2">
        <f t="shared" si="91"/>
        <v>0</v>
      </c>
      <c r="BI368" s="2">
        <f t="shared" si="92"/>
        <v>0</v>
      </c>
      <c r="BJ368" s="2">
        <f t="shared" si="93"/>
        <v>0</v>
      </c>
      <c r="BK368" s="2">
        <f t="shared" si="94"/>
        <v>0</v>
      </c>
      <c r="BL368" s="2">
        <f t="shared" si="95"/>
        <v>0</v>
      </c>
      <c r="BM368" s="2">
        <f t="shared" si="96"/>
        <v>0</v>
      </c>
      <c r="BN368" s="2">
        <f t="shared" si="97"/>
        <v>0</v>
      </c>
      <c r="BO368" s="2">
        <f t="shared" si="98"/>
        <v>0</v>
      </c>
      <c r="BP368" s="2">
        <f t="shared" si="99"/>
        <v>0</v>
      </c>
      <c r="BQ368" s="2">
        <f t="shared" si="100"/>
        <v>0</v>
      </c>
      <c r="BR368" s="2">
        <f t="shared" si="101"/>
        <v>0</v>
      </c>
    </row>
    <row r="369" spans="1:70">
      <c r="A369" s="2" t="s">
        <v>2119</v>
      </c>
      <c r="B369" s="2" t="s">
        <v>2120</v>
      </c>
      <c r="L369" s="2" t="s">
        <v>105</v>
      </c>
      <c r="AW369" s="2" t="s">
        <v>5694</v>
      </c>
      <c r="BB369" s="2">
        <f t="shared" si="85"/>
        <v>1</v>
      </c>
      <c r="BC369" s="2">
        <f t="shared" si="86"/>
        <v>1</v>
      </c>
      <c r="BD369" s="2">
        <f t="shared" si="87"/>
        <v>1</v>
      </c>
      <c r="BE369" s="2">
        <f t="shared" si="88"/>
        <v>0</v>
      </c>
      <c r="BF369" s="2">
        <f t="shared" si="89"/>
        <v>0</v>
      </c>
      <c r="BG369" s="2">
        <f t="shared" si="90"/>
        <v>1</v>
      </c>
      <c r="BH369" s="2">
        <f t="shared" si="91"/>
        <v>0</v>
      </c>
      <c r="BI369" s="2">
        <f t="shared" si="92"/>
        <v>0</v>
      </c>
      <c r="BJ369" s="2">
        <f t="shared" si="93"/>
        <v>0</v>
      </c>
      <c r="BK369" s="2">
        <f t="shared" si="94"/>
        <v>0</v>
      </c>
      <c r="BL369" s="2">
        <f t="shared" si="95"/>
        <v>0</v>
      </c>
      <c r="BM369" s="2">
        <f t="shared" si="96"/>
        <v>0</v>
      </c>
      <c r="BN369" s="2">
        <f t="shared" si="97"/>
        <v>0</v>
      </c>
      <c r="BO369" s="2">
        <f t="shared" si="98"/>
        <v>0</v>
      </c>
      <c r="BP369" s="2">
        <f t="shared" si="99"/>
        <v>0</v>
      </c>
      <c r="BQ369" s="2">
        <f t="shared" si="100"/>
        <v>0</v>
      </c>
      <c r="BR369" s="2">
        <f t="shared" si="101"/>
        <v>0</v>
      </c>
    </row>
    <row r="370" spans="1:70">
      <c r="A370" s="2" t="s">
        <v>5306</v>
      </c>
      <c r="B370" s="2" t="s">
        <v>5307</v>
      </c>
      <c r="AT370" s="2" t="s">
        <v>105</v>
      </c>
      <c r="BB370" s="2">
        <f t="shared" si="85"/>
        <v>1</v>
      </c>
      <c r="BC370" s="2">
        <f t="shared" si="86"/>
        <v>0</v>
      </c>
      <c r="BD370" s="2">
        <f t="shared" si="87"/>
        <v>1</v>
      </c>
      <c r="BE370" s="2">
        <f t="shared" si="88"/>
        <v>0</v>
      </c>
      <c r="BF370" s="2">
        <f t="shared" si="89"/>
        <v>0</v>
      </c>
      <c r="BG370" s="2">
        <f t="shared" si="90"/>
        <v>0</v>
      </c>
      <c r="BH370" s="2">
        <f t="shared" si="91"/>
        <v>0</v>
      </c>
      <c r="BI370" s="2">
        <f t="shared" si="92"/>
        <v>0</v>
      </c>
      <c r="BJ370" s="2">
        <f t="shared" si="93"/>
        <v>0</v>
      </c>
      <c r="BK370" s="2">
        <f t="shared" si="94"/>
        <v>0</v>
      </c>
      <c r="BL370" s="2">
        <f t="shared" si="95"/>
        <v>0</v>
      </c>
      <c r="BM370" s="2">
        <f t="shared" si="96"/>
        <v>0</v>
      </c>
      <c r="BN370" s="2">
        <f t="shared" si="97"/>
        <v>0</v>
      </c>
      <c r="BO370" s="2">
        <f t="shared" si="98"/>
        <v>0</v>
      </c>
      <c r="BP370" s="2">
        <f t="shared" si="99"/>
        <v>0</v>
      </c>
      <c r="BQ370" s="2">
        <f t="shared" si="100"/>
        <v>0</v>
      </c>
      <c r="BR370" s="2">
        <f t="shared" si="101"/>
        <v>0</v>
      </c>
    </row>
    <row r="371" spans="1:70">
      <c r="A371" s="2" t="s">
        <v>2389</v>
      </c>
      <c r="B371" s="2" t="s">
        <v>2390</v>
      </c>
      <c r="M371" s="2" t="s">
        <v>105</v>
      </c>
      <c r="AJ371" s="2" t="s">
        <v>105</v>
      </c>
      <c r="AS371" s="2" t="s">
        <v>105</v>
      </c>
      <c r="BB371" s="2">
        <f t="shared" si="85"/>
        <v>3</v>
      </c>
      <c r="BC371" s="2">
        <f t="shared" si="86"/>
        <v>0</v>
      </c>
      <c r="BD371" s="2">
        <f t="shared" si="87"/>
        <v>3</v>
      </c>
      <c r="BE371" s="2">
        <f t="shared" si="88"/>
        <v>0</v>
      </c>
      <c r="BF371" s="2">
        <f t="shared" si="89"/>
        <v>0</v>
      </c>
      <c r="BG371" s="2">
        <f t="shared" si="90"/>
        <v>0</v>
      </c>
      <c r="BH371" s="2">
        <f t="shared" si="91"/>
        <v>0</v>
      </c>
      <c r="BI371" s="2">
        <f t="shared" si="92"/>
        <v>0</v>
      </c>
      <c r="BJ371" s="2">
        <f t="shared" si="93"/>
        <v>0</v>
      </c>
      <c r="BK371" s="2">
        <f t="shared" si="94"/>
        <v>0</v>
      </c>
      <c r="BL371" s="2">
        <f t="shared" si="95"/>
        <v>0</v>
      </c>
      <c r="BM371" s="2">
        <f t="shared" si="96"/>
        <v>0</v>
      </c>
      <c r="BN371" s="2">
        <f t="shared" si="97"/>
        <v>0</v>
      </c>
      <c r="BO371" s="2">
        <f t="shared" si="98"/>
        <v>0</v>
      </c>
      <c r="BP371" s="2">
        <f t="shared" si="99"/>
        <v>0</v>
      </c>
      <c r="BQ371" s="2">
        <f t="shared" si="100"/>
        <v>0</v>
      </c>
      <c r="BR371" s="2">
        <f t="shared" si="101"/>
        <v>0</v>
      </c>
    </row>
    <row r="372" spans="1:70">
      <c r="A372" s="2" t="s">
        <v>5213</v>
      </c>
      <c r="B372" s="2" t="s">
        <v>5214</v>
      </c>
      <c r="AS372" s="2" t="s">
        <v>105</v>
      </c>
      <c r="BB372" s="2">
        <f t="shared" si="85"/>
        <v>1</v>
      </c>
      <c r="BC372" s="2">
        <f t="shared" si="86"/>
        <v>0</v>
      </c>
      <c r="BD372" s="2">
        <f t="shared" si="87"/>
        <v>1</v>
      </c>
      <c r="BE372" s="2">
        <f t="shared" si="88"/>
        <v>0</v>
      </c>
      <c r="BF372" s="2">
        <f t="shared" si="89"/>
        <v>0</v>
      </c>
      <c r="BG372" s="2">
        <f t="shared" si="90"/>
        <v>0</v>
      </c>
      <c r="BH372" s="2">
        <f t="shared" si="91"/>
        <v>0</v>
      </c>
      <c r="BI372" s="2">
        <f t="shared" si="92"/>
        <v>0</v>
      </c>
      <c r="BJ372" s="2">
        <f t="shared" si="93"/>
        <v>0</v>
      </c>
      <c r="BK372" s="2">
        <f t="shared" si="94"/>
        <v>0</v>
      </c>
      <c r="BL372" s="2">
        <f t="shared" si="95"/>
        <v>0</v>
      </c>
      <c r="BM372" s="2">
        <f t="shared" si="96"/>
        <v>0</v>
      </c>
      <c r="BN372" s="2">
        <f t="shared" si="97"/>
        <v>0</v>
      </c>
      <c r="BO372" s="2">
        <f t="shared" si="98"/>
        <v>0</v>
      </c>
      <c r="BP372" s="2">
        <f t="shared" si="99"/>
        <v>0</v>
      </c>
      <c r="BQ372" s="2">
        <f t="shared" si="100"/>
        <v>0</v>
      </c>
      <c r="BR372" s="2">
        <f t="shared" si="101"/>
        <v>0</v>
      </c>
    </row>
    <row r="373" spans="1:70">
      <c r="A373" s="2" t="s">
        <v>4031</v>
      </c>
      <c r="B373" s="2" t="s">
        <v>4032</v>
      </c>
      <c r="AJ373" s="2" t="s">
        <v>105</v>
      </c>
      <c r="AW373" s="2" t="s">
        <v>105</v>
      </c>
      <c r="BB373" s="2">
        <f t="shared" si="85"/>
        <v>2</v>
      </c>
      <c r="BC373" s="2">
        <f t="shared" si="86"/>
        <v>0</v>
      </c>
      <c r="BD373" s="2">
        <f t="shared" si="87"/>
        <v>2</v>
      </c>
      <c r="BE373" s="2">
        <f t="shared" si="88"/>
        <v>0</v>
      </c>
      <c r="BF373" s="2">
        <f t="shared" si="89"/>
        <v>0</v>
      </c>
      <c r="BG373" s="2">
        <f t="shared" si="90"/>
        <v>0</v>
      </c>
      <c r="BH373" s="2">
        <f t="shared" si="91"/>
        <v>0</v>
      </c>
      <c r="BI373" s="2">
        <f t="shared" si="92"/>
        <v>0</v>
      </c>
      <c r="BJ373" s="2">
        <f t="shared" si="93"/>
        <v>0</v>
      </c>
      <c r="BK373" s="2">
        <f t="shared" si="94"/>
        <v>0</v>
      </c>
      <c r="BL373" s="2">
        <f t="shared" si="95"/>
        <v>0</v>
      </c>
      <c r="BM373" s="2">
        <f t="shared" si="96"/>
        <v>0</v>
      </c>
      <c r="BN373" s="2">
        <f t="shared" si="97"/>
        <v>0</v>
      </c>
      <c r="BO373" s="2">
        <f t="shared" si="98"/>
        <v>0</v>
      </c>
      <c r="BP373" s="2">
        <f t="shared" si="99"/>
        <v>0</v>
      </c>
      <c r="BQ373" s="2">
        <f t="shared" si="100"/>
        <v>0</v>
      </c>
      <c r="BR373" s="2">
        <f t="shared" si="101"/>
        <v>0</v>
      </c>
    </row>
    <row r="374" spans="1:70">
      <c r="A374" s="2" t="s">
        <v>2828</v>
      </c>
      <c r="B374" s="2" t="s">
        <v>2829</v>
      </c>
      <c r="R374" s="2" t="s">
        <v>105</v>
      </c>
      <c r="BB374" s="2">
        <f t="shared" si="85"/>
        <v>1</v>
      </c>
      <c r="BC374" s="2">
        <f t="shared" si="86"/>
        <v>0</v>
      </c>
      <c r="BD374" s="2">
        <f t="shared" si="87"/>
        <v>1</v>
      </c>
      <c r="BE374" s="2">
        <f t="shared" si="88"/>
        <v>0</v>
      </c>
      <c r="BF374" s="2">
        <f t="shared" si="89"/>
        <v>0</v>
      </c>
      <c r="BG374" s="2">
        <f t="shared" si="90"/>
        <v>0</v>
      </c>
      <c r="BH374" s="2">
        <f t="shared" si="91"/>
        <v>0</v>
      </c>
      <c r="BI374" s="2">
        <f t="shared" si="92"/>
        <v>0</v>
      </c>
      <c r="BJ374" s="2">
        <f t="shared" si="93"/>
        <v>0</v>
      </c>
      <c r="BK374" s="2">
        <f t="shared" si="94"/>
        <v>0</v>
      </c>
      <c r="BL374" s="2">
        <f t="shared" si="95"/>
        <v>0</v>
      </c>
      <c r="BM374" s="2">
        <f t="shared" si="96"/>
        <v>0</v>
      </c>
      <c r="BN374" s="2">
        <f t="shared" si="97"/>
        <v>0</v>
      </c>
      <c r="BO374" s="2">
        <f t="shared" si="98"/>
        <v>0</v>
      </c>
      <c r="BP374" s="2">
        <f t="shared" si="99"/>
        <v>0</v>
      </c>
      <c r="BQ374" s="2">
        <f t="shared" si="100"/>
        <v>0</v>
      </c>
      <c r="BR374" s="2">
        <f t="shared" si="101"/>
        <v>0</v>
      </c>
    </row>
    <row r="375" spans="1:70">
      <c r="A375" s="2" t="s">
        <v>4941</v>
      </c>
      <c r="B375" s="2" t="s">
        <v>4942</v>
      </c>
      <c r="AN375" s="2" t="s">
        <v>105</v>
      </c>
      <c r="BB375" s="2">
        <f t="shared" si="85"/>
        <v>1</v>
      </c>
      <c r="BC375" s="2">
        <f t="shared" si="86"/>
        <v>0</v>
      </c>
      <c r="BD375" s="2">
        <f t="shared" si="87"/>
        <v>1</v>
      </c>
      <c r="BE375" s="2">
        <f t="shared" si="88"/>
        <v>0</v>
      </c>
      <c r="BF375" s="2">
        <f t="shared" si="89"/>
        <v>0</v>
      </c>
      <c r="BG375" s="2">
        <f t="shared" si="90"/>
        <v>0</v>
      </c>
      <c r="BH375" s="2">
        <f t="shared" si="91"/>
        <v>0</v>
      </c>
      <c r="BI375" s="2">
        <f t="shared" si="92"/>
        <v>0</v>
      </c>
      <c r="BJ375" s="2">
        <f t="shared" si="93"/>
        <v>0</v>
      </c>
      <c r="BK375" s="2">
        <f t="shared" si="94"/>
        <v>0</v>
      </c>
      <c r="BL375" s="2">
        <f t="shared" si="95"/>
        <v>0</v>
      </c>
      <c r="BM375" s="2">
        <f t="shared" si="96"/>
        <v>0</v>
      </c>
      <c r="BN375" s="2">
        <f t="shared" si="97"/>
        <v>0</v>
      </c>
      <c r="BO375" s="2">
        <f t="shared" si="98"/>
        <v>0</v>
      </c>
      <c r="BP375" s="2">
        <f t="shared" si="99"/>
        <v>0</v>
      </c>
      <c r="BQ375" s="2">
        <f t="shared" si="100"/>
        <v>0</v>
      </c>
      <c r="BR375" s="2">
        <f t="shared" si="101"/>
        <v>0</v>
      </c>
    </row>
    <row r="376" spans="1:70">
      <c r="A376" s="2" t="s">
        <v>4937</v>
      </c>
      <c r="B376" s="2" t="s">
        <v>4938</v>
      </c>
      <c r="AN376" s="2" t="s">
        <v>105</v>
      </c>
      <c r="BB376" s="2">
        <f t="shared" si="85"/>
        <v>1</v>
      </c>
      <c r="BC376" s="2">
        <f t="shared" si="86"/>
        <v>0</v>
      </c>
      <c r="BD376" s="2">
        <f t="shared" si="87"/>
        <v>1</v>
      </c>
      <c r="BE376" s="2">
        <f t="shared" si="88"/>
        <v>0</v>
      </c>
      <c r="BF376" s="2">
        <f t="shared" si="89"/>
        <v>0</v>
      </c>
      <c r="BG376" s="2">
        <f t="shared" si="90"/>
        <v>0</v>
      </c>
      <c r="BH376" s="2">
        <f t="shared" si="91"/>
        <v>0</v>
      </c>
      <c r="BI376" s="2">
        <f t="shared" si="92"/>
        <v>0</v>
      </c>
      <c r="BJ376" s="2">
        <f t="shared" si="93"/>
        <v>0</v>
      </c>
      <c r="BK376" s="2">
        <f t="shared" si="94"/>
        <v>0</v>
      </c>
      <c r="BL376" s="2">
        <f t="shared" si="95"/>
        <v>0</v>
      </c>
      <c r="BM376" s="2">
        <f t="shared" si="96"/>
        <v>0</v>
      </c>
      <c r="BN376" s="2">
        <f t="shared" si="97"/>
        <v>0</v>
      </c>
      <c r="BO376" s="2">
        <f t="shared" si="98"/>
        <v>0</v>
      </c>
      <c r="BP376" s="2">
        <f t="shared" si="99"/>
        <v>0</v>
      </c>
      <c r="BQ376" s="2">
        <f t="shared" si="100"/>
        <v>0</v>
      </c>
      <c r="BR376" s="2">
        <f t="shared" si="101"/>
        <v>0</v>
      </c>
    </row>
    <row r="377" spans="1:70">
      <c r="A377" s="2" t="s">
        <v>4478</v>
      </c>
      <c r="B377" s="2" t="s">
        <v>4479</v>
      </c>
      <c r="Y377" s="2" t="s">
        <v>105</v>
      </c>
      <c r="AN377" s="2" t="s">
        <v>105</v>
      </c>
      <c r="AW377" s="2" t="s">
        <v>5694</v>
      </c>
      <c r="BB377" s="2">
        <f t="shared" si="85"/>
        <v>2</v>
      </c>
      <c r="BC377" s="2">
        <f t="shared" si="86"/>
        <v>1</v>
      </c>
      <c r="BD377" s="2">
        <f t="shared" si="87"/>
        <v>2</v>
      </c>
      <c r="BE377" s="2">
        <f t="shared" si="88"/>
        <v>0</v>
      </c>
      <c r="BF377" s="2">
        <f t="shared" si="89"/>
        <v>0</v>
      </c>
      <c r="BG377" s="2">
        <f t="shared" si="90"/>
        <v>1</v>
      </c>
      <c r="BH377" s="2">
        <f t="shared" si="91"/>
        <v>0</v>
      </c>
      <c r="BI377" s="2">
        <f t="shared" si="92"/>
        <v>0</v>
      </c>
      <c r="BJ377" s="2">
        <f t="shared" si="93"/>
        <v>0</v>
      </c>
      <c r="BK377" s="2">
        <f t="shared" si="94"/>
        <v>0</v>
      </c>
      <c r="BL377" s="2">
        <f t="shared" si="95"/>
        <v>0</v>
      </c>
      <c r="BM377" s="2">
        <f t="shared" si="96"/>
        <v>0</v>
      </c>
      <c r="BN377" s="2">
        <f t="shared" si="97"/>
        <v>0</v>
      </c>
      <c r="BO377" s="2">
        <f t="shared" si="98"/>
        <v>0</v>
      </c>
      <c r="BP377" s="2">
        <f t="shared" si="99"/>
        <v>0</v>
      </c>
      <c r="BQ377" s="2">
        <f t="shared" si="100"/>
        <v>0</v>
      </c>
      <c r="BR377" s="2">
        <f t="shared" si="101"/>
        <v>0</v>
      </c>
    </row>
    <row r="378" spans="1:70">
      <c r="A378" s="2" t="s">
        <v>3797</v>
      </c>
      <c r="AF378" s="2" t="s">
        <v>5863</v>
      </c>
      <c r="BB378" s="2">
        <f t="shared" si="85"/>
        <v>0</v>
      </c>
      <c r="BC378" s="2">
        <f t="shared" si="86"/>
        <v>0</v>
      </c>
      <c r="BD378" s="2">
        <f t="shared" si="87"/>
        <v>0</v>
      </c>
      <c r="BE378" s="2">
        <f t="shared" si="88"/>
        <v>0</v>
      </c>
      <c r="BF378" s="2">
        <f t="shared" si="89"/>
        <v>0</v>
      </c>
      <c r="BG378" s="2">
        <f t="shared" si="90"/>
        <v>0</v>
      </c>
      <c r="BH378" s="2">
        <f t="shared" si="91"/>
        <v>0</v>
      </c>
      <c r="BI378" s="2">
        <f t="shared" si="92"/>
        <v>0</v>
      </c>
      <c r="BJ378" s="2">
        <f t="shared" si="93"/>
        <v>0</v>
      </c>
      <c r="BK378" s="2">
        <f t="shared" si="94"/>
        <v>0</v>
      </c>
      <c r="BL378" s="2">
        <f t="shared" si="95"/>
        <v>0</v>
      </c>
      <c r="BM378" s="2">
        <f t="shared" si="96"/>
        <v>0</v>
      </c>
      <c r="BN378" s="2">
        <f t="shared" si="97"/>
        <v>0</v>
      </c>
      <c r="BO378" s="2">
        <f t="shared" si="98"/>
        <v>0</v>
      </c>
      <c r="BP378" s="2">
        <f t="shared" si="99"/>
        <v>0</v>
      </c>
      <c r="BQ378" s="2">
        <f t="shared" si="100"/>
        <v>0</v>
      </c>
      <c r="BR378" s="2">
        <f t="shared" si="101"/>
        <v>0</v>
      </c>
    </row>
    <row r="379" spans="1:70">
      <c r="A379" s="2" t="s">
        <v>1187</v>
      </c>
      <c r="B379" s="2" t="s">
        <v>5585</v>
      </c>
      <c r="G379" s="2" t="s">
        <v>105</v>
      </c>
      <c r="BB379" s="2">
        <f t="shared" si="85"/>
        <v>1</v>
      </c>
      <c r="BC379" s="2">
        <f t="shared" si="86"/>
        <v>0</v>
      </c>
      <c r="BD379" s="2">
        <f t="shared" si="87"/>
        <v>1</v>
      </c>
      <c r="BE379" s="2">
        <f t="shared" si="88"/>
        <v>0</v>
      </c>
      <c r="BF379" s="2">
        <f t="shared" si="89"/>
        <v>0</v>
      </c>
      <c r="BG379" s="2">
        <f t="shared" si="90"/>
        <v>0</v>
      </c>
      <c r="BH379" s="2">
        <f t="shared" si="91"/>
        <v>0</v>
      </c>
      <c r="BI379" s="2">
        <f t="shared" si="92"/>
        <v>0</v>
      </c>
      <c r="BJ379" s="2">
        <f t="shared" si="93"/>
        <v>0</v>
      </c>
      <c r="BK379" s="2">
        <f t="shared" si="94"/>
        <v>0</v>
      </c>
      <c r="BL379" s="2">
        <f t="shared" si="95"/>
        <v>0</v>
      </c>
      <c r="BM379" s="2">
        <f t="shared" si="96"/>
        <v>0</v>
      </c>
      <c r="BN379" s="2">
        <f t="shared" si="97"/>
        <v>0</v>
      </c>
      <c r="BO379" s="2">
        <f t="shared" si="98"/>
        <v>0</v>
      </c>
      <c r="BP379" s="2">
        <f t="shared" si="99"/>
        <v>0</v>
      </c>
      <c r="BQ379" s="2">
        <f t="shared" si="100"/>
        <v>0</v>
      </c>
      <c r="BR379" s="2">
        <f t="shared" si="101"/>
        <v>0</v>
      </c>
    </row>
    <row r="380" spans="1:70">
      <c r="A380" s="2" t="s">
        <v>1171</v>
      </c>
      <c r="B380" s="2" t="s">
        <v>1172</v>
      </c>
      <c r="G380" s="2" t="s">
        <v>105</v>
      </c>
      <c r="BB380" s="2">
        <f t="shared" si="85"/>
        <v>1</v>
      </c>
      <c r="BC380" s="2">
        <f t="shared" si="86"/>
        <v>0</v>
      </c>
      <c r="BD380" s="2">
        <f t="shared" si="87"/>
        <v>1</v>
      </c>
      <c r="BE380" s="2">
        <f t="shared" si="88"/>
        <v>0</v>
      </c>
      <c r="BF380" s="2">
        <f t="shared" si="89"/>
        <v>0</v>
      </c>
      <c r="BG380" s="2">
        <f t="shared" si="90"/>
        <v>0</v>
      </c>
      <c r="BH380" s="2">
        <f t="shared" si="91"/>
        <v>0</v>
      </c>
      <c r="BI380" s="2">
        <f t="shared" si="92"/>
        <v>0</v>
      </c>
      <c r="BJ380" s="2">
        <f t="shared" si="93"/>
        <v>0</v>
      </c>
      <c r="BK380" s="2">
        <f t="shared" si="94"/>
        <v>0</v>
      </c>
      <c r="BL380" s="2">
        <f t="shared" si="95"/>
        <v>0</v>
      </c>
      <c r="BM380" s="2">
        <f t="shared" si="96"/>
        <v>0</v>
      </c>
      <c r="BN380" s="2">
        <f t="shared" si="97"/>
        <v>0</v>
      </c>
      <c r="BO380" s="2">
        <f t="shared" si="98"/>
        <v>0</v>
      </c>
      <c r="BP380" s="2">
        <f t="shared" si="99"/>
        <v>0</v>
      </c>
      <c r="BQ380" s="2">
        <f t="shared" si="100"/>
        <v>0</v>
      </c>
      <c r="BR380" s="2">
        <f t="shared" si="101"/>
        <v>0</v>
      </c>
    </row>
    <row r="381" spans="1:70">
      <c r="A381" s="2" t="s">
        <v>590</v>
      </c>
      <c r="B381" s="2" t="s">
        <v>591</v>
      </c>
      <c r="F381" s="2" t="s">
        <v>105</v>
      </c>
      <c r="AB381" s="2" t="s">
        <v>105</v>
      </c>
      <c r="BB381" s="2">
        <f t="shared" si="85"/>
        <v>2</v>
      </c>
      <c r="BC381" s="2">
        <f t="shared" si="86"/>
        <v>0</v>
      </c>
      <c r="BD381" s="2">
        <f t="shared" si="87"/>
        <v>2</v>
      </c>
      <c r="BE381" s="2">
        <f t="shared" si="88"/>
        <v>0</v>
      </c>
      <c r="BF381" s="2">
        <f t="shared" si="89"/>
        <v>0</v>
      </c>
      <c r="BG381" s="2">
        <f t="shared" si="90"/>
        <v>0</v>
      </c>
      <c r="BH381" s="2">
        <f t="shared" si="91"/>
        <v>0</v>
      </c>
      <c r="BI381" s="2">
        <f t="shared" si="92"/>
        <v>0</v>
      </c>
      <c r="BJ381" s="2">
        <f t="shared" si="93"/>
        <v>0</v>
      </c>
      <c r="BK381" s="2">
        <f t="shared" si="94"/>
        <v>0</v>
      </c>
      <c r="BL381" s="2">
        <f t="shared" si="95"/>
        <v>0</v>
      </c>
      <c r="BM381" s="2">
        <f t="shared" si="96"/>
        <v>0</v>
      </c>
      <c r="BN381" s="2">
        <f t="shared" si="97"/>
        <v>0</v>
      </c>
      <c r="BO381" s="2">
        <f t="shared" si="98"/>
        <v>0</v>
      </c>
      <c r="BP381" s="2">
        <f t="shared" si="99"/>
        <v>0</v>
      </c>
      <c r="BQ381" s="2">
        <f t="shared" si="100"/>
        <v>0</v>
      </c>
      <c r="BR381" s="2">
        <f t="shared" si="101"/>
        <v>0</v>
      </c>
    </row>
    <row r="382" spans="1:70">
      <c r="A382" s="2" t="s">
        <v>3446</v>
      </c>
      <c r="B382" s="2" t="s">
        <v>3447</v>
      </c>
      <c r="Z382" s="2" t="s">
        <v>105</v>
      </c>
      <c r="AZ382" s="2" t="s">
        <v>105</v>
      </c>
      <c r="BB382" s="2">
        <f t="shared" si="85"/>
        <v>2</v>
      </c>
      <c r="BC382" s="2">
        <f t="shared" si="86"/>
        <v>0</v>
      </c>
      <c r="BD382" s="2">
        <f t="shared" si="87"/>
        <v>2</v>
      </c>
      <c r="BE382" s="2">
        <f t="shared" si="88"/>
        <v>0</v>
      </c>
      <c r="BF382" s="2">
        <f t="shared" si="89"/>
        <v>0</v>
      </c>
      <c r="BG382" s="2">
        <f t="shared" si="90"/>
        <v>0</v>
      </c>
      <c r="BH382" s="2">
        <f t="shared" si="91"/>
        <v>0</v>
      </c>
      <c r="BI382" s="2">
        <f t="shared" si="92"/>
        <v>0</v>
      </c>
      <c r="BJ382" s="2">
        <f t="shared" si="93"/>
        <v>0</v>
      </c>
      <c r="BK382" s="2">
        <f t="shared" si="94"/>
        <v>0</v>
      </c>
      <c r="BL382" s="2">
        <f t="shared" si="95"/>
        <v>0</v>
      </c>
      <c r="BM382" s="2">
        <f t="shared" si="96"/>
        <v>0</v>
      </c>
      <c r="BN382" s="2">
        <f t="shared" si="97"/>
        <v>0</v>
      </c>
      <c r="BO382" s="2">
        <f t="shared" si="98"/>
        <v>0</v>
      </c>
      <c r="BP382" s="2">
        <f t="shared" si="99"/>
        <v>0</v>
      </c>
      <c r="BQ382" s="2">
        <f t="shared" si="100"/>
        <v>0</v>
      </c>
      <c r="BR382" s="2">
        <f t="shared" si="101"/>
        <v>0</v>
      </c>
    </row>
    <row r="383" spans="1:70">
      <c r="A383" s="2" t="s">
        <v>2599</v>
      </c>
      <c r="B383" s="2" t="s">
        <v>2600</v>
      </c>
      <c r="O383" s="2" t="s">
        <v>105</v>
      </c>
      <c r="AN383" s="2" t="s">
        <v>105</v>
      </c>
      <c r="BB383" s="2">
        <f t="shared" si="85"/>
        <v>2</v>
      </c>
      <c r="BC383" s="2">
        <f t="shared" si="86"/>
        <v>0</v>
      </c>
      <c r="BD383" s="2">
        <f t="shared" si="87"/>
        <v>2</v>
      </c>
      <c r="BE383" s="2">
        <f t="shared" si="88"/>
        <v>0</v>
      </c>
      <c r="BF383" s="2">
        <f t="shared" si="89"/>
        <v>0</v>
      </c>
      <c r="BG383" s="2">
        <f t="shared" si="90"/>
        <v>0</v>
      </c>
      <c r="BH383" s="2">
        <f t="shared" si="91"/>
        <v>0</v>
      </c>
      <c r="BI383" s="2">
        <f t="shared" si="92"/>
        <v>0</v>
      </c>
      <c r="BJ383" s="2">
        <f t="shared" si="93"/>
        <v>0</v>
      </c>
      <c r="BK383" s="2">
        <f t="shared" si="94"/>
        <v>0</v>
      </c>
      <c r="BL383" s="2">
        <f t="shared" si="95"/>
        <v>0</v>
      </c>
      <c r="BM383" s="2">
        <f t="shared" si="96"/>
        <v>0</v>
      </c>
      <c r="BN383" s="2">
        <f t="shared" si="97"/>
        <v>0</v>
      </c>
      <c r="BO383" s="2">
        <f t="shared" si="98"/>
        <v>0</v>
      </c>
      <c r="BP383" s="2">
        <f t="shared" si="99"/>
        <v>0</v>
      </c>
      <c r="BQ383" s="2">
        <f t="shared" si="100"/>
        <v>0</v>
      </c>
      <c r="BR383" s="2">
        <f t="shared" si="101"/>
        <v>0</v>
      </c>
    </row>
    <row r="384" spans="1:70">
      <c r="A384" s="2" t="s">
        <v>3345</v>
      </c>
      <c r="B384" s="2" t="s">
        <v>545</v>
      </c>
      <c r="E384" s="2" t="s">
        <v>105</v>
      </c>
      <c r="Y384" s="2" t="s">
        <v>105</v>
      </c>
      <c r="Z384" s="2" t="s">
        <v>105</v>
      </c>
      <c r="AJ384" s="2" t="s">
        <v>105</v>
      </c>
      <c r="AL384" s="2" t="s">
        <v>105</v>
      </c>
      <c r="AW384" s="2" t="s">
        <v>105</v>
      </c>
      <c r="AZ384" s="2" t="s">
        <v>105</v>
      </c>
      <c r="BB384" s="2">
        <f t="shared" si="85"/>
        <v>7</v>
      </c>
      <c r="BC384" s="2">
        <f t="shared" si="86"/>
        <v>0</v>
      </c>
      <c r="BD384" s="2">
        <f t="shared" si="87"/>
        <v>7</v>
      </c>
      <c r="BE384" s="2">
        <f t="shared" si="88"/>
        <v>0</v>
      </c>
      <c r="BF384" s="2">
        <f t="shared" si="89"/>
        <v>0</v>
      </c>
      <c r="BG384" s="2">
        <f t="shared" si="90"/>
        <v>0</v>
      </c>
      <c r="BH384" s="2">
        <f t="shared" si="91"/>
        <v>0</v>
      </c>
      <c r="BI384" s="2">
        <f t="shared" si="92"/>
        <v>0</v>
      </c>
      <c r="BJ384" s="2">
        <f t="shared" si="93"/>
        <v>0</v>
      </c>
      <c r="BK384" s="2">
        <f t="shared" si="94"/>
        <v>0</v>
      </c>
      <c r="BL384" s="2">
        <f t="shared" si="95"/>
        <v>0</v>
      </c>
      <c r="BM384" s="2">
        <f t="shared" si="96"/>
        <v>0</v>
      </c>
      <c r="BN384" s="2">
        <f t="shared" si="97"/>
        <v>0</v>
      </c>
      <c r="BO384" s="2">
        <f t="shared" si="98"/>
        <v>0</v>
      </c>
      <c r="BP384" s="2">
        <f t="shared" si="99"/>
        <v>0</v>
      </c>
      <c r="BQ384" s="2">
        <f t="shared" si="100"/>
        <v>0</v>
      </c>
      <c r="BR384" s="2">
        <f t="shared" si="101"/>
        <v>0</v>
      </c>
    </row>
    <row r="385" spans="1:70">
      <c r="A385" s="2" t="s">
        <v>236</v>
      </c>
      <c r="B385" s="2" t="s">
        <v>235</v>
      </c>
      <c r="C385" s="2" t="s">
        <v>105</v>
      </c>
      <c r="AW385" s="2" t="s">
        <v>5694</v>
      </c>
      <c r="BB385" s="2">
        <f t="shared" si="85"/>
        <v>1</v>
      </c>
      <c r="BC385" s="2">
        <f t="shared" si="86"/>
        <v>1</v>
      </c>
      <c r="BD385" s="2">
        <f t="shared" si="87"/>
        <v>1</v>
      </c>
      <c r="BE385" s="2">
        <f t="shared" si="88"/>
        <v>0</v>
      </c>
      <c r="BF385" s="2">
        <f t="shared" si="89"/>
        <v>0</v>
      </c>
      <c r="BG385" s="2">
        <f t="shared" si="90"/>
        <v>1</v>
      </c>
      <c r="BH385" s="2">
        <f t="shared" si="91"/>
        <v>0</v>
      </c>
      <c r="BI385" s="2">
        <f t="shared" si="92"/>
        <v>0</v>
      </c>
      <c r="BJ385" s="2">
        <f t="shared" si="93"/>
        <v>0</v>
      </c>
      <c r="BK385" s="2">
        <f t="shared" si="94"/>
        <v>0</v>
      </c>
      <c r="BL385" s="2">
        <f t="shared" si="95"/>
        <v>0</v>
      </c>
      <c r="BM385" s="2">
        <f t="shared" si="96"/>
        <v>0</v>
      </c>
      <c r="BN385" s="2">
        <f t="shared" si="97"/>
        <v>0</v>
      </c>
      <c r="BO385" s="2">
        <f t="shared" si="98"/>
        <v>0</v>
      </c>
      <c r="BP385" s="2">
        <f t="shared" si="99"/>
        <v>0</v>
      </c>
      <c r="BQ385" s="2">
        <f t="shared" si="100"/>
        <v>0</v>
      </c>
      <c r="BR385" s="2">
        <f t="shared" si="101"/>
        <v>0</v>
      </c>
    </row>
    <row r="386" spans="1:70">
      <c r="A386" s="2" t="s">
        <v>3426</v>
      </c>
      <c r="B386" s="2" t="s">
        <v>3425</v>
      </c>
      <c r="Z386" s="2" t="s">
        <v>105</v>
      </c>
      <c r="AM386" s="2" t="s">
        <v>105</v>
      </c>
      <c r="AZ386" s="2" t="s">
        <v>105</v>
      </c>
      <c r="BB386" s="2">
        <f t="shared" ref="BB386:BB449" si="102">SUM(BD386+BF386+BJ386+BL386+BR386)</f>
        <v>3</v>
      </c>
      <c r="BC386" s="2">
        <f t="shared" ref="BC386:BC449" si="103">SUM(BE386+BG386+BH386+BI386+BK386+BM386+BN386+BO386+BP386+BQ386)</f>
        <v>0</v>
      </c>
      <c r="BD386" s="2">
        <f t="shared" ref="BD386:BD449" si="104">COUNTIF(C386:BA386,"BL")</f>
        <v>3</v>
      </c>
      <c r="BE386" s="2">
        <f t="shared" ref="BE386:BE449" si="105">COUNTIF(C386:BA386,"WL")</f>
        <v>0</v>
      </c>
      <c r="BF386" s="2">
        <f t="shared" ref="BF386:BF449" si="106">COUNTIF(C386:BA386, "BL(Except with permit)")</f>
        <v>0</v>
      </c>
      <c r="BG386" s="2">
        <f t="shared" ref="BG386:BG449" si="107">COUNTIF(C386:BA386, "WL(Permit required)")</f>
        <v>0</v>
      </c>
      <c r="BH386" s="2">
        <f t="shared" ref="BH386:BH449" si="108">COUNTIF(C386:BA386, "WL(For game)")</f>
        <v>0</v>
      </c>
      <c r="BI386" s="2">
        <f t="shared" ref="BI386:BI449" si="109">COUNTIF(C386:BA386, "WL(For human consumption)")</f>
        <v>0</v>
      </c>
      <c r="BJ386" s="2">
        <f t="shared" ref="BJ386:BJ449" si="110">COUNTIF(C386:BA386, "BL(except with permit or per regulation)")</f>
        <v>0</v>
      </c>
      <c r="BK386" s="2">
        <f t="shared" ref="BK386:BK449" si="111">COUNTIF(C386:BA386, "WL(Native to state waters)")</f>
        <v>0</v>
      </c>
      <c r="BL386" s="2">
        <f t="shared" ref="BL386:BL449" si="112">COUNTIF(C386:BA386, "BL(spp not utilized for human consumption or bait purposes)")</f>
        <v>0</v>
      </c>
      <c r="BM386" s="2">
        <f t="shared" ref="BM386:BM449" si="113">COUNTIF(C386:BA386, "WL(With Aquaculture Permit)")</f>
        <v>0</v>
      </c>
      <c r="BN386" s="2">
        <f t="shared" ref="BN386:BN449" si="114">COUNTIF(C386:BA386,"WL(Aquaculture controlled)")</f>
        <v>0</v>
      </c>
      <c r="BO386" s="2">
        <f t="shared" ref="BO386:BO449" si="115">COUNTIF(C386:BA386, "WL(Aquaculture only)")</f>
        <v>0</v>
      </c>
      <c r="BP386" s="2">
        <f t="shared" ref="BP386:BP449" si="116">COUNTIF(C386:BA386, "WL(Approved for aquaculture)")</f>
        <v>0</v>
      </c>
      <c r="BQ386" s="2">
        <f t="shared" ref="BQ386:BQ449" si="117">COUNTIF(C386:BA386, "WL(Commercial)")</f>
        <v>0</v>
      </c>
      <c r="BR386" s="2">
        <f t="shared" ref="BR386:BR449" si="118">COUNTIF(C386:BA386, "BL(Commercial)")</f>
        <v>0</v>
      </c>
    </row>
    <row r="387" spans="1:70">
      <c r="A387" s="2" t="s">
        <v>600</v>
      </c>
      <c r="B387" s="2" t="s">
        <v>601</v>
      </c>
      <c r="F387" s="2" t="s">
        <v>105</v>
      </c>
      <c r="R387" s="2" t="s">
        <v>105</v>
      </c>
      <c r="S387" s="2" t="s">
        <v>105</v>
      </c>
      <c r="U387" s="2" t="s">
        <v>105</v>
      </c>
      <c r="AA387" s="2" t="s">
        <v>105</v>
      </c>
      <c r="AB387" s="2" t="s">
        <v>105</v>
      </c>
      <c r="AD387" s="2" t="s">
        <v>105</v>
      </c>
      <c r="AR387" s="2" t="s">
        <v>105</v>
      </c>
      <c r="BB387" s="2">
        <f t="shared" si="102"/>
        <v>8</v>
      </c>
      <c r="BC387" s="2">
        <f t="shared" si="103"/>
        <v>0</v>
      </c>
      <c r="BD387" s="2">
        <f t="shared" si="104"/>
        <v>8</v>
      </c>
      <c r="BE387" s="2">
        <f t="shared" si="105"/>
        <v>0</v>
      </c>
      <c r="BF387" s="2">
        <f t="shared" si="106"/>
        <v>0</v>
      </c>
      <c r="BG387" s="2">
        <f t="shared" si="107"/>
        <v>0</v>
      </c>
      <c r="BH387" s="2">
        <f t="shared" si="108"/>
        <v>0</v>
      </c>
      <c r="BI387" s="2">
        <f t="shared" si="109"/>
        <v>0</v>
      </c>
      <c r="BJ387" s="2">
        <f t="shared" si="110"/>
        <v>0</v>
      </c>
      <c r="BK387" s="2">
        <f t="shared" si="111"/>
        <v>0</v>
      </c>
      <c r="BL387" s="2">
        <f t="shared" si="112"/>
        <v>0</v>
      </c>
      <c r="BM387" s="2">
        <f t="shared" si="113"/>
        <v>0</v>
      </c>
      <c r="BN387" s="2">
        <f t="shared" si="114"/>
        <v>0</v>
      </c>
      <c r="BO387" s="2">
        <f t="shared" si="115"/>
        <v>0</v>
      </c>
      <c r="BP387" s="2">
        <f t="shared" si="116"/>
        <v>0</v>
      </c>
      <c r="BQ387" s="2">
        <f t="shared" si="117"/>
        <v>0</v>
      </c>
      <c r="BR387" s="2">
        <f t="shared" si="118"/>
        <v>0</v>
      </c>
    </row>
    <row r="388" spans="1:70">
      <c r="A388" s="2" t="s">
        <v>3778</v>
      </c>
      <c r="B388" s="2" t="s">
        <v>3779</v>
      </c>
      <c r="AE388" s="2" t="s">
        <v>105</v>
      </c>
      <c r="BB388" s="2">
        <f t="shared" si="102"/>
        <v>1</v>
      </c>
      <c r="BC388" s="2">
        <f t="shared" si="103"/>
        <v>0</v>
      </c>
      <c r="BD388" s="2">
        <f t="shared" si="104"/>
        <v>1</v>
      </c>
      <c r="BE388" s="2">
        <f t="shared" si="105"/>
        <v>0</v>
      </c>
      <c r="BF388" s="2">
        <f t="shared" si="106"/>
        <v>0</v>
      </c>
      <c r="BG388" s="2">
        <f t="shared" si="107"/>
        <v>0</v>
      </c>
      <c r="BH388" s="2">
        <f t="shared" si="108"/>
        <v>0</v>
      </c>
      <c r="BI388" s="2">
        <f t="shared" si="109"/>
        <v>0</v>
      </c>
      <c r="BJ388" s="2">
        <f t="shared" si="110"/>
        <v>0</v>
      </c>
      <c r="BK388" s="2">
        <f t="shared" si="111"/>
        <v>0</v>
      </c>
      <c r="BL388" s="2">
        <f t="shared" si="112"/>
        <v>0</v>
      </c>
      <c r="BM388" s="2">
        <f t="shared" si="113"/>
        <v>0</v>
      </c>
      <c r="BN388" s="2">
        <f t="shared" si="114"/>
        <v>0</v>
      </c>
      <c r="BO388" s="2">
        <f t="shared" si="115"/>
        <v>0</v>
      </c>
      <c r="BP388" s="2">
        <f t="shared" si="116"/>
        <v>0</v>
      </c>
      <c r="BQ388" s="2">
        <f t="shared" si="117"/>
        <v>0</v>
      </c>
      <c r="BR388" s="2">
        <f t="shared" si="118"/>
        <v>0</v>
      </c>
    </row>
    <row r="389" spans="1:70">
      <c r="A389" s="2" t="s">
        <v>2804</v>
      </c>
      <c r="B389" s="2" t="s">
        <v>2805</v>
      </c>
      <c r="R389" s="2" t="s">
        <v>105</v>
      </c>
      <c r="W389" s="2" t="s">
        <v>105</v>
      </c>
      <c r="BB389" s="2">
        <f t="shared" si="102"/>
        <v>2</v>
      </c>
      <c r="BC389" s="2">
        <f t="shared" si="103"/>
        <v>0</v>
      </c>
      <c r="BD389" s="2">
        <f t="shared" si="104"/>
        <v>2</v>
      </c>
      <c r="BE389" s="2">
        <f t="shared" si="105"/>
        <v>0</v>
      </c>
      <c r="BF389" s="2">
        <f t="shared" si="106"/>
        <v>0</v>
      </c>
      <c r="BG389" s="2">
        <f t="shared" si="107"/>
        <v>0</v>
      </c>
      <c r="BH389" s="2">
        <f t="shared" si="108"/>
        <v>0</v>
      </c>
      <c r="BI389" s="2">
        <f t="shared" si="109"/>
        <v>0</v>
      </c>
      <c r="BJ389" s="2">
        <f t="shared" si="110"/>
        <v>0</v>
      </c>
      <c r="BK389" s="2">
        <f t="shared" si="111"/>
        <v>0</v>
      </c>
      <c r="BL389" s="2">
        <f t="shared" si="112"/>
        <v>0</v>
      </c>
      <c r="BM389" s="2">
        <f t="shared" si="113"/>
        <v>0</v>
      </c>
      <c r="BN389" s="2">
        <f t="shared" si="114"/>
        <v>0</v>
      </c>
      <c r="BO389" s="2">
        <f t="shared" si="115"/>
        <v>0</v>
      </c>
      <c r="BP389" s="2">
        <f t="shared" si="116"/>
        <v>0</v>
      </c>
      <c r="BQ389" s="2">
        <f t="shared" si="117"/>
        <v>0</v>
      </c>
      <c r="BR389" s="2">
        <f t="shared" si="118"/>
        <v>0</v>
      </c>
    </row>
    <row r="390" spans="1:70">
      <c r="A390" s="2" t="s">
        <v>3459</v>
      </c>
      <c r="B390" s="2" t="s">
        <v>3460</v>
      </c>
      <c r="AA390" s="2" t="s">
        <v>105</v>
      </c>
      <c r="BB390" s="2">
        <f t="shared" si="102"/>
        <v>1</v>
      </c>
      <c r="BC390" s="2">
        <f t="shared" si="103"/>
        <v>0</v>
      </c>
      <c r="BD390" s="2">
        <f t="shared" si="104"/>
        <v>1</v>
      </c>
      <c r="BE390" s="2">
        <f t="shared" si="105"/>
        <v>0</v>
      </c>
      <c r="BF390" s="2">
        <f t="shared" si="106"/>
        <v>0</v>
      </c>
      <c r="BG390" s="2">
        <f t="shared" si="107"/>
        <v>0</v>
      </c>
      <c r="BH390" s="2">
        <f t="shared" si="108"/>
        <v>0</v>
      </c>
      <c r="BI390" s="2">
        <f t="shared" si="109"/>
        <v>0</v>
      </c>
      <c r="BJ390" s="2">
        <f t="shared" si="110"/>
        <v>0</v>
      </c>
      <c r="BK390" s="2">
        <f t="shared" si="111"/>
        <v>0</v>
      </c>
      <c r="BL390" s="2">
        <f t="shared" si="112"/>
        <v>0</v>
      </c>
      <c r="BM390" s="2">
        <f t="shared" si="113"/>
        <v>0</v>
      </c>
      <c r="BN390" s="2">
        <f t="shared" si="114"/>
        <v>0</v>
      </c>
      <c r="BO390" s="2">
        <f t="shared" si="115"/>
        <v>0</v>
      </c>
      <c r="BP390" s="2">
        <f t="shared" si="116"/>
        <v>0</v>
      </c>
      <c r="BQ390" s="2">
        <f t="shared" si="117"/>
        <v>0</v>
      </c>
      <c r="BR390" s="2">
        <f t="shared" si="118"/>
        <v>0</v>
      </c>
    </row>
    <row r="391" spans="1:70">
      <c r="A391" s="2" t="s">
        <v>5469</v>
      </c>
      <c r="B391" s="2" t="s">
        <v>5470</v>
      </c>
      <c r="AW391" s="2" t="s">
        <v>5694</v>
      </c>
      <c r="BB391" s="2">
        <f t="shared" si="102"/>
        <v>0</v>
      </c>
      <c r="BC391" s="2">
        <f t="shared" si="103"/>
        <v>1</v>
      </c>
      <c r="BD391" s="2">
        <f t="shared" si="104"/>
        <v>0</v>
      </c>
      <c r="BE391" s="2">
        <f t="shared" si="105"/>
        <v>0</v>
      </c>
      <c r="BF391" s="2">
        <f t="shared" si="106"/>
        <v>0</v>
      </c>
      <c r="BG391" s="2">
        <f t="shared" si="107"/>
        <v>1</v>
      </c>
      <c r="BH391" s="2">
        <f t="shared" si="108"/>
        <v>0</v>
      </c>
      <c r="BI391" s="2">
        <f t="shared" si="109"/>
        <v>0</v>
      </c>
      <c r="BJ391" s="2">
        <f t="shared" si="110"/>
        <v>0</v>
      </c>
      <c r="BK391" s="2">
        <f t="shared" si="111"/>
        <v>0</v>
      </c>
      <c r="BL391" s="2">
        <f t="shared" si="112"/>
        <v>0</v>
      </c>
      <c r="BM391" s="2">
        <f t="shared" si="113"/>
        <v>0</v>
      </c>
      <c r="BN391" s="2">
        <f t="shared" si="114"/>
        <v>0</v>
      </c>
      <c r="BO391" s="2">
        <f t="shared" si="115"/>
        <v>0</v>
      </c>
      <c r="BP391" s="2">
        <f t="shared" si="116"/>
        <v>0</v>
      </c>
      <c r="BQ391" s="2">
        <f t="shared" si="117"/>
        <v>0</v>
      </c>
      <c r="BR391" s="2">
        <f t="shared" si="118"/>
        <v>0</v>
      </c>
    </row>
    <row r="392" spans="1:70">
      <c r="A392" s="2" t="s">
        <v>5489</v>
      </c>
      <c r="B392" s="2" t="s">
        <v>5490</v>
      </c>
      <c r="AT392" s="2" t="s">
        <v>105</v>
      </c>
      <c r="AW392" s="2" t="s">
        <v>5694</v>
      </c>
      <c r="BB392" s="2">
        <f t="shared" si="102"/>
        <v>1</v>
      </c>
      <c r="BC392" s="2">
        <f t="shared" si="103"/>
        <v>1</v>
      </c>
      <c r="BD392" s="2">
        <f t="shared" si="104"/>
        <v>1</v>
      </c>
      <c r="BE392" s="2">
        <f t="shared" si="105"/>
        <v>0</v>
      </c>
      <c r="BF392" s="2">
        <f t="shared" si="106"/>
        <v>0</v>
      </c>
      <c r="BG392" s="2">
        <f t="shared" si="107"/>
        <v>1</v>
      </c>
      <c r="BH392" s="2">
        <f t="shared" si="108"/>
        <v>0</v>
      </c>
      <c r="BI392" s="2">
        <f t="shared" si="109"/>
        <v>0</v>
      </c>
      <c r="BJ392" s="2">
        <f t="shared" si="110"/>
        <v>0</v>
      </c>
      <c r="BK392" s="2">
        <f t="shared" si="111"/>
        <v>0</v>
      </c>
      <c r="BL392" s="2">
        <f t="shared" si="112"/>
        <v>0</v>
      </c>
      <c r="BM392" s="2">
        <f t="shared" si="113"/>
        <v>0</v>
      </c>
      <c r="BN392" s="2">
        <f t="shared" si="114"/>
        <v>0</v>
      </c>
      <c r="BO392" s="2">
        <f t="shared" si="115"/>
        <v>0</v>
      </c>
      <c r="BP392" s="2">
        <f t="shared" si="116"/>
        <v>0</v>
      </c>
      <c r="BQ392" s="2">
        <f t="shared" si="117"/>
        <v>0</v>
      </c>
      <c r="BR392" s="2">
        <f t="shared" si="118"/>
        <v>0</v>
      </c>
    </row>
    <row r="393" spans="1:70">
      <c r="A393" s="2" t="s">
        <v>2887</v>
      </c>
      <c r="B393" s="2" t="s">
        <v>2888</v>
      </c>
      <c r="S393" s="2" t="s">
        <v>105</v>
      </c>
      <c r="AM393" s="2" t="s">
        <v>105</v>
      </c>
      <c r="BB393" s="2">
        <f t="shared" si="102"/>
        <v>2</v>
      </c>
      <c r="BC393" s="2">
        <f t="shared" si="103"/>
        <v>0</v>
      </c>
      <c r="BD393" s="2">
        <f t="shared" si="104"/>
        <v>2</v>
      </c>
      <c r="BE393" s="2">
        <f t="shared" si="105"/>
        <v>0</v>
      </c>
      <c r="BF393" s="2">
        <f t="shared" si="106"/>
        <v>0</v>
      </c>
      <c r="BG393" s="2">
        <f t="shared" si="107"/>
        <v>0</v>
      </c>
      <c r="BH393" s="2">
        <f t="shared" si="108"/>
        <v>0</v>
      </c>
      <c r="BI393" s="2">
        <f t="shared" si="109"/>
        <v>0</v>
      </c>
      <c r="BJ393" s="2">
        <f t="shared" si="110"/>
        <v>0</v>
      </c>
      <c r="BK393" s="2">
        <f t="shared" si="111"/>
        <v>0</v>
      </c>
      <c r="BL393" s="2">
        <f t="shared" si="112"/>
        <v>0</v>
      </c>
      <c r="BM393" s="2">
        <f t="shared" si="113"/>
        <v>0</v>
      </c>
      <c r="BN393" s="2">
        <f t="shared" si="114"/>
        <v>0</v>
      </c>
      <c r="BO393" s="2">
        <f t="shared" si="115"/>
        <v>0</v>
      </c>
      <c r="BP393" s="2">
        <f t="shared" si="116"/>
        <v>0</v>
      </c>
      <c r="BQ393" s="2">
        <f t="shared" si="117"/>
        <v>0</v>
      </c>
      <c r="BR393" s="2">
        <f t="shared" si="118"/>
        <v>0</v>
      </c>
    </row>
    <row r="394" spans="1:70">
      <c r="A394" s="2" t="s">
        <v>131</v>
      </c>
      <c r="B394" s="2" t="s">
        <v>132</v>
      </c>
      <c r="C394" s="2" t="s">
        <v>105</v>
      </c>
      <c r="W394" s="2" t="s">
        <v>5695</v>
      </c>
      <c r="BB394" s="2">
        <f t="shared" si="102"/>
        <v>1</v>
      </c>
      <c r="BC394" s="2">
        <f t="shared" si="103"/>
        <v>1</v>
      </c>
      <c r="BD394" s="2">
        <f t="shared" si="104"/>
        <v>1</v>
      </c>
      <c r="BE394" s="2">
        <f t="shared" si="105"/>
        <v>0</v>
      </c>
      <c r="BF394" s="2">
        <f t="shared" si="106"/>
        <v>0</v>
      </c>
      <c r="BG394" s="2">
        <f t="shared" si="107"/>
        <v>0</v>
      </c>
      <c r="BH394" s="2">
        <f t="shared" si="108"/>
        <v>0</v>
      </c>
      <c r="BI394" s="2">
        <f t="shared" si="109"/>
        <v>0</v>
      </c>
      <c r="BJ394" s="2">
        <f t="shared" si="110"/>
        <v>0</v>
      </c>
      <c r="BK394" s="2">
        <f t="shared" si="111"/>
        <v>0</v>
      </c>
      <c r="BL394" s="2">
        <f t="shared" si="112"/>
        <v>0</v>
      </c>
      <c r="BM394" s="2">
        <f t="shared" si="113"/>
        <v>1</v>
      </c>
      <c r="BN394" s="2">
        <f t="shared" si="114"/>
        <v>0</v>
      </c>
      <c r="BO394" s="2">
        <f t="shared" si="115"/>
        <v>0</v>
      </c>
      <c r="BP394" s="2">
        <f t="shared" si="116"/>
        <v>0</v>
      </c>
      <c r="BQ394" s="2">
        <f t="shared" si="117"/>
        <v>0</v>
      </c>
      <c r="BR394" s="2">
        <f t="shared" si="118"/>
        <v>0</v>
      </c>
    </row>
    <row r="395" spans="1:70">
      <c r="A395" s="2" t="s">
        <v>3074</v>
      </c>
      <c r="V395" s="2" t="s">
        <v>105</v>
      </c>
      <c r="BB395" s="2">
        <f t="shared" si="102"/>
        <v>1</v>
      </c>
      <c r="BC395" s="2">
        <f t="shared" si="103"/>
        <v>0</v>
      </c>
      <c r="BD395" s="2">
        <f t="shared" si="104"/>
        <v>1</v>
      </c>
      <c r="BE395" s="2">
        <f t="shared" si="105"/>
        <v>0</v>
      </c>
      <c r="BF395" s="2">
        <f t="shared" si="106"/>
        <v>0</v>
      </c>
      <c r="BG395" s="2">
        <f t="shared" si="107"/>
        <v>0</v>
      </c>
      <c r="BH395" s="2">
        <f t="shared" si="108"/>
        <v>0</v>
      </c>
      <c r="BI395" s="2">
        <f t="shared" si="109"/>
        <v>0</v>
      </c>
      <c r="BJ395" s="2">
        <f t="shared" si="110"/>
        <v>0</v>
      </c>
      <c r="BK395" s="2">
        <f t="shared" si="111"/>
        <v>0</v>
      </c>
      <c r="BL395" s="2">
        <f t="shared" si="112"/>
        <v>0</v>
      </c>
      <c r="BM395" s="2">
        <f t="shared" si="113"/>
        <v>0</v>
      </c>
      <c r="BN395" s="2">
        <f t="shared" si="114"/>
        <v>0</v>
      </c>
      <c r="BO395" s="2">
        <f t="shared" si="115"/>
        <v>0</v>
      </c>
      <c r="BP395" s="2">
        <f t="shared" si="116"/>
        <v>0</v>
      </c>
      <c r="BQ395" s="2">
        <f t="shared" si="117"/>
        <v>0</v>
      </c>
      <c r="BR395" s="2">
        <f t="shared" si="118"/>
        <v>0</v>
      </c>
    </row>
    <row r="396" spans="1:70">
      <c r="A396" s="2" t="s">
        <v>520</v>
      </c>
      <c r="B396" s="2" t="s">
        <v>519</v>
      </c>
      <c r="E396" s="2" t="s">
        <v>105</v>
      </c>
      <c r="G396" s="2" t="s">
        <v>105</v>
      </c>
      <c r="W396" s="2" t="s">
        <v>5695</v>
      </c>
      <c r="AH396" s="2" t="s">
        <v>5864</v>
      </c>
      <c r="AN396" s="2" t="s">
        <v>105</v>
      </c>
      <c r="BB396" s="2">
        <f t="shared" si="102"/>
        <v>3</v>
      </c>
      <c r="BC396" s="2">
        <f t="shared" si="103"/>
        <v>2</v>
      </c>
      <c r="BD396" s="2">
        <f t="shared" si="104"/>
        <v>3</v>
      </c>
      <c r="BE396" s="2">
        <f t="shared" si="105"/>
        <v>0</v>
      </c>
      <c r="BF396" s="2">
        <f t="shared" si="106"/>
        <v>0</v>
      </c>
      <c r="BG396" s="2">
        <f t="shared" si="107"/>
        <v>0</v>
      </c>
      <c r="BH396" s="2">
        <f t="shared" si="108"/>
        <v>0</v>
      </c>
      <c r="BI396" s="2">
        <f t="shared" si="109"/>
        <v>0</v>
      </c>
      <c r="BJ396" s="2">
        <f t="shared" si="110"/>
        <v>0</v>
      </c>
      <c r="BK396" s="2">
        <f t="shared" si="111"/>
        <v>0</v>
      </c>
      <c r="BL396" s="2">
        <f t="shared" si="112"/>
        <v>0</v>
      </c>
      <c r="BM396" s="2">
        <f t="shared" si="113"/>
        <v>1</v>
      </c>
      <c r="BN396" s="2">
        <f t="shared" si="114"/>
        <v>0</v>
      </c>
      <c r="BO396" s="2">
        <f t="shared" si="115"/>
        <v>1</v>
      </c>
      <c r="BP396" s="2">
        <f t="shared" si="116"/>
        <v>0</v>
      </c>
      <c r="BQ396" s="2">
        <f t="shared" si="117"/>
        <v>0</v>
      </c>
      <c r="BR396" s="2">
        <f t="shared" si="118"/>
        <v>0</v>
      </c>
    </row>
    <row r="397" spans="1:70">
      <c r="A397" s="2" t="s">
        <v>5237</v>
      </c>
      <c r="B397" s="2" t="s">
        <v>5238</v>
      </c>
      <c r="AS397" s="2" t="s">
        <v>105</v>
      </c>
      <c r="BB397" s="2">
        <f t="shared" si="102"/>
        <v>1</v>
      </c>
      <c r="BC397" s="2">
        <f t="shared" si="103"/>
        <v>0</v>
      </c>
      <c r="BD397" s="2">
        <f t="shared" si="104"/>
        <v>1</v>
      </c>
      <c r="BE397" s="2">
        <f t="shared" si="105"/>
        <v>0</v>
      </c>
      <c r="BF397" s="2">
        <f t="shared" si="106"/>
        <v>0</v>
      </c>
      <c r="BG397" s="2">
        <f t="shared" si="107"/>
        <v>0</v>
      </c>
      <c r="BH397" s="2">
        <f t="shared" si="108"/>
        <v>0</v>
      </c>
      <c r="BI397" s="2">
        <f t="shared" si="109"/>
        <v>0</v>
      </c>
      <c r="BJ397" s="2">
        <f t="shared" si="110"/>
        <v>0</v>
      </c>
      <c r="BK397" s="2">
        <f t="shared" si="111"/>
        <v>0</v>
      </c>
      <c r="BL397" s="2">
        <f t="shared" si="112"/>
        <v>0</v>
      </c>
      <c r="BM397" s="2">
        <f t="shared" si="113"/>
        <v>0</v>
      </c>
      <c r="BN397" s="2">
        <f t="shared" si="114"/>
        <v>0</v>
      </c>
      <c r="BO397" s="2">
        <f t="shared" si="115"/>
        <v>0</v>
      </c>
      <c r="BP397" s="2">
        <f t="shared" si="116"/>
        <v>0</v>
      </c>
      <c r="BQ397" s="2">
        <f t="shared" si="117"/>
        <v>0</v>
      </c>
      <c r="BR397" s="2">
        <f t="shared" si="118"/>
        <v>0</v>
      </c>
    </row>
    <row r="398" spans="1:70">
      <c r="A398" s="2" t="s">
        <v>541</v>
      </c>
      <c r="B398" s="2" t="s">
        <v>542</v>
      </c>
      <c r="E398" s="2" t="s">
        <v>105</v>
      </c>
      <c r="AH398" s="2" t="s">
        <v>5864</v>
      </c>
      <c r="BB398" s="2">
        <f t="shared" si="102"/>
        <v>1</v>
      </c>
      <c r="BC398" s="2">
        <f t="shared" si="103"/>
        <v>1</v>
      </c>
      <c r="BD398" s="2">
        <f t="shared" si="104"/>
        <v>1</v>
      </c>
      <c r="BE398" s="2">
        <f t="shared" si="105"/>
        <v>0</v>
      </c>
      <c r="BF398" s="2">
        <f t="shared" si="106"/>
        <v>0</v>
      </c>
      <c r="BG398" s="2">
        <f t="shared" si="107"/>
        <v>0</v>
      </c>
      <c r="BH398" s="2">
        <f t="shared" si="108"/>
        <v>0</v>
      </c>
      <c r="BI398" s="2">
        <f t="shared" si="109"/>
        <v>0</v>
      </c>
      <c r="BJ398" s="2">
        <f t="shared" si="110"/>
        <v>0</v>
      </c>
      <c r="BK398" s="2">
        <f t="shared" si="111"/>
        <v>0</v>
      </c>
      <c r="BL398" s="2">
        <f t="shared" si="112"/>
        <v>0</v>
      </c>
      <c r="BM398" s="2">
        <f t="shared" si="113"/>
        <v>0</v>
      </c>
      <c r="BN398" s="2">
        <f t="shared" si="114"/>
        <v>0</v>
      </c>
      <c r="BO398" s="2">
        <f t="shared" si="115"/>
        <v>1</v>
      </c>
      <c r="BP398" s="2">
        <f t="shared" si="116"/>
        <v>0</v>
      </c>
      <c r="BQ398" s="2">
        <f t="shared" si="117"/>
        <v>0</v>
      </c>
      <c r="BR398" s="2">
        <f t="shared" si="118"/>
        <v>0</v>
      </c>
    </row>
    <row r="399" spans="1:70">
      <c r="A399" s="2" t="s">
        <v>1030</v>
      </c>
      <c r="B399" s="2" t="s">
        <v>1031</v>
      </c>
      <c r="E399" s="2" t="s">
        <v>105</v>
      </c>
      <c r="G399" s="2" t="s">
        <v>105</v>
      </c>
      <c r="AE399" s="2" t="s">
        <v>105</v>
      </c>
      <c r="AT399" s="2" t="s">
        <v>105</v>
      </c>
      <c r="AU399" s="2" t="s">
        <v>105</v>
      </c>
      <c r="BB399" s="2">
        <f t="shared" si="102"/>
        <v>5</v>
      </c>
      <c r="BC399" s="2">
        <f t="shared" si="103"/>
        <v>0</v>
      </c>
      <c r="BD399" s="2">
        <f t="shared" si="104"/>
        <v>5</v>
      </c>
      <c r="BE399" s="2">
        <f t="shared" si="105"/>
        <v>0</v>
      </c>
      <c r="BF399" s="2">
        <f t="shared" si="106"/>
        <v>0</v>
      </c>
      <c r="BG399" s="2">
        <f t="shared" si="107"/>
        <v>0</v>
      </c>
      <c r="BH399" s="2">
        <f t="shared" si="108"/>
        <v>0</v>
      </c>
      <c r="BI399" s="2">
        <f t="shared" si="109"/>
        <v>0</v>
      </c>
      <c r="BJ399" s="2">
        <f t="shared" si="110"/>
        <v>0</v>
      </c>
      <c r="BK399" s="2">
        <f t="shared" si="111"/>
        <v>0</v>
      </c>
      <c r="BL399" s="2">
        <f t="shared" si="112"/>
        <v>0</v>
      </c>
      <c r="BM399" s="2">
        <f t="shared" si="113"/>
        <v>0</v>
      </c>
      <c r="BN399" s="2">
        <f t="shared" si="114"/>
        <v>0</v>
      </c>
      <c r="BO399" s="2">
        <f t="shared" si="115"/>
        <v>0</v>
      </c>
      <c r="BP399" s="2">
        <f t="shared" si="116"/>
        <v>0</v>
      </c>
      <c r="BQ399" s="2">
        <f t="shared" si="117"/>
        <v>0</v>
      </c>
      <c r="BR399" s="2">
        <f t="shared" si="118"/>
        <v>0</v>
      </c>
    </row>
    <row r="400" spans="1:70">
      <c r="A400" s="2" t="s">
        <v>5330</v>
      </c>
      <c r="B400" s="2" t="s">
        <v>5331</v>
      </c>
      <c r="AT400" s="2" t="s">
        <v>105</v>
      </c>
      <c r="BB400" s="2">
        <f t="shared" si="102"/>
        <v>1</v>
      </c>
      <c r="BC400" s="2">
        <f t="shared" si="103"/>
        <v>0</v>
      </c>
      <c r="BD400" s="2">
        <f t="shared" si="104"/>
        <v>1</v>
      </c>
      <c r="BE400" s="2">
        <f t="shared" si="105"/>
        <v>0</v>
      </c>
      <c r="BF400" s="2">
        <f t="shared" si="106"/>
        <v>0</v>
      </c>
      <c r="BG400" s="2">
        <f t="shared" si="107"/>
        <v>0</v>
      </c>
      <c r="BH400" s="2">
        <f t="shared" si="108"/>
        <v>0</v>
      </c>
      <c r="BI400" s="2">
        <f t="shared" si="109"/>
        <v>0</v>
      </c>
      <c r="BJ400" s="2">
        <f t="shared" si="110"/>
        <v>0</v>
      </c>
      <c r="BK400" s="2">
        <f t="shared" si="111"/>
        <v>0</v>
      </c>
      <c r="BL400" s="2">
        <f t="shared" si="112"/>
        <v>0</v>
      </c>
      <c r="BM400" s="2">
        <f t="shared" si="113"/>
        <v>0</v>
      </c>
      <c r="BN400" s="2">
        <f t="shared" si="114"/>
        <v>0</v>
      </c>
      <c r="BO400" s="2">
        <f t="shared" si="115"/>
        <v>0</v>
      </c>
      <c r="BP400" s="2">
        <f t="shared" si="116"/>
        <v>0</v>
      </c>
      <c r="BQ400" s="2">
        <f t="shared" si="117"/>
        <v>0</v>
      </c>
      <c r="BR400" s="2">
        <f t="shared" si="118"/>
        <v>0</v>
      </c>
    </row>
    <row r="401" spans="1:70">
      <c r="A401" s="2" t="s">
        <v>4102</v>
      </c>
      <c r="B401" s="2" t="s">
        <v>4103</v>
      </c>
      <c r="AJ401" s="2" t="s">
        <v>105</v>
      </c>
      <c r="AQ401" s="2" t="s">
        <v>105</v>
      </c>
      <c r="BB401" s="2">
        <f t="shared" si="102"/>
        <v>2</v>
      </c>
      <c r="BC401" s="2">
        <f t="shared" si="103"/>
        <v>0</v>
      </c>
      <c r="BD401" s="2">
        <f t="shared" si="104"/>
        <v>2</v>
      </c>
      <c r="BE401" s="2">
        <f t="shared" si="105"/>
        <v>0</v>
      </c>
      <c r="BF401" s="2">
        <f t="shared" si="106"/>
        <v>0</v>
      </c>
      <c r="BG401" s="2">
        <f t="shared" si="107"/>
        <v>0</v>
      </c>
      <c r="BH401" s="2">
        <f t="shared" si="108"/>
        <v>0</v>
      </c>
      <c r="BI401" s="2">
        <f t="shared" si="109"/>
        <v>0</v>
      </c>
      <c r="BJ401" s="2">
        <f t="shared" si="110"/>
        <v>0</v>
      </c>
      <c r="BK401" s="2">
        <f t="shared" si="111"/>
        <v>0</v>
      </c>
      <c r="BL401" s="2">
        <f t="shared" si="112"/>
        <v>0</v>
      </c>
      <c r="BM401" s="2">
        <f t="shared" si="113"/>
        <v>0</v>
      </c>
      <c r="BN401" s="2">
        <f t="shared" si="114"/>
        <v>0</v>
      </c>
      <c r="BO401" s="2">
        <f t="shared" si="115"/>
        <v>0</v>
      </c>
      <c r="BP401" s="2">
        <f t="shared" si="116"/>
        <v>0</v>
      </c>
      <c r="BQ401" s="2">
        <f t="shared" si="117"/>
        <v>0</v>
      </c>
      <c r="BR401" s="2">
        <f t="shared" si="118"/>
        <v>0</v>
      </c>
    </row>
    <row r="402" spans="1:70">
      <c r="A402" s="2" t="s">
        <v>546</v>
      </c>
      <c r="B402" s="2" t="s">
        <v>547</v>
      </c>
      <c r="E402" s="2" t="s">
        <v>105</v>
      </c>
      <c r="N402" s="2" t="s">
        <v>105</v>
      </c>
      <c r="X402" s="2" t="s">
        <v>121</v>
      </c>
      <c r="AQ402" s="2" t="s">
        <v>105</v>
      </c>
      <c r="BB402" s="2">
        <f t="shared" si="102"/>
        <v>3</v>
      </c>
      <c r="BC402" s="2">
        <f t="shared" si="103"/>
        <v>1</v>
      </c>
      <c r="BD402" s="2">
        <f t="shared" si="104"/>
        <v>3</v>
      </c>
      <c r="BE402" s="2">
        <f t="shared" si="105"/>
        <v>1</v>
      </c>
      <c r="BF402" s="2">
        <f t="shared" si="106"/>
        <v>0</v>
      </c>
      <c r="BG402" s="2">
        <f t="shared" si="107"/>
        <v>0</v>
      </c>
      <c r="BH402" s="2">
        <f t="shared" si="108"/>
        <v>0</v>
      </c>
      <c r="BI402" s="2">
        <f t="shared" si="109"/>
        <v>0</v>
      </c>
      <c r="BJ402" s="2">
        <f t="shared" si="110"/>
        <v>0</v>
      </c>
      <c r="BK402" s="2">
        <f t="shared" si="111"/>
        <v>0</v>
      </c>
      <c r="BL402" s="2">
        <f t="shared" si="112"/>
        <v>0</v>
      </c>
      <c r="BM402" s="2">
        <f t="shared" si="113"/>
        <v>0</v>
      </c>
      <c r="BN402" s="2">
        <f t="shared" si="114"/>
        <v>0</v>
      </c>
      <c r="BO402" s="2">
        <f t="shared" si="115"/>
        <v>0</v>
      </c>
      <c r="BP402" s="2">
        <f t="shared" si="116"/>
        <v>0</v>
      </c>
      <c r="BQ402" s="2">
        <f t="shared" si="117"/>
        <v>0</v>
      </c>
      <c r="BR402" s="2">
        <f t="shared" si="118"/>
        <v>0</v>
      </c>
    </row>
    <row r="403" spans="1:70">
      <c r="A403" s="2" t="s">
        <v>546</v>
      </c>
      <c r="B403" s="2" t="s">
        <v>1025</v>
      </c>
      <c r="G403" s="2" t="s">
        <v>105</v>
      </c>
      <c r="I403" s="2" t="s">
        <v>105</v>
      </c>
      <c r="L403" s="2" t="s">
        <v>105</v>
      </c>
      <c r="M403" s="2" t="s">
        <v>5781</v>
      </c>
      <c r="O403" s="2" t="s">
        <v>105</v>
      </c>
      <c r="AE403" s="2" t="s">
        <v>105</v>
      </c>
      <c r="AN403" s="2" t="s">
        <v>105</v>
      </c>
      <c r="AU403" s="2" t="s">
        <v>105</v>
      </c>
      <c r="AW403" s="2" t="s">
        <v>5694</v>
      </c>
      <c r="AX403" s="2" t="s">
        <v>105</v>
      </c>
      <c r="BB403" s="2">
        <f t="shared" si="102"/>
        <v>8</v>
      </c>
      <c r="BC403" s="2">
        <f t="shared" si="103"/>
        <v>1</v>
      </c>
      <c r="BD403" s="2">
        <f t="shared" si="104"/>
        <v>8</v>
      </c>
      <c r="BE403" s="2">
        <f t="shared" si="105"/>
        <v>0</v>
      </c>
      <c r="BF403" s="2">
        <f t="shared" si="106"/>
        <v>0</v>
      </c>
      <c r="BG403" s="2">
        <f t="shared" si="107"/>
        <v>1</v>
      </c>
      <c r="BH403" s="2">
        <f t="shared" si="108"/>
        <v>0</v>
      </c>
      <c r="BI403" s="2">
        <f t="shared" si="109"/>
        <v>0</v>
      </c>
      <c r="BJ403" s="2">
        <f t="shared" si="110"/>
        <v>0</v>
      </c>
      <c r="BK403" s="2">
        <f t="shared" si="111"/>
        <v>0</v>
      </c>
      <c r="BL403" s="2">
        <f t="shared" si="112"/>
        <v>0</v>
      </c>
      <c r="BM403" s="2">
        <f t="shared" si="113"/>
        <v>0</v>
      </c>
      <c r="BN403" s="2">
        <f t="shared" si="114"/>
        <v>0</v>
      </c>
      <c r="BO403" s="2">
        <f t="shared" si="115"/>
        <v>0</v>
      </c>
      <c r="BP403" s="2">
        <f t="shared" si="116"/>
        <v>0</v>
      </c>
      <c r="BQ403" s="2">
        <f t="shared" si="117"/>
        <v>0</v>
      </c>
      <c r="BR403" s="2">
        <f t="shared" si="118"/>
        <v>0</v>
      </c>
    </row>
    <row r="404" spans="1:70">
      <c r="A404" s="2" t="s">
        <v>129</v>
      </c>
      <c r="B404" s="2" t="s">
        <v>130</v>
      </c>
      <c r="C404" s="2" t="s">
        <v>105</v>
      </c>
      <c r="N404" s="2" t="s">
        <v>105</v>
      </c>
      <c r="AT404" s="2" t="s">
        <v>105</v>
      </c>
      <c r="BB404" s="2">
        <f t="shared" si="102"/>
        <v>3</v>
      </c>
      <c r="BC404" s="2">
        <f t="shared" si="103"/>
        <v>0</v>
      </c>
      <c r="BD404" s="2">
        <f t="shared" si="104"/>
        <v>3</v>
      </c>
      <c r="BE404" s="2">
        <f t="shared" si="105"/>
        <v>0</v>
      </c>
      <c r="BF404" s="2">
        <f t="shared" si="106"/>
        <v>0</v>
      </c>
      <c r="BG404" s="2">
        <f t="shared" si="107"/>
        <v>0</v>
      </c>
      <c r="BH404" s="2">
        <f t="shared" si="108"/>
        <v>0</v>
      </c>
      <c r="BI404" s="2">
        <f t="shared" si="109"/>
        <v>0</v>
      </c>
      <c r="BJ404" s="2">
        <f t="shared" si="110"/>
        <v>0</v>
      </c>
      <c r="BK404" s="2">
        <f t="shared" si="111"/>
        <v>0</v>
      </c>
      <c r="BL404" s="2">
        <f t="shared" si="112"/>
        <v>0</v>
      </c>
      <c r="BM404" s="2">
        <f t="shared" si="113"/>
        <v>0</v>
      </c>
      <c r="BN404" s="2">
        <f t="shared" si="114"/>
        <v>0</v>
      </c>
      <c r="BO404" s="2">
        <f t="shared" si="115"/>
        <v>0</v>
      </c>
      <c r="BP404" s="2">
        <f t="shared" si="116"/>
        <v>0</v>
      </c>
      <c r="BQ404" s="2">
        <f t="shared" si="117"/>
        <v>0</v>
      </c>
      <c r="BR404" s="2">
        <f t="shared" si="118"/>
        <v>0</v>
      </c>
    </row>
    <row r="405" spans="1:70">
      <c r="A405" s="2" t="s">
        <v>2845</v>
      </c>
      <c r="B405" s="2" t="s">
        <v>2846</v>
      </c>
      <c r="R405" s="2" t="s">
        <v>105</v>
      </c>
      <c r="Z405" s="2" t="s">
        <v>105</v>
      </c>
      <c r="AL405" s="2" t="s">
        <v>105</v>
      </c>
      <c r="BB405" s="2">
        <f t="shared" si="102"/>
        <v>3</v>
      </c>
      <c r="BC405" s="2">
        <f t="shared" si="103"/>
        <v>0</v>
      </c>
      <c r="BD405" s="2">
        <f t="shared" si="104"/>
        <v>3</v>
      </c>
      <c r="BE405" s="2">
        <f t="shared" si="105"/>
        <v>0</v>
      </c>
      <c r="BF405" s="2">
        <f t="shared" si="106"/>
        <v>0</v>
      </c>
      <c r="BG405" s="2">
        <f t="shared" si="107"/>
        <v>0</v>
      </c>
      <c r="BH405" s="2">
        <f t="shared" si="108"/>
        <v>0</v>
      </c>
      <c r="BI405" s="2">
        <f t="shared" si="109"/>
        <v>0</v>
      </c>
      <c r="BJ405" s="2">
        <f t="shared" si="110"/>
        <v>0</v>
      </c>
      <c r="BK405" s="2">
        <f t="shared" si="111"/>
        <v>0</v>
      </c>
      <c r="BL405" s="2">
        <f t="shared" si="112"/>
        <v>0</v>
      </c>
      <c r="BM405" s="2">
        <f t="shared" si="113"/>
        <v>0</v>
      </c>
      <c r="BN405" s="2">
        <f t="shared" si="114"/>
        <v>0</v>
      </c>
      <c r="BO405" s="2">
        <f t="shared" si="115"/>
        <v>0</v>
      </c>
      <c r="BP405" s="2">
        <f t="shared" si="116"/>
        <v>0</v>
      </c>
      <c r="BQ405" s="2">
        <f t="shared" si="117"/>
        <v>0</v>
      </c>
      <c r="BR405" s="2">
        <f t="shared" si="118"/>
        <v>0</v>
      </c>
    </row>
    <row r="406" spans="1:70">
      <c r="A406" s="2" t="s">
        <v>4961</v>
      </c>
      <c r="B406" s="2" t="s">
        <v>4962</v>
      </c>
      <c r="AN406" s="2" t="s">
        <v>105</v>
      </c>
      <c r="BB406" s="2">
        <f t="shared" si="102"/>
        <v>1</v>
      </c>
      <c r="BC406" s="2">
        <f t="shared" si="103"/>
        <v>0</v>
      </c>
      <c r="BD406" s="2">
        <f t="shared" si="104"/>
        <v>1</v>
      </c>
      <c r="BE406" s="2">
        <f t="shared" si="105"/>
        <v>0</v>
      </c>
      <c r="BF406" s="2">
        <f t="shared" si="106"/>
        <v>0</v>
      </c>
      <c r="BG406" s="2">
        <f t="shared" si="107"/>
        <v>0</v>
      </c>
      <c r="BH406" s="2">
        <f t="shared" si="108"/>
        <v>0</v>
      </c>
      <c r="BI406" s="2">
        <f t="shared" si="109"/>
        <v>0</v>
      </c>
      <c r="BJ406" s="2">
        <f t="shared" si="110"/>
        <v>0</v>
      </c>
      <c r="BK406" s="2">
        <f t="shared" si="111"/>
        <v>0</v>
      </c>
      <c r="BL406" s="2">
        <f t="shared" si="112"/>
        <v>0</v>
      </c>
      <c r="BM406" s="2">
        <f t="shared" si="113"/>
        <v>0</v>
      </c>
      <c r="BN406" s="2">
        <f t="shared" si="114"/>
        <v>0</v>
      </c>
      <c r="BO406" s="2">
        <f t="shared" si="115"/>
        <v>0</v>
      </c>
      <c r="BP406" s="2">
        <f t="shared" si="116"/>
        <v>0</v>
      </c>
      <c r="BQ406" s="2">
        <f t="shared" si="117"/>
        <v>0</v>
      </c>
      <c r="BR406" s="2">
        <f t="shared" si="118"/>
        <v>0</v>
      </c>
    </row>
    <row r="407" spans="1:70">
      <c r="A407" s="2" t="s">
        <v>4971</v>
      </c>
      <c r="B407" s="2" t="s">
        <v>4972</v>
      </c>
      <c r="AN407" s="2" t="s">
        <v>105</v>
      </c>
      <c r="BB407" s="2">
        <f t="shared" si="102"/>
        <v>1</v>
      </c>
      <c r="BC407" s="2">
        <f t="shared" si="103"/>
        <v>0</v>
      </c>
      <c r="BD407" s="2">
        <f t="shared" si="104"/>
        <v>1</v>
      </c>
      <c r="BE407" s="2">
        <f t="shared" si="105"/>
        <v>0</v>
      </c>
      <c r="BF407" s="2">
        <f t="shared" si="106"/>
        <v>0</v>
      </c>
      <c r="BG407" s="2">
        <f t="shared" si="107"/>
        <v>0</v>
      </c>
      <c r="BH407" s="2">
        <f t="shared" si="108"/>
        <v>0</v>
      </c>
      <c r="BI407" s="2">
        <f t="shared" si="109"/>
        <v>0</v>
      </c>
      <c r="BJ407" s="2">
        <f t="shared" si="110"/>
        <v>0</v>
      </c>
      <c r="BK407" s="2">
        <f t="shared" si="111"/>
        <v>0</v>
      </c>
      <c r="BL407" s="2">
        <f t="shared" si="112"/>
        <v>0</v>
      </c>
      <c r="BM407" s="2">
        <f t="shared" si="113"/>
        <v>0</v>
      </c>
      <c r="BN407" s="2">
        <f t="shared" si="114"/>
        <v>0</v>
      </c>
      <c r="BO407" s="2">
        <f t="shared" si="115"/>
        <v>0</v>
      </c>
      <c r="BP407" s="2">
        <f t="shared" si="116"/>
        <v>0</v>
      </c>
      <c r="BQ407" s="2">
        <f t="shared" si="117"/>
        <v>0</v>
      </c>
      <c r="BR407" s="2">
        <f t="shared" si="118"/>
        <v>0</v>
      </c>
    </row>
    <row r="408" spans="1:70">
      <c r="A408" s="2" t="s">
        <v>2275</v>
      </c>
      <c r="B408" s="2" t="s">
        <v>2276</v>
      </c>
      <c r="L408" s="2" t="s">
        <v>105</v>
      </c>
      <c r="BB408" s="2">
        <f t="shared" si="102"/>
        <v>1</v>
      </c>
      <c r="BC408" s="2">
        <f t="shared" si="103"/>
        <v>0</v>
      </c>
      <c r="BD408" s="2">
        <f t="shared" si="104"/>
        <v>1</v>
      </c>
      <c r="BE408" s="2">
        <f t="shared" si="105"/>
        <v>0</v>
      </c>
      <c r="BF408" s="2">
        <f t="shared" si="106"/>
        <v>0</v>
      </c>
      <c r="BG408" s="2">
        <f t="shared" si="107"/>
        <v>0</v>
      </c>
      <c r="BH408" s="2">
        <f t="shared" si="108"/>
        <v>0</v>
      </c>
      <c r="BI408" s="2">
        <f t="shared" si="109"/>
        <v>0</v>
      </c>
      <c r="BJ408" s="2">
        <f t="shared" si="110"/>
        <v>0</v>
      </c>
      <c r="BK408" s="2">
        <f t="shared" si="111"/>
        <v>0</v>
      </c>
      <c r="BL408" s="2">
        <f t="shared" si="112"/>
        <v>0</v>
      </c>
      <c r="BM408" s="2">
        <f t="shared" si="113"/>
        <v>0</v>
      </c>
      <c r="BN408" s="2">
        <f t="shared" si="114"/>
        <v>0</v>
      </c>
      <c r="BO408" s="2">
        <f t="shared" si="115"/>
        <v>0</v>
      </c>
      <c r="BP408" s="2">
        <f t="shared" si="116"/>
        <v>0</v>
      </c>
      <c r="BQ408" s="2">
        <f t="shared" si="117"/>
        <v>0</v>
      </c>
      <c r="BR408" s="2">
        <f t="shared" si="118"/>
        <v>0</v>
      </c>
    </row>
    <row r="409" spans="1:70">
      <c r="A409" s="2" t="s">
        <v>1469</v>
      </c>
      <c r="B409" s="2" t="s">
        <v>2907</v>
      </c>
      <c r="H409" s="2" t="s">
        <v>105</v>
      </c>
      <c r="S409" s="2" t="s">
        <v>105</v>
      </c>
      <c r="Z409" s="2" t="s">
        <v>105</v>
      </c>
      <c r="AS409" s="2" t="s">
        <v>105</v>
      </c>
      <c r="BB409" s="2">
        <f t="shared" si="102"/>
        <v>4</v>
      </c>
      <c r="BC409" s="2">
        <f t="shared" si="103"/>
        <v>0</v>
      </c>
      <c r="BD409" s="2">
        <f t="shared" si="104"/>
        <v>4</v>
      </c>
      <c r="BE409" s="2">
        <f t="shared" si="105"/>
        <v>0</v>
      </c>
      <c r="BF409" s="2">
        <f t="shared" si="106"/>
        <v>0</v>
      </c>
      <c r="BG409" s="2">
        <f t="shared" si="107"/>
        <v>0</v>
      </c>
      <c r="BH409" s="2">
        <f t="shared" si="108"/>
        <v>0</v>
      </c>
      <c r="BI409" s="2">
        <f t="shared" si="109"/>
        <v>0</v>
      </c>
      <c r="BJ409" s="2">
        <f t="shared" si="110"/>
        <v>0</v>
      </c>
      <c r="BK409" s="2">
        <f t="shared" si="111"/>
        <v>0</v>
      </c>
      <c r="BL409" s="2">
        <f t="shared" si="112"/>
        <v>0</v>
      </c>
      <c r="BM409" s="2">
        <f t="shared" si="113"/>
        <v>0</v>
      </c>
      <c r="BN409" s="2">
        <f t="shared" si="114"/>
        <v>0</v>
      </c>
      <c r="BO409" s="2">
        <f t="shared" si="115"/>
        <v>0</v>
      </c>
      <c r="BP409" s="2">
        <f t="shared" si="116"/>
        <v>0</v>
      </c>
      <c r="BQ409" s="2">
        <f t="shared" si="117"/>
        <v>0</v>
      </c>
      <c r="BR409" s="2">
        <f t="shared" si="118"/>
        <v>0</v>
      </c>
    </row>
    <row r="410" spans="1:70">
      <c r="A410" s="2" t="s">
        <v>4246</v>
      </c>
      <c r="B410" s="2" t="s">
        <v>4247</v>
      </c>
      <c r="AM410" s="2" t="s">
        <v>105</v>
      </c>
      <c r="BB410" s="2">
        <f t="shared" si="102"/>
        <v>1</v>
      </c>
      <c r="BC410" s="2">
        <f t="shared" si="103"/>
        <v>0</v>
      </c>
      <c r="BD410" s="2">
        <f t="shared" si="104"/>
        <v>1</v>
      </c>
      <c r="BE410" s="2">
        <f t="shared" si="105"/>
        <v>0</v>
      </c>
      <c r="BF410" s="2">
        <f t="shared" si="106"/>
        <v>0</v>
      </c>
      <c r="BG410" s="2">
        <f t="shared" si="107"/>
        <v>0</v>
      </c>
      <c r="BH410" s="2">
        <f t="shared" si="108"/>
        <v>0</v>
      </c>
      <c r="BI410" s="2">
        <f t="shared" si="109"/>
        <v>0</v>
      </c>
      <c r="BJ410" s="2">
        <f t="shared" si="110"/>
        <v>0</v>
      </c>
      <c r="BK410" s="2">
        <f t="shared" si="111"/>
        <v>0</v>
      </c>
      <c r="BL410" s="2">
        <f t="shared" si="112"/>
        <v>0</v>
      </c>
      <c r="BM410" s="2">
        <f t="shared" si="113"/>
        <v>0</v>
      </c>
      <c r="BN410" s="2">
        <f t="shared" si="114"/>
        <v>0</v>
      </c>
      <c r="BO410" s="2">
        <f t="shared" si="115"/>
        <v>0</v>
      </c>
      <c r="BP410" s="2">
        <f t="shared" si="116"/>
        <v>0</v>
      </c>
      <c r="BQ410" s="2">
        <f t="shared" si="117"/>
        <v>0</v>
      </c>
      <c r="BR410" s="2">
        <f t="shared" si="118"/>
        <v>0</v>
      </c>
    </row>
    <row r="411" spans="1:70">
      <c r="A411" s="2" t="s">
        <v>2366</v>
      </c>
      <c r="B411" s="2" t="s">
        <v>2367</v>
      </c>
      <c r="M411" s="2" t="s">
        <v>105</v>
      </c>
      <c r="AL411" s="2" t="s">
        <v>105</v>
      </c>
      <c r="BB411" s="2">
        <f t="shared" si="102"/>
        <v>2</v>
      </c>
      <c r="BC411" s="2">
        <f t="shared" si="103"/>
        <v>0</v>
      </c>
      <c r="BD411" s="2">
        <f t="shared" si="104"/>
        <v>2</v>
      </c>
      <c r="BE411" s="2">
        <f t="shared" si="105"/>
        <v>0</v>
      </c>
      <c r="BF411" s="2">
        <f t="shared" si="106"/>
        <v>0</v>
      </c>
      <c r="BG411" s="2">
        <f t="shared" si="107"/>
        <v>0</v>
      </c>
      <c r="BH411" s="2">
        <f t="shared" si="108"/>
        <v>0</v>
      </c>
      <c r="BI411" s="2">
        <f t="shared" si="109"/>
        <v>0</v>
      </c>
      <c r="BJ411" s="2">
        <f t="shared" si="110"/>
        <v>0</v>
      </c>
      <c r="BK411" s="2">
        <f t="shared" si="111"/>
        <v>0</v>
      </c>
      <c r="BL411" s="2">
        <f t="shared" si="112"/>
        <v>0</v>
      </c>
      <c r="BM411" s="2">
        <f t="shared" si="113"/>
        <v>0</v>
      </c>
      <c r="BN411" s="2">
        <f t="shared" si="114"/>
        <v>0</v>
      </c>
      <c r="BO411" s="2">
        <f t="shared" si="115"/>
        <v>0</v>
      </c>
      <c r="BP411" s="2">
        <f t="shared" si="116"/>
        <v>0</v>
      </c>
      <c r="BQ411" s="2">
        <f t="shared" si="117"/>
        <v>0</v>
      </c>
      <c r="BR411" s="2">
        <f t="shared" si="118"/>
        <v>0</v>
      </c>
    </row>
    <row r="412" spans="1:70">
      <c r="A412" s="2" t="s">
        <v>2843</v>
      </c>
      <c r="B412" s="2" t="s">
        <v>2844</v>
      </c>
      <c r="R412" s="2" t="s">
        <v>105</v>
      </c>
      <c r="Y412" s="2" t="s">
        <v>105</v>
      </c>
      <c r="AL412" s="2" t="s">
        <v>105</v>
      </c>
      <c r="AO412" s="2" t="s">
        <v>105</v>
      </c>
      <c r="BB412" s="2">
        <f t="shared" si="102"/>
        <v>4</v>
      </c>
      <c r="BC412" s="2">
        <f t="shared" si="103"/>
        <v>0</v>
      </c>
      <c r="BD412" s="2">
        <f t="shared" si="104"/>
        <v>4</v>
      </c>
      <c r="BE412" s="2">
        <f t="shared" si="105"/>
        <v>0</v>
      </c>
      <c r="BF412" s="2">
        <f t="shared" si="106"/>
        <v>0</v>
      </c>
      <c r="BG412" s="2">
        <f t="shared" si="107"/>
        <v>0</v>
      </c>
      <c r="BH412" s="2">
        <f t="shared" si="108"/>
        <v>0</v>
      </c>
      <c r="BI412" s="2">
        <f t="shared" si="109"/>
        <v>0</v>
      </c>
      <c r="BJ412" s="2">
        <f t="shared" si="110"/>
        <v>0</v>
      </c>
      <c r="BK412" s="2">
        <f t="shared" si="111"/>
        <v>0</v>
      </c>
      <c r="BL412" s="2">
        <f t="shared" si="112"/>
        <v>0</v>
      </c>
      <c r="BM412" s="2">
        <f t="shared" si="113"/>
        <v>0</v>
      </c>
      <c r="BN412" s="2">
        <f t="shared" si="114"/>
        <v>0</v>
      </c>
      <c r="BO412" s="2">
        <f t="shared" si="115"/>
        <v>0</v>
      </c>
      <c r="BP412" s="2">
        <f t="shared" si="116"/>
        <v>0</v>
      </c>
      <c r="BQ412" s="2">
        <f t="shared" si="117"/>
        <v>0</v>
      </c>
      <c r="BR412" s="2">
        <f t="shared" si="118"/>
        <v>0</v>
      </c>
    </row>
    <row r="413" spans="1:70">
      <c r="A413" s="2" t="s">
        <v>2800</v>
      </c>
      <c r="B413" s="2" t="s">
        <v>2801</v>
      </c>
      <c r="R413" s="2" t="s">
        <v>105</v>
      </c>
      <c r="Y413" s="2" t="s">
        <v>105</v>
      </c>
      <c r="Z413" s="2" t="s">
        <v>105</v>
      </c>
      <c r="AI413" s="2" t="s">
        <v>105</v>
      </c>
      <c r="AZ413" s="2" t="s">
        <v>105</v>
      </c>
      <c r="BB413" s="2">
        <f t="shared" si="102"/>
        <v>5</v>
      </c>
      <c r="BC413" s="2">
        <f t="shared" si="103"/>
        <v>0</v>
      </c>
      <c r="BD413" s="2">
        <f t="shared" si="104"/>
        <v>5</v>
      </c>
      <c r="BE413" s="2">
        <f t="shared" si="105"/>
        <v>0</v>
      </c>
      <c r="BF413" s="2">
        <f t="shared" si="106"/>
        <v>0</v>
      </c>
      <c r="BG413" s="2">
        <f t="shared" si="107"/>
        <v>0</v>
      </c>
      <c r="BH413" s="2">
        <f t="shared" si="108"/>
        <v>0</v>
      </c>
      <c r="BI413" s="2">
        <f t="shared" si="109"/>
        <v>0</v>
      </c>
      <c r="BJ413" s="2">
        <f t="shared" si="110"/>
        <v>0</v>
      </c>
      <c r="BK413" s="2">
        <f t="shared" si="111"/>
        <v>0</v>
      </c>
      <c r="BL413" s="2">
        <f t="shared" si="112"/>
        <v>0</v>
      </c>
      <c r="BM413" s="2">
        <f t="shared" si="113"/>
        <v>0</v>
      </c>
      <c r="BN413" s="2">
        <f t="shared" si="114"/>
        <v>0</v>
      </c>
      <c r="BO413" s="2">
        <f t="shared" si="115"/>
        <v>0</v>
      </c>
      <c r="BP413" s="2">
        <f t="shared" si="116"/>
        <v>0</v>
      </c>
      <c r="BQ413" s="2">
        <f t="shared" si="117"/>
        <v>0</v>
      </c>
      <c r="BR413" s="2">
        <f t="shared" si="118"/>
        <v>0</v>
      </c>
    </row>
    <row r="414" spans="1:70">
      <c r="A414" s="2" t="s">
        <v>154</v>
      </c>
      <c r="B414" s="2" t="s">
        <v>153</v>
      </c>
      <c r="C414" s="2" t="s">
        <v>105</v>
      </c>
      <c r="BB414" s="2">
        <f t="shared" si="102"/>
        <v>1</v>
      </c>
      <c r="BC414" s="2">
        <f t="shared" si="103"/>
        <v>0</v>
      </c>
      <c r="BD414" s="2">
        <f t="shared" si="104"/>
        <v>1</v>
      </c>
      <c r="BE414" s="2">
        <f t="shared" si="105"/>
        <v>0</v>
      </c>
      <c r="BF414" s="2">
        <f t="shared" si="106"/>
        <v>0</v>
      </c>
      <c r="BG414" s="2">
        <f t="shared" si="107"/>
        <v>0</v>
      </c>
      <c r="BH414" s="2">
        <f t="shared" si="108"/>
        <v>0</v>
      </c>
      <c r="BI414" s="2">
        <f t="shared" si="109"/>
        <v>0</v>
      </c>
      <c r="BJ414" s="2">
        <f t="shared" si="110"/>
        <v>0</v>
      </c>
      <c r="BK414" s="2">
        <f t="shared" si="111"/>
        <v>0</v>
      </c>
      <c r="BL414" s="2">
        <f t="shared" si="112"/>
        <v>0</v>
      </c>
      <c r="BM414" s="2">
        <f t="shared" si="113"/>
        <v>0</v>
      </c>
      <c r="BN414" s="2">
        <f t="shared" si="114"/>
        <v>0</v>
      </c>
      <c r="BO414" s="2">
        <f t="shared" si="115"/>
        <v>0</v>
      </c>
      <c r="BP414" s="2">
        <f t="shared" si="116"/>
        <v>0</v>
      </c>
      <c r="BQ414" s="2">
        <f t="shared" si="117"/>
        <v>0</v>
      </c>
      <c r="BR414" s="2">
        <f t="shared" si="118"/>
        <v>0</v>
      </c>
    </row>
    <row r="415" spans="1:70">
      <c r="A415" s="2" t="s">
        <v>5511</v>
      </c>
      <c r="B415" s="2" t="s">
        <v>5512</v>
      </c>
      <c r="AW415" s="2" t="s">
        <v>5694</v>
      </c>
      <c r="BB415" s="2">
        <f t="shared" si="102"/>
        <v>0</v>
      </c>
      <c r="BC415" s="2">
        <f t="shared" si="103"/>
        <v>1</v>
      </c>
      <c r="BD415" s="2">
        <f t="shared" si="104"/>
        <v>0</v>
      </c>
      <c r="BE415" s="2">
        <f t="shared" si="105"/>
        <v>0</v>
      </c>
      <c r="BF415" s="2">
        <f t="shared" si="106"/>
        <v>0</v>
      </c>
      <c r="BG415" s="2">
        <f t="shared" si="107"/>
        <v>1</v>
      </c>
      <c r="BH415" s="2">
        <f t="shared" si="108"/>
        <v>0</v>
      </c>
      <c r="BI415" s="2">
        <f t="shared" si="109"/>
        <v>0</v>
      </c>
      <c r="BJ415" s="2">
        <f t="shared" si="110"/>
        <v>0</v>
      </c>
      <c r="BK415" s="2">
        <f t="shared" si="111"/>
        <v>0</v>
      </c>
      <c r="BL415" s="2">
        <f t="shared" si="112"/>
        <v>0</v>
      </c>
      <c r="BM415" s="2">
        <f t="shared" si="113"/>
        <v>0</v>
      </c>
      <c r="BN415" s="2">
        <f t="shared" si="114"/>
        <v>0</v>
      </c>
      <c r="BO415" s="2">
        <f t="shared" si="115"/>
        <v>0</v>
      </c>
      <c r="BP415" s="2">
        <f t="shared" si="116"/>
        <v>0</v>
      </c>
      <c r="BQ415" s="2">
        <f t="shared" si="117"/>
        <v>0</v>
      </c>
      <c r="BR415" s="2">
        <f t="shared" si="118"/>
        <v>0</v>
      </c>
    </row>
    <row r="416" spans="1:70">
      <c r="A416" s="2" t="s">
        <v>218</v>
      </c>
      <c r="B416" s="2" t="s">
        <v>217</v>
      </c>
      <c r="C416" s="2" t="s">
        <v>105</v>
      </c>
      <c r="AW416" s="2" t="s">
        <v>5694</v>
      </c>
      <c r="BB416" s="2">
        <f t="shared" si="102"/>
        <v>1</v>
      </c>
      <c r="BC416" s="2">
        <f t="shared" si="103"/>
        <v>1</v>
      </c>
      <c r="BD416" s="2">
        <f t="shared" si="104"/>
        <v>1</v>
      </c>
      <c r="BE416" s="2">
        <f t="shared" si="105"/>
        <v>0</v>
      </c>
      <c r="BF416" s="2">
        <f t="shared" si="106"/>
        <v>0</v>
      </c>
      <c r="BG416" s="2">
        <f t="shared" si="107"/>
        <v>1</v>
      </c>
      <c r="BH416" s="2">
        <f t="shared" si="108"/>
        <v>0</v>
      </c>
      <c r="BI416" s="2">
        <f t="shared" si="109"/>
        <v>0</v>
      </c>
      <c r="BJ416" s="2">
        <f t="shared" si="110"/>
        <v>0</v>
      </c>
      <c r="BK416" s="2">
        <f t="shared" si="111"/>
        <v>0</v>
      </c>
      <c r="BL416" s="2">
        <f t="shared" si="112"/>
        <v>0</v>
      </c>
      <c r="BM416" s="2">
        <f t="shared" si="113"/>
        <v>0</v>
      </c>
      <c r="BN416" s="2">
        <f t="shared" si="114"/>
        <v>0</v>
      </c>
      <c r="BO416" s="2">
        <f t="shared" si="115"/>
        <v>0</v>
      </c>
      <c r="BP416" s="2">
        <f t="shared" si="116"/>
        <v>0</v>
      </c>
      <c r="BQ416" s="2">
        <f t="shared" si="117"/>
        <v>0</v>
      </c>
      <c r="BR416" s="2">
        <f t="shared" si="118"/>
        <v>0</v>
      </c>
    </row>
    <row r="417" spans="1:70">
      <c r="A417" s="2" t="s">
        <v>3450</v>
      </c>
      <c r="B417" s="2" t="s">
        <v>3451</v>
      </c>
      <c r="Z417" s="2" t="s">
        <v>105</v>
      </c>
      <c r="BB417" s="2">
        <f t="shared" si="102"/>
        <v>1</v>
      </c>
      <c r="BC417" s="2">
        <f t="shared" si="103"/>
        <v>0</v>
      </c>
      <c r="BD417" s="2">
        <f t="shared" si="104"/>
        <v>1</v>
      </c>
      <c r="BE417" s="2">
        <f t="shared" si="105"/>
        <v>0</v>
      </c>
      <c r="BF417" s="2">
        <f t="shared" si="106"/>
        <v>0</v>
      </c>
      <c r="BG417" s="2">
        <f t="shared" si="107"/>
        <v>0</v>
      </c>
      <c r="BH417" s="2">
        <f t="shared" si="108"/>
        <v>0</v>
      </c>
      <c r="BI417" s="2">
        <f t="shared" si="109"/>
        <v>0</v>
      </c>
      <c r="BJ417" s="2">
        <f t="shared" si="110"/>
        <v>0</v>
      </c>
      <c r="BK417" s="2">
        <f t="shared" si="111"/>
        <v>0</v>
      </c>
      <c r="BL417" s="2">
        <f t="shared" si="112"/>
        <v>0</v>
      </c>
      <c r="BM417" s="2">
        <f t="shared" si="113"/>
        <v>0</v>
      </c>
      <c r="BN417" s="2">
        <f t="shared" si="114"/>
        <v>0</v>
      </c>
      <c r="BO417" s="2">
        <f t="shared" si="115"/>
        <v>0</v>
      </c>
      <c r="BP417" s="2">
        <f t="shared" si="116"/>
        <v>0</v>
      </c>
      <c r="BQ417" s="2">
        <f t="shared" si="117"/>
        <v>0</v>
      </c>
      <c r="BR417" s="2">
        <f t="shared" si="118"/>
        <v>0</v>
      </c>
    </row>
    <row r="418" spans="1:70">
      <c r="A418" s="2" t="s">
        <v>1960</v>
      </c>
      <c r="B418" s="2" t="s">
        <v>1961</v>
      </c>
      <c r="I418" s="2" t="s">
        <v>105</v>
      </c>
      <c r="BB418" s="2">
        <f t="shared" si="102"/>
        <v>1</v>
      </c>
      <c r="BC418" s="2">
        <f t="shared" si="103"/>
        <v>0</v>
      </c>
      <c r="BD418" s="2">
        <f t="shared" si="104"/>
        <v>1</v>
      </c>
      <c r="BE418" s="2">
        <f t="shared" si="105"/>
        <v>0</v>
      </c>
      <c r="BF418" s="2">
        <f t="shared" si="106"/>
        <v>0</v>
      </c>
      <c r="BG418" s="2">
        <f t="shared" si="107"/>
        <v>0</v>
      </c>
      <c r="BH418" s="2">
        <f t="shared" si="108"/>
        <v>0</v>
      </c>
      <c r="BI418" s="2">
        <f t="shared" si="109"/>
        <v>0</v>
      </c>
      <c r="BJ418" s="2">
        <f t="shared" si="110"/>
        <v>0</v>
      </c>
      <c r="BK418" s="2">
        <f t="shared" si="111"/>
        <v>0</v>
      </c>
      <c r="BL418" s="2">
        <f t="shared" si="112"/>
        <v>0</v>
      </c>
      <c r="BM418" s="2">
        <f t="shared" si="113"/>
        <v>0</v>
      </c>
      <c r="BN418" s="2">
        <f t="shared" si="114"/>
        <v>0</v>
      </c>
      <c r="BO418" s="2">
        <f t="shared" si="115"/>
        <v>0</v>
      </c>
      <c r="BP418" s="2">
        <f t="shared" si="116"/>
        <v>0</v>
      </c>
      <c r="BQ418" s="2">
        <f t="shared" si="117"/>
        <v>0</v>
      </c>
      <c r="BR418" s="2">
        <f t="shared" si="118"/>
        <v>0</v>
      </c>
    </row>
    <row r="419" spans="1:70">
      <c r="A419" s="2" t="s">
        <v>5233</v>
      </c>
      <c r="B419" s="2" t="s">
        <v>5234</v>
      </c>
      <c r="AS419" s="2" t="s">
        <v>105</v>
      </c>
      <c r="BB419" s="2">
        <f t="shared" si="102"/>
        <v>1</v>
      </c>
      <c r="BC419" s="2">
        <f t="shared" si="103"/>
        <v>0</v>
      </c>
      <c r="BD419" s="2">
        <f t="shared" si="104"/>
        <v>1</v>
      </c>
      <c r="BE419" s="2">
        <f t="shared" si="105"/>
        <v>0</v>
      </c>
      <c r="BF419" s="2">
        <f t="shared" si="106"/>
        <v>0</v>
      </c>
      <c r="BG419" s="2">
        <f t="shared" si="107"/>
        <v>0</v>
      </c>
      <c r="BH419" s="2">
        <f t="shared" si="108"/>
        <v>0</v>
      </c>
      <c r="BI419" s="2">
        <f t="shared" si="109"/>
        <v>0</v>
      </c>
      <c r="BJ419" s="2">
        <f t="shared" si="110"/>
        <v>0</v>
      </c>
      <c r="BK419" s="2">
        <f t="shared" si="111"/>
        <v>0</v>
      </c>
      <c r="BL419" s="2">
        <f t="shared" si="112"/>
        <v>0</v>
      </c>
      <c r="BM419" s="2">
        <f t="shared" si="113"/>
        <v>0</v>
      </c>
      <c r="BN419" s="2">
        <f t="shared" si="114"/>
        <v>0</v>
      </c>
      <c r="BO419" s="2">
        <f t="shared" si="115"/>
        <v>0</v>
      </c>
      <c r="BP419" s="2">
        <f t="shared" si="116"/>
        <v>0</v>
      </c>
      <c r="BQ419" s="2">
        <f t="shared" si="117"/>
        <v>0</v>
      </c>
      <c r="BR419" s="2">
        <f t="shared" si="118"/>
        <v>0</v>
      </c>
    </row>
    <row r="420" spans="1:70">
      <c r="A420" s="2" t="s">
        <v>1889</v>
      </c>
      <c r="B420" s="2" t="s">
        <v>1890</v>
      </c>
      <c r="I420" s="2" t="s">
        <v>105</v>
      </c>
      <c r="Z420" s="2" t="s">
        <v>105</v>
      </c>
      <c r="BB420" s="2">
        <f t="shared" si="102"/>
        <v>2</v>
      </c>
      <c r="BC420" s="2">
        <f t="shared" si="103"/>
        <v>0</v>
      </c>
      <c r="BD420" s="2">
        <f t="shared" si="104"/>
        <v>2</v>
      </c>
      <c r="BE420" s="2">
        <f t="shared" si="105"/>
        <v>0</v>
      </c>
      <c r="BF420" s="2">
        <f t="shared" si="106"/>
        <v>0</v>
      </c>
      <c r="BG420" s="2">
        <f t="shared" si="107"/>
        <v>0</v>
      </c>
      <c r="BH420" s="2">
        <f t="shared" si="108"/>
        <v>0</v>
      </c>
      <c r="BI420" s="2">
        <f t="shared" si="109"/>
        <v>0</v>
      </c>
      <c r="BJ420" s="2">
        <f t="shared" si="110"/>
        <v>0</v>
      </c>
      <c r="BK420" s="2">
        <f t="shared" si="111"/>
        <v>0</v>
      </c>
      <c r="BL420" s="2">
        <f t="shared" si="112"/>
        <v>0</v>
      </c>
      <c r="BM420" s="2">
        <f t="shared" si="113"/>
        <v>0</v>
      </c>
      <c r="BN420" s="2">
        <f t="shared" si="114"/>
        <v>0</v>
      </c>
      <c r="BO420" s="2">
        <f t="shared" si="115"/>
        <v>0</v>
      </c>
      <c r="BP420" s="2">
        <f t="shared" si="116"/>
        <v>0</v>
      </c>
      <c r="BQ420" s="2">
        <f t="shared" si="117"/>
        <v>0</v>
      </c>
      <c r="BR420" s="2">
        <f t="shared" si="118"/>
        <v>0</v>
      </c>
    </row>
    <row r="421" spans="1:70">
      <c r="A421" s="2" t="s">
        <v>3161</v>
      </c>
      <c r="B421" s="2" t="s">
        <v>1197</v>
      </c>
      <c r="W421" s="2" t="s">
        <v>5695</v>
      </c>
      <c r="AE421" s="2" t="s">
        <v>121</v>
      </c>
      <c r="BB421" s="2">
        <f t="shared" si="102"/>
        <v>0</v>
      </c>
      <c r="BC421" s="2">
        <f t="shared" si="103"/>
        <v>2</v>
      </c>
      <c r="BD421" s="2">
        <f t="shared" si="104"/>
        <v>0</v>
      </c>
      <c r="BE421" s="2">
        <f t="shared" si="105"/>
        <v>1</v>
      </c>
      <c r="BF421" s="2">
        <f t="shared" si="106"/>
        <v>0</v>
      </c>
      <c r="BG421" s="2">
        <f t="shared" si="107"/>
        <v>0</v>
      </c>
      <c r="BH421" s="2">
        <f t="shared" si="108"/>
        <v>0</v>
      </c>
      <c r="BI421" s="2">
        <f t="shared" si="109"/>
        <v>0</v>
      </c>
      <c r="BJ421" s="2">
        <f t="shared" si="110"/>
        <v>0</v>
      </c>
      <c r="BK421" s="2">
        <f t="shared" si="111"/>
        <v>0</v>
      </c>
      <c r="BL421" s="2">
        <f t="shared" si="112"/>
        <v>0</v>
      </c>
      <c r="BM421" s="2">
        <f t="shared" si="113"/>
        <v>1</v>
      </c>
      <c r="BN421" s="2">
        <f t="shared" si="114"/>
        <v>0</v>
      </c>
      <c r="BO421" s="2">
        <f t="shared" si="115"/>
        <v>0</v>
      </c>
      <c r="BP421" s="2">
        <f t="shared" si="116"/>
        <v>0</v>
      </c>
      <c r="BQ421" s="2">
        <f t="shared" si="117"/>
        <v>0</v>
      </c>
      <c r="BR421" s="2">
        <f t="shared" si="118"/>
        <v>0</v>
      </c>
    </row>
    <row r="422" spans="1:70">
      <c r="A422" s="2" t="s">
        <v>1183</v>
      </c>
      <c r="B422" s="2" t="s">
        <v>1184</v>
      </c>
      <c r="G422" s="2" t="s">
        <v>105</v>
      </c>
      <c r="H422" s="2" t="s">
        <v>105</v>
      </c>
      <c r="AU422" s="2" t="s">
        <v>105</v>
      </c>
      <c r="BB422" s="2">
        <f t="shared" si="102"/>
        <v>3</v>
      </c>
      <c r="BC422" s="2">
        <f t="shared" si="103"/>
        <v>0</v>
      </c>
      <c r="BD422" s="2">
        <f t="shared" si="104"/>
        <v>3</v>
      </c>
      <c r="BE422" s="2">
        <f t="shared" si="105"/>
        <v>0</v>
      </c>
      <c r="BF422" s="2">
        <f t="shared" si="106"/>
        <v>0</v>
      </c>
      <c r="BG422" s="2">
        <f t="shared" si="107"/>
        <v>0</v>
      </c>
      <c r="BH422" s="2">
        <f t="shared" si="108"/>
        <v>0</v>
      </c>
      <c r="BI422" s="2">
        <f t="shared" si="109"/>
        <v>0</v>
      </c>
      <c r="BJ422" s="2">
        <f t="shared" si="110"/>
        <v>0</v>
      </c>
      <c r="BK422" s="2">
        <f t="shared" si="111"/>
        <v>0</v>
      </c>
      <c r="BL422" s="2">
        <f t="shared" si="112"/>
        <v>0</v>
      </c>
      <c r="BM422" s="2">
        <f t="shared" si="113"/>
        <v>0</v>
      </c>
      <c r="BN422" s="2">
        <f t="shared" si="114"/>
        <v>0</v>
      </c>
      <c r="BO422" s="2">
        <f t="shared" si="115"/>
        <v>0</v>
      </c>
      <c r="BP422" s="2">
        <f t="shared" si="116"/>
        <v>0</v>
      </c>
      <c r="BQ422" s="2">
        <f t="shared" si="117"/>
        <v>0</v>
      </c>
      <c r="BR422" s="2">
        <f t="shared" si="118"/>
        <v>0</v>
      </c>
    </row>
    <row r="423" spans="1:70">
      <c r="A423" s="2" t="s">
        <v>3166</v>
      </c>
      <c r="B423" s="2" t="s">
        <v>3167</v>
      </c>
      <c r="N423" s="2" t="s">
        <v>105</v>
      </c>
      <c r="W423" s="2" t="s">
        <v>5695</v>
      </c>
      <c r="BB423" s="2">
        <f t="shared" si="102"/>
        <v>1</v>
      </c>
      <c r="BC423" s="2">
        <f t="shared" si="103"/>
        <v>1</v>
      </c>
      <c r="BD423" s="2">
        <f t="shared" si="104"/>
        <v>1</v>
      </c>
      <c r="BE423" s="2">
        <f t="shared" si="105"/>
        <v>0</v>
      </c>
      <c r="BF423" s="2">
        <f t="shared" si="106"/>
        <v>0</v>
      </c>
      <c r="BG423" s="2">
        <f t="shared" si="107"/>
        <v>0</v>
      </c>
      <c r="BH423" s="2">
        <f t="shared" si="108"/>
        <v>0</v>
      </c>
      <c r="BI423" s="2">
        <f t="shared" si="109"/>
        <v>0</v>
      </c>
      <c r="BJ423" s="2">
        <f t="shared" si="110"/>
        <v>0</v>
      </c>
      <c r="BK423" s="2">
        <f t="shared" si="111"/>
        <v>0</v>
      </c>
      <c r="BL423" s="2">
        <f t="shared" si="112"/>
        <v>0</v>
      </c>
      <c r="BM423" s="2">
        <f t="shared" si="113"/>
        <v>1</v>
      </c>
      <c r="BN423" s="2">
        <f t="shared" si="114"/>
        <v>0</v>
      </c>
      <c r="BO423" s="2">
        <f t="shared" si="115"/>
        <v>0</v>
      </c>
      <c r="BP423" s="2">
        <f t="shared" si="116"/>
        <v>0</v>
      </c>
      <c r="BQ423" s="2">
        <f t="shared" si="117"/>
        <v>0</v>
      </c>
      <c r="BR423" s="2">
        <f t="shared" si="118"/>
        <v>0</v>
      </c>
    </row>
    <row r="424" spans="1:70">
      <c r="A424" s="2" t="s">
        <v>2277</v>
      </c>
      <c r="B424" s="2" t="s">
        <v>2278</v>
      </c>
      <c r="L424" s="2" t="s">
        <v>105</v>
      </c>
      <c r="BB424" s="2">
        <f t="shared" si="102"/>
        <v>1</v>
      </c>
      <c r="BC424" s="2">
        <f t="shared" si="103"/>
        <v>0</v>
      </c>
      <c r="BD424" s="2">
        <f t="shared" si="104"/>
        <v>1</v>
      </c>
      <c r="BE424" s="2">
        <f t="shared" si="105"/>
        <v>0</v>
      </c>
      <c r="BF424" s="2">
        <f t="shared" si="106"/>
        <v>0</v>
      </c>
      <c r="BG424" s="2">
        <f t="shared" si="107"/>
        <v>0</v>
      </c>
      <c r="BH424" s="2">
        <f t="shared" si="108"/>
        <v>0</v>
      </c>
      <c r="BI424" s="2">
        <f t="shared" si="109"/>
        <v>0</v>
      </c>
      <c r="BJ424" s="2">
        <f t="shared" si="110"/>
        <v>0</v>
      </c>
      <c r="BK424" s="2">
        <f t="shared" si="111"/>
        <v>0</v>
      </c>
      <c r="BL424" s="2">
        <f t="shared" si="112"/>
        <v>0</v>
      </c>
      <c r="BM424" s="2">
        <f t="shared" si="113"/>
        <v>0</v>
      </c>
      <c r="BN424" s="2">
        <f t="shared" si="114"/>
        <v>0</v>
      </c>
      <c r="BO424" s="2">
        <f t="shared" si="115"/>
        <v>0</v>
      </c>
      <c r="BP424" s="2">
        <f t="shared" si="116"/>
        <v>0</v>
      </c>
      <c r="BQ424" s="2">
        <f t="shared" si="117"/>
        <v>0</v>
      </c>
      <c r="BR424" s="2">
        <f t="shared" si="118"/>
        <v>0</v>
      </c>
    </row>
    <row r="425" spans="1:70">
      <c r="A425" s="2" t="s">
        <v>516</v>
      </c>
      <c r="B425" s="2" t="s">
        <v>517</v>
      </c>
      <c r="E425" s="2" t="s">
        <v>105</v>
      </c>
      <c r="AU425" s="2" t="s">
        <v>105</v>
      </c>
      <c r="AW425" s="2" t="s">
        <v>5694</v>
      </c>
      <c r="AZ425" s="2" t="s">
        <v>105</v>
      </c>
      <c r="BB425" s="2">
        <f t="shared" si="102"/>
        <v>3</v>
      </c>
      <c r="BC425" s="2">
        <f t="shared" si="103"/>
        <v>1</v>
      </c>
      <c r="BD425" s="2">
        <f t="shared" si="104"/>
        <v>3</v>
      </c>
      <c r="BE425" s="2">
        <f t="shared" si="105"/>
        <v>0</v>
      </c>
      <c r="BF425" s="2">
        <f t="shared" si="106"/>
        <v>0</v>
      </c>
      <c r="BG425" s="2">
        <f t="shared" si="107"/>
        <v>1</v>
      </c>
      <c r="BH425" s="2">
        <f t="shared" si="108"/>
        <v>0</v>
      </c>
      <c r="BI425" s="2">
        <f t="shared" si="109"/>
        <v>0</v>
      </c>
      <c r="BJ425" s="2">
        <f t="shared" si="110"/>
        <v>0</v>
      </c>
      <c r="BK425" s="2">
        <f t="shared" si="111"/>
        <v>0</v>
      </c>
      <c r="BL425" s="2">
        <f t="shared" si="112"/>
        <v>0</v>
      </c>
      <c r="BM425" s="2">
        <f t="shared" si="113"/>
        <v>0</v>
      </c>
      <c r="BN425" s="2">
        <f t="shared" si="114"/>
        <v>0</v>
      </c>
      <c r="BO425" s="2">
        <f t="shared" si="115"/>
        <v>0</v>
      </c>
      <c r="BP425" s="2">
        <f t="shared" si="116"/>
        <v>0</v>
      </c>
      <c r="BQ425" s="2">
        <f t="shared" si="117"/>
        <v>0</v>
      </c>
      <c r="BR425" s="2">
        <f t="shared" si="118"/>
        <v>0</v>
      </c>
    </row>
    <row r="426" spans="1:70">
      <c r="A426" s="2" t="s">
        <v>5219</v>
      </c>
      <c r="B426" s="2" t="s">
        <v>5220</v>
      </c>
      <c r="AS426" s="2" t="s">
        <v>105</v>
      </c>
      <c r="BB426" s="2">
        <f t="shared" si="102"/>
        <v>1</v>
      </c>
      <c r="BC426" s="2">
        <f t="shared" si="103"/>
        <v>0</v>
      </c>
      <c r="BD426" s="2">
        <f t="shared" si="104"/>
        <v>1</v>
      </c>
      <c r="BE426" s="2">
        <f t="shared" si="105"/>
        <v>0</v>
      </c>
      <c r="BF426" s="2">
        <f t="shared" si="106"/>
        <v>0</v>
      </c>
      <c r="BG426" s="2">
        <f t="shared" si="107"/>
        <v>0</v>
      </c>
      <c r="BH426" s="2">
        <f t="shared" si="108"/>
        <v>0</v>
      </c>
      <c r="BI426" s="2">
        <f t="shared" si="109"/>
        <v>0</v>
      </c>
      <c r="BJ426" s="2">
        <f t="shared" si="110"/>
        <v>0</v>
      </c>
      <c r="BK426" s="2">
        <f t="shared" si="111"/>
        <v>0</v>
      </c>
      <c r="BL426" s="2">
        <f t="shared" si="112"/>
        <v>0</v>
      </c>
      <c r="BM426" s="2">
        <f t="shared" si="113"/>
        <v>0</v>
      </c>
      <c r="BN426" s="2">
        <f t="shared" si="114"/>
        <v>0</v>
      </c>
      <c r="BO426" s="2">
        <f t="shared" si="115"/>
        <v>0</v>
      </c>
      <c r="BP426" s="2">
        <f t="shared" si="116"/>
        <v>0</v>
      </c>
      <c r="BQ426" s="2">
        <f t="shared" si="117"/>
        <v>0</v>
      </c>
      <c r="BR426" s="2">
        <f t="shared" si="118"/>
        <v>0</v>
      </c>
    </row>
    <row r="427" spans="1:70">
      <c r="A427" s="2" t="s">
        <v>1042</v>
      </c>
      <c r="B427" s="2" t="s">
        <v>1043</v>
      </c>
      <c r="G427" s="2" t="s">
        <v>105</v>
      </c>
      <c r="BB427" s="2">
        <f t="shared" si="102"/>
        <v>1</v>
      </c>
      <c r="BC427" s="2">
        <f t="shared" si="103"/>
        <v>0</v>
      </c>
      <c r="BD427" s="2">
        <f t="shared" si="104"/>
        <v>1</v>
      </c>
      <c r="BE427" s="2">
        <f t="shared" si="105"/>
        <v>0</v>
      </c>
      <c r="BF427" s="2">
        <f t="shared" si="106"/>
        <v>0</v>
      </c>
      <c r="BG427" s="2">
        <f t="shared" si="107"/>
        <v>0</v>
      </c>
      <c r="BH427" s="2">
        <f t="shared" si="108"/>
        <v>0</v>
      </c>
      <c r="BI427" s="2">
        <f t="shared" si="109"/>
        <v>0</v>
      </c>
      <c r="BJ427" s="2">
        <f t="shared" si="110"/>
        <v>0</v>
      </c>
      <c r="BK427" s="2">
        <f t="shared" si="111"/>
        <v>0</v>
      </c>
      <c r="BL427" s="2">
        <f t="shared" si="112"/>
        <v>0</v>
      </c>
      <c r="BM427" s="2">
        <f t="shared" si="113"/>
        <v>0</v>
      </c>
      <c r="BN427" s="2">
        <f t="shared" si="114"/>
        <v>0</v>
      </c>
      <c r="BO427" s="2">
        <f t="shared" si="115"/>
        <v>0</v>
      </c>
      <c r="BP427" s="2">
        <f t="shared" si="116"/>
        <v>0</v>
      </c>
      <c r="BQ427" s="2">
        <f t="shared" si="117"/>
        <v>0</v>
      </c>
      <c r="BR427" s="2">
        <f t="shared" si="118"/>
        <v>0</v>
      </c>
    </row>
    <row r="428" spans="1:70">
      <c r="A428" s="2" t="s">
        <v>2784</v>
      </c>
      <c r="Q428" s="2" t="s">
        <v>121</v>
      </c>
      <c r="AE428" s="2" t="s">
        <v>121</v>
      </c>
      <c r="BB428" s="2">
        <f t="shared" si="102"/>
        <v>0</v>
      </c>
      <c r="BC428" s="2">
        <f t="shared" si="103"/>
        <v>2</v>
      </c>
      <c r="BD428" s="2">
        <f t="shared" si="104"/>
        <v>0</v>
      </c>
      <c r="BE428" s="2">
        <f t="shared" si="105"/>
        <v>2</v>
      </c>
      <c r="BF428" s="2">
        <f t="shared" si="106"/>
        <v>0</v>
      </c>
      <c r="BG428" s="2">
        <f t="shared" si="107"/>
        <v>0</v>
      </c>
      <c r="BH428" s="2">
        <f t="shared" si="108"/>
        <v>0</v>
      </c>
      <c r="BI428" s="2">
        <f t="shared" si="109"/>
        <v>0</v>
      </c>
      <c r="BJ428" s="2">
        <f t="shared" si="110"/>
        <v>0</v>
      </c>
      <c r="BK428" s="2">
        <f t="shared" si="111"/>
        <v>0</v>
      </c>
      <c r="BL428" s="2">
        <f t="shared" si="112"/>
        <v>0</v>
      </c>
      <c r="BM428" s="2">
        <f t="shared" si="113"/>
        <v>0</v>
      </c>
      <c r="BN428" s="2">
        <f t="shared" si="114"/>
        <v>0</v>
      </c>
      <c r="BO428" s="2">
        <f t="shared" si="115"/>
        <v>0</v>
      </c>
      <c r="BP428" s="2">
        <f t="shared" si="116"/>
        <v>0</v>
      </c>
      <c r="BQ428" s="2">
        <f t="shared" si="117"/>
        <v>0</v>
      </c>
      <c r="BR428" s="2">
        <f t="shared" si="118"/>
        <v>0</v>
      </c>
    </row>
    <row r="429" spans="1:70">
      <c r="A429" s="2" t="s">
        <v>3535</v>
      </c>
      <c r="AB429" s="2" t="s">
        <v>105</v>
      </c>
      <c r="BB429" s="2">
        <f t="shared" si="102"/>
        <v>1</v>
      </c>
      <c r="BC429" s="2">
        <f t="shared" si="103"/>
        <v>0</v>
      </c>
      <c r="BD429" s="2">
        <f t="shared" si="104"/>
        <v>1</v>
      </c>
      <c r="BE429" s="2">
        <f t="shared" si="105"/>
        <v>0</v>
      </c>
      <c r="BF429" s="2">
        <f t="shared" si="106"/>
        <v>0</v>
      </c>
      <c r="BG429" s="2">
        <f t="shared" si="107"/>
        <v>0</v>
      </c>
      <c r="BH429" s="2">
        <f t="shared" si="108"/>
        <v>0</v>
      </c>
      <c r="BI429" s="2">
        <f t="shared" si="109"/>
        <v>0</v>
      </c>
      <c r="BJ429" s="2">
        <f t="shared" si="110"/>
        <v>0</v>
      </c>
      <c r="BK429" s="2">
        <f t="shared" si="111"/>
        <v>0</v>
      </c>
      <c r="BL429" s="2">
        <f t="shared" si="112"/>
        <v>0</v>
      </c>
      <c r="BM429" s="2">
        <f t="shared" si="113"/>
        <v>0</v>
      </c>
      <c r="BN429" s="2">
        <f t="shared" si="114"/>
        <v>0</v>
      </c>
      <c r="BO429" s="2">
        <f t="shared" si="115"/>
        <v>0</v>
      </c>
      <c r="BP429" s="2">
        <f t="shared" si="116"/>
        <v>0</v>
      </c>
      <c r="BQ429" s="2">
        <f t="shared" si="117"/>
        <v>0</v>
      </c>
      <c r="BR429" s="2">
        <f t="shared" si="118"/>
        <v>0</v>
      </c>
    </row>
    <row r="430" spans="1:70">
      <c r="A430" s="2" t="s">
        <v>3442</v>
      </c>
      <c r="B430" s="2" t="s">
        <v>3443</v>
      </c>
      <c r="Z430" s="2" t="s">
        <v>105</v>
      </c>
      <c r="AI430" s="2" t="s">
        <v>105</v>
      </c>
      <c r="AO430" s="2" t="s">
        <v>105</v>
      </c>
      <c r="AZ430" s="2" t="s">
        <v>105</v>
      </c>
      <c r="BB430" s="2">
        <f t="shared" si="102"/>
        <v>4</v>
      </c>
      <c r="BC430" s="2">
        <f t="shared" si="103"/>
        <v>0</v>
      </c>
      <c r="BD430" s="2">
        <f t="shared" si="104"/>
        <v>4</v>
      </c>
      <c r="BE430" s="2">
        <f t="shared" si="105"/>
        <v>0</v>
      </c>
      <c r="BF430" s="2">
        <f t="shared" si="106"/>
        <v>0</v>
      </c>
      <c r="BG430" s="2">
        <f t="shared" si="107"/>
        <v>0</v>
      </c>
      <c r="BH430" s="2">
        <f t="shared" si="108"/>
        <v>0</v>
      </c>
      <c r="BI430" s="2">
        <f t="shared" si="109"/>
        <v>0</v>
      </c>
      <c r="BJ430" s="2">
        <f t="shared" si="110"/>
        <v>0</v>
      </c>
      <c r="BK430" s="2">
        <f t="shared" si="111"/>
        <v>0</v>
      </c>
      <c r="BL430" s="2">
        <f t="shared" si="112"/>
        <v>0</v>
      </c>
      <c r="BM430" s="2">
        <f t="shared" si="113"/>
        <v>0</v>
      </c>
      <c r="BN430" s="2">
        <f t="shared" si="114"/>
        <v>0</v>
      </c>
      <c r="BO430" s="2">
        <f t="shared" si="115"/>
        <v>0</v>
      </c>
      <c r="BP430" s="2">
        <f t="shared" si="116"/>
        <v>0</v>
      </c>
      <c r="BQ430" s="2">
        <f t="shared" si="117"/>
        <v>0</v>
      </c>
      <c r="BR430" s="2">
        <f t="shared" si="118"/>
        <v>0</v>
      </c>
    </row>
    <row r="431" spans="1:70">
      <c r="A431" s="2" t="s">
        <v>5276</v>
      </c>
      <c r="B431" s="2" t="s">
        <v>5277</v>
      </c>
      <c r="AS431" s="2" t="s">
        <v>105</v>
      </c>
      <c r="BB431" s="2">
        <f t="shared" si="102"/>
        <v>1</v>
      </c>
      <c r="BC431" s="2">
        <f t="shared" si="103"/>
        <v>0</v>
      </c>
      <c r="BD431" s="2">
        <f t="shared" si="104"/>
        <v>1</v>
      </c>
      <c r="BE431" s="2">
        <f t="shared" si="105"/>
        <v>0</v>
      </c>
      <c r="BF431" s="2">
        <f t="shared" si="106"/>
        <v>0</v>
      </c>
      <c r="BG431" s="2">
        <f t="shared" si="107"/>
        <v>0</v>
      </c>
      <c r="BH431" s="2">
        <f t="shared" si="108"/>
        <v>0</v>
      </c>
      <c r="BI431" s="2">
        <f t="shared" si="109"/>
        <v>0</v>
      </c>
      <c r="BJ431" s="2">
        <f t="shared" si="110"/>
        <v>0</v>
      </c>
      <c r="BK431" s="2">
        <f t="shared" si="111"/>
        <v>0</v>
      </c>
      <c r="BL431" s="2">
        <f t="shared" si="112"/>
        <v>0</v>
      </c>
      <c r="BM431" s="2">
        <f t="shared" si="113"/>
        <v>0</v>
      </c>
      <c r="BN431" s="2">
        <f t="shared" si="114"/>
        <v>0</v>
      </c>
      <c r="BO431" s="2">
        <f t="shared" si="115"/>
        <v>0</v>
      </c>
      <c r="BP431" s="2">
        <f t="shared" si="116"/>
        <v>0</v>
      </c>
      <c r="BQ431" s="2">
        <f t="shared" si="117"/>
        <v>0</v>
      </c>
      <c r="BR431" s="2">
        <f t="shared" si="118"/>
        <v>0</v>
      </c>
    </row>
    <row r="432" spans="1:70">
      <c r="A432" s="2" t="s">
        <v>3322</v>
      </c>
      <c r="B432" s="2" t="s">
        <v>3323</v>
      </c>
      <c r="Y432" s="2" t="s">
        <v>105</v>
      </c>
      <c r="Z432" s="2" t="s">
        <v>105</v>
      </c>
      <c r="BB432" s="2">
        <f t="shared" si="102"/>
        <v>2</v>
      </c>
      <c r="BC432" s="2">
        <f t="shared" si="103"/>
        <v>0</v>
      </c>
      <c r="BD432" s="2">
        <f t="shared" si="104"/>
        <v>2</v>
      </c>
      <c r="BE432" s="2">
        <f t="shared" si="105"/>
        <v>0</v>
      </c>
      <c r="BF432" s="2">
        <f t="shared" si="106"/>
        <v>0</v>
      </c>
      <c r="BG432" s="2">
        <f t="shared" si="107"/>
        <v>0</v>
      </c>
      <c r="BH432" s="2">
        <f t="shared" si="108"/>
        <v>0</v>
      </c>
      <c r="BI432" s="2">
        <f t="shared" si="109"/>
        <v>0</v>
      </c>
      <c r="BJ432" s="2">
        <f t="shared" si="110"/>
        <v>0</v>
      </c>
      <c r="BK432" s="2">
        <f t="shared" si="111"/>
        <v>0</v>
      </c>
      <c r="BL432" s="2">
        <f t="shared" si="112"/>
        <v>0</v>
      </c>
      <c r="BM432" s="2">
        <f t="shared" si="113"/>
        <v>0</v>
      </c>
      <c r="BN432" s="2">
        <f t="shared" si="114"/>
        <v>0</v>
      </c>
      <c r="BO432" s="2">
        <f t="shared" si="115"/>
        <v>0</v>
      </c>
      <c r="BP432" s="2">
        <f t="shared" si="116"/>
        <v>0</v>
      </c>
      <c r="BQ432" s="2">
        <f t="shared" si="117"/>
        <v>0</v>
      </c>
      <c r="BR432" s="2">
        <f t="shared" si="118"/>
        <v>0</v>
      </c>
    </row>
    <row r="433" spans="1:70">
      <c r="A433" s="2" t="s">
        <v>5392</v>
      </c>
      <c r="B433" s="2" t="s">
        <v>5393</v>
      </c>
      <c r="AU433" s="2" t="s">
        <v>105</v>
      </c>
      <c r="BB433" s="2">
        <f t="shared" si="102"/>
        <v>1</v>
      </c>
      <c r="BC433" s="2">
        <f t="shared" si="103"/>
        <v>0</v>
      </c>
      <c r="BD433" s="2">
        <f t="shared" si="104"/>
        <v>1</v>
      </c>
      <c r="BE433" s="2">
        <f t="shared" si="105"/>
        <v>0</v>
      </c>
      <c r="BF433" s="2">
        <f t="shared" si="106"/>
        <v>0</v>
      </c>
      <c r="BG433" s="2">
        <f t="shared" si="107"/>
        <v>0</v>
      </c>
      <c r="BH433" s="2">
        <f t="shared" si="108"/>
        <v>0</v>
      </c>
      <c r="BI433" s="2">
        <f t="shared" si="109"/>
        <v>0</v>
      </c>
      <c r="BJ433" s="2">
        <f t="shared" si="110"/>
        <v>0</v>
      </c>
      <c r="BK433" s="2">
        <f t="shared" si="111"/>
        <v>0</v>
      </c>
      <c r="BL433" s="2">
        <f t="shared" si="112"/>
        <v>0</v>
      </c>
      <c r="BM433" s="2">
        <f t="shared" si="113"/>
        <v>0</v>
      </c>
      <c r="BN433" s="2">
        <f t="shared" si="114"/>
        <v>0</v>
      </c>
      <c r="BO433" s="2">
        <f t="shared" si="115"/>
        <v>0</v>
      </c>
      <c r="BP433" s="2">
        <f t="shared" si="116"/>
        <v>0</v>
      </c>
      <c r="BQ433" s="2">
        <f t="shared" si="117"/>
        <v>0</v>
      </c>
      <c r="BR433" s="2">
        <f t="shared" si="118"/>
        <v>0</v>
      </c>
    </row>
    <row r="434" spans="1:70">
      <c r="A434" s="2" t="s">
        <v>2901</v>
      </c>
      <c r="B434" s="2" t="s">
        <v>2902</v>
      </c>
      <c r="S434" s="2" t="s">
        <v>105</v>
      </c>
      <c r="BB434" s="2">
        <f t="shared" si="102"/>
        <v>1</v>
      </c>
      <c r="BC434" s="2">
        <f t="shared" si="103"/>
        <v>0</v>
      </c>
      <c r="BD434" s="2">
        <f t="shared" si="104"/>
        <v>1</v>
      </c>
      <c r="BE434" s="2">
        <f t="shared" si="105"/>
        <v>0</v>
      </c>
      <c r="BF434" s="2">
        <f t="shared" si="106"/>
        <v>0</v>
      </c>
      <c r="BG434" s="2">
        <f t="shared" si="107"/>
        <v>0</v>
      </c>
      <c r="BH434" s="2">
        <f t="shared" si="108"/>
        <v>0</v>
      </c>
      <c r="BI434" s="2">
        <f t="shared" si="109"/>
        <v>0</v>
      </c>
      <c r="BJ434" s="2">
        <f t="shared" si="110"/>
        <v>0</v>
      </c>
      <c r="BK434" s="2">
        <f t="shared" si="111"/>
        <v>0</v>
      </c>
      <c r="BL434" s="2">
        <f t="shared" si="112"/>
        <v>0</v>
      </c>
      <c r="BM434" s="2">
        <f t="shared" si="113"/>
        <v>0</v>
      </c>
      <c r="BN434" s="2">
        <f t="shared" si="114"/>
        <v>0</v>
      </c>
      <c r="BO434" s="2">
        <f t="shared" si="115"/>
        <v>0</v>
      </c>
      <c r="BP434" s="2">
        <f t="shared" si="116"/>
        <v>0</v>
      </c>
      <c r="BQ434" s="2">
        <f t="shared" si="117"/>
        <v>0</v>
      </c>
      <c r="BR434" s="2">
        <f t="shared" si="118"/>
        <v>0</v>
      </c>
    </row>
    <row r="435" spans="1:70">
      <c r="A435" s="2" t="s">
        <v>2662</v>
      </c>
      <c r="B435" s="2" t="s">
        <v>2663</v>
      </c>
      <c r="P435" s="2" t="s">
        <v>105</v>
      </c>
      <c r="BB435" s="2">
        <f t="shared" si="102"/>
        <v>1</v>
      </c>
      <c r="BC435" s="2">
        <f t="shared" si="103"/>
        <v>0</v>
      </c>
      <c r="BD435" s="2">
        <f t="shared" si="104"/>
        <v>1</v>
      </c>
      <c r="BE435" s="2">
        <f t="shared" si="105"/>
        <v>0</v>
      </c>
      <c r="BF435" s="2">
        <f t="shared" si="106"/>
        <v>0</v>
      </c>
      <c r="BG435" s="2">
        <f t="shared" si="107"/>
        <v>0</v>
      </c>
      <c r="BH435" s="2">
        <f t="shared" si="108"/>
        <v>0</v>
      </c>
      <c r="BI435" s="2">
        <f t="shared" si="109"/>
        <v>0</v>
      </c>
      <c r="BJ435" s="2">
        <f t="shared" si="110"/>
        <v>0</v>
      </c>
      <c r="BK435" s="2">
        <f t="shared" si="111"/>
        <v>0</v>
      </c>
      <c r="BL435" s="2">
        <f t="shared" si="112"/>
        <v>0</v>
      </c>
      <c r="BM435" s="2">
        <f t="shared" si="113"/>
        <v>0</v>
      </c>
      <c r="BN435" s="2">
        <f t="shared" si="114"/>
        <v>0</v>
      </c>
      <c r="BO435" s="2">
        <f t="shared" si="115"/>
        <v>0</v>
      </c>
      <c r="BP435" s="2">
        <f t="shared" si="116"/>
        <v>0</v>
      </c>
      <c r="BQ435" s="2">
        <f t="shared" si="117"/>
        <v>0</v>
      </c>
      <c r="BR435" s="2">
        <f t="shared" si="118"/>
        <v>0</v>
      </c>
    </row>
    <row r="436" spans="1:70">
      <c r="A436" s="2" t="s">
        <v>5498</v>
      </c>
      <c r="B436" s="2" t="s">
        <v>5497</v>
      </c>
      <c r="AW436" s="2" t="s">
        <v>5694</v>
      </c>
      <c r="BB436" s="2">
        <f t="shared" si="102"/>
        <v>0</v>
      </c>
      <c r="BC436" s="2">
        <f t="shared" si="103"/>
        <v>1</v>
      </c>
      <c r="BD436" s="2">
        <f t="shared" si="104"/>
        <v>0</v>
      </c>
      <c r="BE436" s="2">
        <f t="shared" si="105"/>
        <v>0</v>
      </c>
      <c r="BF436" s="2">
        <f t="shared" si="106"/>
        <v>0</v>
      </c>
      <c r="BG436" s="2">
        <f t="shared" si="107"/>
        <v>1</v>
      </c>
      <c r="BH436" s="2">
        <f t="shared" si="108"/>
        <v>0</v>
      </c>
      <c r="BI436" s="2">
        <f t="shared" si="109"/>
        <v>0</v>
      </c>
      <c r="BJ436" s="2">
        <f t="shared" si="110"/>
        <v>0</v>
      </c>
      <c r="BK436" s="2">
        <f t="shared" si="111"/>
        <v>0</v>
      </c>
      <c r="BL436" s="2">
        <f t="shared" si="112"/>
        <v>0</v>
      </c>
      <c r="BM436" s="2">
        <f t="shared" si="113"/>
        <v>0</v>
      </c>
      <c r="BN436" s="2">
        <f t="shared" si="114"/>
        <v>0</v>
      </c>
      <c r="BO436" s="2">
        <f t="shared" si="115"/>
        <v>0</v>
      </c>
      <c r="BP436" s="2">
        <f t="shared" si="116"/>
        <v>0</v>
      </c>
      <c r="BQ436" s="2">
        <f t="shared" si="117"/>
        <v>0</v>
      </c>
      <c r="BR436" s="2">
        <f t="shared" si="118"/>
        <v>0</v>
      </c>
    </row>
    <row r="437" spans="1:70">
      <c r="A437" s="2" t="s">
        <v>4248</v>
      </c>
      <c r="B437" s="2" t="s">
        <v>4249</v>
      </c>
      <c r="AM437" s="2" t="s">
        <v>105</v>
      </c>
      <c r="BB437" s="2">
        <f t="shared" si="102"/>
        <v>1</v>
      </c>
      <c r="BC437" s="2">
        <f t="shared" si="103"/>
        <v>0</v>
      </c>
      <c r="BD437" s="2">
        <f t="shared" si="104"/>
        <v>1</v>
      </c>
      <c r="BE437" s="2">
        <f t="shared" si="105"/>
        <v>0</v>
      </c>
      <c r="BF437" s="2">
        <f t="shared" si="106"/>
        <v>0</v>
      </c>
      <c r="BG437" s="2">
        <f t="shared" si="107"/>
        <v>0</v>
      </c>
      <c r="BH437" s="2">
        <f t="shared" si="108"/>
        <v>0</v>
      </c>
      <c r="BI437" s="2">
        <f t="shared" si="109"/>
        <v>0</v>
      </c>
      <c r="BJ437" s="2">
        <f t="shared" si="110"/>
        <v>0</v>
      </c>
      <c r="BK437" s="2">
        <f t="shared" si="111"/>
        <v>0</v>
      </c>
      <c r="BL437" s="2">
        <f t="shared" si="112"/>
        <v>0</v>
      </c>
      <c r="BM437" s="2">
        <f t="shared" si="113"/>
        <v>0</v>
      </c>
      <c r="BN437" s="2">
        <f t="shared" si="114"/>
        <v>0</v>
      </c>
      <c r="BO437" s="2">
        <f t="shared" si="115"/>
        <v>0</v>
      </c>
      <c r="BP437" s="2">
        <f t="shared" si="116"/>
        <v>0</v>
      </c>
      <c r="BQ437" s="2">
        <f t="shared" si="117"/>
        <v>0</v>
      </c>
      <c r="BR437" s="2">
        <f t="shared" si="118"/>
        <v>0</v>
      </c>
    </row>
    <row r="438" spans="1:70">
      <c r="A438" s="2" t="s">
        <v>5241</v>
      </c>
      <c r="B438" s="2" t="s">
        <v>5242</v>
      </c>
      <c r="AS438" s="2" t="s">
        <v>105</v>
      </c>
      <c r="BB438" s="2">
        <f t="shared" si="102"/>
        <v>1</v>
      </c>
      <c r="BC438" s="2">
        <f t="shared" si="103"/>
        <v>0</v>
      </c>
      <c r="BD438" s="2">
        <f t="shared" si="104"/>
        <v>1</v>
      </c>
      <c r="BE438" s="2">
        <f t="shared" si="105"/>
        <v>0</v>
      </c>
      <c r="BF438" s="2">
        <f t="shared" si="106"/>
        <v>0</v>
      </c>
      <c r="BG438" s="2">
        <f t="shared" si="107"/>
        <v>0</v>
      </c>
      <c r="BH438" s="2">
        <f t="shared" si="108"/>
        <v>0</v>
      </c>
      <c r="BI438" s="2">
        <f t="shared" si="109"/>
        <v>0</v>
      </c>
      <c r="BJ438" s="2">
        <f t="shared" si="110"/>
        <v>0</v>
      </c>
      <c r="BK438" s="2">
        <f t="shared" si="111"/>
        <v>0</v>
      </c>
      <c r="BL438" s="2">
        <f t="shared" si="112"/>
        <v>0</v>
      </c>
      <c r="BM438" s="2">
        <f t="shared" si="113"/>
        <v>0</v>
      </c>
      <c r="BN438" s="2">
        <f t="shared" si="114"/>
        <v>0</v>
      </c>
      <c r="BO438" s="2">
        <f t="shared" si="115"/>
        <v>0</v>
      </c>
      <c r="BP438" s="2">
        <f t="shared" si="116"/>
        <v>0</v>
      </c>
      <c r="BQ438" s="2">
        <f t="shared" si="117"/>
        <v>0</v>
      </c>
      <c r="BR438" s="2">
        <f t="shared" si="118"/>
        <v>0</v>
      </c>
    </row>
    <row r="439" spans="1:70">
      <c r="A439" s="2" t="s">
        <v>2947</v>
      </c>
      <c r="B439" s="2" t="s">
        <v>2948</v>
      </c>
      <c r="U439" s="2" t="s">
        <v>5853</v>
      </c>
      <c r="BB439" s="2">
        <f t="shared" si="102"/>
        <v>1</v>
      </c>
      <c r="BC439" s="2">
        <f t="shared" si="103"/>
        <v>0</v>
      </c>
      <c r="BD439" s="2">
        <f t="shared" si="104"/>
        <v>0</v>
      </c>
      <c r="BE439" s="2">
        <f t="shared" si="105"/>
        <v>0</v>
      </c>
      <c r="BF439" s="2">
        <f t="shared" si="106"/>
        <v>0</v>
      </c>
      <c r="BG439" s="2">
        <f t="shared" si="107"/>
        <v>0</v>
      </c>
      <c r="BH439" s="2">
        <f t="shared" si="108"/>
        <v>0</v>
      </c>
      <c r="BI439" s="2">
        <f t="shared" si="109"/>
        <v>0</v>
      </c>
      <c r="BJ439" s="2">
        <f t="shared" si="110"/>
        <v>0</v>
      </c>
      <c r="BK439" s="2">
        <f t="shared" si="111"/>
        <v>0</v>
      </c>
      <c r="BL439" s="2">
        <f t="shared" si="112"/>
        <v>0</v>
      </c>
      <c r="BM439" s="2">
        <f t="shared" si="113"/>
        <v>0</v>
      </c>
      <c r="BN439" s="2">
        <f t="shared" si="114"/>
        <v>0</v>
      </c>
      <c r="BO439" s="2">
        <f t="shared" si="115"/>
        <v>0</v>
      </c>
      <c r="BP439" s="2">
        <f t="shared" si="116"/>
        <v>0</v>
      </c>
      <c r="BQ439" s="2">
        <f t="shared" si="117"/>
        <v>0</v>
      </c>
      <c r="BR439" s="2">
        <f t="shared" si="118"/>
        <v>1</v>
      </c>
    </row>
    <row r="440" spans="1:70">
      <c r="A440" s="2" t="s">
        <v>1466</v>
      </c>
      <c r="H440" s="2" t="s">
        <v>105</v>
      </c>
      <c r="BB440" s="2">
        <f t="shared" si="102"/>
        <v>1</v>
      </c>
      <c r="BC440" s="2">
        <f t="shared" si="103"/>
        <v>0</v>
      </c>
      <c r="BD440" s="2">
        <f t="shared" si="104"/>
        <v>1</v>
      </c>
      <c r="BE440" s="2">
        <f t="shared" si="105"/>
        <v>0</v>
      </c>
      <c r="BF440" s="2">
        <f t="shared" si="106"/>
        <v>0</v>
      </c>
      <c r="BG440" s="2">
        <f t="shared" si="107"/>
        <v>0</v>
      </c>
      <c r="BH440" s="2">
        <f t="shared" si="108"/>
        <v>0</v>
      </c>
      <c r="BI440" s="2">
        <f t="shared" si="109"/>
        <v>0</v>
      </c>
      <c r="BJ440" s="2">
        <f t="shared" si="110"/>
        <v>0</v>
      </c>
      <c r="BK440" s="2">
        <f t="shared" si="111"/>
        <v>0</v>
      </c>
      <c r="BL440" s="2">
        <f t="shared" si="112"/>
        <v>0</v>
      </c>
      <c r="BM440" s="2">
        <f t="shared" si="113"/>
        <v>0</v>
      </c>
      <c r="BN440" s="2">
        <f t="shared" si="114"/>
        <v>0</v>
      </c>
      <c r="BO440" s="2">
        <f t="shared" si="115"/>
        <v>0</v>
      </c>
      <c r="BP440" s="2">
        <f t="shared" si="116"/>
        <v>0</v>
      </c>
      <c r="BQ440" s="2">
        <f t="shared" si="117"/>
        <v>0</v>
      </c>
      <c r="BR440" s="2">
        <f t="shared" si="118"/>
        <v>0</v>
      </c>
    </row>
    <row r="441" spans="1:70">
      <c r="A441" s="2" t="s">
        <v>4104</v>
      </c>
      <c r="B441" s="2" t="s">
        <v>4105</v>
      </c>
      <c r="AJ441" s="2" t="s">
        <v>105</v>
      </c>
      <c r="BB441" s="2">
        <f t="shared" si="102"/>
        <v>1</v>
      </c>
      <c r="BC441" s="2">
        <f t="shared" si="103"/>
        <v>0</v>
      </c>
      <c r="BD441" s="2">
        <f t="shared" si="104"/>
        <v>1</v>
      </c>
      <c r="BE441" s="2">
        <f t="shared" si="105"/>
        <v>0</v>
      </c>
      <c r="BF441" s="2">
        <f t="shared" si="106"/>
        <v>0</v>
      </c>
      <c r="BG441" s="2">
        <f t="shared" si="107"/>
        <v>0</v>
      </c>
      <c r="BH441" s="2">
        <f t="shared" si="108"/>
        <v>0</v>
      </c>
      <c r="BI441" s="2">
        <f t="shared" si="109"/>
        <v>0</v>
      </c>
      <c r="BJ441" s="2">
        <f t="shared" si="110"/>
        <v>0</v>
      </c>
      <c r="BK441" s="2">
        <f t="shared" si="111"/>
        <v>0</v>
      </c>
      <c r="BL441" s="2">
        <f t="shared" si="112"/>
        <v>0</v>
      </c>
      <c r="BM441" s="2">
        <f t="shared" si="113"/>
        <v>0</v>
      </c>
      <c r="BN441" s="2">
        <f t="shared" si="114"/>
        <v>0</v>
      </c>
      <c r="BO441" s="2">
        <f t="shared" si="115"/>
        <v>0</v>
      </c>
      <c r="BP441" s="2">
        <f t="shared" si="116"/>
        <v>0</v>
      </c>
      <c r="BQ441" s="2">
        <f t="shared" si="117"/>
        <v>0</v>
      </c>
      <c r="BR441" s="2">
        <f t="shared" si="118"/>
        <v>0</v>
      </c>
    </row>
    <row r="442" spans="1:70">
      <c r="A442" s="2" t="s">
        <v>2384</v>
      </c>
      <c r="B442" s="2" t="s">
        <v>2385</v>
      </c>
      <c r="M442" s="2" t="s">
        <v>105</v>
      </c>
      <c r="Y442" s="2" t="s">
        <v>105</v>
      </c>
      <c r="AL442" s="2" t="s">
        <v>105</v>
      </c>
      <c r="AM442" s="2" t="s">
        <v>105</v>
      </c>
      <c r="BB442" s="2">
        <f t="shared" si="102"/>
        <v>4</v>
      </c>
      <c r="BC442" s="2">
        <f t="shared" si="103"/>
        <v>0</v>
      </c>
      <c r="BD442" s="2">
        <f t="shared" si="104"/>
        <v>4</v>
      </c>
      <c r="BE442" s="2">
        <f t="shared" si="105"/>
        <v>0</v>
      </c>
      <c r="BF442" s="2">
        <f t="shared" si="106"/>
        <v>0</v>
      </c>
      <c r="BG442" s="2">
        <f t="shared" si="107"/>
        <v>0</v>
      </c>
      <c r="BH442" s="2">
        <f t="shared" si="108"/>
        <v>0</v>
      </c>
      <c r="BI442" s="2">
        <f t="shared" si="109"/>
        <v>0</v>
      </c>
      <c r="BJ442" s="2">
        <f t="shared" si="110"/>
        <v>0</v>
      </c>
      <c r="BK442" s="2">
        <f t="shared" si="111"/>
        <v>0</v>
      </c>
      <c r="BL442" s="2">
        <f t="shared" si="112"/>
        <v>0</v>
      </c>
      <c r="BM442" s="2">
        <f t="shared" si="113"/>
        <v>0</v>
      </c>
      <c r="BN442" s="2">
        <f t="shared" si="114"/>
        <v>0</v>
      </c>
      <c r="BO442" s="2">
        <f t="shared" si="115"/>
        <v>0</v>
      </c>
      <c r="BP442" s="2">
        <f t="shared" si="116"/>
        <v>0</v>
      </c>
      <c r="BQ442" s="2">
        <f t="shared" si="117"/>
        <v>0</v>
      </c>
      <c r="BR442" s="2">
        <f t="shared" si="118"/>
        <v>0</v>
      </c>
    </row>
    <row r="443" spans="1:70">
      <c r="A443" s="2" t="s">
        <v>2360</v>
      </c>
      <c r="B443" s="2" t="s">
        <v>2361</v>
      </c>
      <c r="M443" s="2" t="s">
        <v>105</v>
      </c>
      <c r="Y443" s="2" t="s">
        <v>105</v>
      </c>
      <c r="AZ443" s="2" t="s">
        <v>105</v>
      </c>
      <c r="BB443" s="2">
        <f t="shared" si="102"/>
        <v>3</v>
      </c>
      <c r="BC443" s="2">
        <f t="shared" si="103"/>
        <v>0</v>
      </c>
      <c r="BD443" s="2">
        <f t="shared" si="104"/>
        <v>3</v>
      </c>
      <c r="BE443" s="2">
        <f t="shared" si="105"/>
        <v>0</v>
      </c>
      <c r="BF443" s="2">
        <f t="shared" si="106"/>
        <v>0</v>
      </c>
      <c r="BG443" s="2">
        <f t="shared" si="107"/>
        <v>0</v>
      </c>
      <c r="BH443" s="2">
        <f t="shared" si="108"/>
        <v>0</v>
      </c>
      <c r="BI443" s="2">
        <f t="shared" si="109"/>
        <v>0</v>
      </c>
      <c r="BJ443" s="2">
        <f t="shared" si="110"/>
        <v>0</v>
      </c>
      <c r="BK443" s="2">
        <f t="shared" si="111"/>
        <v>0</v>
      </c>
      <c r="BL443" s="2">
        <f t="shared" si="112"/>
        <v>0</v>
      </c>
      <c r="BM443" s="2">
        <f t="shared" si="113"/>
        <v>0</v>
      </c>
      <c r="BN443" s="2">
        <f t="shared" si="114"/>
        <v>0</v>
      </c>
      <c r="BO443" s="2">
        <f t="shared" si="115"/>
        <v>0</v>
      </c>
      <c r="BP443" s="2">
        <f t="shared" si="116"/>
        <v>0</v>
      </c>
      <c r="BQ443" s="2">
        <f t="shared" si="117"/>
        <v>0</v>
      </c>
      <c r="BR443" s="2">
        <f t="shared" si="118"/>
        <v>0</v>
      </c>
    </row>
    <row r="444" spans="1:70">
      <c r="A444" s="2" t="s">
        <v>5127</v>
      </c>
      <c r="B444" s="2" t="s">
        <v>5128</v>
      </c>
      <c r="AO444" s="2" t="s">
        <v>105</v>
      </c>
      <c r="BB444" s="2">
        <f t="shared" si="102"/>
        <v>1</v>
      </c>
      <c r="BC444" s="2">
        <f t="shared" si="103"/>
        <v>0</v>
      </c>
      <c r="BD444" s="2">
        <f t="shared" si="104"/>
        <v>1</v>
      </c>
      <c r="BE444" s="2">
        <f t="shared" si="105"/>
        <v>0</v>
      </c>
      <c r="BF444" s="2">
        <f t="shared" si="106"/>
        <v>0</v>
      </c>
      <c r="BG444" s="2">
        <f t="shared" si="107"/>
        <v>0</v>
      </c>
      <c r="BH444" s="2">
        <f t="shared" si="108"/>
        <v>0</v>
      </c>
      <c r="BI444" s="2">
        <f t="shared" si="109"/>
        <v>0</v>
      </c>
      <c r="BJ444" s="2">
        <f t="shared" si="110"/>
        <v>0</v>
      </c>
      <c r="BK444" s="2">
        <f t="shared" si="111"/>
        <v>0</v>
      </c>
      <c r="BL444" s="2">
        <f t="shared" si="112"/>
        <v>0</v>
      </c>
      <c r="BM444" s="2">
        <f t="shared" si="113"/>
        <v>0</v>
      </c>
      <c r="BN444" s="2">
        <f t="shared" si="114"/>
        <v>0</v>
      </c>
      <c r="BO444" s="2">
        <f t="shared" si="115"/>
        <v>0</v>
      </c>
      <c r="BP444" s="2">
        <f t="shared" si="116"/>
        <v>0</v>
      </c>
      <c r="BQ444" s="2">
        <f t="shared" si="117"/>
        <v>0</v>
      </c>
      <c r="BR444" s="2">
        <f t="shared" si="118"/>
        <v>0</v>
      </c>
    </row>
    <row r="445" spans="1:70">
      <c r="A445" s="2" t="s">
        <v>143</v>
      </c>
      <c r="B445" s="2" t="s">
        <v>144</v>
      </c>
      <c r="C445" s="2" t="s">
        <v>105</v>
      </c>
      <c r="BB445" s="2">
        <f t="shared" si="102"/>
        <v>1</v>
      </c>
      <c r="BC445" s="2">
        <f t="shared" si="103"/>
        <v>0</v>
      </c>
      <c r="BD445" s="2">
        <f t="shared" si="104"/>
        <v>1</v>
      </c>
      <c r="BE445" s="2">
        <f t="shared" si="105"/>
        <v>0</v>
      </c>
      <c r="BF445" s="2">
        <f t="shared" si="106"/>
        <v>0</v>
      </c>
      <c r="BG445" s="2">
        <f t="shared" si="107"/>
        <v>0</v>
      </c>
      <c r="BH445" s="2">
        <f t="shared" si="108"/>
        <v>0</v>
      </c>
      <c r="BI445" s="2">
        <f t="shared" si="109"/>
        <v>0</v>
      </c>
      <c r="BJ445" s="2">
        <f t="shared" si="110"/>
        <v>0</v>
      </c>
      <c r="BK445" s="2">
        <f t="shared" si="111"/>
        <v>0</v>
      </c>
      <c r="BL445" s="2">
        <f t="shared" si="112"/>
        <v>0</v>
      </c>
      <c r="BM445" s="2">
        <f t="shared" si="113"/>
        <v>0</v>
      </c>
      <c r="BN445" s="2">
        <f t="shared" si="114"/>
        <v>0</v>
      </c>
      <c r="BO445" s="2">
        <f t="shared" si="115"/>
        <v>0</v>
      </c>
      <c r="BP445" s="2">
        <f t="shared" si="116"/>
        <v>0</v>
      </c>
      <c r="BQ445" s="2">
        <f t="shared" si="117"/>
        <v>0</v>
      </c>
      <c r="BR445" s="2">
        <f t="shared" si="118"/>
        <v>0</v>
      </c>
    </row>
    <row r="446" spans="1:70">
      <c r="A446" s="2" t="s">
        <v>5313</v>
      </c>
      <c r="B446" s="2" t="s">
        <v>5314</v>
      </c>
      <c r="AT446" s="2" t="s">
        <v>105</v>
      </c>
      <c r="BB446" s="2">
        <f t="shared" si="102"/>
        <v>1</v>
      </c>
      <c r="BC446" s="2">
        <f t="shared" si="103"/>
        <v>0</v>
      </c>
      <c r="BD446" s="2">
        <f t="shared" si="104"/>
        <v>1</v>
      </c>
      <c r="BE446" s="2">
        <f t="shared" si="105"/>
        <v>0</v>
      </c>
      <c r="BF446" s="2">
        <f t="shared" si="106"/>
        <v>0</v>
      </c>
      <c r="BG446" s="2">
        <f t="shared" si="107"/>
        <v>0</v>
      </c>
      <c r="BH446" s="2">
        <f t="shared" si="108"/>
        <v>0</v>
      </c>
      <c r="BI446" s="2">
        <f t="shared" si="109"/>
        <v>0</v>
      </c>
      <c r="BJ446" s="2">
        <f t="shared" si="110"/>
        <v>0</v>
      </c>
      <c r="BK446" s="2">
        <f t="shared" si="111"/>
        <v>0</v>
      </c>
      <c r="BL446" s="2">
        <f t="shared" si="112"/>
        <v>0</v>
      </c>
      <c r="BM446" s="2">
        <f t="shared" si="113"/>
        <v>0</v>
      </c>
      <c r="BN446" s="2">
        <f t="shared" si="114"/>
        <v>0</v>
      </c>
      <c r="BO446" s="2">
        <f t="shared" si="115"/>
        <v>0</v>
      </c>
      <c r="BP446" s="2">
        <f t="shared" si="116"/>
        <v>0</v>
      </c>
      <c r="BQ446" s="2">
        <f t="shared" si="117"/>
        <v>0</v>
      </c>
      <c r="BR446" s="2">
        <f t="shared" si="118"/>
        <v>0</v>
      </c>
    </row>
    <row r="447" spans="1:70">
      <c r="A447" s="2" t="s">
        <v>4019</v>
      </c>
      <c r="B447" s="2" t="s">
        <v>4020</v>
      </c>
      <c r="AJ447" s="2" t="s">
        <v>105</v>
      </c>
      <c r="BB447" s="2">
        <f t="shared" si="102"/>
        <v>1</v>
      </c>
      <c r="BC447" s="2">
        <f t="shared" si="103"/>
        <v>0</v>
      </c>
      <c r="BD447" s="2">
        <f t="shared" si="104"/>
        <v>1</v>
      </c>
      <c r="BE447" s="2">
        <f t="shared" si="105"/>
        <v>0</v>
      </c>
      <c r="BF447" s="2">
        <f t="shared" si="106"/>
        <v>0</v>
      </c>
      <c r="BG447" s="2">
        <f t="shared" si="107"/>
        <v>0</v>
      </c>
      <c r="BH447" s="2">
        <f t="shared" si="108"/>
        <v>0</v>
      </c>
      <c r="BI447" s="2">
        <f t="shared" si="109"/>
        <v>0</v>
      </c>
      <c r="BJ447" s="2">
        <f t="shared" si="110"/>
        <v>0</v>
      </c>
      <c r="BK447" s="2">
        <f t="shared" si="111"/>
        <v>0</v>
      </c>
      <c r="BL447" s="2">
        <f t="shared" si="112"/>
        <v>0</v>
      </c>
      <c r="BM447" s="2">
        <f t="shared" si="113"/>
        <v>0</v>
      </c>
      <c r="BN447" s="2">
        <f t="shared" si="114"/>
        <v>0</v>
      </c>
      <c r="BO447" s="2">
        <f t="shared" si="115"/>
        <v>0</v>
      </c>
      <c r="BP447" s="2">
        <f t="shared" si="116"/>
        <v>0</v>
      </c>
      <c r="BQ447" s="2">
        <f t="shared" si="117"/>
        <v>0</v>
      </c>
      <c r="BR447" s="2">
        <f t="shared" si="118"/>
        <v>0</v>
      </c>
    </row>
    <row r="448" spans="1:70">
      <c r="A448" s="2" t="s">
        <v>2362</v>
      </c>
      <c r="B448" s="2" t="s">
        <v>2363</v>
      </c>
      <c r="M448" s="2" t="s">
        <v>105</v>
      </c>
      <c r="AJ448" s="2" t="s">
        <v>105</v>
      </c>
      <c r="BB448" s="2">
        <f t="shared" si="102"/>
        <v>2</v>
      </c>
      <c r="BC448" s="2">
        <f t="shared" si="103"/>
        <v>0</v>
      </c>
      <c r="BD448" s="2">
        <f t="shared" si="104"/>
        <v>2</v>
      </c>
      <c r="BE448" s="2">
        <f t="shared" si="105"/>
        <v>0</v>
      </c>
      <c r="BF448" s="2">
        <f t="shared" si="106"/>
        <v>0</v>
      </c>
      <c r="BG448" s="2">
        <f t="shared" si="107"/>
        <v>0</v>
      </c>
      <c r="BH448" s="2">
        <f t="shared" si="108"/>
        <v>0</v>
      </c>
      <c r="BI448" s="2">
        <f t="shared" si="109"/>
        <v>0</v>
      </c>
      <c r="BJ448" s="2">
        <f t="shared" si="110"/>
        <v>0</v>
      </c>
      <c r="BK448" s="2">
        <f t="shared" si="111"/>
        <v>0</v>
      </c>
      <c r="BL448" s="2">
        <f t="shared" si="112"/>
        <v>0</v>
      </c>
      <c r="BM448" s="2">
        <f t="shared" si="113"/>
        <v>0</v>
      </c>
      <c r="BN448" s="2">
        <f t="shared" si="114"/>
        <v>0</v>
      </c>
      <c r="BO448" s="2">
        <f t="shared" si="115"/>
        <v>0</v>
      </c>
      <c r="BP448" s="2">
        <f t="shared" si="116"/>
        <v>0</v>
      </c>
      <c r="BQ448" s="2">
        <f t="shared" si="117"/>
        <v>0</v>
      </c>
      <c r="BR448" s="2">
        <f t="shared" si="118"/>
        <v>0</v>
      </c>
    </row>
    <row r="449" spans="1:70">
      <c r="A449" s="2" t="s">
        <v>2785</v>
      </c>
      <c r="Q449" s="2" t="s">
        <v>121</v>
      </c>
      <c r="BB449" s="2">
        <f t="shared" si="102"/>
        <v>0</v>
      </c>
      <c r="BC449" s="2">
        <f t="shared" si="103"/>
        <v>1</v>
      </c>
      <c r="BD449" s="2">
        <f t="shared" si="104"/>
        <v>0</v>
      </c>
      <c r="BE449" s="2">
        <f t="shared" si="105"/>
        <v>1</v>
      </c>
      <c r="BF449" s="2">
        <f t="shared" si="106"/>
        <v>0</v>
      </c>
      <c r="BG449" s="2">
        <f t="shared" si="107"/>
        <v>0</v>
      </c>
      <c r="BH449" s="2">
        <f t="shared" si="108"/>
        <v>0</v>
      </c>
      <c r="BI449" s="2">
        <f t="shared" si="109"/>
        <v>0</v>
      </c>
      <c r="BJ449" s="2">
        <f t="shared" si="110"/>
        <v>0</v>
      </c>
      <c r="BK449" s="2">
        <f t="shared" si="111"/>
        <v>0</v>
      </c>
      <c r="BL449" s="2">
        <f t="shared" si="112"/>
        <v>0</v>
      </c>
      <c r="BM449" s="2">
        <f t="shared" si="113"/>
        <v>0</v>
      </c>
      <c r="BN449" s="2">
        <f t="shared" si="114"/>
        <v>0</v>
      </c>
      <c r="BO449" s="2">
        <f t="shared" si="115"/>
        <v>0</v>
      </c>
      <c r="BP449" s="2">
        <f t="shared" si="116"/>
        <v>0</v>
      </c>
      <c r="BQ449" s="2">
        <f t="shared" si="117"/>
        <v>0</v>
      </c>
      <c r="BR449" s="2">
        <f t="shared" si="118"/>
        <v>0</v>
      </c>
    </row>
    <row r="450" spans="1:70">
      <c r="A450" s="2" t="s">
        <v>2336</v>
      </c>
      <c r="B450" s="2" t="s">
        <v>2337</v>
      </c>
      <c r="M450" s="2" t="s">
        <v>105</v>
      </c>
      <c r="BB450" s="2">
        <f t="shared" ref="BB450:BB513" si="119">SUM(BD450+BF450+BJ450+BL450+BR450)</f>
        <v>1</v>
      </c>
      <c r="BC450" s="2">
        <f t="shared" ref="BC450:BC513" si="120">SUM(BE450+BG450+BH450+BI450+BK450+BM450+BN450+BO450+BP450+BQ450)</f>
        <v>0</v>
      </c>
      <c r="BD450" s="2">
        <f t="shared" ref="BD450:BD513" si="121">COUNTIF(C450:BA450,"BL")</f>
        <v>1</v>
      </c>
      <c r="BE450" s="2">
        <f t="shared" ref="BE450:BE513" si="122">COUNTIF(C450:BA450,"WL")</f>
        <v>0</v>
      </c>
      <c r="BF450" s="2">
        <f t="shared" ref="BF450:BF513" si="123">COUNTIF(C450:BA450, "BL(Except with permit)")</f>
        <v>0</v>
      </c>
      <c r="BG450" s="2">
        <f t="shared" ref="BG450:BG513" si="124">COUNTIF(C450:BA450, "WL(Permit required)")</f>
        <v>0</v>
      </c>
      <c r="BH450" s="2">
        <f t="shared" ref="BH450:BH513" si="125">COUNTIF(C450:BA450, "WL(For game)")</f>
        <v>0</v>
      </c>
      <c r="BI450" s="2">
        <f t="shared" ref="BI450:BI513" si="126">COUNTIF(C450:BA450, "WL(For human consumption)")</f>
        <v>0</v>
      </c>
      <c r="BJ450" s="2">
        <f t="shared" ref="BJ450:BJ513" si="127">COUNTIF(C450:BA450, "BL(except with permit or per regulation)")</f>
        <v>0</v>
      </c>
      <c r="BK450" s="2">
        <f t="shared" ref="BK450:BK513" si="128">COUNTIF(C450:BA450, "WL(Native to state waters)")</f>
        <v>0</v>
      </c>
      <c r="BL450" s="2">
        <f t="shared" ref="BL450:BL513" si="129">COUNTIF(C450:BA450, "BL(spp not utilized for human consumption or bait purposes)")</f>
        <v>0</v>
      </c>
      <c r="BM450" s="2">
        <f t="shared" ref="BM450:BM513" si="130">COUNTIF(C450:BA450, "WL(With Aquaculture Permit)")</f>
        <v>0</v>
      </c>
      <c r="BN450" s="2">
        <f t="shared" ref="BN450:BN513" si="131">COUNTIF(C450:BA450,"WL(Aquaculture controlled)")</f>
        <v>0</v>
      </c>
      <c r="BO450" s="2">
        <f t="shared" ref="BO450:BO513" si="132">COUNTIF(C450:BA450, "WL(Aquaculture only)")</f>
        <v>0</v>
      </c>
      <c r="BP450" s="2">
        <f t="shared" ref="BP450:BP513" si="133">COUNTIF(C450:BA450, "WL(Approved for aquaculture)")</f>
        <v>0</v>
      </c>
      <c r="BQ450" s="2">
        <f t="shared" ref="BQ450:BQ513" si="134">COUNTIF(C450:BA450, "WL(Commercial)")</f>
        <v>0</v>
      </c>
      <c r="BR450" s="2">
        <f t="shared" ref="BR450:BR513" si="135">COUNTIF(C450:BA450, "BL(Commercial)")</f>
        <v>0</v>
      </c>
    </row>
    <row r="451" spans="1:70">
      <c r="A451" s="2" t="s">
        <v>1529</v>
      </c>
      <c r="B451" s="2" t="s">
        <v>1530</v>
      </c>
      <c r="I451" s="2" t="s">
        <v>105</v>
      </c>
      <c r="BB451" s="2">
        <f t="shared" si="119"/>
        <v>1</v>
      </c>
      <c r="BC451" s="2">
        <f t="shared" si="120"/>
        <v>0</v>
      </c>
      <c r="BD451" s="2">
        <f t="shared" si="121"/>
        <v>1</v>
      </c>
      <c r="BE451" s="2">
        <f t="shared" si="122"/>
        <v>0</v>
      </c>
      <c r="BF451" s="2">
        <f t="shared" si="123"/>
        <v>0</v>
      </c>
      <c r="BG451" s="2">
        <f t="shared" si="124"/>
        <v>0</v>
      </c>
      <c r="BH451" s="2">
        <f t="shared" si="125"/>
        <v>0</v>
      </c>
      <c r="BI451" s="2">
        <f t="shared" si="126"/>
        <v>0</v>
      </c>
      <c r="BJ451" s="2">
        <f t="shared" si="127"/>
        <v>0</v>
      </c>
      <c r="BK451" s="2">
        <f t="shared" si="128"/>
        <v>0</v>
      </c>
      <c r="BL451" s="2">
        <f t="shared" si="129"/>
        <v>0</v>
      </c>
      <c r="BM451" s="2">
        <f t="shared" si="130"/>
        <v>0</v>
      </c>
      <c r="BN451" s="2">
        <f t="shared" si="131"/>
        <v>0</v>
      </c>
      <c r="BO451" s="2">
        <f t="shared" si="132"/>
        <v>0</v>
      </c>
      <c r="BP451" s="2">
        <f t="shared" si="133"/>
        <v>0</v>
      </c>
      <c r="BQ451" s="2">
        <f t="shared" si="134"/>
        <v>0</v>
      </c>
      <c r="BR451" s="2">
        <f t="shared" si="135"/>
        <v>0</v>
      </c>
    </row>
    <row r="452" spans="1:70">
      <c r="A452" s="2" t="s">
        <v>4054</v>
      </c>
      <c r="B452" s="2" t="s">
        <v>4055</v>
      </c>
      <c r="AJ452" s="2" t="s">
        <v>105</v>
      </c>
      <c r="BB452" s="2">
        <f t="shared" si="119"/>
        <v>1</v>
      </c>
      <c r="BC452" s="2">
        <f t="shared" si="120"/>
        <v>0</v>
      </c>
      <c r="BD452" s="2">
        <f t="shared" si="121"/>
        <v>1</v>
      </c>
      <c r="BE452" s="2">
        <f t="shared" si="122"/>
        <v>0</v>
      </c>
      <c r="BF452" s="2">
        <f t="shared" si="123"/>
        <v>0</v>
      </c>
      <c r="BG452" s="2">
        <f t="shared" si="124"/>
        <v>0</v>
      </c>
      <c r="BH452" s="2">
        <f t="shared" si="125"/>
        <v>0</v>
      </c>
      <c r="BI452" s="2">
        <f t="shared" si="126"/>
        <v>0</v>
      </c>
      <c r="BJ452" s="2">
        <f t="shared" si="127"/>
        <v>0</v>
      </c>
      <c r="BK452" s="2">
        <f t="shared" si="128"/>
        <v>0</v>
      </c>
      <c r="BL452" s="2">
        <f t="shared" si="129"/>
        <v>0</v>
      </c>
      <c r="BM452" s="2">
        <f t="shared" si="130"/>
        <v>0</v>
      </c>
      <c r="BN452" s="2">
        <f t="shared" si="131"/>
        <v>0</v>
      </c>
      <c r="BO452" s="2">
        <f t="shared" si="132"/>
        <v>0</v>
      </c>
      <c r="BP452" s="2">
        <f t="shared" si="133"/>
        <v>0</v>
      </c>
      <c r="BQ452" s="2">
        <f t="shared" si="134"/>
        <v>0</v>
      </c>
      <c r="BR452" s="2">
        <f t="shared" si="135"/>
        <v>0</v>
      </c>
    </row>
    <row r="453" spans="1:70">
      <c r="A453" s="2" t="s">
        <v>1262</v>
      </c>
      <c r="B453" s="2" t="s">
        <v>1263</v>
      </c>
      <c r="G453" s="2" t="s">
        <v>105</v>
      </c>
      <c r="BB453" s="2">
        <f t="shared" si="119"/>
        <v>1</v>
      </c>
      <c r="BC453" s="2">
        <f t="shared" si="120"/>
        <v>0</v>
      </c>
      <c r="BD453" s="2">
        <f t="shared" si="121"/>
        <v>1</v>
      </c>
      <c r="BE453" s="2">
        <f t="shared" si="122"/>
        <v>0</v>
      </c>
      <c r="BF453" s="2">
        <f t="shared" si="123"/>
        <v>0</v>
      </c>
      <c r="BG453" s="2">
        <f t="shared" si="124"/>
        <v>0</v>
      </c>
      <c r="BH453" s="2">
        <f t="shared" si="125"/>
        <v>0</v>
      </c>
      <c r="BI453" s="2">
        <f t="shared" si="126"/>
        <v>0</v>
      </c>
      <c r="BJ453" s="2">
        <f t="shared" si="127"/>
        <v>0</v>
      </c>
      <c r="BK453" s="2">
        <f t="shared" si="128"/>
        <v>0</v>
      </c>
      <c r="BL453" s="2">
        <f t="shared" si="129"/>
        <v>0</v>
      </c>
      <c r="BM453" s="2">
        <f t="shared" si="130"/>
        <v>0</v>
      </c>
      <c r="BN453" s="2">
        <f t="shared" si="131"/>
        <v>0</v>
      </c>
      <c r="BO453" s="2">
        <f t="shared" si="132"/>
        <v>0</v>
      </c>
      <c r="BP453" s="2">
        <f t="shared" si="133"/>
        <v>0</v>
      </c>
      <c r="BQ453" s="2">
        <f t="shared" si="134"/>
        <v>0</v>
      </c>
      <c r="BR453" s="2">
        <f t="shared" si="135"/>
        <v>0</v>
      </c>
    </row>
    <row r="454" spans="1:70">
      <c r="A454" s="2" t="s">
        <v>2849</v>
      </c>
      <c r="B454" s="2" t="s">
        <v>2632</v>
      </c>
      <c r="P454" s="2" t="s">
        <v>105</v>
      </c>
      <c r="Q454" s="2" t="s">
        <v>105</v>
      </c>
      <c r="R454" s="2" t="s">
        <v>105</v>
      </c>
      <c r="Y454" s="2" t="s">
        <v>105</v>
      </c>
      <c r="AB454" s="2" t="s">
        <v>105</v>
      </c>
      <c r="AC454" s="2" t="s">
        <v>105</v>
      </c>
      <c r="AD454" s="2" t="s">
        <v>105</v>
      </c>
      <c r="AE454" s="2" t="s">
        <v>105</v>
      </c>
      <c r="AF454" s="2" t="s">
        <v>105</v>
      </c>
      <c r="AL454" s="2" t="s">
        <v>105</v>
      </c>
      <c r="AN454" s="2" t="s">
        <v>105</v>
      </c>
      <c r="AP454" s="2" t="s">
        <v>105</v>
      </c>
      <c r="AT454" s="2" t="s">
        <v>105</v>
      </c>
      <c r="AU454" s="2" t="s">
        <v>105</v>
      </c>
      <c r="AW454" s="2" t="s">
        <v>5694</v>
      </c>
      <c r="AX454" s="2" t="s">
        <v>105</v>
      </c>
      <c r="BB454" s="2">
        <f t="shared" si="119"/>
        <v>15</v>
      </c>
      <c r="BC454" s="2">
        <f t="shared" si="120"/>
        <v>1</v>
      </c>
      <c r="BD454" s="2">
        <f t="shared" si="121"/>
        <v>15</v>
      </c>
      <c r="BE454" s="2">
        <f t="shared" si="122"/>
        <v>0</v>
      </c>
      <c r="BF454" s="2">
        <f t="shared" si="123"/>
        <v>0</v>
      </c>
      <c r="BG454" s="2">
        <f t="shared" si="124"/>
        <v>1</v>
      </c>
      <c r="BH454" s="2">
        <f t="shared" si="125"/>
        <v>0</v>
      </c>
      <c r="BI454" s="2">
        <f t="shared" si="126"/>
        <v>0</v>
      </c>
      <c r="BJ454" s="2">
        <f t="shared" si="127"/>
        <v>0</v>
      </c>
      <c r="BK454" s="2">
        <f t="shared" si="128"/>
        <v>0</v>
      </c>
      <c r="BL454" s="2">
        <f t="shared" si="129"/>
        <v>0</v>
      </c>
      <c r="BM454" s="2">
        <f t="shared" si="130"/>
        <v>0</v>
      </c>
      <c r="BN454" s="2">
        <f t="shared" si="131"/>
        <v>0</v>
      </c>
      <c r="BO454" s="2">
        <f t="shared" si="132"/>
        <v>0</v>
      </c>
      <c r="BP454" s="2">
        <f t="shared" si="133"/>
        <v>0</v>
      </c>
      <c r="BQ454" s="2">
        <f t="shared" si="134"/>
        <v>0</v>
      </c>
      <c r="BR454" s="2">
        <f t="shared" si="135"/>
        <v>0</v>
      </c>
    </row>
    <row r="455" spans="1:70">
      <c r="A455" s="2" t="s">
        <v>3963</v>
      </c>
      <c r="B455" s="2" t="s">
        <v>3964</v>
      </c>
      <c r="AI455" s="2" t="s">
        <v>105</v>
      </c>
      <c r="BB455" s="2">
        <f t="shared" si="119"/>
        <v>1</v>
      </c>
      <c r="BC455" s="2">
        <f t="shared" si="120"/>
        <v>0</v>
      </c>
      <c r="BD455" s="2">
        <f t="shared" si="121"/>
        <v>1</v>
      </c>
      <c r="BE455" s="2">
        <f t="shared" si="122"/>
        <v>0</v>
      </c>
      <c r="BF455" s="2">
        <f t="shared" si="123"/>
        <v>0</v>
      </c>
      <c r="BG455" s="2">
        <f t="shared" si="124"/>
        <v>0</v>
      </c>
      <c r="BH455" s="2">
        <f t="shared" si="125"/>
        <v>0</v>
      </c>
      <c r="BI455" s="2">
        <f t="shared" si="126"/>
        <v>0</v>
      </c>
      <c r="BJ455" s="2">
        <f t="shared" si="127"/>
        <v>0</v>
      </c>
      <c r="BK455" s="2">
        <f t="shared" si="128"/>
        <v>0</v>
      </c>
      <c r="BL455" s="2">
        <f t="shared" si="129"/>
        <v>0</v>
      </c>
      <c r="BM455" s="2">
        <f t="shared" si="130"/>
        <v>0</v>
      </c>
      <c r="BN455" s="2">
        <f t="shared" si="131"/>
        <v>0</v>
      </c>
      <c r="BO455" s="2">
        <f t="shared" si="132"/>
        <v>0</v>
      </c>
      <c r="BP455" s="2">
        <f t="shared" si="133"/>
        <v>0</v>
      </c>
      <c r="BQ455" s="2">
        <f t="shared" si="134"/>
        <v>0</v>
      </c>
      <c r="BR455" s="2">
        <f t="shared" si="135"/>
        <v>0</v>
      </c>
    </row>
    <row r="456" spans="1:70">
      <c r="A456" s="2" t="s">
        <v>5394</v>
      </c>
      <c r="B456" s="2" t="s">
        <v>5395</v>
      </c>
      <c r="AU456" s="2" t="s">
        <v>105</v>
      </c>
      <c r="BB456" s="2">
        <f t="shared" si="119"/>
        <v>1</v>
      </c>
      <c r="BC456" s="2">
        <f t="shared" si="120"/>
        <v>0</v>
      </c>
      <c r="BD456" s="2">
        <f t="shared" si="121"/>
        <v>1</v>
      </c>
      <c r="BE456" s="2">
        <f t="shared" si="122"/>
        <v>0</v>
      </c>
      <c r="BF456" s="2">
        <f t="shared" si="123"/>
        <v>0</v>
      </c>
      <c r="BG456" s="2">
        <f t="shared" si="124"/>
        <v>0</v>
      </c>
      <c r="BH456" s="2">
        <f t="shared" si="125"/>
        <v>0</v>
      </c>
      <c r="BI456" s="2">
        <f t="shared" si="126"/>
        <v>0</v>
      </c>
      <c r="BJ456" s="2">
        <f t="shared" si="127"/>
        <v>0</v>
      </c>
      <c r="BK456" s="2">
        <f t="shared" si="128"/>
        <v>0</v>
      </c>
      <c r="BL456" s="2">
        <f t="shared" si="129"/>
        <v>0</v>
      </c>
      <c r="BM456" s="2">
        <f t="shared" si="130"/>
        <v>0</v>
      </c>
      <c r="BN456" s="2">
        <f t="shared" si="131"/>
        <v>0</v>
      </c>
      <c r="BO456" s="2">
        <f t="shared" si="132"/>
        <v>0</v>
      </c>
      <c r="BP456" s="2">
        <f t="shared" si="133"/>
        <v>0</v>
      </c>
      <c r="BQ456" s="2">
        <f t="shared" si="134"/>
        <v>0</v>
      </c>
      <c r="BR456" s="2">
        <f t="shared" si="135"/>
        <v>0</v>
      </c>
    </row>
    <row r="457" spans="1:70">
      <c r="A457" s="2" t="s">
        <v>141</v>
      </c>
      <c r="B457" s="2" t="s">
        <v>142</v>
      </c>
      <c r="C457" s="2" t="s">
        <v>105</v>
      </c>
      <c r="E457" s="2" t="s">
        <v>105</v>
      </c>
      <c r="I457" s="2" t="s">
        <v>105</v>
      </c>
      <c r="O457" s="2" t="s">
        <v>105</v>
      </c>
      <c r="P457" s="2" t="s">
        <v>105</v>
      </c>
      <c r="Q457" s="2" t="s">
        <v>105</v>
      </c>
      <c r="R457" s="2" t="s">
        <v>105</v>
      </c>
      <c r="U457" s="2" t="s">
        <v>105</v>
      </c>
      <c r="X457" s="2" t="s">
        <v>105</v>
      </c>
      <c r="Y457" s="2" t="s">
        <v>105</v>
      </c>
      <c r="AD457" s="2" t="s">
        <v>105</v>
      </c>
      <c r="AE457" s="2" t="s">
        <v>105</v>
      </c>
      <c r="AF457" s="2" t="s">
        <v>105</v>
      </c>
      <c r="AN457" s="2" t="s">
        <v>105</v>
      </c>
      <c r="AP457" s="2" t="s">
        <v>105</v>
      </c>
      <c r="AQ457" s="2" t="s">
        <v>105</v>
      </c>
      <c r="AW457" s="2" t="s">
        <v>5694</v>
      </c>
      <c r="AX457" s="2" t="s">
        <v>105</v>
      </c>
      <c r="AZ457" s="2" t="s">
        <v>105</v>
      </c>
      <c r="BB457" s="2">
        <f t="shared" si="119"/>
        <v>18</v>
      </c>
      <c r="BC457" s="2">
        <f t="shared" si="120"/>
        <v>1</v>
      </c>
      <c r="BD457" s="2">
        <f t="shared" si="121"/>
        <v>18</v>
      </c>
      <c r="BE457" s="2">
        <f t="shared" si="122"/>
        <v>0</v>
      </c>
      <c r="BF457" s="2">
        <f t="shared" si="123"/>
        <v>0</v>
      </c>
      <c r="BG457" s="2">
        <f t="shared" si="124"/>
        <v>1</v>
      </c>
      <c r="BH457" s="2">
        <f t="shared" si="125"/>
        <v>0</v>
      </c>
      <c r="BI457" s="2">
        <f t="shared" si="126"/>
        <v>0</v>
      </c>
      <c r="BJ457" s="2">
        <f t="shared" si="127"/>
        <v>0</v>
      </c>
      <c r="BK457" s="2">
        <f t="shared" si="128"/>
        <v>0</v>
      </c>
      <c r="BL457" s="2">
        <f t="shared" si="129"/>
        <v>0</v>
      </c>
      <c r="BM457" s="2">
        <f t="shared" si="130"/>
        <v>0</v>
      </c>
      <c r="BN457" s="2">
        <f t="shared" si="131"/>
        <v>0</v>
      </c>
      <c r="BO457" s="2">
        <f t="shared" si="132"/>
        <v>0</v>
      </c>
      <c r="BP457" s="2">
        <f t="shared" si="133"/>
        <v>0</v>
      </c>
      <c r="BQ457" s="2">
        <f t="shared" si="134"/>
        <v>0</v>
      </c>
      <c r="BR457" s="2">
        <f t="shared" si="135"/>
        <v>0</v>
      </c>
    </row>
    <row r="458" spans="1:70">
      <c r="A458" s="2" t="s">
        <v>5315</v>
      </c>
      <c r="B458" s="2" t="s">
        <v>5316</v>
      </c>
      <c r="AT458" s="2" t="s">
        <v>105</v>
      </c>
      <c r="BB458" s="2">
        <f t="shared" si="119"/>
        <v>1</v>
      </c>
      <c r="BC458" s="2">
        <f t="shared" si="120"/>
        <v>0</v>
      </c>
      <c r="BD458" s="2">
        <f t="shared" si="121"/>
        <v>1</v>
      </c>
      <c r="BE458" s="2">
        <f t="shared" si="122"/>
        <v>0</v>
      </c>
      <c r="BF458" s="2">
        <f t="shared" si="123"/>
        <v>0</v>
      </c>
      <c r="BG458" s="2">
        <f t="shared" si="124"/>
        <v>0</v>
      </c>
      <c r="BH458" s="2">
        <f t="shared" si="125"/>
        <v>0</v>
      </c>
      <c r="BI458" s="2">
        <f t="shared" si="126"/>
        <v>0</v>
      </c>
      <c r="BJ458" s="2">
        <f t="shared" si="127"/>
        <v>0</v>
      </c>
      <c r="BK458" s="2">
        <f t="shared" si="128"/>
        <v>0</v>
      </c>
      <c r="BL458" s="2">
        <f t="shared" si="129"/>
        <v>0</v>
      </c>
      <c r="BM458" s="2">
        <f t="shared" si="130"/>
        <v>0</v>
      </c>
      <c r="BN458" s="2">
        <f t="shared" si="131"/>
        <v>0</v>
      </c>
      <c r="BO458" s="2">
        <f t="shared" si="132"/>
        <v>0</v>
      </c>
      <c r="BP458" s="2">
        <f t="shared" si="133"/>
        <v>0</v>
      </c>
      <c r="BQ458" s="2">
        <f t="shared" si="134"/>
        <v>0</v>
      </c>
      <c r="BR458" s="2">
        <f t="shared" si="135"/>
        <v>0</v>
      </c>
    </row>
    <row r="459" spans="1:70">
      <c r="A459" s="2" t="s">
        <v>2718</v>
      </c>
      <c r="B459" s="2" t="s">
        <v>2631</v>
      </c>
      <c r="P459" s="2" t="s">
        <v>105</v>
      </c>
      <c r="Q459" s="2" t="s">
        <v>105</v>
      </c>
      <c r="R459" s="2" t="s">
        <v>105</v>
      </c>
      <c r="Y459" s="2" t="s">
        <v>105</v>
      </c>
      <c r="AC459" s="2" t="s">
        <v>105</v>
      </c>
      <c r="AF459" s="2" t="s">
        <v>105</v>
      </c>
      <c r="AL459" s="2" t="s">
        <v>105</v>
      </c>
      <c r="AN459" s="2" t="s">
        <v>105</v>
      </c>
      <c r="AP459" s="2" t="s">
        <v>105</v>
      </c>
      <c r="AU459" s="2" t="s">
        <v>105</v>
      </c>
      <c r="AW459" s="2" t="s">
        <v>5694</v>
      </c>
      <c r="BB459" s="2">
        <f t="shared" si="119"/>
        <v>10</v>
      </c>
      <c r="BC459" s="2">
        <f t="shared" si="120"/>
        <v>1</v>
      </c>
      <c r="BD459" s="2">
        <f t="shared" si="121"/>
        <v>10</v>
      </c>
      <c r="BE459" s="2">
        <f t="shared" si="122"/>
        <v>0</v>
      </c>
      <c r="BF459" s="2">
        <f t="shared" si="123"/>
        <v>0</v>
      </c>
      <c r="BG459" s="2">
        <f t="shared" si="124"/>
        <v>1</v>
      </c>
      <c r="BH459" s="2">
        <f t="shared" si="125"/>
        <v>0</v>
      </c>
      <c r="BI459" s="2">
        <f t="shared" si="126"/>
        <v>0</v>
      </c>
      <c r="BJ459" s="2">
        <f t="shared" si="127"/>
        <v>0</v>
      </c>
      <c r="BK459" s="2">
        <f t="shared" si="128"/>
        <v>0</v>
      </c>
      <c r="BL459" s="2">
        <f t="shared" si="129"/>
        <v>0</v>
      </c>
      <c r="BM459" s="2">
        <f t="shared" si="130"/>
        <v>0</v>
      </c>
      <c r="BN459" s="2">
        <f t="shared" si="131"/>
        <v>0</v>
      </c>
      <c r="BO459" s="2">
        <f t="shared" si="132"/>
        <v>0</v>
      </c>
      <c r="BP459" s="2">
        <f t="shared" si="133"/>
        <v>0</v>
      </c>
      <c r="BQ459" s="2">
        <f t="shared" si="134"/>
        <v>0</v>
      </c>
      <c r="BR459" s="2">
        <f t="shared" si="135"/>
        <v>0</v>
      </c>
    </row>
    <row r="460" spans="1:70">
      <c r="A460" s="2" t="s">
        <v>192</v>
      </c>
      <c r="B460" s="2" t="s">
        <v>191</v>
      </c>
      <c r="C460" s="2" t="s">
        <v>105</v>
      </c>
      <c r="AW460" s="2" t="s">
        <v>5694</v>
      </c>
      <c r="BB460" s="2">
        <f t="shared" si="119"/>
        <v>1</v>
      </c>
      <c r="BC460" s="2">
        <f t="shared" si="120"/>
        <v>1</v>
      </c>
      <c r="BD460" s="2">
        <f t="shared" si="121"/>
        <v>1</v>
      </c>
      <c r="BE460" s="2">
        <f t="shared" si="122"/>
        <v>0</v>
      </c>
      <c r="BF460" s="2">
        <f t="shared" si="123"/>
        <v>0</v>
      </c>
      <c r="BG460" s="2">
        <f t="shared" si="124"/>
        <v>1</v>
      </c>
      <c r="BH460" s="2">
        <f t="shared" si="125"/>
        <v>0</v>
      </c>
      <c r="BI460" s="2">
        <f t="shared" si="126"/>
        <v>0</v>
      </c>
      <c r="BJ460" s="2">
        <f t="shared" si="127"/>
        <v>0</v>
      </c>
      <c r="BK460" s="2">
        <f t="shared" si="128"/>
        <v>0</v>
      </c>
      <c r="BL460" s="2">
        <f t="shared" si="129"/>
        <v>0</v>
      </c>
      <c r="BM460" s="2">
        <f t="shared" si="130"/>
        <v>0</v>
      </c>
      <c r="BN460" s="2">
        <f t="shared" si="131"/>
        <v>0</v>
      </c>
      <c r="BO460" s="2">
        <f t="shared" si="132"/>
        <v>0</v>
      </c>
      <c r="BP460" s="2">
        <f t="shared" si="133"/>
        <v>0</v>
      </c>
      <c r="BQ460" s="2">
        <f t="shared" si="134"/>
        <v>0</v>
      </c>
      <c r="BR460" s="2">
        <f t="shared" si="135"/>
        <v>0</v>
      </c>
    </row>
    <row r="461" spans="1:70">
      <c r="A461" s="2" t="s">
        <v>4033</v>
      </c>
      <c r="B461" s="2" t="s">
        <v>4034</v>
      </c>
      <c r="AJ461" s="2" t="s">
        <v>105</v>
      </c>
      <c r="BB461" s="2">
        <f t="shared" si="119"/>
        <v>1</v>
      </c>
      <c r="BC461" s="2">
        <f t="shared" si="120"/>
        <v>0</v>
      </c>
      <c r="BD461" s="2">
        <f t="shared" si="121"/>
        <v>1</v>
      </c>
      <c r="BE461" s="2">
        <f t="shared" si="122"/>
        <v>0</v>
      </c>
      <c r="BF461" s="2">
        <f t="shared" si="123"/>
        <v>0</v>
      </c>
      <c r="BG461" s="2">
        <f t="shared" si="124"/>
        <v>0</v>
      </c>
      <c r="BH461" s="2">
        <f t="shared" si="125"/>
        <v>0</v>
      </c>
      <c r="BI461" s="2">
        <f t="shared" si="126"/>
        <v>0</v>
      </c>
      <c r="BJ461" s="2">
        <f t="shared" si="127"/>
        <v>0</v>
      </c>
      <c r="BK461" s="2">
        <f t="shared" si="128"/>
        <v>0</v>
      </c>
      <c r="BL461" s="2">
        <f t="shared" si="129"/>
        <v>0</v>
      </c>
      <c r="BM461" s="2">
        <f t="shared" si="130"/>
        <v>0</v>
      </c>
      <c r="BN461" s="2">
        <f t="shared" si="131"/>
        <v>0</v>
      </c>
      <c r="BO461" s="2">
        <f t="shared" si="132"/>
        <v>0</v>
      </c>
      <c r="BP461" s="2">
        <f t="shared" si="133"/>
        <v>0</v>
      </c>
      <c r="BQ461" s="2">
        <f t="shared" si="134"/>
        <v>0</v>
      </c>
      <c r="BR461" s="2">
        <f t="shared" si="135"/>
        <v>0</v>
      </c>
    </row>
    <row r="462" spans="1:70">
      <c r="A462" s="2" t="s">
        <v>3534</v>
      </c>
      <c r="AB462" s="2" t="s">
        <v>105</v>
      </c>
      <c r="BB462" s="2">
        <f t="shared" si="119"/>
        <v>1</v>
      </c>
      <c r="BC462" s="2">
        <f t="shared" si="120"/>
        <v>0</v>
      </c>
      <c r="BD462" s="2">
        <f t="shared" si="121"/>
        <v>1</v>
      </c>
      <c r="BE462" s="2">
        <f t="shared" si="122"/>
        <v>0</v>
      </c>
      <c r="BF462" s="2">
        <f t="shared" si="123"/>
        <v>0</v>
      </c>
      <c r="BG462" s="2">
        <f t="shared" si="124"/>
        <v>0</v>
      </c>
      <c r="BH462" s="2">
        <f t="shared" si="125"/>
        <v>0</v>
      </c>
      <c r="BI462" s="2">
        <f t="shared" si="126"/>
        <v>0</v>
      </c>
      <c r="BJ462" s="2">
        <f t="shared" si="127"/>
        <v>0</v>
      </c>
      <c r="BK462" s="2">
        <f t="shared" si="128"/>
        <v>0</v>
      </c>
      <c r="BL462" s="2">
        <f t="shared" si="129"/>
        <v>0</v>
      </c>
      <c r="BM462" s="2">
        <f t="shared" si="130"/>
        <v>0</v>
      </c>
      <c r="BN462" s="2">
        <f t="shared" si="131"/>
        <v>0</v>
      </c>
      <c r="BO462" s="2">
        <f t="shared" si="132"/>
        <v>0</v>
      </c>
      <c r="BP462" s="2">
        <f t="shared" si="133"/>
        <v>0</v>
      </c>
      <c r="BQ462" s="2">
        <f t="shared" si="134"/>
        <v>0</v>
      </c>
      <c r="BR462" s="2">
        <f t="shared" si="135"/>
        <v>0</v>
      </c>
    </row>
    <row r="463" spans="1:70">
      <c r="A463" s="2" t="s">
        <v>5280</v>
      </c>
      <c r="B463" s="2" t="s">
        <v>5281</v>
      </c>
      <c r="AS463" s="2" t="s">
        <v>105</v>
      </c>
      <c r="BB463" s="2">
        <f t="shared" si="119"/>
        <v>1</v>
      </c>
      <c r="BC463" s="2">
        <f t="shared" si="120"/>
        <v>0</v>
      </c>
      <c r="BD463" s="2">
        <f t="shared" si="121"/>
        <v>1</v>
      </c>
      <c r="BE463" s="2">
        <f t="shared" si="122"/>
        <v>0</v>
      </c>
      <c r="BF463" s="2">
        <f t="shared" si="123"/>
        <v>0</v>
      </c>
      <c r="BG463" s="2">
        <f t="shared" si="124"/>
        <v>0</v>
      </c>
      <c r="BH463" s="2">
        <f t="shared" si="125"/>
        <v>0</v>
      </c>
      <c r="BI463" s="2">
        <f t="shared" si="126"/>
        <v>0</v>
      </c>
      <c r="BJ463" s="2">
        <f t="shared" si="127"/>
        <v>0</v>
      </c>
      <c r="BK463" s="2">
        <f t="shared" si="128"/>
        <v>0</v>
      </c>
      <c r="BL463" s="2">
        <f t="shared" si="129"/>
        <v>0</v>
      </c>
      <c r="BM463" s="2">
        <f t="shared" si="130"/>
        <v>0</v>
      </c>
      <c r="BN463" s="2">
        <f t="shared" si="131"/>
        <v>0</v>
      </c>
      <c r="BO463" s="2">
        <f t="shared" si="132"/>
        <v>0</v>
      </c>
      <c r="BP463" s="2">
        <f t="shared" si="133"/>
        <v>0</v>
      </c>
      <c r="BQ463" s="2">
        <f t="shared" si="134"/>
        <v>0</v>
      </c>
      <c r="BR463" s="2">
        <f t="shared" si="135"/>
        <v>0</v>
      </c>
    </row>
    <row r="464" spans="1:70">
      <c r="A464" s="2" t="s">
        <v>548</v>
      </c>
      <c r="B464" s="2" t="s">
        <v>549</v>
      </c>
      <c r="E464" s="2" t="s">
        <v>105</v>
      </c>
      <c r="AH464" s="2" t="s">
        <v>5864</v>
      </c>
      <c r="BB464" s="2">
        <f t="shared" si="119"/>
        <v>1</v>
      </c>
      <c r="BC464" s="2">
        <f t="shared" si="120"/>
        <v>1</v>
      </c>
      <c r="BD464" s="2">
        <f t="shared" si="121"/>
        <v>1</v>
      </c>
      <c r="BE464" s="2">
        <f t="shared" si="122"/>
        <v>0</v>
      </c>
      <c r="BF464" s="2">
        <f t="shared" si="123"/>
        <v>0</v>
      </c>
      <c r="BG464" s="2">
        <f t="shared" si="124"/>
        <v>0</v>
      </c>
      <c r="BH464" s="2">
        <f t="shared" si="125"/>
        <v>0</v>
      </c>
      <c r="BI464" s="2">
        <f t="shared" si="126"/>
        <v>0</v>
      </c>
      <c r="BJ464" s="2">
        <f t="shared" si="127"/>
        <v>0</v>
      </c>
      <c r="BK464" s="2">
        <f t="shared" si="128"/>
        <v>0</v>
      </c>
      <c r="BL464" s="2">
        <f t="shared" si="129"/>
        <v>0</v>
      </c>
      <c r="BM464" s="2">
        <f t="shared" si="130"/>
        <v>0</v>
      </c>
      <c r="BN464" s="2">
        <f t="shared" si="131"/>
        <v>0</v>
      </c>
      <c r="BO464" s="2">
        <f t="shared" si="132"/>
        <v>1</v>
      </c>
      <c r="BP464" s="2">
        <f t="shared" si="133"/>
        <v>0</v>
      </c>
      <c r="BQ464" s="2">
        <f t="shared" si="134"/>
        <v>0</v>
      </c>
      <c r="BR464" s="2">
        <f t="shared" si="135"/>
        <v>0</v>
      </c>
    </row>
    <row r="465" spans="1:70">
      <c r="A465" s="2" t="s">
        <v>2210</v>
      </c>
      <c r="B465" s="2" t="s">
        <v>2211</v>
      </c>
      <c r="L465" s="2" t="s">
        <v>105</v>
      </c>
      <c r="BB465" s="2">
        <f t="shared" si="119"/>
        <v>1</v>
      </c>
      <c r="BC465" s="2">
        <f t="shared" si="120"/>
        <v>0</v>
      </c>
      <c r="BD465" s="2">
        <f t="shared" si="121"/>
        <v>1</v>
      </c>
      <c r="BE465" s="2">
        <f t="shared" si="122"/>
        <v>0</v>
      </c>
      <c r="BF465" s="2">
        <f t="shared" si="123"/>
        <v>0</v>
      </c>
      <c r="BG465" s="2">
        <f t="shared" si="124"/>
        <v>0</v>
      </c>
      <c r="BH465" s="2">
        <f t="shared" si="125"/>
        <v>0</v>
      </c>
      <c r="BI465" s="2">
        <f t="shared" si="126"/>
        <v>0</v>
      </c>
      <c r="BJ465" s="2">
        <f t="shared" si="127"/>
        <v>0</v>
      </c>
      <c r="BK465" s="2">
        <f t="shared" si="128"/>
        <v>0</v>
      </c>
      <c r="BL465" s="2">
        <f t="shared" si="129"/>
        <v>0</v>
      </c>
      <c r="BM465" s="2">
        <f t="shared" si="130"/>
        <v>0</v>
      </c>
      <c r="BN465" s="2">
        <f t="shared" si="131"/>
        <v>0</v>
      </c>
      <c r="BO465" s="2">
        <f t="shared" si="132"/>
        <v>0</v>
      </c>
      <c r="BP465" s="2">
        <f t="shared" si="133"/>
        <v>0</v>
      </c>
      <c r="BQ465" s="2">
        <f t="shared" si="134"/>
        <v>0</v>
      </c>
      <c r="BR465" s="2">
        <f t="shared" si="135"/>
        <v>0</v>
      </c>
    </row>
    <row r="466" spans="1:70">
      <c r="A466" s="2" t="s">
        <v>5484</v>
      </c>
      <c r="B466" s="2" t="s">
        <v>5486</v>
      </c>
      <c r="AT466" s="2" t="s">
        <v>105</v>
      </c>
      <c r="AW466" s="2" t="s">
        <v>5694</v>
      </c>
      <c r="BB466" s="2">
        <f t="shared" si="119"/>
        <v>1</v>
      </c>
      <c r="BC466" s="2">
        <f t="shared" si="120"/>
        <v>1</v>
      </c>
      <c r="BD466" s="2">
        <f t="shared" si="121"/>
        <v>1</v>
      </c>
      <c r="BE466" s="2">
        <f t="shared" si="122"/>
        <v>0</v>
      </c>
      <c r="BF466" s="2">
        <f t="shared" si="123"/>
        <v>0</v>
      </c>
      <c r="BG466" s="2">
        <f t="shared" si="124"/>
        <v>1</v>
      </c>
      <c r="BH466" s="2">
        <f t="shared" si="125"/>
        <v>0</v>
      </c>
      <c r="BI466" s="2">
        <f t="shared" si="126"/>
        <v>0</v>
      </c>
      <c r="BJ466" s="2">
        <f t="shared" si="127"/>
        <v>0</v>
      </c>
      <c r="BK466" s="2">
        <f t="shared" si="128"/>
        <v>0</v>
      </c>
      <c r="BL466" s="2">
        <f t="shared" si="129"/>
        <v>0</v>
      </c>
      <c r="BM466" s="2">
        <f t="shared" si="130"/>
        <v>0</v>
      </c>
      <c r="BN466" s="2">
        <f t="shared" si="131"/>
        <v>0</v>
      </c>
      <c r="BO466" s="2">
        <f t="shared" si="132"/>
        <v>0</v>
      </c>
      <c r="BP466" s="2">
        <f t="shared" si="133"/>
        <v>0</v>
      </c>
      <c r="BQ466" s="2">
        <f t="shared" si="134"/>
        <v>0</v>
      </c>
      <c r="BR466" s="2">
        <f t="shared" si="135"/>
        <v>0</v>
      </c>
    </row>
    <row r="467" spans="1:70">
      <c r="A467" s="2" t="s">
        <v>2601</v>
      </c>
      <c r="B467" s="2" t="s">
        <v>2602</v>
      </c>
      <c r="O467" s="2" t="s">
        <v>105</v>
      </c>
      <c r="BB467" s="2">
        <f t="shared" si="119"/>
        <v>1</v>
      </c>
      <c r="BC467" s="2">
        <f t="shared" si="120"/>
        <v>0</v>
      </c>
      <c r="BD467" s="2">
        <f t="shared" si="121"/>
        <v>1</v>
      </c>
      <c r="BE467" s="2">
        <f t="shared" si="122"/>
        <v>0</v>
      </c>
      <c r="BF467" s="2">
        <f t="shared" si="123"/>
        <v>0</v>
      </c>
      <c r="BG467" s="2">
        <f t="shared" si="124"/>
        <v>0</v>
      </c>
      <c r="BH467" s="2">
        <f t="shared" si="125"/>
        <v>0</v>
      </c>
      <c r="BI467" s="2">
        <f t="shared" si="126"/>
        <v>0</v>
      </c>
      <c r="BJ467" s="2">
        <f t="shared" si="127"/>
        <v>0</v>
      </c>
      <c r="BK467" s="2">
        <f t="shared" si="128"/>
        <v>0</v>
      </c>
      <c r="BL467" s="2">
        <f t="shared" si="129"/>
        <v>0</v>
      </c>
      <c r="BM467" s="2">
        <f t="shared" si="130"/>
        <v>0</v>
      </c>
      <c r="BN467" s="2">
        <f t="shared" si="131"/>
        <v>0</v>
      </c>
      <c r="BO467" s="2">
        <f t="shared" si="132"/>
        <v>0</v>
      </c>
      <c r="BP467" s="2">
        <f t="shared" si="133"/>
        <v>0</v>
      </c>
      <c r="BQ467" s="2">
        <f t="shared" si="134"/>
        <v>0</v>
      </c>
      <c r="BR467" s="2">
        <f t="shared" si="135"/>
        <v>0</v>
      </c>
    </row>
    <row r="468" spans="1:70">
      <c r="A468" s="2" t="s">
        <v>5396</v>
      </c>
      <c r="B468" s="2" t="s">
        <v>5397</v>
      </c>
      <c r="AU468" s="2" t="s">
        <v>105</v>
      </c>
      <c r="BB468" s="2">
        <f t="shared" si="119"/>
        <v>1</v>
      </c>
      <c r="BC468" s="2">
        <f t="shared" si="120"/>
        <v>0</v>
      </c>
      <c r="BD468" s="2">
        <f t="shared" si="121"/>
        <v>1</v>
      </c>
      <c r="BE468" s="2">
        <f t="shared" si="122"/>
        <v>0</v>
      </c>
      <c r="BF468" s="2">
        <f t="shared" si="123"/>
        <v>0</v>
      </c>
      <c r="BG468" s="2">
        <f t="shared" si="124"/>
        <v>0</v>
      </c>
      <c r="BH468" s="2">
        <f t="shared" si="125"/>
        <v>0</v>
      </c>
      <c r="BI468" s="2">
        <f t="shared" si="126"/>
        <v>0</v>
      </c>
      <c r="BJ468" s="2">
        <f t="shared" si="127"/>
        <v>0</v>
      </c>
      <c r="BK468" s="2">
        <f t="shared" si="128"/>
        <v>0</v>
      </c>
      <c r="BL468" s="2">
        <f t="shared" si="129"/>
        <v>0</v>
      </c>
      <c r="BM468" s="2">
        <f t="shared" si="130"/>
        <v>0</v>
      </c>
      <c r="BN468" s="2">
        <f t="shared" si="131"/>
        <v>0</v>
      </c>
      <c r="BO468" s="2">
        <f t="shared" si="132"/>
        <v>0</v>
      </c>
      <c r="BP468" s="2">
        <f t="shared" si="133"/>
        <v>0</v>
      </c>
      <c r="BQ468" s="2">
        <f t="shared" si="134"/>
        <v>0</v>
      </c>
      <c r="BR468" s="2">
        <f t="shared" si="135"/>
        <v>0</v>
      </c>
    </row>
    <row r="469" spans="1:70">
      <c r="A469" s="2" t="s">
        <v>1948</v>
      </c>
      <c r="B469" s="2" t="s">
        <v>1949</v>
      </c>
      <c r="I469" s="2" t="s">
        <v>105</v>
      </c>
      <c r="BB469" s="2">
        <f t="shared" si="119"/>
        <v>1</v>
      </c>
      <c r="BC469" s="2">
        <f t="shared" si="120"/>
        <v>0</v>
      </c>
      <c r="BD469" s="2">
        <f t="shared" si="121"/>
        <v>1</v>
      </c>
      <c r="BE469" s="2">
        <f t="shared" si="122"/>
        <v>0</v>
      </c>
      <c r="BF469" s="2">
        <f t="shared" si="123"/>
        <v>0</v>
      </c>
      <c r="BG469" s="2">
        <f t="shared" si="124"/>
        <v>0</v>
      </c>
      <c r="BH469" s="2">
        <f t="shared" si="125"/>
        <v>0</v>
      </c>
      <c r="BI469" s="2">
        <f t="shared" si="126"/>
        <v>0</v>
      </c>
      <c r="BJ469" s="2">
        <f t="shared" si="127"/>
        <v>0</v>
      </c>
      <c r="BK469" s="2">
        <f t="shared" si="128"/>
        <v>0</v>
      </c>
      <c r="BL469" s="2">
        <f t="shared" si="129"/>
        <v>0</v>
      </c>
      <c r="BM469" s="2">
        <f t="shared" si="130"/>
        <v>0</v>
      </c>
      <c r="BN469" s="2">
        <f t="shared" si="131"/>
        <v>0</v>
      </c>
      <c r="BO469" s="2">
        <f t="shared" si="132"/>
        <v>0</v>
      </c>
      <c r="BP469" s="2">
        <f t="shared" si="133"/>
        <v>0</v>
      </c>
      <c r="BQ469" s="2">
        <f t="shared" si="134"/>
        <v>0</v>
      </c>
      <c r="BR469" s="2">
        <f t="shared" si="135"/>
        <v>0</v>
      </c>
    </row>
    <row r="470" spans="1:70">
      <c r="A470" s="2" t="s">
        <v>4106</v>
      </c>
      <c r="B470" s="2" t="s">
        <v>4107</v>
      </c>
      <c r="AJ470" s="2" t="s">
        <v>105</v>
      </c>
      <c r="BB470" s="2">
        <f t="shared" si="119"/>
        <v>1</v>
      </c>
      <c r="BC470" s="2">
        <f t="shared" si="120"/>
        <v>0</v>
      </c>
      <c r="BD470" s="2">
        <f t="shared" si="121"/>
        <v>1</v>
      </c>
      <c r="BE470" s="2">
        <f t="shared" si="122"/>
        <v>0</v>
      </c>
      <c r="BF470" s="2">
        <f t="shared" si="123"/>
        <v>0</v>
      </c>
      <c r="BG470" s="2">
        <f t="shared" si="124"/>
        <v>0</v>
      </c>
      <c r="BH470" s="2">
        <f t="shared" si="125"/>
        <v>0</v>
      </c>
      <c r="BI470" s="2">
        <f t="shared" si="126"/>
        <v>0</v>
      </c>
      <c r="BJ470" s="2">
        <f t="shared" si="127"/>
        <v>0</v>
      </c>
      <c r="BK470" s="2">
        <f t="shared" si="128"/>
        <v>0</v>
      </c>
      <c r="BL470" s="2">
        <f t="shared" si="129"/>
        <v>0</v>
      </c>
      <c r="BM470" s="2">
        <f t="shared" si="130"/>
        <v>0</v>
      </c>
      <c r="BN470" s="2">
        <f t="shared" si="131"/>
        <v>0</v>
      </c>
      <c r="BO470" s="2">
        <f t="shared" si="132"/>
        <v>0</v>
      </c>
      <c r="BP470" s="2">
        <f t="shared" si="133"/>
        <v>0</v>
      </c>
      <c r="BQ470" s="2">
        <f t="shared" si="134"/>
        <v>0</v>
      </c>
      <c r="BR470" s="2">
        <f t="shared" si="135"/>
        <v>0</v>
      </c>
    </row>
    <row r="471" spans="1:70">
      <c r="A471" s="2" t="s">
        <v>5461</v>
      </c>
      <c r="B471" s="2" t="s">
        <v>5462</v>
      </c>
      <c r="AW471" s="2" t="s">
        <v>5694</v>
      </c>
      <c r="BB471" s="2">
        <f t="shared" si="119"/>
        <v>0</v>
      </c>
      <c r="BC471" s="2">
        <f t="shared" si="120"/>
        <v>1</v>
      </c>
      <c r="BD471" s="2">
        <f t="shared" si="121"/>
        <v>0</v>
      </c>
      <c r="BE471" s="2">
        <f t="shared" si="122"/>
        <v>0</v>
      </c>
      <c r="BF471" s="2">
        <f t="shared" si="123"/>
        <v>0</v>
      </c>
      <c r="BG471" s="2">
        <f t="shared" si="124"/>
        <v>1</v>
      </c>
      <c r="BH471" s="2">
        <f t="shared" si="125"/>
        <v>0</v>
      </c>
      <c r="BI471" s="2">
        <f t="shared" si="126"/>
        <v>0</v>
      </c>
      <c r="BJ471" s="2">
        <f t="shared" si="127"/>
        <v>0</v>
      </c>
      <c r="BK471" s="2">
        <f t="shared" si="128"/>
        <v>0</v>
      </c>
      <c r="BL471" s="2">
        <f t="shared" si="129"/>
        <v>0</v>
      </c>
      <c r="BM471" s="2">
        <f t="shared" si="130"/>
        <v>0</v>
      </c>
      <c r="BN471" s="2">
        <f t="shared" si="131"/>
        <v>0</v>
      </c>
      <c r="BO471" s="2">
        <f t="shared" si="132"/>
        <v>0</v>
      </c>
      <c r="BP471" s="2">
        <f t="shared" si="133"/>
        <v>0</v>
      </c>
      <c r="BQ471" s="2">
        <f t="shared" si="134"/>
        <v>0</v>
      </c>
      <c r="BR471" s="2">
        <f t="shared" si="135"/>
        <v>0</v>
      </c>
    </row>
    <row r="472" spans="1:70">
      <c r="A472" s="2" t="s">
        <v>3955</v>
      </c>
      <c r="B472" s="2" t="s">
        <v>3956</v>
      </c>
      <c r="AH472" s="2" t="s">
        <v>5858</v>
      </c>
      <c r="BB472" s="2">
        <f t="shared" si="119"/>
        <v>0</v>
      </c>
      <c r="BC472" s="2">
        <f t="shared" si="120"/>
        <v>1</v>
      </c>
      <c r="BD472" s="2">
        <f t="shared" si="121"/>
        <v>0</v>
      </c>
      <c r="BE472" s="2">
        <f t="shared" si="122"/>
        <v>0</v>
      </c>
      <c r="BF472" s="2">
        <f t="shared" si="123"/>
        <v>0</v>
      </c>
      <c r="BG472" s="2">
        <f t="shared" si="124"/>
        <v>0</v>
      </c>
      <c r="BH472" s="2">
        <f t="shared" si="125"/>
        <v>1</v>
      </c>
      <c r="BI472" s="2">
        <f t="shared" si="126"/>
        <v>0</v>
      </c>
      <c r="BJ472" s="2">
        <f t="shared" si="127"/>
        <v>0</v>
      </c>
      <c r="BK472" s="2">
        <f t="shared" si="128"/>
        <v>0</v>
      </c>
      <c r="BL472" s="2">
        <f t="shared" si="129"/>
        <v>0</v>
      </c>
      <c r="BM472" s="2">
        <f t="shared" si="130"/>
        <v>0</v>
      </c>
      <c r="BN472" s="2">
        <f t="shared" si="131"/>
        <v>0</v>
      </c>
      <c r="BO472" s="2">
        <f t="shared" si="132"/>
        <v>0</v>
      </c>
      <c r="BP472" s="2">
        <f t="shared" si="133"/>
        <v>0</v>
      </c>
      <c r="BQ472" s="2">
        <f t="shared" si="134"/>
        <v>0</v>
      </c>
      <c r="BR472" s="2">
        <f t="shared" si="135"/>
        <v>0</v>
      </c>
    </row>
    <row r="473" spans="1:70">
      <c r="A473" s="2" t="s">
        <v>3339</v>
      </c>
      <c r="B473" s="2" t="s">
        <v>3340</v>
      </c>
      <c r="Y473" s="2" t="s">
        <v>105</v>
      </c>
      <c r="BB473" s="2">
        <f t="shared" si="119"/>
        <v>1</v>
      </c>
      <c r="BC473" s="2">
        <f t="shared" si="120"/>
        <v>0</v>
      </c>
      <c r="BD473" s="2">
        <f t="shared" si="121"/>
        <v>1</v>
      </c>
      <c r="BE473" s="2">
        <f t="shared" si="122"/>
        <v>0</v>
      </c>
      <c r="BF473" s="2">
        <f t="shared" si="123"/>
        <v>0</v>
      </c>
      <c r="BG473" s="2">
        <f t="shared" si="124"/>
        <v>0</v>
      </c>
      <c r="BH473" s="2">
        <f t="shared" si="125"/>
        <v>0</v>
      </c>
      <c r="BI473" s="2">
        <f t="shared" si="126"/>
        <v>0</v>
      </c>
      <c r="BJ473" s="2">
        <f t="shared" si="127"/>
        <v>0</v>
      </c>
      <c r="BK473" s="2">
        <f t="shared" si="128"/>
        <v>0</v>
      </c>
      <c r="BL473" s="2">
        <f t="shared" si="129"/>
        <v>0</v>
      </c>
      <c r="BM473" s="2">
        <f t="shared" si="130"/>
        <v>0</v>
      </c>
      <c r="BN473" s="2">
        <f t="shared" si="131"/>
        <v>0</v>
      </c>
      <c r="BO473" s="2">
        <f t="shared" si="132"/>
        <v>0</v>
      </c>
      <c r="BP473" s="2">
        <f t="shared" si="133"/>
        <v>0</v>
      </c>
      <c r="BQ473" s="2">
        <f t="shared" si="134"/>
        <v>0</v>
      </c>
      <c r="BR473" s="2">
        <f t="shared" si="135"/>
        <v>0</v>
      </c>
    </row>
    <row r="474" spans="1:70">
      <c r="A474" s="2" t="s">
        <v>5676</v>
      </c>
      <c r="B474" s="2" t="s">
        <v>5668</v>
      </c>
      <c r="E474" s="2" t="s">
        <v>105</v>
      </c>
      <c r="BB474" s="2">
        <f t="shared" si="119"/>
        <v>1</v>
      </c>
      <c r="BC474" s="2">
        <f t="shared" si="120"/>
        <v>0</v>
      </c>
      <c r="BD474" s="2">
        <f t="shared" si="121"/>
        <v>1</v>
      </c>
      <c r="BE474" s="2">
        <f t="shared" si="122"/>
        <v>0</v>
      </c>
      <c r="BF474" s="2">
        <f t="shared" si="123"/>
        <v>0</v>
      </c>
      <c r="BG474" s="2">
        <f t="shared" si="124"/>
        <v>0</v>
      </c>
      <c r="BH474" s="2">
        <f t="shared" si="125"/>
        <v>0</v>
      </c>
      <c r="BI474" s="2">
        <f t="shared" si="126"/>
        <v>0</v>
      </c>
      <c r="BJ474" s="2">
        <f t="shared" si="127"/>
        <v>0</v>
      </c>
      <c r="BK474" s="2">
        <f t="shared" si="128"/>
        <v>0</v>
      </c>
      <c r="BL474" s="2">
        <f t="shared" si="129"/>
        <v>0</v>
      </c>
      <c r="BM474" s="2">
        <f t="shared" si="130"/>
        <v>0</v>
      </c>
      <c r="BN474" s="2">
        <f t="shared" si="131"/>
        <v>0</v>
      </c>
      <c r="BO474" s="2">
        <f t="shared" si="132"/>
        <v>0</v>
      </c>
      <c r="BP474" s="2">
        <f t="shared" si="133"/>
        <v>0</v>
      </c>
      <c r="BQ474" s="2">
        <f t="shared" si="134"/>
        <v>0</v>
      </c>
      <c r="BR474" s="2">
        <f t="shared" si="135"/>
        <v>0</v>
      </c>
    </row>
    <row r="475" spans="1:70">
      <c r="A475" s="2" t="s">
        <v>194</v>
      </c>
      <c r="B475" s="2" t="s">
        <v>193</v>
      </c>
      <c r="C475" s="2" t="s">
        <v>105</v>
      </c>
      <c r="AS475" s="2" t="s">
        <v>105</v>
      </c>
      <c r="BB475" s="2">
        <f t="shared" si="119"/>
        <v>2</v>
      </c>
      <c r="BC475" s="2">
        <f t="shared" si="120"/>
        <v>0</v>
      </c>
      <c r="BD475" s="2">
        <f t="shared" si="121"/>
        <v>2</v>
      </c>
      <c r="BE475" s="2">
        <f t="shared" si="122"/>
        <v>0</v>
      </c>
      <c r="BF475" s="2">
        <f t="shared" si="123"/>
        <v>0</v>
      </c>
      <c r="BG475" s="2">
        <f t="shared" si="124"/>
        <v>0</v>
      </c>
      <c r="BH475" s="2">
        <f t="shared" si="125"/>
        <v>0</v>
      </c>
      <c r="BI475" s="2">
        <f t="shared" si="126"/>
        <v>0</v>
      </c>
      <c r="BJ475" s="2">
        <f t="shared" si="127"/>
        <v>0</v>
      </c>
      <c r="BK475" s="2">
        <f t="shared" si="128"/>
        <v>0</v>
      </c>
      <c r="BL475" s="2">
        <f t="shared" si="129"/>
        <v>0</v>
      </c>
      <c r="BM475" s="2">
        <f t="shared" si="130"/>
        <v>0</v>
      </c>
      <c r="BN475" s="2">
        <f t="shared" si="131"/>
        <v>0</v>
      </c>
      <c r="BO475" s="2">
        <f t="shared" si="132"/>
        <v>0</v>
      </c>
      <c r="BP475" s="2">
        <f t="shared" si="133"/>
        <v>0</v>
      </c>
      <c r="BQ475" s="2">
        <f t="shared" si="134"/>
        <v>0</v>
      </c>
      <c r="BR475" s="2">
        <f t="shared" si="135"/>
        <v>0</v>
      </c>
    </row>
    <row r="476" spans="1:70">
      <c r="A476" s="2" t="s">
        <v>4177</v>
      </c>
      <c r="B476" s="2" t="s">
        <v>4178</v>
      </c>
      <c r="AL476" s="2" t="s">
        <v>105</v>
      </c>
      <c r="AW476" s="2" t="s">
        <v>5694</v>
      </c>
      <c r="BB476" s="2">
        <f t="shared" si="119"/>
        <v>1</v>
      </c>
      <c r="BC476" s="2">
        <f t="shared" si="120"/>
        <v>1</v>
      </c>
      <c r="BD476" s="2">
        <f t="shared" si="121"/>
        <v>1</v>
      </c>
      <c r="BE476" s="2">
        <f t="shared" si="122"/>
        <v>0</v>
      </c>
      <c r="BF476" s="2">
        <f t="shared" si="123"/>
        <v>0</v>
      </c>
      <c r="BG476" s="2">
        <f t="shared" si="124"/>
        <v>1</v>
      </c>
      <c r="BH476" s="2">
        <f t="shared" si="125"/>
        <v>0</v>
      </c>
      <c r="BI476" s="2">
        <f t="shared" si="126"/>
        <v>0</v>
      </c>
      <c r="BJ476" s="2">
        <f t="shared" si="127"/>
        <v>0</v>
      </c>
      <c r="BK476" s="2">
        <f t="shared" si="128"/>
        <v>0</v>
      </c>
      <c r="BL476" s="2">
        <f t="shared" si="129"/>
        <v>0</v>
      </c>
      <c r="BM476" s="2">
        <f t="shared" si="130"/>
        <v>0</v>
      </c>
      <c r="BN476" s="2">
        <f t="shared" si="131"/>
        <v>0</v>
      </c>
      <c r="BO476" s="2">
        <f t="shared" si="132"/>
        <v>0</v>
      </c>
      <c r="BP476" s="2">
        <f t="shared" si="133"/>
        <v>0</v>
      </c>
      <c r="BQ476" s="2">
        <f t="shared" si="134"/>
        <v>0</v>
      </c>
      <c r="BR476" s="2">
        <f t="shared" si="135"/>
        <v>0</v>
      </c>
    </row>
    <row r="477" spans="1:70">
      <c r="A477" s="2" t="s">
        <v>4157</v>
      </c>
      <c r="B477" s="2" t="s">
        <v>4158</v>
      </c>
      <c r="AL477" s="2" t="s">
        <v>105</v>
      </c>
      <c r="AQ477" s="2" t="s">
        <v>105</v>
      </c>
      <c r="BB477" s="2">
        <f t="shared" si="119"/>
        <v>2</v>
      </c>
      <c r="BC477" s="2">
        <f t="shared" si="120"/>
        <v>0</v>
      </c>
      <c r="BD477" s="2">
        <f t="shared" si="121"/>
        <v>2</v>
      </c>
      <c r="BE477" s="2">
        <f t="shared" si="122"/>
        <v>0</v>
      </c>
      <c r="BF477" s="2">
        <f t="shared" si="123"/>
        <v>0</v>
      </c>
      <c r="BG477" s="2">
        <f t="shared" si="124"/>
        <v>0</v>
      </c>
      <c r="BH477" s="2">
        <f t="shared" si="125"/>
        <v>0</v>
      </c>
      <c r="BI477" s="2">
        <f t="shared" si="126"/>
        <v>0</v>
      </c>
      <c r="BJ477" s="2">
        <f t="shared" si="127"/>
        <v>0</v>
      </c>
      <c r="BK477" s="2">
        <f t="shared" si="128"/>
        <v>0</v>
      </c>
      <c r="BL477" s="2">
        <f t="shared" si="129"/>
        <v>0</v>
      </c>
      <c r="BM477" s="2">
        <f t="shared" si="130"/>
        <v>0</v>
      </c>
      <c r="BN477" s="2">
        <f t="shared" si="131"/>
        <v>0</v>
      </c>
      <c r="BO477" s="2">
        <f t="shared" si="132"/>
        <v>0</v>
      </c>
      <c r="BP477" s="2">
        <f t="shared" si="133"/>
        <v>0</v>
      </c>
      <c r="BQ477" s="2">
        <f t="shared" si="134"/>
        <v>0</v>
      </c>
      <c r="BR477" s="2">
        <f t="shared" si="135"/>
        <v>0</v>
      </c>
    </row>
    <row r="478" spans="1:70">
      <c r="A478" s="2" t="s">
        <v>5334</v>
      </c>
      <c r="B478" s="2" t="s">
        <v>5335</v>
      </c>
      <c r="AT478" s="2" t="s">
        <v>105</v>
      </c>
      <c r="BB478" s="2">
        <f t="shared" si="119"/>
        <v>1</v>
      </c>
      <c r="BC478" s="2">
        <f t="shared" si="120"/>
        <v>0</v>
      </c>
      <c r="BD478" s="2">
        <f t="shared" si="121"/>
        <v>1</v>
      </c>
      <c r="BE478" s="2">
        <f t="shared" si="122"/>
        <v>0</v>
      </c>
      <c r="BF478" s="2">
        <f t="shared" si="123"/>
        <v>0</v>
      </c>
      <c r="BG478" s="2">
        <f t="shared" si="124"/>
        <v>0</v>
      </c>
      <c r="BH478" s="2">
        <f t="shared" si="125"/>
        <v>0</v>
      </c>
      <c r="BI478" s="2">
        <f t="shared" si="126"/>
        <v>0</v>
      </c>
      <c r="BJ478" s="2">
        <f t="shared" si="127"/>
        <v>0</v>
      </c>
      <c r="BK478" s="2">
        <f t="shared" si="128"/>
        <v>0</v>
      </c>
      <c r="BL478" s="2">
        <f t="shared" si="129"/>
        <v>0</v>
      </c>
      <c r="BM478" s="2">
        <f t="shared" si="130"/>
        <v>0</v>
      </c>
      <c r="BN478" s="2">
        <f t="shared" si="131"/>
        <v>0</v>
      </c>
      <c r="BO478" s="2">
        <f t="shared" si="132"/>
        <v>0</v>
      </c>
      <c r="BP478" s="2">
        <f t="shared" si="133"/>
        <v>0</v>
      </c>
      <c r="BQ478" s="2">
        <f t="shared" si="134"/>
        <v>0</v>
      </c>
      <c r="BR478" s="2">
        <f t="shared" si="135"/>
        <v>0</v>
      </c>
    </row>
    <row r="479" spans="1:70">
      <c r="A479" s="2" t="s">
        <v>5321</v>
      </c>
      <c r="B479" s="2" t="s">
        <v>5322</v>
      </c>
      <c r="AT479" s="2" t="s">
        <v>105</v>
      </c>
      <c r="BB479" s="2">
        <f t="shared" si="119"/>
        <v>1</v>
      </c>
      <c r="BC479" s="2">
        <f t="shared" si="120"/>
        <v>0</v>
      </c>
      <c r="BD479" s="2">
        <f t="shared" si="121"/>
        <v>1</v>
      </c>
      <c r="BE479" s="2">
        <f t="shared" si="122"/>
        <v>0</v>
      </c>
      <c r="BF479" s="2">
        <f t="shared" si="123"/>
        <v>0</v>
      </c>
      <c r="BG479" s="2">
        <f t="shared" si="124"/>
        <v>0</v>
      </c>
      <c r="BH479" s="2">
        <f t="shared" si="125"/>
        <v>0</v>
      </c>
      <c r="BI479" s="2">
        <f t="shared" si="126"/>
        <v>0</v>
      </c>
      <c r="BJ479" s="2">
        <f t="shared" si="127"/>
        <v>0</v>
      </c>
      <c r="BK479" s="2">
        <f t="shared" si="128"/>
        <v>0</v>
      </c>
      <c r="BL479" s="2">
        <f t="shared" si="129"/>
        <v>0</v>
      </c>
      <c r="BM479" s="2">
        <f t="shared" si="130"/>
        <v>0</v>
      </c>
      <c r="BN479" s="2">
        <f t="shared" si="131"/>
        <v>0</v>
      </c>
      <c r="BO479" s="2">
        <f t="shared" si="132"/>
        <v>0</v>
      </c>
      <c r="BP479" s="2">
        <f t="shared" si="133"/>
        <v>0</v>
      </c>
      <c r="BQ479" s="2">
        <f t="shared" si="134"/>
        <v>0</v>
      </c>
      <c r="BR479" s="2">
        <f t="shared" si="135"/>
        <v>0</v>
      </c>
    </row>
    <row r="480" spans="1:70">
      <c r="A480" s="2" t="s">
        <v>4056</v>
      </c>
      <c r="B480" s="2" t="s">
        <v>4057</v>
      </c>
      <c r="AJ480" s="2" t="s">
        <v>105</v>
      </c>
      <c r="AW480" s="2" t="s">
        <v>105</v>
      </c>
      <c r="BB480" s="2">
        <f t="shared" si="119"/>
        <v>2</v>
      </c>
      <c r="BC480" s="2">
        <f t="shared" si="120"/>
        <v>0</v>
      </c>
      <c r="BD480" s="2">
        <f t="shared" si="121"/>
        <v>2</v>
      </c>
      <c r="BE480" s="2">
        <f t="shared" si="122"/>
        <v>0</v>
      </c>
      <c r="BF480" s="2">
        <f t="shared" si="123"/>
        <v>0</v>
      </c>
      <c r="BG480" s="2">
        <f t="shared" si="124"/>
        <v>0</v>
      </c>
      <c r="BH480" s="2">
        <f t="shared" si="125"/>
        <v>0</v>
      </c>
      <c r="BI480" s="2">
        <f t="shared" si="126"/>
        <v>0</v>
      </c>
      <c r="BJ480" s="2">
        <f t="shared" si="127"/>
        <v>0</v>
      </c>
      <c r="BK480" s="2">
        <f t="shared" si="128"/>
        <v>0</v>
      </c>
      <c r="BL480" s="2">
        <f t="shared" si="129"/>
        <v>0</v>
      </c>
      <c r="BM480" s="2">
        <f t="shared" si="130"/>
        <v>0</v>
      </c>
      <c r="BN480" s="2">
        <f t="shared" si="131"/>
        <v>0</v>
      </c>
      <c r="BO480" s="2">
        <f t="shared" si="132"/>
        <v>0</v>
      </c>
      <c r="BP480" s="2">
        <f t="shared" si="133"/>
        <v>0</v>
      </c>
      <c r="BQ480" s="2">
        <f t="shared" si="134"/>
        <v>0</v>
      </c>
      <c r="BR480" s="2">
        <f t="shared" si="135"/>
        <v>0</v>
      </c>
    </row>
    <row r="481" spans="1:70">
      <c r="A481" s="2" t="s">
        <v>4035</v>
      </c>
      <c r="B481" s="2" t="s">
        <v>4036</v>
      </c>
      <c r="AJ481" s="2" t="s">
        <v>105</v>
      </c>
      <c r="BB481" s="2">
        <f t="shared" si="119"/>
        <v>1</v>
      </c>
      <c r="BC481" s="2">
        <f t="shared" si="120"/>
        <v>0</v>
      </c>
      <c r="BD481" s="2">
        <f t="shared" si="121"/>
        <v>1</v>
      </c>
      <c r="BE481" s="2">
        <f t="shared" si="122"/>
        <v>0</v>
      </c>
      <c r="BF481" s="2">
        <f t="shared" si="123"/>
        <v>0</v>
      </c>
      <c r="BG481" s="2">
        <f t="shared" si="124"/>
        <v>0</v>
      </c>
      <c r="BH481" s="2">
        <f t="shared" si="125"/>
        <v>0</v>
      </c>
      <c r="BI481" s="2">
        <f t="shared" si="126"/>
        <v>0</v>
      </c>
      <c r="BJ481" s="2">
        <f t="shared" si="127"/>
        <v>0</v>
      </c>
      <c r="BK481" s="2">
        <f t="shared" si="128"/>
        <v>0</v>
      </c>
      <c r="BL481" s="2">
        <f t="shared" si="129"/>
        <v>0</v>
      </c>
      <c r="BM481" s="2">
        <f t="shared" si="130"/>
        <v>0</v>
      </c>
      <c r="BN481" s="2">
        <f t="shared" si="131"/>
        <v>0</v>
      </c>
      <c r="BO481" s="2">
        <f t="shared" si="132"/>
        <v>0</v>
      </c>
      <c r="BP481" s="2">
        <f t="shared" si="133"/>
        <v>0</v>
      </c>
      <c r="BQ481" s="2">
        <f t="shared" si="134"/>
        <v>0</v>
      </c>
      <c r="BR481" s="2">
        <f t="shared" si="135"/>
        <v>0</v>
      </c>
    </row>
    <row r="482" spans="1:70">
      <c r="A482" s="2" t="s">
        <v>1054</v>
      </c>
      <c r="B482" s="2" t="s">
        <v>1055</v>
      </c>
      <c r="G482" s="2" t="s">
        <v>105</v>
      </c>
      <c r="BB482" s="2">
        <f t="shared" si="119"/>
        <v>1</v>
      </c>
      <c r="BC482" s="2">
        <f t="shared" si="120"/>
        <v>0</v>
      </c>
      <c r="BD482" s="2">
        <f t="shared" si="121"/>
        <v>1</v>
      </c>
      <c r="BE482" s="2">
        <f t="shared" si="122"/>
        <v>0</v>
      </c>
      <c r="BF482" s="2">
        <f t="shared" si="123"/>
        <v>0</v>
      </c>
      <c r="BG482" s="2">
        <f t="shared" si="124"/>
        <v>0</v>
      </c>
      <c r="BH482" s="2">
        <f t="shared" si="125"/>
        <v>0</v>
      </c>
      <c r="BI482" s="2">
        <f t="shared" si="126"/>
        <v>0</v>
      </c>
      <c r="BJ482" s="2">
        <f t="shared" si="127"/>
        <v>0</v>
      </c>
      <c r="BK482" s="2">
        <f t="shared" si="128"/>
        <v>0</v>
      </c>
      <c r="BL482" s="2">
        <f t="shared" si="129"/>
        <v>0</v>
      </c>
      <c r="BM482" s="2">
        <f t="shared" si="130"/>
        <v>0</v>
      </c>
      <c r="BN482" s="2">
        <f t="shared" si="131"/>
        <v>0</v>
      </c>
      <c r="BO482" s="2">
        <f t="shared" si="132"/>
        <v>0</v>
      </c>
      <c r="BP482" s="2">
        <f t="shared" si="133"/>
        <v>0</v>
      </c>
      <c r="BQ482" s="2">
        <f t="shared" si="134"/>
        <v>0</v>
      </c>
      <c r="BR482" s="2">
        <f t="shared" si="135"/>
        <v>0</v>
      </c>
    </row>
    <row r="483" spans="1:70">
      <c r="A483" s="2" t="s">
        <v>4939</v>
      </c>
      <c r="B483" s="2" t="s">
        <v>4940</v>
      </c>
      <c r="AN483" s="2" t="s">
        <v>105</v>
      </c>
      <c r="BB483" s="2">
        <f t="shared" si="119"/>
        <v>1</v>
      </c>
      <c r="BC483" s="2">
        <f t="shared" si="120"/>
        <v>0</v>
      </c>
      <c r="BD483" s="2">
        <f t="shared" si="121"/>
        <v>1</v>
      </c>
      <c r="BE483" s="2">
        <f t="shared" si="122"/>
        <v>0</v>
      </c>
      <c r="BF483" s="2">
        <f t="shared" si="123"/>
        <v>0</v>
      </c>
      <c r="BG483" s="2">
        <f t="shared" si="124"/>
        <v>0</v>
      </c>
      <c r="BH483" s="2">
        <f t="shared" si="125"/>
        <v>0</v>
      </c>
      <c r="BI483" s="2">
        <f t="shared" si="126"/>
        <v>0</v>
      </c>
      <c r="BJ483" s="2">
        <f t="shared" si="127"/>
        <v>0</v>
      </c>
      <c r="BK483" s="2">
        <f t="shared" si="128"/>
        <v>0</v>
      </c>
      <c r="BL483" s="2">
        <f t="shared" si="129"/>
        <v>0</v>
      </c>
      <c r="BM483" s="2">
        <f t="shared" si="130"/>
        <v>0</v>
      </c>
      <c r="BN483" s="2">
        <f t="shared" si="131"/>
        <v>0</v>
      </c>
      <c r="BO483" s="2">
        <f t="shared" si="132"/>
        <v>0</v>
      </c>
      <c r="BP483" s="2">
        <f t="shared" si="133"/>
        <v>0</v>
      </c>
      <c r="BQ483" s="2">
        <f t="shared" si="134"/>
        <v>0</v>
      </c>
      <c r="BR483" s="2">
        <f t="shared" si="135"/>
        <v>0</v>
      </c>
    </row>
    <row r="484" spans="1:70">
      <c r="A484" s="2" t="s">
        <v>164</v>
      </c>
      <c r="B484" s="2" t="s">
        <v>163</v>
      </c>
      <c r="C484" s="2" t="s">
        <v>105</v>
      </c>
      <c r="S484" s="2" t="s">
        <v>105</v>
      </c>
      <c r="AL484" s="2" t="s">
        <v>105</v>
      </c>
      <c r="AZ484" s="2" t="s">
        <v>105</v>
      </c>
      <c r="BB484" s="2">
        <f t="shared" si="119"/>
        <v>4</v>
      </c>
      <c r="BC484" s="2">
        <f t="shared" si="120"/>
        <v>0</v>
      </c>
      <c r="BD484" s="2">
        <f t="shared" si="121"/>
        <v>4</v>
      </c>
      <c r="BE484" s="2">
        <f t="shared" si="122"/>
        <v>0</v>
      </c>
      <c r="BF484" s="2">
        <f t="shared" si="123"/>
        <v>0</v>
      </c>
      <c r="BG484" s="2">
        <f t="shared" si="124"/>
        <v>0</v>
      </c>
      <c r="BH484" s="2">
        <f t="shared" si="125"/>
        <v>0</v>
      </c>
      <c r="BI484" s="2">
        <f t="shared" si="126"/>
        <v>0</v>
      </c>
      <c r="BJ484" s="2">
        <f t="shared" si="127"/>
        <v>0</v>
      </c>
      <c r="BK484" s="2">
        <f t="shared" si="128"/>
        <v>0</v>
      </c>
      <c r="BL484" s="2">
        <f t="shared" si="129"/>
        <v>0</v>
      </c>
      <c r="BM484" s="2">
        <f t="shared" si="130"/>
        <v>0</v>
      </c>
      <c r="BN484" s="2">
        <f t="shared" si="131"/>
        <v>0</v>
      </c>
      <c r="BO484" s="2">
        <f t="shared" si="132"/>
        <v>0</v>
      </c>
      <c r="BP484" s="2">
        <f t="shared" si="133"/>
        <v>0</v>
      </c>
      <c r="BQ484" s="2">
        <f t="shared" si="134"/>
        <v>0</v>
      </c>
      <c r="BR484" s="2">
        <f t="shared" si="135"/>
        <v>0</v>
      </c>
    </row>
    <row r="485" spans="1:70">
      <c r="A485" s="2" t="s">
        <v>4250</v>
      </c>
      <c r="B485" s="2" t="s">
        <v>4251</v>
      </c>
      <c r="AM485" s="2" t="s">
        <v>105</v>
      </c>
      <c r="BB485" s="2">
        <f t="shared" si="119"/>
        <v>1</v>
      </c>
      <c r="BC485" s="2">
        <f t="shared" si="120"/>
        <v>0</v>
      </c>
      <c r="BD485" s="2">
        <f t="shared" si="121"/>
        <v>1</v>
      </c>
      <c r="BE485" s="2">
        <f t="shared" si="122"/>
        <v>0</v>
      </c>
      <c r="BF485" s="2">
        <f t="shared" si="123"/>
        <v>0</v>
      </c>
      <c r="BG485" s="2">
        <f t="shared" si="124"/>
        <v>0</v>
      </c>
      <c r="BH485" s="2">
        <f t="shared" si="125"/>
        <v>0</v>
      </c>
      <c r="BI485" s="2">
        <f t="shared" si="126"/>
        <v>0</v>
      </c>
      <c r="BJ485" s="2">
        <f t="shared" si="127"/>
        <v>0</v>
      </c>
      <c r="BK485" s="2">
        <f t="shared" si="128"/>
        <v>0</v>
      </c>
      <c r="BL485" s="2">
        <f t="shared" si="129"/>
        <v>0</v>
      </c>
      <c r="BM485" s="2">
        <f t="shared" si="130"/>
        <v>0</v>
      </c>
      <c r="BN485" s="2">
        <f t="shared" si="131"/>
        <v>0</v>
      </c>
      <c r="BO485" s="2">
        <f t="shared" si="132"/>
        <v>0</v>
      </c>
      <c r="BP485" s="2">
        <f t="shared" si="133"/>
        <v>0</v>
      </c>
      <c r="BQ485" s="2">
        <f t="shared" si="134"/>
        <v>0</v>
      </c>
      <c r="BR485" s="2">
        <f t="shared" si="135"/>
        <v>0</v>
      </c>
    </row>
    <row r="486" spans="1:70">
      <c r="A486" s="2" t="s">
        <v>3335</v>
      </c>
      <c r="B486" s="2" t="s">
        <v>3336</v>
      </c>
      <c r="Y486" s="2" t="s">
        <v>105</v>
      </c>
      <c r="Z486" s="2" t="s">
        <v>105</v>
      </c>
      <c r="BB486" s="2">
        <f t="shared" si="119"/>
        <v>2</v>
      </c>
      <c r="BC486" s="2">
        <f t="shared" si="120"/>
        <v>0</v>
      </c>
      <c r="BD486" s="2">
        <f t="shared" si="121"/>
        <v>2</v>
      </c>
      <c r="BE486" s="2">
        <f t="shared" si="122"/>
        <v>0</v>
      </c>
      <c r="BF486" s="2">
        <f t="shared" si="123"/>
        <v>0</v>
      </c>
      <c r="BG486" s="2">
        <f t="shared" si="124"/>
        <v>0</v>
      </c>
      <c r="BH486" s="2">
        <f t="shared" si="125"/>
        <v>0</v>
      </c>
      <c r="BI486" s="2">
        <f t="shared" si="126"/>
        <v>0</v>
      </c>
      <c r="BJ486" s="2">
        <f t="shared" si="127"/>
        <v>0</v>
      </c>
      <c r="BK486" s="2">
        <f t="shared" si="128"/>
        <v>0</v>
      </c>
      <c r="BL486" s="2">
        <f t="shared" si="129"/>
        <v>0</v>
      </c>
      <c r="BM486" s="2">
        <f t="shared" si="130"/>
        <v>0</v>
      </c>
      <c r="BN486" s="2">
        <f t="shared" si="131"/>
        <v>0</v>
      </c>
      <c r="BO486" s="2">
        <f t="shared" si="132"/>
        <v>0</v>
      </c>
      <c r="BP486" s="2">
        <f t="shared" si="133"/>
        <v>0</v>
      </c>
      <c r="BQ486" s="2">
        <f t="shared" si="134"/>
        <v>0</v>
      </c>
      <c r="BR486" s="2">
        <f t="shared" si="135"/>
        <v>0</v>
      </c>
    </row>
    <row r="487" spans="1:70">
      <c r="A487" s="2" t="s">
        <v>3343</v>
      </c>
      <c r="B487" s="2" t="s">
        <v>3344</v>
      </c>
      <c r="Y487" s="2" t="s">
        <v>105</v>
      </c>
      <c r="BB487" s="2">
        <f t="shared" si="119"/>
        <v>1</v>
      </c>
      <c r="BC487" s="2">
        <f t="shared" si="120"/>
        <v>0</v>
      </c>
      <c r="BD487" s="2">
        <f t="shared" si="121"/>
        <v>1</v>
      </c>
      <c r="BE487" s="2">
        <f t="shared" si="122"/>
        <v>0</v>
      </c>
      <c r="BF487" s="2">
        <f t="shared" si="123"/>
        <v>0</v>
      </c>
      <c r="BG487" s="2">
        <f t="shared" si="124"/>
        <v>0</v>
      </c>
      <c r="BH487" s="2">
        <f t="shared" si="125"/>
        <v>0</v>
      </c>
      <c r="BI487" s="2">
        <f t="shared" si="126"/>
        <v>0</v>
      </c>
      <c r="BJ487" s="2">
        <f t="shared" si="127"/>
        <v>0</v>
      </c>
      <c r="BK487" s="2">
        <f t="shared" si="128"/>
        <v>0</v>
      </c>
      <c r="BL487" s="2">
        <f t="shared" si="129"/>
        <v>0</v>
      </c>
      <c r="BM487" s="2">
        <f t="shared" si="130"/>
        <v>0</v>
      </c>
      <c r="BN487" s="2">
        <f t="shared" si="131"/>
        <v>0</v>
      </c>
      <c r="BO487" s="2">
        <f t="shared" si="132"/>
        <v>0</v>
      </c>
      <c r="BP487" s="2">
        <f t="shared" si="133"/>
        <v>0</v>
      </c>
      <c r="BQ487" s="2">
        <f t="shared" si="134"/>
        <v>0</v>
      </c>
      <c r="BR487" s="2">
        <f t="shared" si="135"/>
        <v>0</v>
      </c>
    </row>
    <row r="488" spans="1:70">
      <c r="A488" s="2" t="s">
        <v>4179</v>
      </c>
      <c r="B488" s="2" t="s">
        <v>4180</v>
      </c>
      <c r="AL488" s="2" t="s">
        <v>105</v>
      </c>
      <c r="BB488" s="2">
        <f t="shared" si="119"/>
        <v>1</v>
      </c>
      <c r="BC488" s="2">
        <f t="shared" si="120"/>
        <v>0</v>
      </c>
      <c r="BD488" s="2">
        <f t="shared" si="121"/>
        <v>1</v>
      </c>
      <c r="BE488" s="2">
        <f t="shared" si="122"/>
        <v>0</v>
      </c>
      <c r="BF488" s="2">
        <f t="shared" si="123"/>
        <v>0</v>
      </c>
      <c r="BG488" s="2">
        <f t="shared" si="124"/>
        <v>0</v>
      </c>
      <c r="BH488" s="2">
        <f t="shared" si="125"/>
        <v>0</v>
      </c>
      <c r="BI488" s="2">
        <f t="shared" si="126"/>
        <v>0</v>
      </c>
      <c r="BJ488" s="2">
        <f t="shared" si="127"/>
        <v>0</v>
      </c>
      <c r="BK488" s="2">
        <f t="shared" si="128"/>
        <v>0</v>
      </c>
      <c r="BL488" s="2">
        <f t="shared" si="129"/>
        <v>0</v>
      </c>
      <c r="BM488" s="2">
        <f t="shared" si="130"/>
        <v>0</v>
      </c>
      <c r="BN488" s="2">
        <f t="shared" si="131"/>
        <v>0</v>
      </c>
      <c r="BO488" s="2">
        <f t="shared" si="132"/>
        <v>0</v>
      </c>
      <c r="BP488" s="2">
        <f t="shared" si="133"/>
        <v>0</v>
      </c>
      <c r="BQ488" s="2">
        <f t="shared" si="134"/>
        <v>0</v>
      </c>
      <c r="BR488" s="2">
        <f t="shared" si="135"/>
        <v>0</v>
      </c>
    </row>
    <row r="489" spans="1:70">
      <c r="A489" s="2" t="s">
        <v>1881</v>
      </c>
      <c r="B489" s="2" t="s">
        <v>1882</v>
      </c>
      <c r="I489" s="2" t="s">
        <v>105</v>
      </c>
      <c r="K489" s="2" t="s">
        <v>105</v>
      </c>
      <c r="L489" s="2" t="s">
        <v>105</v>
      </c>
      <c r="M489" s="2" t="s">
        <v>105</v>
      </c>
      <c r="W489" s="2" t="s">
        <v>105</v>
      </c>
      <c r="X489" s="2" t="s">
        <v>105</v>
      </c>
      <c r="AG489" s="2" t="s">
        <v>105</v>
      </c>
      <c r="AI489" s="2" t="s">
        <v>105</v>
      </c>
      <c r="AJ489" s="2" t="s">
        <v>105</v>
      </c>
      <c r="AO489" s="2" t="s">
        <v>105</v>
      </c>
      <c r="AQ489" s="2" t="s">
        <v>105</v>
      </c>
      <c r="BB489" s="2">
        <f t="shared" si="119"/>
        <v>11</v>
      </c>
      <c r="BC489" s="2">
        <f t="shared" si="120"/>
        <v>0</v>
      </c>
      <c r="BD489" s="2">
        <f t="shared" si="121"/>
        <v>11</v>
      </c>
      <c r="BE489" s="2">
        <f t="shared" si="122"/>
        <v>0</v>
      </c>
      <c r="BF489" s="2">
        <f t="shared" si="123"/>
        <v>0</v>
      </c>
      <c r="BG489" s="2">
        <f t="shared" si="124"/>
        <v>0</v>
      </c>
      <c r="BH489" s="2">
        <f t="shared" si="125"/>
        <v>0</v>
      </c>
      <c r="BI489" s="2">
        <f t="shared" si="126"/>
        <v>0</v>
      </c>
      <c r="BJ489" s="2">
        <f t="shared" si="127"/>
        <v>0</v>
      </c>
      <c r="BK489" s="2">
        <f t="shared" si="128"/>
        <v>0</v>
      </c>
      <c r="BL489" s="2">
        <f t="shared" si="129"/>
        <v>0</v>
      </c>
      <c r="BM489" s="2">
        <f t="shared" si="130"/>
        <v>0</v>
      </c>
      <c r="BN489" s="2">
        <f t="shared" si="131"/>
        <v>0</v>
      </c>
      <c r="BO489" s="2">
        <f t="shared" si="132"/>
        <v>0</v>
      </c>
      <c r="BP489" s="2">
        <f t="shared" si="133"/>
        <v>0</v>
      </c>
      <c r="BQ489" s="2">
        <f t="shared" si="134"/>
        <v>0</v>
      </c>
      <c r="BR489" s="2">
        <f t="shared" si="135"/>
        <v>0</v>
      </c>
    </row>
    <row r="490" spans="1:70">
      <c r="A490" s="2" t="s">
        <v>1181</v>
      </c>
      <c r="B490" s="2" t="s">
        <v>1182</v>
      </c>
      <c r="G490" s="2" t="s">
        <v>105</v>
      </c>
      <c r="AN490" s="2" t="s">
        <v>105</v>
      </c>
      <c r="BB490" s="2">
        <f t="shared" si="119"/>
        <v>2</v>
      </c>
      <c r="BC490" s="2">
        <f t="shared" si="120"/>
        <v>0</v>
      </c>
      <c r="BD490" s="2">
        <f t="shared" si="121"/>
        <v>2</v>
      </c>
      <c r="BE490" s="2">
        <f t="shared" si="122"/>
        <v>0</v>
      </c>
      <c r="BF490" s="2">
        <f t="shared" si="123"/>
        <v>0</v>
      </c>
      <c r="BG490" s="2">
        <f t="shared" si="124"/>
        <v>0</v>
      </c>
      <c r="BH490" s="2">
        <f t="shared" si="125"/>
        <v>0</v>
      </c>
      <c r="BI490" s="2">
        <f t="shared" si="126"/>
        <v>0</v>
      </c>
      <c r="BJ490" s="2">
        <f t="shared" si="127"/>
        <v>0</v>
      </c>
      <c r="BK490" s="2">
        <f t="shared" si="128"/>
        <v>0</v>
      </c>
      <c r="BL490" s="2">
        <f t="shared" si="129"/>
        <v>0</v>
      </c>
      <c r="BM490" s="2">
        <f t="shared" si="130"/>
        <v>0</v>
      </c>
      <c r="BN490" s="2">
        <f t="shared" si="131"/>
        <v>0</v>
      </c>
      <c r="BO490" s="2">
        <f t="shared" si="132"/>
        <v>0</v>
      </c>
      <c r="BP490" s="2">
        <f t="shared" si="133"/>
        <v>0</v>
      </c>
      <c r="BQ490" s="2">
        <f t="shared" si="134"/>
        <v>0</v>
      </c>
      <c r="BR490" s="2">
        <f t="shared" si="135"/>
        <v>0</v>
      </c>
    </row>
    <row r="491" spans="1:70">
      <c r="A491" s="2" t="s">
        <v>2603</v>
      </c>
      <c r="B491" s="2" t="s">
        <v>2604</v>
      </c>
      <c r="O491" s="2" t="s">
        <v>105</v>
      </c>
      <c r="BB491" s="2">
        <f t="shared" si="119"/>
        <v>1</v>
      </c>
      <c r="BC491" s="2">
        <f t="shared" si="120"/>
        <v>0</v>
      </c>
      <c r="BD491" s="2">
        <f t="shared" si="121"/>
        <v>1</v>
      </c>
      <c r="BE491" s="2">
        <f t="shared" si="122"/>
        <v>0</v>
      </c>
      <c r="BF491" s="2">
        <f t="shared" si="123"/>
        <v>0</v>
      </c>
      <c r="BG491" s="2">
        <f t="shared" si="124"/>
        <v>0</v>
      </c>
      <c r="BH491" s="2">
        <f t="shared" si="125"/>
        <v>0</v>
      </c>
      <c r="BI491" s="2">
        <f t="shared" si="126"/>
        <v>0</v>
      </c>
      <c r="BJ491" s="2">
        <f t="shared" si="127"/>
        <v>0</v>
      </c>
      <c r="BK491" s="2">
        <f t="shared" si="128"/>
        <v>0</v>
      </c>
      <c r="BL491" s="2">
        <f t="shared" si="129"/>
        <v>0</v>
      </c>
      <c r="BM491" s="2">
        <f t="shared" si="130"/>
        <v>0</v>
      </c>
      <c r="BN491" s="2">
        <f t="shared" si="131"/>
        <v>0</v>
      </c>
      <c r="BO491" s="2">
        <f t="shared" si="132"/>
        <v>0</v>
      </c>
      <c r="BP491" s="2">
        <f t="shared" si="133"/>
        <v>0</v>
      </c>
      <c r="BQ491" s="2">
        <f t="shared" si="134"/>
        <v>0</v>
      </c>
      <c r="BR491" s="2">
        <f t="shared" si="135"/>
        <v>0</v>
      </c>
    </row>
    <row r="492" spans="1:70">
      <c r="A492" s="2" t="s">
        <v>4173</v>
      </c>
      <c r="B492" s="2" t="s">
        <v>4174</v>
      </c>
      <c r="AL492" s="2" t="s">
        <v>105</v>
      </c>
      <c r="AM492" s="2" t="s">
        <v>105</v>
      </c>
      <c r="BB492" s="2">
        <f t="shared" si="119"/>
        <v>2</v>
      </c>
      <c r="BC492" s="2">
        <f t="shared" si="120"/>
        <v>0</v>
      </c>
      <c r="BD492" s="2">
        <f t="shared" si="121"/>
        <v>2</v>
      </c>
      <c r="BE492" s="2">
        <f t="shared" si="122"/>
        <v>0</v>
      </c>
      <c r="BF492" s="2">
        <f t="shared" si="123"/>
        <v>0</v>
      </c>
      <c r="BG492" s="2">
        <f t="shared" si="124"/>
        <v>0</v>
      </c>
      <c r="BH492" s="2">
        <f t="shared" si="125"/>
        <v>0</v>
      </c>
      <c r="BI492" s="2">
        <f t="shared" si="126"/>
        <v>0</v>
      </c>
      <c r="BJ492" s="2">
        <f t="shared" si="127"/>
        <v>0</v>
      </c>
      <c r="BK492" s="2">
        <f t="shared" si="128"/>
        <v>0</v>
      </c>
      <c r="BL492" s="2">
        <f t="shared" si="129"/>
        <v>0</v>
      </c>
      <c r="BM492" s="2">
        <f t="shared" si="130"/>
        <v>0</v>
      </c>
      <c r="BN492" s="2">
        <f t="shared" si="131"/>
        <v>0</v>
      </c>
      <c r="BO492" s="2">
        <f t="shared" si="132"/>
        <v>0</v>
      </c>
      <c r="BP492" s="2">
        <f t="shared" si="133"/>
        <v>0</v>
      </c>
      <c r="BQ492" s="2">
        <f t="shared" si="134"/>
        <v>0</v>
      </c>
      <c r="BR492" s="2">
        <f t="shared" si="135"/>
        <v>0</v>
      </c>
    </row>
    <row r="493" spans="1:70">
      <c r="A493" s="2" t="s">
        <v>4108</v>
      </c>
      <c r="B493" s="2" t="s">
        <v>4109</v>
      </c>
      <c r="AJ493" s="2" t="s">
        <v>105</v>
      </c>
      <c r="AS493" s="2" t="s">
        <v>105</v>
      </c>
      <c r="BB493" s="2">
        <f t="shared" si="119"/>
        <v>2</v>
      </c>
      <c r="BC493" s="2">
        <f t="shared" si="120"/>
        <v>0</v>
      </c>
      <c r="BD493" s="2">
        <f t="shared" si="121"/>
        <v>2</v>
      </c>
      <c r="BE493" s="2">
        <f t="shared" si="122"/>
        <v>0</v>
      </c>
      <c r="BF493" s="2">
        <f t="shared" si="123"/>
        <v>0</v>
      </c>
      <c r="BG493" s="2">
        <f t="shared" si="124"/>
        <v>0</v>
      </c>
      <c r="BH493" s="2">
        <f t="shared" si="125"/>
        <v>0</v>
      </c>
      <c r="BI493" s="2">
        <f t="shared" si="126"/>
        <v>0</v>
      </c>
      <c r="BJ493" s="2">
        <f t="shared" si="127"/>
        <v>0</v>
      </c>
      <c r="BK493" s="2">
        <f t="shared" si="128"/>
        <v>0</v>
      </c>
      <c r="BL493" s="2">
        <f t="shared" si="129"/>
        <v>0</v>
      </c>
      <c r="BM493" s="2">
        <f t="shared" si="130"/>
        <v>0</v>
      </c>
      <c r="BN493" s="2">
        <f t="shared" si="131"/>
        <v>0</v>
      </c>
      <c r="BO493" s="2">
        <f t="shared" si="132"/>
        <v>0</v>
      </c>
      <c r="BP493" s="2">
        <f t="shared" si="133"/>
        <v>0</v>
      </c>
      <c r="BQ493" s="2">
        <f t="shared" si="134"/>
        <v>0</v>
      </c>
      <c r="BR493" s="2">
        <f t="shared" si="135"/>
        <v>0</v>
      </c>
    </row>
    <row r="494" spans="1:70">
      <c r="A494" s="2" t="s">
        <v>2885</v>
      </c>
      <c r="B494" s="2" t="s">
        <v>2886</v>
      </c>
      <c r="S494" s="2" t="s">
        <v>105</v>
      </c>
      <c r="AR494" s="2" t="s">
        <v>105</v>
      </c>
      <c r="AS494" s="2" t="s">
        <v>105</v>
      </c>
      <c r="BB494" s="2">
        <f t="shared" si="119"/>
        <v>3</v>
      </c>
      <c r="BC494" s="2">
        <f t="shared" si="120"/>
        <v>0</v>
      </c>
      <c r="BD494" s="2">
        <f t="shared" si="121"/>
        <v>3</v>
      </c>
      <c r="BE494" s="2">
        <f t="shared" si="122"/>
        <v>0</v>
      </c>
      <c r="BF494" s="2">
        <f t="shared" si="123"/>
        <v>0</v>
      </c>
      <c r="BG494" s="2">
        <f t="shared" si="124"/>
        <v>0</v>
      </c>
      <c r="BH494" s="2">
        <f t="shared" si="125"/>
        <v>0</v>
      </c>
      <c r="BI494" s="2">
        <f t="shared" si="126"/>
        <v>0</v>
      </c>
      <c r="BJ494" s="2">
        <f t="shared" si="127"/>
        <v>0</v>
      </c>
      <c r="BK494" s="2">
        <f t="shared" si="128"/>
        <v>0</v>
      </c>
      <c r="BL494" s="2">
        <f t="shared" si="129"/>
        <v>0</v>
      </c>
      <c r="BM494" s="2">
        <f t="shared" si="130"/>
        <v>0</v>
      </c>
      <c r="BN494" s="2">
        <f t="shared" si="131"/>
        <v>0</v>
      </c>
      <c r="BO494" s="2">
        <f t="shared" si="132"/>
        <v>0</v>
      </c>
      <c r="BP494" s="2">
        <f t="shared" si="133"/>
        <v>0</v>
      </c>
      <c r="BQ494" s="2">
        <f t="shared" si="134"/>
        <v>0</v>
      </c>
      <c r="BR494" s="2">
        <f t="shared" si="135"/>
        <v>0</v>
      </c>
    </row>
    <row r="495" spans="1:70">
      <c r="A495" s="2" t="s">
        <v>2364</v>
      </c>
      <c r="B495" s="2" t="s">
        <v>2365</v>
      </c>
      <c r="M495" s="2" t="s">
        <v>105</v>
      </c>
      <c r="AJ495" s="2" t="s">
        <v>105</v>
      </c>
      <c r="BB495" s="2">
        <f t="shared" si="119"/>
        <v>2</v>
      </c>
      <c r="BC495" s="2">
        <f t="shared" si="120"/>
        <v>0</v>
      </c>
      <c r="BD495" s="2">
        <f t="shared" si="121"/>
        <v>2</v>
      </c>
      <c r="BE495" s="2">
        <f t="shared" si="122"/>
        <v>0</v>
      </c>
      <c r="BF495" s="2">
        <f t="shared" si="123"/>
        <v>0</v>
      </c>
      <c r="BG495" s="2">
        <f t="shared" si="124"/>
        <v>0</v>
      </c>
      <c r="BH495" s="2">
        <f t="shared" si="125"/>
        <v>0</v>
      </c>
      <c r="BI495" s="2">
        <f t="shared" si="126"/>
        <v>0</v>
      </c>
      <c r="BJ495" s="2">
        <f t="shared" si="127"/>
        <v>0</v>
      </c>
      <c r="BK495" s="2">
        <f t="shared" si="128"/>
        <v>0</v>
      </c>
      <c r="BL495" s="2">
        <f t="shared" si="129"/>
        <v>0</v>
      </c>
      <c r="BM495" s="2">
        <f t="shared" si="130"/>
        <v>0</v>
      </c>
      <c r="BN495" s="2">
        <f t="shared" si="131"/>
        <v>0</v>
      </c>
      <c r="BO495" s="2">
        <f t="shared" si="132"/>
        <v>0</v>
      </c>
      <c r="BP495" s="2">
        <f t="shared" si="133"/>
        <v>0</v>
      </c>
      <c r="BQ495" s="2">
        <f t="shared" si="134"/>
        <v>0</v>
      </c>
      <c r="BR495" s="2">
        <f t="shared" si="135"/>
        <v>0</v>
      </c>
    </row>
    <row r="496" spans="1:70">
      <c r="A496" s="2" t="s">
        <v>525</v>
      </c>
      <c r="B496" s="2" t="s">
        <v>526</v>
      </c>
      <c r="E496" s="2" t="s">
        <v>105</v>
      </c>
      <c r="G496" s="2" t="s">
        <v>105</v>
      </c>
      <c r="I496" s="2" t="s">
        <v>105</v>
      </c>
      <c r="M496" s="2" t="s">
        <v>5781</v>
      </c>
      <c r="O496" s="2" t="s">
        <v>105</v>
      </c>
      <c r="P496" s="2" t="s">
        <v>105</v>
      </c>
      <c r="Q496" s="2" t="s">
        <v>105</v>
      </c>
      <c r="R496" s="2" t="s">
        <v>105</v>
      </c>
      <c r="U496" s="2" t="s">
        <v>5856</v>
      </c>
      <c r="AC496" s="2" t="s">
        <v>105</v>
      </c>
      <c r="AD496" s="2" t="s">
        <v>105</v>
      </c>
      <c r="AE496" s="2" t="s">
        <v>105</v>
      </c>
      <c r="AF496" s="2" t="s">
        <v>105</v>
      </c>
      <c r="AL496" s="2" t="s">
        <v>105</v>
      </c>
      <c r="AW496" s="2" t="s">
        <v>5694</v>
      </c>
      <c r="AX496" s="2" t="s">
        <v>105</v>
      </c>
      <c r="AZ496" s="2" t="s">
        <v>105</v>
      </c>
      <c r="BB496" s="2">
        <f t="shared" si="119"/>
        <v>14</v>
      </c>
      <c r="BC496" s="2">
        <f t="shared" si="120"/>
        <v>2</v>
      </c>
      <c r="BD496" s="2">
        <f t="shared" si="121"/>
        <v>14</v>
      </c>
      <c r="BE496" s="2">
        <f t="shared" si="122"/>
        <v>0</v>
      </c>
      <c r="BF496" s="2">
        <f t="shared" si="123"/>
        <v>0</v>
      </c>
      <c r="BG496" s="2">
        <f t="shared" si="124"/>
        <v>1</v>
      </c>
      <c r="BH496" s="2">
        <f t="shared" si="125"/>
        <v>0</v>
      </c>
      <c r="BI496" s="2">
        <f t="shared" si="126"/>
        <v>0</v>
      </c>
      <c r="BJ496" s="2">
        <f t="shared" si="127"/>
        <v>0</v>
      </c>
      <c r="BK496" s="2">
        <f t="shared" si="128"/>
        <v>0</v>
      </c>
      <c r="BL496" s="2">
        <f t="shared" si="129"/>
        <v>0</v>
      </c>
      <c r="BM496" s="2">
        <f t="shared" si="130"/>
        <v>0</v>
      </c>
      <c r="BN496" s="2">
        <f t="shared" si="131"/>
        <v>0</v>
      </c>
      <c r="BO496" s="2">
        <f t="shared" si="132"/>
        <v>0</v>
      </c>
      <c r="BP496" s="2">
        <f t="shared" si="133"/>
        <v>0</v>
      </c>
      <c r="BQ496" s="2">
        <f t="shared" si="134"/>
        <v>1</v>
      </c>
      <c r="BR496" s="2">
        <f t="shared" si="135"/>
        <v>0</v>
      </c>
    </row>
    <row r="497" spans="1:70">
      <c r="A497" s="2" t="s">
        <v>2889</v>
      </c>
      <c r="B497" s="2" t="s">
        <v>2890</v>
      </c>
      <c r="S497" s="2" t="s">
        <v>105</v>
      </c>
      <c r="AI497" s="2" t="s">
        <v>105</v>
      </c>
      <c r="BB497" s="2">
        <f t="shared" si="119"/>
        <v>2</v>
      </c>
      <c r="BC497" s="2">
        <f t="shared" si="120"/>
        <v>0</v>
      </c>
      <c r="BD497" s="2">
        <f t="shared" si="121"/>
        <v>2</v>
      </c>
      <c r="BE497" s="2">
        <f t="shared" si="122"/>
        <v>0</v>
      </c>
      <c r="BF497" s="2">
        <f t="shared" si="123"/>
        <v>0</v>
      </c>
      <c r="BG497" s="2">
        <f t="shared" si="124"/>
        <v>0</v>
      </c>
      <c r="BH497" s="2">
        <f t="shared" si="125"/>
        <v>0</v>
      </c>
      <c r="BI497" s="2">
        <f t="shared" si="126"/>
        <v>0</v>
      </c>
      <c r="BJ497" s="2">
        <f t="shared" si="127"/>
        <v>0</v>
      </c>
      <c r="BK497" s="2">
        <f t="shared" si="128"/>
        <v>0</v>
      </c>
      <c r="BL497" s="2">
        <f t="shared" si="129"/>
        <v>0</v>
      </c>
      <c r="BM497" s="2">
        <f t="shared" si="130"/>
        <v>0</v>
      </c>
      <c r="BN497" s="2">
        <f t="shared" si="131"/>
        <v>0</v>
      </c>
      <c r="BO497" s="2">
        <f t="shared" si="132"/>
        <v>0</v>
      </c>
      <c r="BP497" s="2">
        <f t="shared" si="133"/>
        <v>0</v>
      </c>
      <c r="BQ497" s="2">
        <f t="shared" si="134"/>
        <v>0</v>
      </c>
      <c r="BR497" s="2">
        <f t="shared" si="135"/>
        <v>0</v>
      </c>
    </row>
    <row r="498" spans="1:70">
      <c r="A498" s="2" t="s">
        <v>5231</v>
      </c>
      <c r="B498" s="2" t="s">
        <v>5232</v>
      </c>
      <c r="AS498" s="2" t="s">
        <v>105</v>
      </c>
      <c r="BB498" s="2">
        <f t="shared" si="119"/>
        <v>1</v>
      </c>
      <c r="BC498" s="2">
        <f t="shared" si="120"/>
        <v>0</v>
      </c>
      <c r="BD498" s="2">
        <f t="shared" si="121"/>
        <v>1</v>
      </c>
      <c r="BE498" s="2">
        <f t="shared" si="122"/>
        <v>0</v>
      </c>
      <c r="BF498" s="2">
        <f t="shared" si="123"/>
        <v>0</v>
      </c>
      <c r="BG498" s="2">
        <f t="shared" si="124"/>
        <v>0</v>
      </c>
      <c r="BH498" s="2">
        <f t="shared" si="125"/>
        <v>0</v>
      </c>
      <c r="BI498" s="2">
        <f t="shared" si="126"/>
        <v>0</v>
      </c>
      <c r="BJ498" s="2">
        <f t="shared" si="127"/>
        <v>0</v>
      </c>
      <c r="BK498" s="2">
        <f t="shared" si="128"/>
        <v>0</v>
      </c>
      <c r="BL498" s="2">
        <f t="shared" si="129"/>
        <v>0</v>
      </c>
      <c r="BM498" s="2">
        <f t="shared" si="130"/>
        <v>0</v>
      </c>
      <c r="BN498" s="2">
        <f t="shared" si="131"/>
        <v>0</v>
      </c>
      <c r="BO498" s="2">
        <f t="shared" si="132"/>
        <v>0</v>
      </c>
      <c r="BP498" s="2">
        <f t="shared" si="133"/>
        <v>0</v>
      </c>
      <c r="BQ498" s="2">
        <f t="shared" si="134"/>
        <v>0</v>
      </c>
      <c r="BR498" s="2">
        <f t="shared" si="135"/>
        <v>0</v>
      </c>
    </row>
    <row r="499" spans="1:70">
      <c r="A499" s="2" t="s">
        <v>2372</v>
      </c>
      <c r="B499" s="2" t="s">
        <v>2373</v>
      </c>
      <c r="M499" s="2" t="s">
        <v>105</v>
      </c>
      <c r="Y499" s="2" t="s">
        <v>105</v>
      </c>
      <c r="BB499" s="2">
        <f t="shared" si="119"/>
        <v>2</v>
      </c>
      <c r="BC499" s="2">
        <f t="shared" si="120"/>
        <v>0</v>
      </c>
      <c r="BD499" s="2">
        <f t="shared" si="121"/>
        <v>2</v>
      </c>
      <c r="BE499" s="2">
        <f t="shared" si="122"/>
        <v>0</v>
      </c>
      <c r="BF499" s="2">
        <f t="shared" si="123"/>
        <v>0</v>
      </c>
      <c r="BG499" s="2">
        <f t="shared" si="124"/>
        <v>0</v>
      </c>
      <c r="BH499" s="2">
        <f t="shared" si="125"/>
        <v>0</v>
      </c>
      <c r="BI499" s="2">
        <f t="shared" si="126"/>
        <v>0</v>
      </c>
      <c r="BJ499" s="2">
        <f t="shared" si="127"/>
        <v>0</v>
      </c>
      <c r="BK499" s="2">
        <f t="shared" si="128"/>
        <v>0</v>
      </c>
      <c r="BL499" s="2">
        <f t="shared" si="129"/>
        <v>0</v>
      </c>
      <c r="BM499" s="2">
        <f t="shared" si="130"/>
        <v>0</v>
      </c>
      <c r="BN499" s="2">
        <f t="shared" si="131"/>
        <v>0</v>
      </c>
      <c r="BO499" s="2">
        <f t="shared" si="132"/>
        <v>0</v>
      </c>
      <c r="BP499" s="2">
        <f t="shared" si="133"/>
        <v>0</v>
      </c>
      <c r="BQ499" s="2">
        <f t="shared" si="134"/>
        <v>0</v>
      </c>
      <c r="BR499" s="2">
        <f t="shared" si="135"/>
        <v>0</v>
      </c>
    </row>
    <row r="500" spans="1:70">
      <c r="A500" s="2" t="s">
        <v>5270</v>
      </c>
      <c r="B500" s="2" t="s">
        <v>5271</v>
      </c>
      <c r="AS500" s="2" t="s">
        <v>105</v>
      </c>
      <c r="BB500" s="2">
        <f t="shared" si="119"/>
        <v>1</v>
      </c>
      <c r="BC500" s="2">
        <f t="shared" si="120"/>
        <v>0</v>
      </c>
      <c r="BD500" s="2">
        <f t="shared" si="121"/>
        <v>1</v>
      </c>
      <c r="BE500" s="2">
        <f t="shared" si="122"/>
        <v>0</v>
      </c>
      <c r="BF500" s="2">
        <f t="shared" si="123"/>
        <v>0</v>
      </c>
      <c r="BG500" s="2">
        <f t="shared" si="124"/>
        <v>0</v>
      </c>
      <c r="BH500" s="2">
        <f t="shared" si="125"/>
        <v>0</v>
      </c>
      <c r="BI500" s="2">
        <f t="shared" si="126"/>
        <v>0</v>
      </c>
      <c r="BJ500" s="2">
        <f t="shared" si="127"/>
        <v>0</v>
      </c>
      <c r="BK500" s="2">
        <f t="shared" si="128"/>
        <v>0</v>
      </c>
      <c r="BL500" s="2">
        <f t="shared" si="129"/>
        <v>0</v>
      </c>
      <c r="BM500" s="2">
        <f t="shared" si="130"/>
        <v>0</v>
      </c>
      <c r="BN500" s="2">
        <f t="shared" si="131"/>
        <v>0</v>
      </c>
      <c r="BO500" s="2">
        <f t="shared" si="132"/>
        <v>0</v>
      </c>
      <c r="BP500" s="2">
        <f t="shared" si="133"/>
        <v>0</v>
      </c>
      <c r="BQ500" s="2">
        <f t="shared" si="134"/>
        <v>0</v>
      </c>
      <c r="BR500" s="2">
        <f t="shared" si="135"/>
        <v>0</v>
      </c>
    </row>
    <row r="501" spans="1:70">
      <c r="A501" s="2" t="s">
        <v>3331</v>
      </c>
      <c r="B501" s="2" t="s">
        <v>3332</v>
      </c>
      <c r="Y501" s="2" t="s">
        <v>105</v>
      </c>
      <c r="BB501" s="2">
        <f t="shared" si="119"/>
        <v>1</v>
      </c>
      <c r="BC501" s="2">
        <f t="shared" si="120"/>
        <v>0</v>
      </c>
      <c r="BD501" s="2">
        <f t="shared" si="121"/>
        <v>1</v>
      </c>
      <c r="BE501" s="2">
        <f t="shared" si="122"/>
        <v>0</v>
      </c>
      <c r="BF501" s="2">
        <f t="shared" si="123"/>
        <v>0</v>
      </c>
      <c r="BG501" s="2">
        <f t="shared" si="124"/>
        <v>0</v>
      </c>
      <c r="BH501" s="2">
        <f t="shared" si="125"/>
        <v>0</v>
      </c>
      <c r="BI501" s="2">
        <f t="shared" si="126"/>
        <v>0</v>
      </c>
      <c r="BJ501" s="2">
        <f t="shared" si="127"/>
        <v>0</v>
      </c>
      <c r="BK501" s="2">
        <f t="shared" si="128"/>
        <v>0</v>
      </c>
      <c r="BL501" s="2">
        <f t="shared" si="129"/>
        <v>0</v>
      </c>
      <c r="BM501" s="2">
        <f t="shared" si="130"/>
        <v>0</v>
      </c>
      <c r="BN501" s="2">
        <f t="shared" si="131"/>
        <v>0</v>
      </c>
      <c r="BO501" s="2">
        <f t="shared" si="132"/>
        <v>0</v>
      </c>
      <c r="BP501" s="2">
        <f t="shared" si="133"/>
        <v>0</v>
      </c>
      <c r="BQ501" s="2">
        <f t="shared" si="134"/>
        <v>0</v>
      </c>
      <c r="BR501" s="2">
        <f t="shared" si="135"/>
        <v>0</v>
      </c>
    </row>
    <row r="502" spans="1:70">
      <c r="A502" s="2" t="s">
        <v>3423</v>
      </c>
      <c r="B502" s="2" t="s">
        <v>3424</v>
      </c>
      <c r="Z502" s="2" t="s">
        <v>105</v>
      </c>
      <c r="AZ502" s="2" t="s">
        <v>105</v>
      </c>
      <c r="BB502" s="2">
        <f t="shared" si="119"/>
        <v>2</v>
      </c>
      <c r="BC502" s="2">
        <f t="shared" si="120"/>
        <v>0</v>
      </c>
      <c r="BD502" s="2">
        <f t="shared" si="121"/>
        <v>2</v>
      </c>
      <c r="BE502" s="2">
        <f t="shared" si="122"/>
        <v>0</v>
      </c>
      <c r="BF502" s="2">
        <f t="shared" si="123"/>
        <v>0</v>
      </c>
      <c r="BG502" s="2">
        <f t="shared" si="124"/>
        <v>0</v>
      </c>
      <c r="BH502" s="2">
        <f t="shared" si="125"/>
        <v>0</v>
      </c>
      <c r="BI502" s="2">
        <f t="shared" si="126"/>
        <v>0</v>
      </c>
      <c r="BJ502" s="2">
        <f t="shared" si="127"/>
        <v>0</v>
      </c>
      <c r="BK502" s="2">
        <f t="shared" si="128"/>
        <v>0</v>
      </c>
      <c r="BL502" s="2">
        <f t="shared" si="129"/>
        <v>0</v>
      </c>
      <c r="BM502" s="2">
        <f t="shared" si="130"/>
        <v>0</v>
      </c>
      <c r="BN502" s="2">
        <f t="shared" si="131"/>
        <v>0</v>
      </c>
      <c r="BO502" s="2">
        <f t="shared" si="132"/>
        <v>0</v>
      </c>
      <c r="BP502" s="2">
        <f t="shared" si="133"/>
        <v>0</v>
      </c>
      <c r="BQ502" s="2">
        <f t="shared" si="134"/>
        <v>0</v>
      </c>
      <c r="BR502" s="2">
        <f t="shared" si="135"/>
        <v>0</v>
      </c>
    </row>
    <row r="503" spans="1:70">
      <c r="A503" s="2" t="s">
        <v>196</v>
      </c>
      <c r="B503" s="2" t="s">
        <v>195</v>
      </c>
      <c r="C503" s="2" t="s">
        <v>105</v>
      </c>
      <c r="AW503" s="2" t="s">
        <v>5694</v>
      </c>
      <c r="BB503" s="2">
        <f t="shared" si="119"/>
        <v>1</v>
      </c>
      <c r="BC503" s="2">
        <f t="shared" si="120"/>
        <v>1</v>
      </c>
      <c r="BD503" s="2">
        <f t="shared" si="121"/>
        <v>1</v>
      </c>
      <c r="BE503" s="2">
        <f t="shared" si="122"/>
        <v>0</v>
      </c>
      <c r="BF503" s="2">
        <f t="shared" si="123"/>
        <v>0</v>
      </c>
      <c r="BG503" s="2">
        <f t="shared" si="124"/>
        <v>1</v>
      </c>
      <c r="BH503" s="2">
        <f t="shared" si="125"/>
        <v>0</v>
      </c>
      <c r="BI503" s="2">
        <f t="shared" si="126"/>
        <v>0</v>
      </c>
      <c r="BJ503" s="2">
        <f t="shared" si="127"/>
        <v>0</v>
      </c>
      <c r="BK503" s="2">
        <f t="shared" si="128"/>
        <v>0</v>
      </c>
      <c r="BL503" s="2">
        <f t="shared" si="129"/>
        <v>0</v>
      </c>
      <c r="BM503" s="2">
        <f t="shared" si="130"/>
        <v>0</v>
      </c>
      <c r="BN503" s="2">
        <f t="shared" si="131"/>
        <v>0</v>
      </c>
      <c r="BO503" s="2">
        <f t="shared" si="132"/>
        <v>0</v>
      </c>
      <c r="BP503" s="2">
        <f t="shared" si="133"/>
        <v>0</v>
      </c>
      <c r="BQ503" s="2">
        <f t="shared" si="134"/>
        <v>0</v>
      </c>
      <c r="BR503" s="2">
        <f t="shared" si="135"/>
        <v>0</v>
      </c>
    </row>
    <row r="504" spans="1:70">
      <c r="A504" s="2" t="s">
        <v>5677</v>
      </c>
      <c r="B504" s="2" t="s">
        <v>5669</v>
      </c>
      <c r="E504" s="2" t="s">
        <v>105</v>
      </c>
      <c r="BB504" s="2">
        <f t="shared" si="119"/>
        <v>1</v>
      </c>
      <c r="BC504" s="2">
        <f t="shared" si="120"/>
        <v>0</v>
      </c>
      <c r="BD504" s="2">
        <f t="shared" si="121"/>
        <v>1</v>
      </c>
      <c r="BE504" s="2">
        <f t="shared" si="122"/>
        <v>0</v>
      </c>
      <c r="BF504" s="2">
        <f t="shared" si="123"/>
        <v>0</v>
      </c>
      <c r="BG504" s="2">
        <f t="shared" si="124"/>
        <v>0</v>
      </c>
      <c r="BH504" s="2">
        <f t="shared" si="125"/>
        <v>0</v>
      </c>
      <c r="BI504" s="2">
        <f t="shared" si="126"/>
        <v>0</v>
      </c>
      <c r="BJ504" s="2">
        <f t="shared" si="127"/>
        <v>0</v>
      </c>
      <c r="BK504" s="2">
        <f t="shared" si="128"/>
        <v>0</v>
      </c>
      <c r="BL504" s="2">
        <f t="shared" si="129"/>
        <v>0</v>
      </c>
      <c r="BM504" s="2">
        <f t="shared" si="130"/>
        <v>0</v>
      </c>
      <c r="BN504" s="2">
        <f t="shared" si="131"/>
        <v>0</v>
      </c>
      <c r="BO504" s="2">
        <f t="shared" si="132"/>
        <v>0</v>
      </c>
      <c r="BP504" s="2">
        <f t="shared" si="133"/>
        <v>0</v>
      </c>
      <c r="BQ504" s="2">
        <f t="shared" si="134"/>
        <v>0</v>
      </c>
      <c r="BR504" s="2">
        <f t="shared" si="135"/>
        <v>0</v>
      </c>
    </row>
    <row r="505" spans="1:70">
      <c r="A505" s="2" t="s">
        <v>3427</v>
      </c>
      <c r="B505" s="2" t="s">
        <v>3428</v>
      </c>
      <c r="Z505" s="2" t="s">
        <v>105</v>
      </c>
      <c r="AA505" s="2" t="s">
        <v>105</v>
      </c>
      <c r="AZ505" s="2" t="s">
        <v>105</v>
      </c>
      <c r="BB505" s="2">
        <f t="shared" si="119"/>
        <v>3</v>
      </c>
      <c r="BC505" s="2">
        <f t="shared" si="120"/>
        <v>0</v>
      </c>
      <c r="BD505" s="2">
        <f t="shared" si="121"/>
        <v>3</v>
      </c>
      <c r="BE505" s="2">
        <f t="shared" si="122"/>
        <v>0</v>
      </c>
      <c r="BF505" s="2">
        <f t="shared" si="123"/>
        <v>0</v>
      </c>
      <c r="BG505" s="2">
        <f t="shared" si="124"/>
        <v>0</v>
      </c>
      <c r="BH505" s="2">
        <f t="shared" si="125"/>
        <v>0</v>
      </c>
      <c r="BI505" s="2">
        <f t="shared" si="126"/>
        <v>0</v>
      </c>
      <c r="BJ505" s="2">
        <f t="shared" si="127"/>
        <v>0</v>
      </c>
      <c r="BK505" s="2">
        <f t="shared" si="128"/>
        <v>0</v>
      </c>
      <c r="BL505" s="2">
        <f t="shared" si="129"/>
        <v>0</v>
      </c>
      <c r="BM505" s="2">
        <f t="shared" si="130"/>
        <v>0</v>
      </c>
      <c r="BN505" s="2">
        <f t="shared" si="131"/>
        <v>0</v>
      </c>
      <c r="BO505" s="2">
        <f t="shared" si="132"/>
        <v>0</v>
      </c>
      <c r="BP505" s="2">
        <f t="shared" si="133"/>
        <v>0</v>
      </c>
      <c r="BQ505" s="2">
        <f t="shared" si="134"/>
        <v>0</v>
      </c>
      <c r="BR505" s="2">
        <f t="shared" si="135"/>
        <v>0</v>
      </c>
    </row>
    <row r="506" spans="1:70">
      <c r="A506" s="2" t="s">
        <v>198</v>
      </c>
      <c r="B506" s="2" t="s">
        <v>197</v>
      </c>
      <c r="C506" s="2" t="s">
        <v>105</v>
      </c>
      <c r="AA506" s="2" t="s">
        <v>105</v>
      </c>
      <c r="AS506" s="2" t="s">
        <v>105</v>
      </c>
      <c r="BB506" s="2">
        <f t="shared" si="119"/>
        <v>3</v>
      </c>
      <c r="BC506" s="2">
        <f t="shared" si="120"/>
        <v>0</v>
      </c>
      <c r="BD506" s="2">
        <f t="shared" si="121"/>
        <v>3</v>
      </c>
      <c r="BE506" s="2">
        <f t="shared" si="122"/>
        <v>0</v>
      </c>
      <c r="BF506" s="2">
        <f t="shared" si="123"/>
        <v>0</v>
      </c>
      <c r="BG506" s="2">
        <f t="shared" si="124"/>
        <v>0</v>
      </c>
      <c r="BH506" s="2">
        <f t="shared" si="125"/>
        <v>0</v>
      </c>
      <c r="BI506" s="2">
        <f t="shared" si="126"/>
        <v>0</v>
      </c>
      <c r="BJ506" s="2">
        <f t="shared" si="127"/>
        <v>0</v>
      </c>
      <c r="BK506" s="2">
        <f t="shared" si="128"/>
        <v>0</v>
      </c>
      <c r="BL506" s="2">
        <f t="shared" si="129"/>
        <v>0</v>
      </c>
      <c r="BM506" s="2">
        <f t="shared" si="130"/>
        <v>0</v>
      </c>
      <c r="BN506" s="2">
        <f t="shared" si="131"/>
        <v>0</v>
      </c>
      <c r="BO506" s="2">
        <f t="shared" si="132"/>
        <v>0</v>
      </c>
      <c r="BP506" s="2">
        <f t="shared" si="133"/>
        <v>0</v>
      </c>
      <c r="BQ506" s="2">
        <f t="shared" si="134"/>
        <v>0</v>
      </c>
      <c r="BR506" s="2">
        <f t="shared" si="135"/>
        <v>0</v>
      </c>
    </row>
    <row r="507" spans="1:70">
      <c r="A507" s="2" t="s">
        <v>1952</v>
      </c>
      <c r="B507" s="2" t="s">
        <v>1953</v>
      </c>
      <c r="I507" s="2" t="s">
        <v>105</v>
      </c>
      <c r="BB507" s="2">
        <f t="shared" si="119"/>
        <v>1</v>
      </c>
      <c r="BC507" s="2">
        <f t="shared" si="120"/>
        <v>0</v>
      </c>
      <c r="BD507" s="2">
        <f t="shared" si="121"/>
        <v>1</v>
      </c>
      <c r="BE507" s="2">
        <f t="shared" si="122"/>
        <v>0</v>
      </c>
      <c r="BF507" s="2">
        <f t="shared" si="123"/>
        <v>0</v>
      </c>
      <c r="BG507" s="2">
        <f t="shared" si="124"/>
        <v>0</v>
      </c>
      <c r="BH507" s="2">
        <f t="shared" si="125"/>
        <v>0</v>
      </c>
      <c r="BI507" s="2">
        <f t="shared" si="126"/>
        <v>0</v>
      </c>
      <c r="BJ507" s="2">
        <f t="shared" si="127"/>
        <v>0</v>
      </c>
      <c r="BK507" s="2">
        <f t="shared" si="128"/>
        <v>0</v>
      </c>
      <c r="BL507" s="2">
        <f t="shared" si="129"/>
        <v>0</v>
      </c>
      <c r="BM507" s="2">
        <f t="shared" si="130"/>
        <v>0</v>
      </c>
      <c r="BN507" s="2">
        <f t="shared" si="131"/>
        <v>0</v>
      </c>
      <c r="BO507" s="2">
        <f t="shared" si="132"/>
        <v>0</v>
      </c>
      <c r="BP507" s="2">
        <f t="shared" si="133"/>
        <v>0</v>
      </c>
      <c r="BQ507" s="2">
        <f t="shared" si="134"/>
        <v>0</v>
      </c>
      <c r="BR507" s="2">
        <f t="shared" si="135"/>
        <v>0</v>
      </c>
    </row>
    <row r="508" spans="1:70">
      <c r="A508" s="2" t="s">
        <v>2786</v>
      </c>
      <c r="Q508" s="2" t="s">
        <v>121</v>
      </c>
      <c r="AE508" s="2" t="s">
        <v>121</v>
      </c>
      <c r="BB508" s="2">
        <f t="shared" si="119"/>
        <v>0</v>
      </c>
      <c r="BC508" s="2">
        <f t="shared" si="120"/>
        <v>2</v>
      </c>
      <c r="BD508" s="2">
        <f t="shared" si="121"/>
        <v>0</v>
      </c>
      <c r="BE508" s="2">
        <f t="shared" si="122"/>
        <v>2</v>
      </c>
      <c r="BF508" s="2">
        <f t="shared" si="123"/>
        <v>0</v>
      </c>
      <c r="BG508" s="2">
        <f t="shared" si="124"/>
        <v>0</v>
      </c>
      <c r="BH508" s="2">
        <f t="shared" si="125"/>
        <v>0</v>
      </c>
      <c r="BI508" s="2">
        <f t="shared" si="126"/>
        <v>0</v>
      </c>
      <c r="BJ508" s="2">
        <f t="shared" si="127"/>
        <v>0</v>
      </c>
      <c r="BK508" s="2">
        <f t="shared" si="128"/>
        <v>0</v>
      </c>
      <c r="BL508" s="2">
        <f t="shared" si="129"/>
        <v>0</v>
      </c>
      <c r="BM508" s="2">
        <f t="shared" si="130"/>
        <v>0</v>
      </c>
      <c r="BN508" s="2">
        <f t="shared" si="131"/>
        <v>0</v>
      </c>
      <c r="BO508" s="2">
        <f t="shared" si="132"/>
        <v>0</v>
      </c>
      <c r="BP508" s="2">
        <f t="shared" si="133"/>
        <v>0</v>
      </c>
      <c r="BQ508" s="2">
        <f t="shared" si="134"/>
        <v>0</v>
      </c>
      <c r="BR508" s="2">
        <f t="shared" si="135"/>
        <v>0</v>
      </c>
    </row>
    <row r="509" spans="1:70">
      <c r="A509" s="2" t="s">
        <v>5463</v>
      </c>
      <c r="B509" s="2" t="s">
        <v>5464</v>
      </c>
      <c r="AW509" s="2" t="s">
        <v>5694</v>
      </c>
      <c r="BB509" s="2">
        <f t="shared" si="119"/>
        <v>0</v>
      </c>
      <c r="BC509" s="2">
        <f t="shared" si="120"/>
        <v>1</v>
      </c>
      <c r="BD509" s="2">
        <f t="shared" si="121"/>
        <v>0</v>
      </c>
      <c r="BE509" s="2">
        <f t="shared" si="122"/>
        <v>0</v>
      </c>
      <c r="BF509" s="2">
        <f t="shared" si="123"/>
        <v>0</v>
      </c>
      <c r="BG509" s="2">
        <f t="shared" si="124"/>
        <v>1</v>
      </c>
      <c r="BH509" s="2">
        <f t="shared" si="125"/>
        <v>0</v>
      </c>
      <c r="BI509" s="2">
        <f t="shared" si="126"/>
        <v>0</v>
      </c>
      <c r="BJ509" s="2">
        <f t="shared" si="127"/>
        <v>0</v>
      </c>
      <c r="BK509" s="2">
        <f t="shared" si="128"/>
        <v>0</v>
      </c>
      <c r="BL509" s="2">
        <f t="shared" si="129"/>
        <v>0</v>
      </c>
      <c r="BM509" s="2">
        <f t="shared" si="130"/>
        <v>0</v>
      </c>
      <c r="BN509" s="2">
        <f t="shared" si="131"/>
        <v>0</v>
      </c>
      <c r="BO509" s="2">
        <f t="shared" si="132"/>
        <v>0</v>
      </c>
      <c r="BP509" s="2">
        <f t="shared" si="133"/>
        <v>0</v>
      </c>
      <c r="BQ509" s="2">
        <f t="shared" si="134"/>
        <v>0</v>
      </c>
      <c r="BR509" s="2">
        <f t="shared" si="135"/>
        <v>0</v>
      </c>
    </row>
    <row r="510" spans="1:70">
      <c r="A510" s="2" t="s">
        <v>5221</v>
      </c>
      <c r="B510" s="2" t="s">
        <v>5222</v>
      </c>
      <c r="AS510" s="2" t="s">
        <v>105</v>
      </c>
      <c r="BB510" s="2">
        <f t="shared" si="119"/>
        <v>1</v>
      </c>
      <c r="BC510" s="2">
        <f t="shared" si="120"/>
        <v>0</v>
      </c>
      <c r="BD510" s="2">
        <f t="shared" si="121"/>
        <v>1</v>
      </c>
      <c r="BE510" s="2">
        <f t="shared" si="122"/>
        <v>0</v>
      </c>
      <c r="BF510" s="2">
        <f t="shared" si="123"/>
        <v>0</v>
      </c>
      <c r="BG510" s="2">
        <f t="shared" si="124"/>
        <v>0</v>
      </c>
      <c r="BH510" s="2">
        <f t="shared" si="125"/>
        <v>0</v>
      </c>
      <c r="BI510" s="2">
        <f t="shared" si="126"/>
        <v>0</v>
      </c>
      <c r="BJ510" s="2">
        <f t="shared" si="127"/>
        <v>0</v>
      </c>
      <c r="BK510" s="2">
        <f t="shared" si="128"/>
        <v>0</v>
      </c>
      <c r="BL510" s="2">
        <f t="shared" si="129"/>
        <v>0</v>
      </c>
      <c r="BM510" s="2">
        <f t="shared" si="130"/>
        <v>0</v>
      </c>
      <c r="BN510" s="2">
        <f t="shared" si="131"/>
        <v>0</v>
      </c>
      <c r="BO510" s="2">
        <f t="shared" si="132"/>
        <v>0</v>
      </c>
      <c r="BP510" s="2">
        <f t="shared" si="133"/>
        <v>0</v>
      </c>
      <c r="BQ510" s="2">
        <f t="shared" si="134"/>
        <v>0</v>
      </c>
      <c r="BR510" s="2">
        <f t="shared" si="135"/>
        <v>0</v>
      </c>
    </row>
    <row r="511" spans="1:70">
      <c r="A511" s="2" t="s">
        <v>2121</v>
      </c>
      <c r="B511" s="4" t="s">
        <v>2122</v>
      </c>
      <c r="L511" s="2" t="s">
        <v>105</v>
      </c>
      <c r="U511" s="2" t="s">
        <v>105</v>
      </c>
      <c r="BB511" s="2">
        <f t="shared" si="119"/>
        <v>2</v>
      </c>
      <c r="BC511" s="2">
        <f t="shared" si="120"/>
        <v>0</v>
      </c>
      <c r="BD511" s="2">
        <f t="shared" si="121"/>
        <v>2</v>
      </c>
      <c r="BE511" s="2">
        <f t="shared" si="122"/>
        <v>0</v>
      </c>
      <c r="BF511" s="2">
        <f t="shared" si="123"/>
        <v>0</v>
      </c>
      <c r="BG511" s="2">
        <f t="shared" si="124"/>
        <v>0</v>
      </c>
      <c r="BH511" s="2">
        <f t="shared" si="125"/>
        <v>0</v>
      </c>
      <c r="BI511" s="2">
        <f t="shared" si="126"/>
        <v>0</v>
      </c>
      <c r="BJ511" s="2">
        <f t="shared" si="127"/>
        <v>0</v>
      </c>
      <c r="BK511" s="2">
        <f t="shared" si="128"/>
        <v>0</v>
      </c>
      <c r="BL511" s="2">
        <f t="shared" si="129"/>
        <v>0</v>
      </c>
      <c r="BM511" s="2">
        <f t="shared" si="130"/>
        <v>0</v>
      </c>
      <c r="BN511" s="2">
        <f t="shared" si="131"/>
        <v>0</v>
      </c>
      <c r="BO511" s="2">
        <f t="shared" si="132"/>
        <v>0</v>
      </c>
      <c r="BP511" s="2">
        <f t="shared" si="133"/>
        <v>0</v>
      </c>
      <c r="BQ511" s="2">
        <f t="shared" si="134"/>
        <v>0</v>
      </c>
      <c r="BR511" s="2">
        <f t="shared" si="135"/>
        <v>0</v>
      </c>
    </row>
    <row r="512" spans="1:70">
      <c r="A512" s="2" t="s">
        <v>4110</v>
      </c>
      <c r="B512" s="2" t="s">
        <v>4111</v>
      </c>
      <c r="AJ512" s="2" t="s">
        <v>105</v>
      </c>
      <c r="AS512" s="2" t="s">
        <v>105</v>
      </c>
      <c r="BB512" s="2">
        <f t="shared" si="119"/>
        <v>2</v>
      </c>
      <c r="BC512" s="2">
        <f t="shared" si="120"/>
        <v>0</v>
      </c>
      <c r="BD512" s="2">
        <f t="shared" si="121"/>
        <v>2</v>
      </c>
      <c r="BE512" s="2">
        <f t="shared" si="122"/>
        <v>0</v>
      </c>
      <c r="BF512" s="2">
        <f t="shared" si="123"/>
        <v>0</v>
      </c>
      <c r="BG512" s="2">
        <f t="shared" si="124"/>
        <v>0</v>
      </c>
      <c r="BH512" s="2">
        <f t="shared" si="125"/>
        <v>0</v>
      </c>
      <c r="BI512" s="2">
        <f t="shared" si="126"/>
        <v>0</v>
      </c>
      <c r="BJ512" s="2">
        <f t="shared" si="127"/>
        <v>0</v>
      </c>
      <c r="BK512" s="2">
        <f t="shared" si="128"/>
        <v>0</v>
      </c>
      <c r="BL512" s="2">
        <f t="shared" si="129"/>
        <v>0</v>
      </c>
      <c r="BM512" s="2">
        <f t="shared" si="130"/>
        <v>0</v>
      </c>
      <c r="BN512" s="2">
        <f t="shared" si="131"/>
        <v>0</v>
      </c>
      <c r="BO512" s="2">
        <f t="shared" si="132"/>
        <v>0</v>
      </c>
      <c r="BP512" s="2">
        <f t="shared" si="133"/>
        <v>0</v>
      </c>
      <c r="BQ512" s="2">
        <f t="shared" si="134"/>
        <v>0</v>
      </c>
      <c r="BR512" s="2">
        <f t="shared" si="135"/>
        <v>0</v>
      </c>
    </row>
    <row r="513" spans="1:70">
      <c r="A513" s="2" t="s">
        <v>5507</v>
      </c>
      <c r="B513" s="2" t="s">
        <v>5508</v>
      </c>
      <c r="AW513" s="2" t="s">
        <v>5694</v>
      </c>
      <c r="BB513" s="2">
        <f t="shared" si="119"/>
        <v>0</v>
      </c>
      <c r="BC513" s="2">
        <f t="shared" si="120"/>
        <v>1</v>
      </c>
      <c r="BD513" s="2">
        <f t="shared" si="121"/>
        <v>0</v>
      </c>
      <c r="BE513" s="2">
        <f t="shared" si="122"/>
        <v>0</v>
      </c>
      <c r="BF513" s="2">
        <f t="shared" si="123"/>
        <v>0</v>
      </c>
      <c r="BG513" s="2">
        <f t="shared" si="124"/>
        <v>1</v>
      </c>
      <c r="BH513" s="2">
        <f t="shared" si="125"/>
        <v>0</v>
      </c>
      <c r="BI513" s="2">
        <f t="shared" si="126"/>
        <v>0</v>
      </c>
      <c r="BJ513" s="2">
        <f t="shared" si="127"/>
        <v>0</v>
      </c>
      <c r="BK513" s="2">
        <f t="shared" si="128"/>
        <v>0</v>
      </c>
      <c r="BL513" s="2">
        <f t="shared" si="129"/>
        <v>0</v>
      </c>
      <c r="BM513" s="2">
        <f t="shared" si="130"/>
        <v>0</v>
      </c>
      <c r="BN513" s="2">
        <f t="shared" si="131"/>
        <v>0</v>
      </c>
      <c r="BO513" s="2">
        <f t="shared" si="132"/>
        <v>0</v>
      </c>
      <c r="BP513" s="2">
        <f t="shared" si="133"/>
        <v>0</v>
      </c>
      <c r="BQ513" s="2">
        <f t="shared" si="134"/>
        <v>0</v>
      </c>
      <c r="BR513" s="2">
        <f t="shared" si="135"/>
        <v>0</v>
      </c>
    </row>
    <row r="514" spans="1:70">
      <c r="A514" s="2" t="s">
        <v>2527</v>
      </c>
      <c r="B514" s="2" t="s">
        <v>2528</v>
      </c>
      <c r="N514" s="2" t="s">
        <v>105</v>
      </c>
      <c r="BB514" s="2">
        <f t="shared" ref="BB514:BB577" si="136">SUM(BD514+BF514+BJ514+BL514+BR514)</f>
        <v>1</v>
      </c>
      <c r="BC514" s="2">
        <f t="shared" ref="BC514:BC577" si="137">SUM(BE514+BG514+BH514+BI514+BK514+BM514+BN514+BO514+BP514+BQ514)</f>
        <v>0</v>
      </c>
      <c r="BD514" s="2">
        <f t="shared" ref="BD514:BD577" si="138">COUNTIF(C514:BA514,"BL")</f>
        <v>1</v>
      </c>
      <c r="BE514" s="2">
        <f t="shared" ref="BE514:BE577" si="139">COUNTIF(C514:BA514,"WL")</f>
        <v>0</v>
      </c>
      <c r="BF514" s="2">
        <f t="shared" ref="BF514:BF577" si="140">COUNTIF(C514:BA514, "BL(Except with permit)")</f>
        <v>0</v>
      </c>
      <c r="BG514" s="2">
        <f t="shared" ref="BG514:BG577" si="141">COUNTIF(C514:BA514, "WL(Permit required)")</f>
        <v>0</v>
      </c>
      <c r="BH514" s="2">
        <f t="shared" ref="BH514:BH577" si="142">COUNTIF(C514:BA514, "WL(For game)")</f>
        <v>0</v>
      </c>
      <c r="BI514" s="2">
        <f t="shared" ref="BI514:BI577" si="143">COUNTIF(C514:BA514, "WL(For human consumption)")</f>
        <v>0</v>
      </c>
      <c r="BJ514" s="2">
        <f t="shared" ref="BJ514:BJ577" si="144">COUNTIF(C514:BA514, "BL(except with permit or per regulation)")</f>
        <v>0</v>
      </c>
      <c r="BK514" s="2">
        <f t="shared" ref="BK514:BK577" si="145">COUNTIF(C514:BA514, "WL(Native to state waters)")</f>
        <v>0</v>
      </c>
      <c r="BL514" s="2">
        <f t="shared" ref="BL514:BL577" si="146">COUNTIF(C514:BA514, "BL(spp not utilized for human consumption or bait purposes)")</f>
        <v>0</v>
      </c>
      <c r="BM514" s="2">
        <f t="shared" ref="BM514:BM577" si="147">COUNTIF(C514:BA514, "WL(With Aquaculture Permit)")</f>
        <v>0</v>
      </c>
      <c r="BN514" s="2">
        <f t="shared" ref="BN514:BN577" si="148">COUNTIF(C514:BA514,"WL(Aquaculture controlled)")</f>
        <v>0</v>
      </c>
      <c r="BO514" s="2">
        <f t="shared" ref="BO514:BO577" si="149">COUNTIF(C514:BA514, "WL(Aquaculture only)")</f>
        <v>0</v>
      </c>
      <c r="BP514" s="2">
        <f t="shared" ref="BP514:BP577" si="150">COUNTIF(C514:BA514, "WL(Approved for aquaculture)")</f>
        <v>0</v>
      </c>
      <c r="BQ514" s="2">
        <f t="shared" ref="BQ514:BQ577" si="151">COUNTIF(C514:BA514, "WL(Commercial)")</f>
        <v>0</v>
      </c>
      <c r="BR514" s="2">
        <f t="shared" ref="BR514:BR577" si="152">COUNTIF(C514:BA514, "BL(Commercial)")</f>
        <v>0</v>
      </c>
    </row>
    <row r="515" spans="1:70">
      <c r="A515" s="2" t="s">
        <v>200</v>
      </c>
      <c r="B515" s="2" t="s">
        <v>199</v>
      </c>
      <c r="C515" s="2" t="s">
        <v>105</v>
      </c>
      <c r="M515" s="2" t="s">
        <v>105</v>
      </c>
      <c r="AW515" s="2" t="s">
        <v>5694</v>
      </c>
      <c r="BB515" s="2">
        <f t="shared" si="136"/>
        <v>2</v>
      </c>
      <c r="BC515" s="2">
        <f t="shared" si="137"/>
        <v>1</v>
      </c>
      <c r="BD515" s="2">
        <f t="shared" si="138"/>
        <v>2</v>
      </c>
      <c r="BE515" s="2">
        <f t="shared" si="139"/>
        <v>0</v>
      </c>
      <c r="BF515" s="2">
        <f t="shared" si="140"/>
        <v>0</v>
      </c>
      <c r="BG515" s="2">
        <f t="shared" si="141"/>
        <v>1</v>
      </c>
      <c r="BH515" s="2">
        <f t="shared" si="142"/>
        <v>0</v>
      </c>
      <c r="BI515" s="2">
        <f t="shared" si="143"/>
        <v>0</v>
      </c>
      <c r="BJ515" s="2">
        <f t="shared" si="144"/>
        <v>0</v>
      </c>
      <c r="BK515" s="2">
        <f t="shared" si="145"/>
        <v>0</v>
      </c>
      <c r="BL515" s="2">
        <f t="shared" si="146"/>
        <v>0</v>
      </c>
      <c r="BM515" s="2">
        <f t="shared" si="147"/>
        <v>0</v>
      </c>
      <c r="BN515" s="2">
        <f t="shared" si="148"/>
        <v>0</v>
      </c>
      <c r="BO515" s="2">
        <f t="shared" si="149"/>
        <v>0</v>
      </c>
      <c r="BP515" s="2">
        <f t="shared" si="150"/>
        <v>0</v>
      </c>
      <c r="BQ515" s="2">
        <f t="shared" si="151"/>
        <v>0</v>
      </c>
      <c r="BR515" s="2">
        <f t="shared" si="152"/>
        <v>0</v>
      </c>
    </row>
    <row r="516" spans="1:70">
      <c r="A516" s="2" t="s">
        <v>5101</v>
      </c>
      <c r="B516" s="2" t="s">
        <v>1191</v>
      </c>
      <c r="AN516" s="2" t="s">
        <v>105</v>
      </c>
      <c r="BB516" s="2">
        <f t="shared" si="136"/>
        <v>1</v>
      </c>
      <c r="BC516" s="2">
        <f t="shared" si="137"/>
        <v>0</v>
      </c>
      <c r="BD516" s="2">
        <f t="shared" si="138"/>
        <v>1</v>
      </c>
      <c r="BE516" s="2">
        <f t="shared" si="139"/>
        <v>0</v>
      </c>
      <c r="BF516" s="2">
        <f t="shared" si="140"/>
        <v>0</v>
      </c>
      <c r="BG516" s="2">
        <f t="shared" si="141"/>
        <v>0</v>
      </c>
      <c r="BH516" s="2">
        <f t="shared" si="142"/>
        <v>0</v>
      </c>
      <c r="BI516" s="2">
        <f t="shared" si="143"/>
        <v>0</v>
      </c>
      <c r="BJ516" s="2">
        <f t="shared" si="144"/>
        <v>0</v>
      </c>
      <c r="BK516" s="2">
        <f t="shared" si="145"/>
        <v>0</v>
      </c>
      <c r="BL516" s="2">
        <f t="shared" si="146"/>
        <v>0</v>
      </c>
      <c r="BM516" s="2">
        <f t="shared" si="147"/>
        <v>0</v>
      </c>
      <c r="BN516" s="2">
        <f t="shared" si="148"/>
        <v>0</v>
      </c>
      <c r="BO516" s="2">
        <f t="shared" si="149"/>
        <v>0</v>
      </c>
      <c r="BP516" s="2">
        <f t="shared" si="150"/>
        <v>0</v>
      </c>
      <c r="BQ516" s="2">
        <f t="shared" si="151"/>
        <v>0</v>
      </c>
      <c r="BR516" s="2">
        <f t="shared" si="152"/>
        <v>0</v>
      </c>
    </row>
    <row r="517" spans="1:70">
      <c r="A517" s="2" t="s">
        <v>137</v>
      </c>
      <c r="B517" s="2" t="s">
        <v>138</v>
      </c>
      <c r="C517" s="2" t="s">
        <v>105</v>
      </c>
      <c r="E517" s="2" t="s">
        <v>105</v>
      </c>
      <c r="G517" s="2" t="s">
        <v>105</v>
      </c>
      <c r="I517" s="2" t="s">
        <v>105</v>
      </c>
      <c r="L517" s="2" t="s">
        <v>105</v>
      </c>
      <c r="M517" s="2" t="s">
        <v>5781</v>
      </c>
      <c r="N517" s="2" t="s">
        <v>105</v>
      </c>
      <c r="P517" s="2" t="s">
        <v>105</v>
      </c>
      <c r="Q517" s="2" t="s">
        <v>105</v>
      </c>
      <c r="U517" s="2" t="s">
        <v>105</v>
      </c>
      <c r="Y517" s="2" t="s">
        <v>105</v>
      </c>
      <c r="AB517" s="2" t="s">
        <v>105</v>
      </c>
      <c r="AF517" s="2" t="s">
        <v>105</v>
      </c>
      <c r="AN517" s="2" t="s">
        <v>105</v>
      </c>
      <c r="AQ517" s="2" t="s">
        <v>105</v>
      </c>
      <c r="AT517" s="2" t="s">
        <v>105</v>
      </c>
      <c r="AU517" s="2" t="s">
        <v>105</v>
      </c>
      <c r="AW517" s="2" t="s">
        <v>5694</v>
      </c>
      <c r="AX517" s="2" t="s">
        <v>105</v>
      </c>
      <c r="AZ517" s="2" t="s">
        <v>105</v>
      </c>
      <c r="BB517" s="2">
        <f t="shared" si="136"/>
        <v>18</v>
      </c>
      <c r="BC517" s="2">
        <f t="shared" si="137"/>
        <v>1</v>
      </c>
      <c r="BD517" s="2">
        <f t="shared" si="138"/>
        <v>18</v>
      </c>
      <c r="BE517" s="2">
        <f t="shared" si="139"/>
        <v>0</v>
      </c>
      <c r="BF517" s="2">
        <f t="shared" si="140"/>
        <v>0</v>
      </c>
      <c r="BG517" s="2">
        <f t="shared" si="141"/>
        <v>1</v>
      </c>
      <c r="BH517" s="2">
        <f t="shared" si="142"/>
        <v>0</v>
      </c>
      <c r="BI517" s="2">
        <f t="shared" si="143"/>
        <v>0</v>
      </c>
      <c r="BJ517" s="2">
        <f t="shared" si="144"/>
        <v>0</v>
      </c>
      <c r="BK517" s="2">
        <f t="shared" si="145"/>
        <v>0</v>
      </c>
      <c r="BL517" s="2">
        <f t="shared" si="146"/>
        <v>0</v>
      </c>
      <c r="BM517" s="2">
        <f t="shared" si="147"/>
        <v>0</v>
      </c>
      <c r="BN517" s="2">
        <f t="shared" si="148"/>
        <v>0</v>
      </c>
      <c r="BO517" s="2">
        <f t="shared" si="149"/>
        <v>0</v>
      </c>
      <c r="BP517" s="2">
        <f t="shared" si="150"/>
        <v>0</v>
      </c>
      <c r="BQ517" s="2">
        <f t="shared" si="151"/>
        <v>0</v>
      </c>
      <c r="BR517" s="2">
        <f t="shared" si="152"/>
        <v>0</v>
      </c>
    </row>
    <row r="518" spans="1:70">
      <c r="A518" s="2" t="s">
        <v>3586</v>
      </c>
      <c r="B518" s="2" t="s">
        <v>3587</v>
      </c>
      <c r="AC518" s="2" t="s">
        <v>105</v>
      </c>
      <c r="AD518" s="2" t="s">
        <v>105</v>
      </c>
      <c r="AE518" s="2" t="s">
        <v>105</v>
      </c>
      <c r="AP518" s="2" t="s">
        <v>105</v>
      </c>
      <c r="BB518" s="2">
        <f t="shared" si="136"/>
        <v>4</v>
      </c>
      <c r="BC518" s="2">
        <f t="shared" si="137"/>
        <v>0</v>
      </c>
      <c r="BD518" s="2">
        <f t="shared" si="138"/>
        <v>4</v>
      </c>
      <c r="BE518" s="2">
        <f t="shared" si="139"/>
        <v>0</v>
      </c>
      <c r="BF518" s="2">
        <f t="shared" si="140"/>
        <v>0</v>
      </c>
      <c r="BG518" s="2">
        <f t="shared" si="141"/>
        <v>0</v>
      </c>
      <c r="BH518" s="2">
        <f t="shared" si="142"/>
        <v>0</v>
      </c>
      <c r="BI518" s="2">
        <f t="shared" si="143"/>
        <v>0</v>
      </c>
      <c r="BJ518" s="2">
        <f t="shared" si="144"/>
        <v>0</v>
      </c>
      <c r="BK518" s="2">
        <f t="shared" si="145"/>
        <v>0</v>
      </c>
      <c r="BL518" s="2">
        <f t="shared" si="146"/>
        <v>0</v>
      </c>
      <c r="BM518" s="2">
        <f t="shared" si="147"/>
        <v>0</v>
      </c>
      <c r="BN518" s="2">
        <f t="shared" si="148"/>
        <v>0</v>
      </c>
      <c r="BO518" s="2">
        <f t="shared" si="149"/>
        <v>0</v>
      </c>
      <c r="BP518" s="2">
        <f t="shared" si="150"/>
        <v>0</v>
      </c>
      <c r="BQ518" s="2">
        <f t="shared" si="151"/>
        <v>0</v>
      </c>
      <c r="BR518" s="2">
        <f t="shared" si="152"/>
        <v>0</v>
      </c>
    </row>
    <row r="519" spans="1:70">
      <c r="A519" s="2" t="s">
        <v>564</v>
      </c>
      <c r="B519" s="2" t="s">
        <v>565</v>
      </c>
      <c r="E519" s="2" t="s">
        <v>5860</v>
      </c>
      <c r="BB519" s="2">
        <f t="shared" si="136"/>
        <v>0</v>
      </c>
      <c r="BC519" s="2">
        <f t="shared" si="137"/>
        <v>0</v>
      </c>
      <c r="BD519" s="2">
        <f t="shared" si="138"/>
        <v>0</v>
      </c>
      <c r="BE519" s="2">
        <f t="shared" si="139"/>
        <v>0</v>
      </c>
      <c r="BF519" s="2">
        <f t="shared" si="140"/>
        <v>0</v>
      </c>
      <c r="BG519" s="2">
        <f t="shared" si="141"/>
        <v>0</v>
      </c>
      <c r="BH519" s="2">
        <f t="shared" si="142"/>
        <v>0</v>
      </c>
      <c r="BI519" s="2">
        <f t="shared" si="143"/>
        <v>0</v>
      </c>
      <c r="BJ519" s="2">
        <f t="shared" si="144"/>
        <v>0</v>
      </c>
      <c r="BK519" s="2">
        <f t="shared" si="145"/>
        <v>0</v>
      </c>
      <c r="BL519" s="2">
        <f t="shared" si="146"/>
        <v>0</v>
      </c>
      <c r="BM519" s="2">
        <f t="shared" si="147"/>
        <v>0</v>
      </c>
      <c r="BN519" s="2">
        <f t="shared" si="148"/>
        <v>0</v>
      </c>
      <c r="BO519" s="2">
        <f t="shared" si="149"/>
        <v>0</v>
      </c>
      <c r="BP519" s="2">
        <f t="shared" si="150"/>
        <v>0</v>
      </c>
      <c r="BQ519" s="2">
        <f t="shared" si="151"/>
        <v>0</v>
      </c>
      <c r="BR519" s="2">
        <f t="shared" si="152"/>
        <v>0</v>
      </c>
    </row>
    <row r="520" spans="1:70">
      <c r="A520" s="2" t="s">
        <v>5223</v>
      </c>
      <c r="B520" s="2" t="s">
        <v>5224</v>
      </c>
      <c r="AS520" s="2" t="s">
        <v>105</v>
      </c>
      <c r="BB520" s="2">
        <f t="shared" si="136"/>
        <v>1</v>
      </c>
      <c r="BC520" s="2">
        <f t="shared" si="137"/>
        <v>0</v>
      </c>
      <c r="BD520" s="2">
        <f t="shared" si="138"/>
        <v>1</v>
      </c>
      <c r="BE520" s="2">
        <f t="shared" si="139"/>
        <v>0</v>
      </c>
      <c r="BF520" s="2">
        <f t="shared" si="140"/>
        <v>0</v>
      </c>
      <c r="BG520" s="2">
        <f t="shared" si="141"/>
        <v>0</v>
      </c>
      <c r="BH520" s="2">
        <f t="shared" si="142"/>
        <v>0</v>
      </c>
      <c r="BI520" s="2">
        <f t="shared" si="143"/>
        <v>0</v>
      </c>
      <c r="BJ520" s="2">
        <f t="shared" si="144"/>
        <v>0</v>
      </c>
      <c r="BK520" s="2">
        <f t="shared" si="145"/>
        <v>0</v>
      </c>
      <c r="BL520" s="2">
        <f t="shared" si="146"/>
        <v>0</v>
      </c>
      <c r="BM520" s="2">
        <f t="shared" si="147"/>
        <v>0</v>
      </c>
      <c r="BN520" s="2">
        <f t="shared" si="148"/>
        <v>0</v>
      </c>
      <c r="BO520" s="2">
        <f t="shared" si="149"/>
        <v>0</v>
      </c>
      <c r="BP520" s="2">
        <f t="shared" si="150"/>
        <v>0</v>
      </c>
      <c r="BQ520" s="2">
        <f t="shared" si="151"/>
        <v>0</v>
      </c>
      <c r="BR520" s="2">
        <f t="shared" si="152"/>
        <v>0</v>
      </c>
    </row>
    <row r="521" spans="1:70">
      <c r="A521" s="2" t="s">
        <v>506</v>
      </c>
      <c r="B521" s="2" t="s">
        <v>507</v>
      </c>
      <c r="E521" s="2" t="s">
        <v>105</v>
      </c>
      <c r="AE521" s="2" t="s">
        <v>105</v>
      </c>
      <c r="BB521" s="2">
        <f t="shared" si="136"/>
        <v>2</v>
      </c>
      <c r="BC521" s="2">
        <f t="shared" si="137"/>
        <v>0</v>
      </c>
      <c r="BD521" s="2">
        <f t="shared" si="138"/>
        <v>2</v>
      </c>
      <c r="BE521" s="2">
        <f t="shared" si="139"/>
        <v>0</v>
      </c>
      <c r="BF521" s="2">
        <f t="shared" si="140"/>
        <v>0</v>
      </c>
      <c r="BG521" s="2">
        <f t="shared" si="141"/>
        <v>0</v>
      </c>
      <c r="BH521" s="2">
        <f t="shared" si="142"/>
        <v>0</v>
      </c>
      <c r="BI521" s="2">
        <f t="shared" si="143"/>
        <v>0</v>
      </c>
      <c r="BJ521" s="2">
        <f t="shared" si="144"/>
        <v>0</v>
      </c>
      <c r="BK521" s="2">
        <f t="shared" si="145"/>
        <v>0</v>
      </c>
      <c r="BL521" s="2">
        <f t="shared" si="146"/>
        <v>0</v>
      </c>
      <c r="BM521" s="2">
        <f t="shared" si="147"/>
        <v>0</v>
      </c>
      <c r="BN521" s="2">
        <f t="shared" si="148"/>
        <v>0</v>
      </c>
      <c r="BO521" s="2">
        <f t="shared" si="149"/>
        <v>0</v>
      </c>
      <c r="BP521" s="2">
        <f t="shared" si="150"/>
        <v>0</v>
      </c>
      <c r="BQ521" s="2">
        <f t="shared" si="151"/>
        <v>0</v>
      </c>
      <c r="BR521" s="2">
        <f t="shared" si="152"/>
        <v>0</v>
      </c>
    </row>
    <row r="522" spans="1:70">
      <c r="A522" s="2" t="s">
        <v>5339</v>
      </c>
      <c r="B522" s="2" t="s">
        <v>5659</v>
      </c>
      <c r="G522" s="2" t="s">
        <v>105</v>
      </c>
      <c r="L522" s="2" t="s">
        <v>105</v>
      </c>
      <c r="M522" s="2" t="s">
        <v>5781</v>
      </c>
      <c r="U522" s="2" t="s">
        <v>105</v>
      </c>
      <c r="AT522" s="2" t="s">
        <v>105</v>
      </c>
      <c r="AU522" s="2" t="s">
        <v>105</v>
      </c>
      <c r="BB522" s="2">
        <f t="shared" si="136"/>
        <v>5</v>
      </c>
      <c r="BC522" s="2">
        <f t="shared" si="137"/>
        <v>0</v>
      </c>
      <c r="BD522" s="2">
        <f t="shared" si="138"/>
        <v>5</v>
      </c>
      <c r="BE522" s="2">
        <f t="shared" si="139"/>
        <v>0</v>
      </c>
      <c r="BF522" s="2">
        <f t="shared" si="140"/>
        <v>0</v>
      </c>
      <c r="BG522" s="2">
        <f t="shared" si="141"/>
        <v>0</v>
      </c>
      <c r="BH522" s="2">
        <f t="shared" si="142"/>
        <v>0</v>
      </c>
      <c r="BI522" s="2">
        <f t="shared" si="143"/>
        <v>0</v>
      </c>
      <c r="BJ522" s="2">
        <f t="shared" si="144"/>
        <v>0</v>
      </c>
      <c r="BK522" s="2">
        <f t="shared" si="145"/>
        <v>0</v>
      </c>
      <c r="BL522" s="2">
        <f t="shared" si="146"/>
        <v>0</v>
      </c>
      <c r="BM522" s="2">
        <f t="shared" si="147"/>
        <v>0</v>
      </c>
      <c r="BN522" s="2">
        <f t="shared" si="148"/>
        <v>0</v>
      </c>
      <c r="BO522" s="2">
        <f t="shared" si="149"/>
        <v>0</v>
      </c>
      <c r="BP522" s="2">
        <f t="shared" si="150"/>
        <v>0</v>
      </c>
      <c r="BQ522" s="2">
        <f t="shared" si="151"/>
        <v>0</v>
      </c>
      <c r="BR522" s="2">
        <f t="shared" si="152"/>
        <v>0</v>
      </c>
    </row>
    <row r="523" spans="1:70">
      <c r="A523" s="2" t="s">
        <v>3768</v>
      </c>
      <c r="B523" s="2" t="s">
        <v>3769</v>
      </c>
      <c r="AE523" s="2" t="s">
        <v>105</v>
      </c>
      <c r="BB523" s="2">
        <f t="shared" si="136"/>
        <v>1</v>
      </c>
      <c r="BC523" s="2">
        <f t="shared" si="137"/>
        <v>0</v>
      </c>
      <c r="BD523" s="2">
        <f t="shared" si="138"/>
        <v>1</v>
      </c>
      <c r="BE523" s="2">
        <f t="shared" si="139"/>
        <v>0</v>
      </c>
      <c r="BF523" s="2">
        <f t="shared" si="140"/>
        <v>0</v>
      </c>
      <c r="BG523" s="2">
        <f t="shared" si="141"/>
        <v>0</v>
      </c>
      <c r="BH523" s="2">
        <f t="shared" si="142"/>
        <v>0</v>
      </c>
      <c r="BI523" s="2">
        <f t="shared" si="143"/>
        <v>0</v>
      </c>
      <c r="BJ523" s="2">
        <f t="shared" si="144"/>
        <v>0</v>
      </c>
      <c r="BK523" s="2">
        <f t="shared" si="145"/>
        <v>0</v>
      </c>
      <c r="BL523" s="2">
        <f t="shared" si="146"/>
        <v>0</v>
      </c>
      <c r="BM523" s="2">
        <f t="shared" si="147"/>
        <v>0</v>
      </c>
      <c r="BN523" s="2">
        <f t="shared" si="148"/>
        <v>0</v>
      </c>
      <c r="BO523" s="2">
        <f t="shared" si="149"/>
        <v>0</v>
      </c>
      <c r="BP523" s="2">
        <f t="shared" si="150"/>
        <v>0</v>
      </c>
      <c r="BQ523" s="2">
        <f t="shared" si="151"/>
        <v>0</v>
      </c>
      <c r="BR523" s="2">
        <f t="shared" si="152"/>
        <v>0</v>
      </c>
    </row>
    <row r="524" spans="1:70">
      <c r="A524" s="2" t="s">
        <v>5300</v>
      </c>
      <c r="B524" s="2" t="s">
        <v>5301</v>
      </c>
      <c r="AT524" s="2" t="s">
        <v>105</v>
      </c>
      <c r="BB524" s="2">
        <f t="shared" si="136"/>
        <v>1</v>
      </c>
      <c r="BC524" s="2">
        <f t="shared" si="137"/>
        <v>0</v>
      </c>
      <c r="BD524" s="2">
        <f t="shared" si="138"/>
        <v>1</v>
      </c>
      <c r="BE524" s="2">
        <f t="shared" si="139"/>
        <v>0</v>
      </c>
      <c r="BF524" s="2">
        <f t="shared" si="140"/>
        <v>0</v>
      </c>
      <c r="BG524" s="2">
        <f t="shared" si="141"/>
        <v>0</v>
      </c>
      <c r="BH524" s="2">
        <f t="shared" si="142"/>
        <v>0</v>
      </c>
      <c r="BI524" s="2">
        <f t="shared" si="143"/>
        <v>0</v>
      </c>
      <c r="BJ524" s="2">
        <f t="shared" si="144"/>
        <v>0</v>
      </c>
      <c r="BK524" s="2">
        <f t="shared" si="145"/>
        <v>0</v>
      </c>
      <c r="BL524" s="2">
        <f t="shared" si="146"/>
        <v>0</v>
      </c>
      <c r="BM524" s="2">
        <f t="shared" si="147"/>
        <v>0</v>
      </c>
      <c r="BN524" s="2">
        <f t="shared" si="148"/>
        <v>0</v>
      </c>
      <c r="BO524" s="2">
        <f t="shared" si="149"/>
        <v>0</v>
      </c>
      <c r="BP524" s="2">
        <f t="shared" si="150"/>
        <v>0</v>
      </c>
      <c r="BQ524" s="2">
        <f t="shared" si="151"/>
        <v>0</v>
      </c>
      <c r="BR524" s="2">
        <f t="shared" si="152"/>
        <v>0</v>
      </c>
    </row>
    <row r="525" spans="1:70">
      <c r="A525" s="2" t="s">
        <v>5294</v>
      </c>
      <c r="B525" s="2" t="s">
        <v>5295</v>
      </c>
      <c r="AT525" s="2" t="s">
        <v>105</v>
      </c>
      <c r="BB525" s="2">
        <f t="shared" si="136"/>
        <v>1</v>
      </c>
      <c r="BC525" s="2">
        <f t="shared" si="137"/>
        <v>0</v>
      </c>
      <c r="BD525" s="2">
        <f t="shared" si="138"/>
        <v>1</v>
      </c>
      <c r="BE525" s="2">
        <f t="shared" si="139"/>
        <v>0</v>
      </c>
      <c r="BF525" s="2">
        <f t="shared" si="140"/>
        <v>0</v>
      </c>
      <c r="BG525" s="2">
        <f t="shared" si="141"/>
        <v>0</v>
      </c>
      <c r="BH525" s="2">
        <f t="shared" si="142"/>
        <v>0</v>
      </c>
      <c r="BI525" s="2">
        <f t="shared" si="143"/>
        <v>0</v>
      </c>
      <c r="BJ525" s="2">
        <f t="shared" si="144"/>
        <v>0</v>
      </c>
      <c r="BK525" s="2">
        <f t="shared" si="145"/>
        <v>0</v>
      </c>
      <c r="BL525" s="2">
        <f t="shared" si="146"/>
        <v>0</v>
      </c>
      <c r="BM525" s="2">
        <f t="shared" si="147"/>
        <v>0</v>
      </c>
      <c r="BN525" s="2">
        <f t="shared" si="148"/>
        <v>0</v>
      </c>
      <c r="BO525" s="2">
        <f t="shared" si="149"/>
        <v>0</v>
      </c>
      <c r="BP525" s="2">
        <f t="shared" si="150"/>
        <v>0</v>
      </c>
      <c r="BQ525" s="2">
        <f t="shared" si="151"/>
        <v>0</v>
      </c>
      <c r="BR525" s="2">
        <f t="shared" si="152"/>
        <v>0</v>
      </c>
    </row>
    <row r="526" spans="1:70">
      <c r="A526" s="2" t="s">
        <v>3437</v>
      </c>
      <c r="B526" s="2" t="s">
        <v>3438</v>
      </c>
      <c r="Z526" s="2" t="s">
        <v>105</v>
      </c>
      <c r="AM526" s="2" t="s">
        <v>105</v>
      </c>
      <c r="AS526" s="2" t="s">
        <v>105</v>
      </c>
      <c r="BB526" s="2">
        <f t="shared" si="136"/>
        <v>3</v>
      </c>
      <c r="BC526" s="2">
        <f t="shared" si="137"/>
        <v>0</v>
      </c>
      <c r="BD526" s="2">
        <f t="shared" si="138"/>
        <v>3</v>
      </c>
      <c r="BE526" s="2">
        <f t="shared" si="139"/>
        <v>0</v>
      </c>
      <c r="BF526" s="2">
        <f t="shared" si="140"/>
        <v>0</v>
      </c>
      <c r="BG526" s="2">
        <f t="shared" si="141"/>
        <v>0</v>
      </c>
      <c r="BH526" s="2">
        <f t="shared" si="142"/>
        <v>0</v>
      </c>
      <c r="BI526" s="2">
        <f t="shared" si="143"/>
        <v>0</v>
      </c>
      <c r="BJ526" s="2">
        <f t="shared" si="144"/>
        <v>0</v>
      </c>
      <c r="BK526" s="2">
        <f t="shared" si="145"/>
        <v>0</v>
      </c>
      <c r="BL526" s="2">
        <f t="shared" si="146"/>
        <v>0</v>
      </c>
      <c r="BM526" s="2">
        <f t="shared" si="147"/>
        <v>0</v>
      </c>
      <c r="BN526" s="2">
        <f t="shared" si="148"/>
        <v>0</v>
      </c>
      <c r="BO526" s="2">
        <f t="shared" si="149"/>
        <v>0</v>
      </c>
      <c r="BP526" s="2">
        <f t="shared" si="150"/>
        <v>0</v>
      </c>
      <c r="BQ526" s="2">
        <f t="shared" si="151"/>
        <v>0</v>
      </c>
      <c r="BR526" s="2">
        <f t="shared" si="152"/>
        <v>0</v>
      </c>
    </row>
    <row r="527" spans="1:70">
      <c r="A527" s="2" t="s">
        <v>162</v>
      </c>
      <c r="B527" s="2" t="s">
        <v>161</v>
      </c>
      <c r="C527" s="2" t="s">
        <v>105</v>
      </c>
      <c r="M527" s="2" t="s">
        <v>105</v>
      </c>
      <c r="AS527" s="2" t="s">
        <v>105</v>
      </c>
      <c r="BB527" s="2">
        <f t="shared" si="136"/>
        <v>3</v>
      </c>
      <c r="BC527" s="2">
        <f t="shared" si="137"/>
        <v>0</v>
      </c>
      <c r="BD527" s="2">
        <f t="shared" si="138"/>
        <v>3</v>
      </c>
      <c r="BE527" s="2">
        <f t="shared" si="139"/>
        <v>0</v>
      </c>
      <c r="BF527" s="2">
        <f t="shared" si="140"/>
        <v>0</v>
      </c>
      <c r="BG527" s="2">
        <f t="shared" si="141"/>
        <v>0</v>
      </c>
      <c r="BH527" s="2">
        <f t="shared" si="142"/>
        <v>0</v>
      </c>
      <c r="BI527" s="2">
        <f t="shared" si="143"/>
        <v>0</v>
      </c>
      <c r="BJ527" s="2">
        <f t="shared" si="144"/>
        <v>0</v>
      </c>
      <c r="BK527" s="2">
        <f t="shared" si="145"/>
        <v>0</v>
      </c>
      <c r="BL527" s="2">
        <f t="shared" si="146"/>
        <v>0</v>
      </c>
      <c r="BM527" s="2">
        <f t="shared" si="147"/>
        <v>0</v>
      </c>
      <c r="BN527" s="2">
        <f t="shared" si="148"/>
        <v>0</v>
      </c>
      <c r="BO527" s="2">
        <f t="shared" si="149"/>
        <v>0</v>
      </c>
      <c r="BP527" s="2">
        <f t="shared" si="150"/>
        <v>0</v>
      </c>
      <c r="BQ527" s="2">
        <f t="shared" si="151"/>
        <v>0</v>
      </c>
      <c r="BR527" s="2">
        <f t="shared" si="152"/>
        <v>0</v>
      </c>
    </row>
    <row r="528" spans="1:70">
      <c r="A528" s="2" t="s">
        <v>5398</v>
      </c>
      <c r="B528" s="2" t="s">
        <v>5399</v>
      </c>
      <c r="AU528" s="2" t="s">
        <v>105</v>
      </c>
      <c r="BB528" s="2">
        <f t="shared" si="136"/>
        <v>1</v>
      </c>
      <c r="BC528" s="2">
        <f t="shared" si="137"/>
        <v>0</v>
      </c>
      <c r="BD528" s="2">
        <f t="shared" si="138"/>
        <v>1</v>
      </c>
      <c r="BE528" s="2">
        <f t="shared" si="139"/>
        <v>0</v>
      </c>
      <c r="BF528" s="2">
        <f t="shared" si="140"/>
        <v>0</v>
      </c>
      <c r="BG528" s="2">
        <f t="shared" si="141"/>
        <v>0</v>
      </c>
      <c r="BH528" s="2">
        <f t="shared" si="142"/>
        <v>0</v>
      </c>
      <c r="BI528" s="2">
        <f t="shared" si="143"/>
        <v>0</v>
      </c>
      <c r="BJ528" s="2">
        <f t="shared" si="144"/>
        <v>0</v>
      </c>
      <c r="BK528" s="2">
        <f t="shared" si="145"/>
        <v>0</v>
      </c>
      <c r="BL528" s="2">
        <f t="shared" si="146"/>
        <v>0</v>
      </c>
      <c r="BM528" s="2">
        <f t="shared" si="147"/>
        <v>0</v>
      </c>
      <c r="BN528" s="2">
        <f t="shared" si="148"/>
        <v>0</v>
      </c>
      <c r="BO528" s="2">
        <f t="shared" si="149"/>
        <v>0</v>
      </c>
      <c r="BP528" s="2">
        <f t="shared" si="150"/>
        <v>0</v>
      </c>
      <c r="BQ528" s="2">
        <f t="shared" si="151"/>
        <v>0</v>
      </c>
      <c r="BR528" s="2">
        <f t="shared" si="152"/>
        <v>0</v>
      </c>
    </row>
    <row r="529" spans="1:70">
      <c r="A529" s="2" t="s">
        <v>1468</v>
      </c>
      <c r="B529" s="2" t="s">
        <v>3330</v>
      </c>
      <c r="H529" s="2" t="s">
        <v>105</v>
      </c>
      <c r="Y529" s="2" t="s">
        <v>105</v>
      </c>
      <c r="AA529" s="2" t="s">
        <v>105</v>
      </c>
      <c r="AO529" s="2" t="s">
        <v>105</v>
      </c>
      <c r="BB529" s="2">
        <f t="shared" si="136"/>
        <v>4</v>
      </c>
      <c r="BC529" s="2">
        <f t="shared" si="137"/>
        <v>0</v>
      </c>
      <c r="BD529" s="2">
        <f t="shared" si="138"/>
        <v>4</v>
      </c>
      <c r="BE529" s="2">
        <f t="shared" si="139"/>
        <v>0</v>
      </c>
      <c r="BF529" s="2">
        <f t="shared" si="140"/>
        <v>0</v>
      </c>
      <c r="BG529" s="2">
        <f t="shared" si="141"/>
        <v>0</v>
      </c>
      <c r="BH529" s="2">
        <f t="shared" si="142"/>
        <v>0</v>
      </c>
      <c r="BI529" s="2">
        <f t="shared" si="143"/>
        <v>0</v>
      </c>
      <c r="BJ529" s="2">
        <f t="shared" si="144"/>
        <v>0</v>
      </c>
      <c r="BK529" s="2">
        <f t="shared" si="145"/>
        <v>0</v>
      </c>
      <c r="BL529" s="2">
        <f t="shared" si="146"/>
        <v>0</v>
      </c>
      <c r="BM529" s="2">
        <f t="shared" si="147"/>
        <v>0</v>
      </c>
      <c r="BN529" s="2">
        <f t="shared" si="148"/>
        <v>0</v>
      </c>
      <c r="BO529" s="2">
        <f t="shared" si="149"/>
        <v>0</v>
      </c>
      <c r="BP529" s="2">
        <f t="shared" si="150"/>
        <v>0</v>
      </c>
      <c r="BQ529" s="2">
        <f t="shared" si="151"/>
        <v>0</v>
      </c>
      <c r="BR529" s="2">
        <f t="shared" si="152"/>
        <v>0</v>
      </c>
    </row>
    <row r="530" spans="1:70">
      <c r="A530" s="2" t="s">
        <v>2212</v>
      </c>
      <c r="B530" s="2" t="s">
        <v>2213</v>
      </c>
      <c r="L530" s="2" t="s">
        <v>105</v>
      </c>
      <c r="BB530" s="2">
        <f t="shared" si="136"/>
        <v>1</v>
      </c>
      <c r="BC530" s="2">
        <f t="shared" si="137"/>
        <v>0</v>
      </c>
      <c r="BD530" s="2">
        <f t="shared" si="138"/>
        <v>1</v>
      </c>
      <c r="BE530" s="2">
        <f t="shared" si="139"/>
        <v>0</v>
      </c>
      <c r="BF530" s="2">
        <f t="shared" si="140"/>
        <v>0</v>
      </c>
      <c r="BG530" s="2">
        <f t="shared" si="141"/>
        <v>0</v>
      </c>
      <c r="BH530" s="2">
        <f t="shared" si="142"/>
        <v>0</v>
      </c>
      <c r="BI530" s="2">
        <f t="shared" si="143"/>
        <v>0</v>
      </c>
      <c r="BJ530" s="2">
        <f t="shared" si="144"/>
        <v>0</v>
      </c>
      <c r="BK530" s="2">
        <f t="shared" si="145"/>
        <v>0</v>
      </c>
      <c r="BL530" s="2">
        <f t="shared" si="146"/>
        <v>0</v>
      </c>
      <c r="BM530" s="2">
        <f t="shared" si="147"/>
        <v>0</v>
      </c>
      <c r="BN530" s="2">
        <f t="shared" si="148"/>
        <v>0</v>
      </c>
      <c r="BO530" s="2">
        <f t="shared" si="149"/>
        <v>0</v>
      </c>
      <c r="BP530" s="2">
        <f t="shared" si="150"/>
        <v>0</v>
      </c>
      <c r="BQ530" s="2">
        <f t="shared" si="151"/>
        <v>0</v>
      </c>
      <c r="BR530" s="2">
        <f t="shared" si="152"/>
        <v>0</v>
      </c>
    </row>
    <row r="531" spans="1:70">
      <c r="A531" s="2" t="s">
        <v>566</v>
      </c>
      <c r="B531" s="2" t="s">
        <v>567</v>
      </c>
      <c r="E531" s="2" t="s">
        <v>5860</v>
      </c>
      <c r="BB531" s="2">
        <f t="shared" si="136"/>
        <v>0</v>
      </c>
      <c r="BC531" s="2">
        <f t="shared" si="137"/>
        <v>0</v>
      </c>
      <c r="BD531" s="2">
        <f t="shared" si="138"/>
        <v>0</v>
      </c>
      <c r="BE531" s="2">
        <f t="shared" si="139"/>
        <v>0</v>
      </c>
      <c r="BF531" s="2">
        <f t="shared" si="140"/>
        <v>0</v>
      </c>
      <c r="BG531" s="2">
        <f t="shared" si="141"/>
        <v>0</v>
      </c>
      <c r="BH531" s="2">
        <f t="shared" si="142"/>
        <v>0</v>
      </c>
      <c r="BI531" s="2">
        <f t="shared" si="143"/>
        <v>0</v>
      </c>
      <c r="BJ531" s="2">
        <f t="shared" si="144"/>
        <v>0</v>
      </c>
      <c r="BK531" s="2">
        <f t="shared" si="145"/>
        <v>0</v>
      </c>
      <c r="BL531" s="2">
        <f t="shared" si="146"/>
        <v>0</v>
      </c>
      <c r="BM531" s="2">
        <f t="shared" si="147"/>
        <v>0</v>
      </c>
      <c r="BN531" s="2">
        <f t="shared" si="148"/>
        <v>0</v>
      </c>
      <c r="BO531" s="2">
        <f t="shared" si="149"/>
        <v>0</v>
      </c>
      <c r="BP531" s="2">
        <f t="shared" si="150"/>
        <v>0</v>
      </c>
      <c r="BQ531" s="2">
        <f t="shared" si="151"/>
        <v>0</v>
      </c>
      <c r="BR531" s="2">
        <f t="shared" si="152"/>
        <v>0</v>
      </c>
    </row>
    <row r="532" spans="1:70">
      <c r="A532" s="2" t="s">
        <v>5211</v>
      </c>
      <c r="B532" s="2" t="s">
        <v>5212</v>
      </c>
      <c r="AS532" s="2" t="s">
        <v>105</v>
      </c>
      <c r="BB532" s="2">
        <f t="shared" si="136"/>
        <v>1</v>
      </c>
      <c r="BC532" s="2">
        <f t="shared" si="137"/>
        <v>0</v>
      </c>
      <c r="BD532" s="2">
        <f t="shared" si="138"/>
        <v>1</v>
      </c>
      <c r="BE532" s="2">
        <f t="shared" si="139"/>
        <v>0</v>
      </c>
      <c r="BF532" s="2">
        <f t="shared" si="140"/>
        <v>0</v>
      </c>
      <c r="BG532" s="2">
        <f t="shared" si="141"/>
        <v>0</v>
      </c>
      <c r="BH532" s="2">
        <f t="shared" si="142"/>
        <v>0</v>
      </c>
      <c r="BI532" s="2">
        <f t="shared" si="143"/>
        <v>0</v>
      </c>
      <c r="BJ532" s="2">
        <f t="shared" si="144"/>
        <v>0</v>
      </c>
      <c r="BK532" s="2">
        <f t="shared" si="145"/>
        <v>0</v>
      </c>
      <c r="BL532" s="2">
        <f t="shared" si="146"/>
        <v>0</v>
      </c>
      <c r="BM532" s="2">
        <f t="shared" si="147"/>
        <v>0</v>
      </c>
      <c r="BN532" s="2">
        <f t="shared" si="148"/>
        <v>0</v>
      </c>
      <c r="BO532" s="2">
        <f t="shared" si="149"/>
        <v>0</v>
      </c>
      <c r="BP532" s="2">
        <f t="shared" si="150"/>
        <v>0</v>
      </c>
      <c r="BQ532" s="2">
        <f t="shared" si="151"/>
        <v>0</v>
      </c>
      <c r="BR532" s="2">
        <f t="shared" si="152"/>
        <v>0</v>
      </c>
    </row>
    <row r="533" spans="1:70">
      <c r="A533" s="2" t="s">
        <v>3965</v>
      </c>
      <c r="B533" s="2" t="s">
        <v>3966</v>
      </c>
      <c r="AI533" s="2" t="s">
        <v>105</v>
      </c>
      <c r="BB533" s="2">
        <f t="shared" si="136"/>
        <v>1</v>
      </c>
      <c r="BC533" s="2">
        <f t="shared" si="137"/>
        <v>0</v>
      </c>
      <c r="BD533" s="2">
        <f t="shared" si="138"/>
        <v>1</v>
      </c>
      <c r="BE533" s="2">
        <f t="shared" si="139"/>
        <v>0</v>
      </c>
      <c r="BF533" s="2">
        <f t="shared" si="140"/>
        <v>0</v>
      </c>
      <c r="BG533" s="2">
        <f t="shared" si="141"/>
        <v>0</v>
      </c>
      <c r="BH533" s="2">
        <f t="shared" si="142"/>
        <v>0</v>
      </c>
      <c r="BI533" s="2">
        <f t="shared" si="143"/>
        <v>0</v>
      </c>
      <c r="BJ533" s="2">
        <f t="shared" si="144"/>
        <v>0</v>
      </c>
      <c r="BK533" s="2">
        <f t="shared" si="145"/>
        <v>0</v>
      </c>
      <c r="BL533" s="2">
        <f t="shared" si="146"/>
        <v>0</v>
      </c>
      <c r="BM533" s="2">
        <f t="shared" si="147"/>
        <v>0</v>
      </c>
      <c r="BN533" s="2">
        <f t="shared" si="148"/>
        <v>0</v>
      </c>
      <c r="BO533" s="2">
        <f t="shared" si="149"/>
        <v>0</v>
      </c>
      <c r="BP533" s="2">
        <f t="shared" si="150"/>
        <v>0</v>
      </c>
      <c r="BQ533" s="2">
        <f t="shared" si="151"/>
        <v>0</v>
      </c>
      <c r="BR533" s="2">
        <f t="shared" si="152"/>
        <v>0</v>
      </c>
    </row>
    <row r="534" spans="1:70">
      <c r="A534" s="2" t="s">
        <v>166</v>
      </c>
      <c r="B534" s="2" t="s">
        <v>165</v>
      </c>
      <c r="C534" s="2" t="s">
        <v>105</v>
      </c>
      <c r="AJ534" s="2" t="s">
        <v>105</v>
      </c>
      <c r="BB534" s="2">
        <f t="shared" si="136"/>
        <v>2</v>
      </c>
      <c r="BC534" s="2">
        <f t="shared" si="137"/>
        <v>0</v>
      </c>
      <c r="BD534" s="2">
        <f t="shared" si="138"/>
        <v>2</v>
      </c>
      <c r="BE534" s="2">
        <f t="shared" si="139"/>
        <v>0</v>
      </c>
      <c r="BF534" s="2">
        <f t="shared" si="140"/>
        <v>0</v>
      </c>
      <c r="BG534" s="2">
        <f t="shared" si="141"/>
        <v>0</v>
      </c>
      <c r="BH534" s="2">
        <f t="shared" si="142"/>
        <v>0</v>
      </c>
      <c r="BI534" s="2">
        <f t="shared" si="143"/>
        <v>0</v>
      </c>
      <c r="BJ534" s="2">
        <f t="shared" si="144"/>
        <v>0</v>
      </c>
      <c r="BK534" s="2">
        <f t="shared" si="145"/>
        <v>0</v>
      </c>
      <c r="BL534" s="2">
        <f t="shared" si="146"/>
        <v>0</v>
      </c>
      <c r="BM534" s="2">
        <f t="shared" si="147"/>
        <v>0</v>
      </c>
      <c r="BN534" s="2">
        <f t="shared" si="148"/>
        <v>0</v>
      </c>
      <c r="BO534" s="2">
        <f t="shared" si="149"/>
        <v>0</v>
      </c>
      <c r="BP534" s="2">
        <f t="shared" si="150"/>
        <v>0</v>
      </c>
      <c r="BQ534" s="2">
        <f t="shared" si="151"/>
        <v>0</v>
      </c>
      <c r="BR534" s="2">
        <f t="shared" si="152"/>
        <v>0</v>
      </c>
    </row>
    <row r="535" spans="1:70">
      <c r="A535" s="2" t="s">
        <v>4252</v>
      </c>
      <c r="B535" s="2" t="s">
        <v>4253</v>
      </c>
      <c r="AM535" s="2" t="s">
        <v>105</v>
      </c>
      <c r="BB535" s="2">
        <f t="shared" si="136"/>
        <v>1</v>
      </c>
      <c r="BC535" s="2">
        <f t="shared" si="137"/>
        <v>0</v>
      </c>
      <c r="BD535" s="2">
        <f t="shared" si="138"/>
        <v>1</v>
      </c>
      <c r="BE535" s="2">
        <f t="shared" si="139"/>
        <v>0</v>
      </c>
      <c r="BF535" s="2">
        <f t="shared" si="140"/>
        <v>0</v>
      </c>
      <c r="BG535" s="2">
        <f t="shared" si="141"/>
        <v>0</v>
      </c>
      <c r="BH535" s="2">
        <f t="shared" si="142"/>
        <v>0</v>
      </c>
      <c r="BI535" s="2">
        <f t="shared" si="143"/>
        <v>0</v>
      </c>
      <c r="BJ535" s="2">
        <f t="shared" si="144"/>
        <v>0</v>
      </c>
      <c r="BK535" s="2">
        <f t="shared" si="145"/>
        <v>0</v>
      </c>
      <c r="BL535" s="2">
        <f t="shared" si="146"/>
        <v>0</v>
      </c>
      <c r="BM535" s="2">
        <f t="shared" si="147"/>
        <v>0</v>
      </c>
      <c r="BN535" s="2">
        <f t="shared" si="148"/>
        <v>0</v>
      </c>
      <c r="BO535" s="2">
        <f t="shared" si="149"/>
        <v>0</v>
      </c>
      <c r="BP535" s="2">
        <f t="shared" si="150"/>
        <v>0</v>
      </c>
      <c r="BQ535" s="2">
        <f t="shared" si="151"/>
        <v>0</v>
      </c>
      <c r="BR535" s="2">
        <f t="shared" si="152"/>
        <v>0</v>
      </c>
    </row>
    <row r="536" spans="1:70">
      <c r="A536" s="2" t="s">
        <v>2320</v>
      </c>
      <c r="B536" s="2" t="s">
        <v>2321</v>
      </c>
      <c r="M536" s="2" t="s">
        <v>105</v>
      </c>
      <c r="BB536" s="2">
        <f t="shared" si="136"/>
        <v>1</v>
      </c>
      <c r="BC536" s="2">
        <f t="shared" si="137"/>
        <v>0</v>
      </c>
      <c r="BD536" s="2">
        <f t="shared" si="138"/>
        <v>1</v>
      </c>
      <c r="BE536" s="2">
        <f t="shared" si="139"/>
        <v>0</v>
      </c>
      <c r="BF536" s="2">
        <f t="shared" si="140"/>
        <v>0</v>
      </c>
      <c r="BG536" s="2">
        <f t="shared" si="141"/>
        <v>0</v>
      </c>
      <c r="BH536" s="2">
        <f t="shared" si="142"/>
        <v>0</v>
      </c>
      <c r="BI536" s="2">
        <f t="shared" si="143"/>
        <v>0</v>
      </c>
      <c r="BJ536" s="2">
        <f t="shared" si="144"/>
        <v>0</v>
      </c>
      <c r="BK536" s="2">
        <f t="shared" si="145"/>
        <v>0</v>
      </c>
      <c r="BL536" s="2">
        <f t="shared" si="146"/>
        <v>0</v>
      </c>
      <c r="BM536" s="2">
        <f t="shared" si="147"/>
        <v>0</v>
      </c>
      <c r="BN536" s="2">
        <f t="shared" si="148"/>
        <v>0</v>
      </c>
      <c r="BO536" s="2">
        <f t="shared" si="149"/>
        <v>0</v>
      </c>
      <c r="BP536" s="2">
        <f t="shared" si="150"/>
        <v>0</v>
      </c>
      <c r="BQ536" s="2">
        <f t="shared" si="151"/>
        <v>0</v>
      </c>
      <c r="BR536" s="2">
        <f t="shared" si="152"/>
        <v>0</v>
      </c>
    </row>
    <row r="537" spans="1:70">
      <c r="A537" s="2" t="s">
        <v>3978</v>
      </c>
      <c r="B537" s="2" t="s">
        <v>3979</v>
      </c>
      <c r="AI537" s="2" t="s">
        <v>105</v>
      </c>
      <c r="AL537" s="2" t="s">
        <v>105</v>
      </c>
      <c r="BB537" s="2">
        <f t="shared" si="136"/>
        <v>2</v>
      </c>
      <c r="BC537" s="2">
        <f t="shared" si="137"/>
        <v>0</v>
      </c>
      <c r="BD537" s="2">
        <f t="shared" si="138"/>
        <v>2</v>
      </c>
      <c r="BE537" s="2">
        <f t="shared" si="139"/>
        <v>0</v>
      </c>
      <c r="BF537" s="2">
        <f t="shared" si="140"/>
        <v>0</v>
      </c>
      <c r="BG537" s="2">
        <f t="shared" si="141"/>
        <v>0</v>
      </c>
      <c r="BH537" s="2">
        <f t="shared" si="142"/>
        <v>0</v>
      </c>
      <c r="BI537" s="2">
        <f t="shared" si="143"/>
        <v>0</v>
      </c>
      <c r="BJ537" s="2">
        <f t="shared" si="144"/>
        <v>0</v>
      </c>
      <c r="BK537" s="2">
        <f t="shared" si="145"/>
        <v>0</v>
      </c>
      <c r="BL537" s="2">
        <f t="shared" si="146"/>
        <v>0</v>
      </c>
      <c r="BM537" s="2">
        <f t="shared" si="147"/>
        <v>0</v>
      </c>
      <c r="BN537" s="2">
        <f t="shared" si="148"/>
        <v>0</v>
      </c>
      <c r="BO537" s="2">
        <f t="shared" si="149"/>
        <v>0</v>
      </c>
      <c r="BP537" s="2">
        <f t="shared" si="150"/>
        <v>0</v>
      </c>
      <c r="BQ537" s="2">
        <f t="shared" si="151"/>
        <v>0</v>
      </c>
      <c r="BR537" s="2">
        <f t="shared" si="152"/>
        <v>0</v>
      </c>
    </row>
    <row r="538" spans="1:70">
      <c r="A538" s="2" t="s">
        <v>4175</v>
      </c>
      <c r="B538" s="2" t="s">
        <v>4176</v>
      </c>
      <c r="AL538" s="2" t="s">
        <v>105</v>
      </c>
      <c r="AO538" s="2" t="s">
        <v>105</v>
      </c>
      <c r="BB538" s="2">
        <f t="shared" si="136"/>
        <v>2</v>
      </c>
      <c r="BC538" s="2">
        <f t="shared" si="137"/>
        <v>0</v>
      </c>
      <c r="BD538" s="2">
        <f t="shared" si="138"/>
        <v>2</v>
      </c>
      <c r="BE538" s="2">
        <f t="shared" si="139"/>
        <v>0</v>
      </c>
      <c r="BF538" s="2">
        <f t="shared" si="140"/>
        <v>0</v>
      </c>
      <c r="BG538" s="2">
        <f t="shared" si="141"/>
        <v>0</v>
      </c>
      <c r="BH538" s="2">
        <f t="shared" si="142"/>
        <v>0</v>
      </c>
      <c r="BI538" s="2">
        <f t="shared" si="143"/>
        <v>0</v>
      </c>
      <c r="BJ538" s="2">
        <f t="shared" si="144"/>
        <v>0</v>
      </c>
      <c r="BK538" s="2">
        <f t="shared" si="145"/>
        <v>0</v>
      </c>
      <c r="BL538" s="2">
        <f t="shared" si="146"/>
        <v>0</v>
      </c>
      <c r="BM538" s="2">
        <f t="shared" si="147"/>
        <v>0</v>
      </c>
      <c r="BN538" s="2">
        <f t="shared" si="148"/>
        <v>0</v>
      </c>
      <c r="BO538" s="2">
        <f t="shared" si="149"/>
        <v>0</v>
      </c>
      <c r="BP538" s="2">
        <f t="shared" si="150"/>
        <v>0</v>
      </c>
      <c r="BQ538" s="2">
        <f t="shared" si="151"/>
        <v>0</v>
      </c>
      <c r="BR538" s="2">
        <f t="shared" si="152"/>
        <v>0</v>
      </c>
    </row>
    <row r="539" spans="1:70">
      <c r="A539" s="2" t="s">
        <v>5121</v>
      </c>
      <c r="B539" s="2" t="s">
        <v>5122</v>
      </c>
      <c r="AO539" s="2" t="s">
        <v>105</v>
      </c>
      <c r="BB539" s="2">
        <f t="shared" si="136"/>
        <v>1</v>
      </c>
      <c r="BC539" s="2">
        <f t="shared" si="137"/>
        <v>0</v>
      </c>
      <c r="BD539" s="2">
        <f t="shared" si="138"/>
        <v>1</v>
      </c>
      <c r="BE539" s="2">
        <f t="shared" si="139"/>
        <v>0</v>
      </c>
      <c r="BF539" s="2">
        <f t="shared" si="140"/>
        <v>0</v>
      </c>
      <c r="BG539" s="2">
        <f t="shared" si="141"/>
        <v>0</v>
      </c>
      <c r="BH539" s="2">
        <f t="shared" si="142"/>
        <v>0</v>
      </c>
      <c r="BI539" s="2">
        <f t="shared" si="143"/>
        <v>0</v>
      </c>
      <c r="BJ539" s="2">
        <f t="shared" si="144"/>
        <v>0</v>
      </c>
      <c r="BK539" s="2">
        <f t="shared" si="145"/>
        <v>0</v>
      </c>
      <c r="BL539" s="2">
        <f t="shared" si="146"/>
        <v>0</v>
      </c>
      <c r="BM539" s="2">
        <f t="shared" si="147"/>
        <v>0</v>
      </c>
      <c r="BN539" s="2">
        <f t="shared" si="148"/>
        <v>0</v>
      </c>
      <c r="BO539" s="2">
        <f t="shared" si="149"/>
        <v>0</v>
      </c>
      <c r="BP539" s="2">
        <f t="shared" si="150"/>
        <v>0</v>
      </c>
      <c r="BQ539" s="2">
        <f t="shared" si="151"/>
        <v>0</v>
      </c>
      <c r="BR539" s="2">
        <f t="shared" si="152"/>
        <v>0</v>
      </c>
    </row>
    <row r="540" spans="1:70">
      <c r="A540" s="2" t="s">
        <v>2651</v>
      </c>
      <c r="B540" s="2" t="s">
        <v>2652</v>
      </c>
      <c r="P540" s="2" t="s">
        <v>105</v>
      </c>
      <c r="AB540" s="2" t="s">
        <v>105</v>
      </c>
      <c r="BB540" s="2">
        <f t="shared" si="136"/>
        <v>2</v>
      </c>
      <c r="BC540" s="2">
        <f t="shared" si="137"/>
        <v>0</v>
      </c>
      <c r="BD540" s="2">
        <f t="shared" si="138"/>
        <v>2</v>
      </c>
      <c r="BE540" s="2">
        <f t="shared" si="139"/>
        <v>0</v>
      </c>
      <c r="BF540" s="2">
        <f t="shared" si="140"/>
        <v>0</v>
      </c>
      <c r="BG540" s="2">
        <f t="shared" si="141"/>
        <v>0</v>
      </c>
      <c r="BH540" s="2">
        <f t="shared" si="142"/>
        <v>0</v>
      </c>
      <c r="BI540" s="2">
        <f t="shared" si="143"/>
        <v>0</v>
      </c>
      <c r="BJ540" s="2">
        <f t="shared" si="144"/>
        <v>0</v>
      </c>
      <c r="BK540" s="2">
        <f t="shared" si="145"/>
        <v>0</v>
      </c>
      <c r="BL540" s="2">
        <f t="shared" si="146"/>
        <v>0</v>
      </c>
      <c r="BM540" s="2">
        <f t="shared" si="147"/>
        <v>0</v>
      </c>
      <c r="BN540" s="2">
        <f t="shared" si="148"/>
        <v>0</v>
      </c>
      <c r="BO540" s="2">
        <f t="shared" si="149"/>
        <v>0</v>
      </c>
      <c r="BP540" s="2">
        <f t="shared" si="150"/>
        <v>0</v>
      </c>
      <c r="BQ540" s="2">
        <f t="shared" si="151"/>
        <v>0</v>
      </c>
      <c r="BR540" s="2">
        <f t="shared" si="152"/>
        <v>0</v>
      </c>
    </row>
    <row r="541" spans="1:70">
      <c r="A541" s="2" t="s">
        <v>244</v>
      </c>
      <c r="B541" s="2" t="s">
        <v>243</v>
      </c>
      <c r="C541" s="2" t="s">
        <v>105</v>
      </c>
      <c r="AW541" s="2" t="s">
        <v>5694</v>
      </c>
      <c r="BB541" s="2">
        <f t="shared" si="136"/>
        <v>1</v>
      </c>
      <c r="BC541" s="2">
        <f t="shared" si="137"/>
        <v>1</v>
      </c>
      <c r="BD541" s="2">
        <f t="shared" si="138"/>
        <v>1</v>
      </c>
      <c r="BE541" s="2">
        <f t="shared" si="139"/>
        <v>0</v>
      </c>
      <c r="BF541" s="2">
        <f t="shared" si="140"/>
        <v>0</v>
      </c>
      <c r="BG541" s="2">
        <f t="shared" si="141"/>
        <v>1</v>
      </c>
      <c r="BH541" s="2">
        <f t="shared" si="142"/>
        <v>0</v>
      </c>
      <c r="BI541" s="2">
        <f t="shared" si="143"/>
        <v>0</v>
      </c>
      <c r="BJ541" s="2">
        <f t="shared" si="144"/>
        <v>0</v>
      </c>
      <c r="BK541" s="2">
        <f t="shared" si="145"/>
        <v>0</v>
      </c>
      <c r="BL541" s="2">
        <f t="shared" si="146"/>
        <v>0</v>
      </c>
      <c r="BM541" s="2">
        <f t="shared" si="147"/>
        <v>0</v>
      </c>
      <c r="BN541" s="2">
        <f t="shared" si="148"/>
        <v>0</v>
      </c>
      <c r="BO541" s="2">
        <f t="shared" si="149"/>
        <v>0</v>
      </c>
      <c r="BP541" s="2">
        <f t="shared" si="150"/>
        <v>0</v>
      </c>
      <c r="BQ541" s="2">
        <f t="shared" si="151"/>
        <v>0</v>
      </c>
      <c r="BR541" s="2">
        <f t="shared" si="152"/>
        <v>0</v>
      </c>
    </row>
    <row r="542" spans="1:70">
      <c r="A542" s="2" t="s">
        <v>1264</v>
      </c>
      <c r="B542" s="2" t="s">
        <v>1191</v>
      </c>
      <c r="G542" s="2" t="s">
        <v>5854</v>
      </c>
      <c r="BB542" s="2">
        <f t="shared" si="136"/>
        <v>0</v>
      </c>
      <c r="BC542" s="2">
        <f t="shared" si="137"/>
        <v>0</v>
      </c>
      <c r="BD542" s="2">
        <f t="shared" si="138"/>
        <v>0</v>
      </c>
      <c r="BE542" s="2">
        <f t="shared" si="139"/>
        <v>0</v>
      </c>
      <c r="BF542" s="2">
        <f t="shared" si="140"/>
        <v>0</v>
      </c>
      <c r="BG542" s="2">
        <f t="shared" si="141"/>
        <v>0</v>
      </c>
      <c r="BH542" s="2">
        <f t="shared" si="142"/>
        <v>0</v>
      </c>
      <c r="BI542" s="2">
        <f t="shared" si="143"/>
        <v>0</v>
      </c>
      <c r="BJ542" s="2">
        <f t="shared" si="144"/>
        <v>0</v>
      </c>
      <c r="BK542" s="2">
        <f t="shared" si="145"/>
        <v>0</v>
      </c>
      <c r="BL542" s="2">
        <f t="shared" si="146"/>
        <v>0</v>
      </c>
      <c r="BM542" s="2">
        <f t="shared" si="147"/>
        <v>0</v>
      </c>
      <c r="BN542" s="2">
        <f t="shared" si="148"/>
        <v>0</v>
      </c>
      <c r="BO542" s="2">
        <f t="shared" si="149"/>
        <v>0</v>
      </c>
      <c r="BP542" s="2">
        <f t="shared" si="150"/>
        <v>0</v>
      </c>
      <c r="BQ542" s="2">
        <f t="shared" si="151"/>
        <v>0</v>
      </c>
      <c r="BR542" s="2">
        <f t="shared" si="152"/>
        <v>0</v>
      </c>
    </row>
    <row r="543" spans="1:70">
      <c r="A543" s="2" t="s">
        <v>2393</v>
      </c>
      <c r="B543" s="2" t="s">
        <v>2394</v>
      </c>
      <c r="M543" s="2" t="s">
        <v>105</v>
      </c>
      <c r="BB543" s="2">
        <f t="shared" si="136"/>
        <v>1</v>
      </c>
      <c r="BC543" s="2">
        <f t="shared" si="137"/>
        <v>0</v>
      </c>
      <c r="BD543" s="2">
        <f t="shared" si="138"/>
        <v>1</v>
      </c>
      <c r="BE543" s="2">
        <f t="shared" si="139"/>
        <v>0</v>
      </c>
      <c r="BF543" s="2">
        <f t="shared" si="140"/>
        <v>0</v>
      </c>
      <c r="BG543" s="2">
        <f t="shared" si="141"/>
        <v>0</v>
      </c>
      <c r="BH543" s="2">
        <f t="shared" si="142"/>
        <v>0</v>
      </c>
      <c r="BI543" s="2">
        <f t="shared" si="143"/>
        <v>0</v>
      </c>
      <c r="BJ543" s="2">
        <f t="shared" si="144"/>
        <v>0</v>
      </c>
      <c r="BK543" s="2">
        <f t="shared" si="145"/>
        <v>0</v>
      </c>
      <c r="BL543" s="2">
        <f t="shared" si="146"/>
        <v>0</v>
      </c>
      <c r="BM543" s="2">
        <f t="shared" si="147"/>
        <v>0</v>
      </c>
      <c r="BN543" s="2">
        <f t="shared" si="148"/>
        <v>0</v>
      </c>
      <c r="BO543" s="2">
        <f t="shared" si="149"/>
        <v>0</v>
      </c>
      <c r="BP543" s="2">
        <f t="shared" si="150"/>
        <v>0</v>
      </c>
      <c r="BQ543" s="2">
        <f t="shared" si="151"/>
        <v>0</v>
      </c>
      <c r="BR543" s="2">
        <f t="shared" si="152"/>
        <v>0</v>
      </c>
    </row>
    <row r="544" spans="1:70">
      <c r="A544" s="2" t="s">
        <v>2282</v>
      </c>
      <c r="B544" s="2" t="s">
        <v>2281</v>
      </c>
      <c r="L544" s="2" t="s">
        <v>105</v>
      </c>
      <c r="BB544" s="2">
        <f t="shared" si="136"/>
        <v>1</v>
      </c>
      <c r="BC544" s="2">
        <f t="shared" si="137"/>
        <v>0</v>
      </c>
      <c r="BD544" s="2">
        <f t="shared" si="138"/>
        <v>1</v>
      </c>
      <c r="BE544" s="2">
        <f t="shared" si="139"/>
        <v>0</v>
      </c>
      <c r="BF544" s="2">
        <f t="shared" si="140"/>
        <v>0</v>
      </c>
      <c r="BG544" s="2">
        <f t="shared" si="141"/>
        <v>0</v>
      </c>
      <c r="BH544" s="2">
        <f t="shared" si="142"/>
        <v>0</v>
      </c>
      <c r="BI544" s="2">
        <f t="shared" si="143"/>
        <v>0</v>
      </c>
      <c r="BJ544" s="2">
        <f t="shared" si="144"/>
        <v>0</v>
      </c>
      <c r="BK544" s="2">
        <f t="shared" si="145"/>
        <v>0</v>
      </c>
      <c r="BL544" s="2">
        <f t="shared" si="146"/>
        <v>0</v>
      </c>
      <c r="BM544" s="2">
        <f t="shared" si="147"/>
        <v>0</v>
      </c>
      <c r="BN544" s="2">
        <f t="shared" si="148"/>
        <v>0</v>
      </c>
      <c r="BO544" s="2">
        <f t="shared" si="149"/>
        <v>0</v>
      </c>
      <c r="BP544" s="2">
        <f t="shared" si="150"/>
        <v>0</v>
      </c>
      <c r="BQ544" s="2">
        <f t="shared" si="151"/>
        <v>0</v>
      </c>
      <c r="BR544" s="2">
        <f t="shared" si="152"/>
        <v>0</v>
      </c>
    </row>
    <row r="545" spans="1:70">
      <c r="A545" s="2" t="s">
        <v>2655</v>
      </c>
      <c r="B545" s="2" t="s">
        <v>2656</v>
      </c>
      <c r="P545" s="2" t="s">
        <v>105</v>
      </c>
      <c r="AZ545" s="2" t="s">
        <v>105</v>
      </c>
      <c r="BB545" s="2">
        <f t="shared" si="136"/>
        <v>2</v>
      </c>
      <c r="BC545" s="2">
        <f t="shared" si="137"/>
        <v>0</v>
      </c>
      <c r="BD545" s="2">
        <f t="shared" si="138"/>
        <v>2</v>
      </c>
      <c r="BE545" s="2">
        <f t="shared" si="139"/>
        <v>0</v>
      </c>
      <c r="BF545" s="2">
        <f t="shared" si="140"/>
        <v>0</v>
      </c>
      <c r="BG545" s="2">
        <f t="shared" si="141"/>
        <v>0</v>
      </c>
      <c r="BH545" s="2">
        <f t="shared" si="142"/>
        <v>0</v>
      </c>
      <c r="BI545" s="2">
        <f t="shared" si="143"/>
        <v>0</v>
      </c>
      <c r="BJ545" s="2">
        <f t="shared" si="144"/>
        <v>0</v>
      </c>
      <c r="BK545" s="2">
        <f t="shared" si="145"/>
        <v>0</v>
      </c>
      <c r="BL545" s="2">
        <f t="shared" si="146"/>
        <v>0</v>
      </c>
      <c r="BM545" s="2">
        <f t="shared" si="147"/>
        <v>0</v>
      </c>
      <c r="BN545" s="2">
        <f t="shared" si="148"/>
        <v>0</v>
      </c>
      <c r="BO545" s="2">
        <f t="shared" si="149"/>
        <v>0</v>
      </c>
      <c r="BP545" s="2">
        <f t="shared" si="150"/>
        <v>0</v>
      </c>
      <c r="BQ545" s="2">
        <f t="shared" si="151"/>
        <v>0</v>
      </c>
      <c r="BR545" s="2">
        <f t="shared" si="152"/>
        <v>0</v>
      </c>
    </row>
    <row r="546" spans="1:70">
      <c r="A546" s="2" t="s">
        <v>5530</v>
      </c>
      <c r="B546" s="2" t="s">
        <v>5531</v>
      </c>
      <c r="AW546" s="2" t="s">
        <v>105</v>
      </c>
      <c r="BB546" s="2">
        <f t="shared" si="136"/>
        <v>1</v>
      </c>
      <c r="BC546" s="2">
        <f t="shared" si="137"/>
        <v>0</v>
      </c>
      <c r="BD546" s="2">
        <f t="shared" si="138"/>
        <v>1</v>
      </c>
      <c r="BE546" s="2">
        <f t="shared" si="139"/>
        <v>0</v>
      </c>
      <c r="BF546" s="2">
        <f t="shared" si="140"/>
        <v>0</v>
      </c>
      <c r="BG546" s="2">
        <f t="shared" si="141"/>
        <v>0</v>
      </c>
      <c r="BH546" s="2">
        <f t="shared" si="142"/>
        <v>0</v>
      </c>
      <c r="BI546" s="2">
        <f t="shared" si="143"/>
        <v>0</v>
      </c>
      <c r="BJ546" s="2">
        <f t="shared" si="144"/>
        <v>0</v>
      </c>
      <c r="BK546" s="2">
        <f t="shared" si="145"/>
        <v>0</v>
      </c>
      <c r="BL546" s="2">
        <f t="shared" si="146"/>
        <v>0</v>
      </c>
      <c r="BM546" s="2">
        <f t="shared" si="147"/>
        <v>0</v>
      </c>
      <c r="BN546" s="2">
        <f t="shared" si="148"/>
        <v>0</v>
      </c>
      <c r="BO546" s="2">
        <f t="shared" si="149"/>
        <v>0</v>
      </c>
      <c r="BP546" s="2">
        <f t="shared" si="150"/>
        <v>0</v>
      </c>
      <c r="BQ546" s="2">
        <f t="shared" si="151"/>
        <v>0</v>
      </c>
      <c r="BR546" s="2">
        <f t="shared" si="152"/>
        <v>0</v>
      </c>
    </row>
    <row r="547" spans="1:70">
      <c r="A547" s="2" t="s">
        <v>3772</v>
      </c>
      <c r="B547" s="2" t="s">
        <v>3773</v>
      </c>
      <c r="AE547" s="2" t="s">
        <v>105</v>
      </c>
      <c r="AQ547" s="2" t="s">
        <v>105</v>
      </c>
      <c r="AU547" s="2" t="s">
        <v>105</v>
      </c>
      <c r="BB547" s="2">
        <f t="shared" si="136"/>
        <v>3</v>
      </c>
      <c r="BC547" s="2">
        <f t="shared" si="137"/>
        <v>0</v>
      </c>
      <c r="BD547" s="2">
        <f t="shared" si="138"/>
        <v>3</v>
      </c>
      <c r="BE547" s="2">
        <f t="shared" si="139"/>
        <v>0</v>
      </c>
      <c r="BF547" s="2">
        <f t="shared" si="140"/>
        <v>0</v>
      </c>
      <c r="BG547" s="2">
        <f t="shared" si="141"/>
        <v>0</v>
      </c>
      <c r="BH547" s="2">
        <f t="shared" si="142"/>
        <v>0</v>
      </c>
      <c r="BI547" s="2">
        <f t="shared" si="143"/>
        <v>0</v>
      </c>
      <c r="BJ547" s="2">
        <f t="shared" si="144"/>
        <v>0</v>
      </c>
      <c r="BK547" s="2">
        <f t="shared" si="145"/>
        <v>0</v>
      </c>
      <c r="BL547" s="2">
        <f t="shared" si="146"/>
        <v>0</v>
      </c>
      <c r="BM547" s="2">
        <f t="shared" si="147"/>
        <v>0</v>
      </c>
      <c r="BN547" s="2">
        <f t="shared" si="148"/>
        <v>0</v>
      </c>
      <c r="BO547" s="2">
        <f t="shared" si="149"/>
        <v>0</v>
      </c>
      <c r="BP547" s="2">
        <f t="shared" si="150"/>
        <v>0</v>
      </c>
      <c r="BQ547" s="2">
        <f t="shared" si="151"/>
        <v>0</v>
      </c>
      <c r="BR547" s="2">
        <f t="shared" si="152"/>
        <v>0</v>
      </c>
    </row>
    <row r="548" spans="1:70">
      <c r="A548" s="2" t="s">
        <v>2344</v>
      </c>
      <c r="B548" s="2" t="s">
        <v>2345</v>
      </c>
      <c r="M548" s="2" t="s">
        <v>105</v>
      </c>
      <c r="BB548" s="2">
        <f t="shared" si="136"/>
        <v>1</v>
      </c>
      <c r="BC548" s="2">
        <f t="shared" si="137"/>
        <v>0</v>
      </c>
      <c r="BD548" s="2">
        <f t="shared" si="138"/>
        <v>1</v>
      </c>
      <c r="BE548" s="2">
        <f t="shared" si="139"/>
        <v>0</v>
      </c>
      <c r="BF548" s="2">
        <f t="shared" si="140"/>
        <v>0</v>
      </c>
      <c r="BG548" s="2">
        <f t="shared" si="141"/>
        <v>0</v>
      </c>
      <c r="BH548" s="2">
        <f t="shared" si="142"/>
        <v>0</v>
      </c>
      <c r="BI548" s="2">
        <f t="shared" si="143"/>
        <v>0</v>
      </c>
      <c r="BJ548" s="2">
        <f t="shared" si="144"/>
        <v>0</v>
      </c>
      <c r="BK548" s="2">
        <f t="shared" si="145"/>
        <v>0</v>
      </c>
      <c r="BL548" s="2">
        <f t="shared" si="146"/>
        <v>0</v>
      </c>
      <c r="BM548" s="2">
        <f t="shared" si="147"/>
        <v>0</v>
      </c>
      <c r="BN548" s="2">
        <f t="shared" si="148"/>
        <v>0</v>
      </c>
      <c r="BO548" s="2">
        <f t="shared" si="149"/>
        <v>0</v>
      </c>
      <c r="BP548" s="2">
        <f t="shared" si="150"/>
        <v>0</v>
      </c>
      <c r="BQ548" s="2">
        <f t="shared" si="151"/>
        <v>0</v>
      </c>
      <c r="BR548" s="2">
        <f t="shared" si="152"/>
        <v>0</v>
      </c>
    </row>
    <row r="549" spans="1:70">
      <c r="A549" s="2" t="s">
        <v>2273</v>
      </c>
      <c r="B549" s="2" t="s">
        <v>2274</v>
      </c>
      <c r="L549" s="2" t="s">
        <v>105</v>
      </c>
      <c r="N549" s="2" t="s">
        <v>105</v>
      </c>
      <c r="BB549" s="2">
        <f t="shared" si="136"/>
        <v>2</v>
      </c>
      <c r="BC549" s="2">
        <f t="shared" si="137"/>
        <v>0</v>
      </c>
      <c r="BD549" s="2">
        <f t="shared" si="138"/>
        <v>2</v>
      </c>
      <c r="BE549" s="2">
        <f t="shared" si="139"/>
        <v>0</v>
      </c>
      <c r="BF549" s="2">
        <f t="shared" si="140"/>
        <v>0</v>
      </c>
      <c r="BG549" s="2">
        <f t="shared" si="141"/>
        <v>0</v>
      </c>
      <c r="BH549" s="2">
        <f t="shared" si="142"/>
        <v>0</v>
      </c>
      <c r="BI549" s="2">
        <f t="shared" si="143"/>
        <v>0</v>
      </c>
      <c r="BJ549" s="2">
        <f t="shared" si="144"/>
        <v>0</v>
      </c>
      <c r="BK549" s="2">
        <f t="shared" si="145"/>
        <v>0</v>
      </c>
      <c r="BL549" s="2">
        <f t="shared" si="146"/>
        <v>0</v>
      </c>
      <c r="BM549" s="2">
        <f t="shared" si="147"/>
        <v>0</v>
      </c>
      <c r="BN549" s="2">
        <f t="shared" si="148"/>
        <v>0</v>
      </c>
      <c r="BO549" s="2">
        <f t="shared" si="149"/>
        <v>0</v>
      </c>
      <c r="BP549" s="2">
        <f t="shared" si="150"/>
        <v>0</v>
      </c>
      <c r="BQ549" s="2">
        <f t="shared" si="151"/>
        <v>0</v>
      </c>
      <c r="BR549" s="2">
        <f t="shared" si="152"/>
        <v>0</v>
      </c>
    </row>
    <row r="550" spans="1:70">
      <c r="A550" s="2" t="s">
        <v>2635</v>
      </c>
      <c r="B550" s="2" t="s">
        <v>2636</v>
      </c>
      <c r="P550" s="2" t="s">
        <v>105</v>
      </c>
      <c r="Q550" s="2" t="s">
        <v>105</v>
      </c>
      <c r="AT550" s="2" t="s">
        <v>105</v>
      </c>
      <c r="BB550" s="2">
        <f t="shared" si="136"/>
        <v>3</v>
      </c>
      <c r="BC550" s="2">
        <f t="shared" si="137"/>
        <v>0</v>
      </c>
      <c r="BD550" s="2">
        <f t="shared" si="138"/>
        <v>3</v>
      </c>
      <c r="BE550" s="2">
        <f t="shared" si="139"/>
        <v>0</v>
      </c>
      <c r="BF550" s="2">
        <f t="shared" si="140"/>
        <v>0</v>
      </c>
      <c r="BG550" s="2">
        <f t="shared" si="141"/>
        <v>0</v>
      </c>
      <c r="BH550" s="2">
        <f t="shared" si="142"/>
        <v>0</v>
      </c>
      <c r="BI550" s="2">
        <f t="shared" si="143"/>
        <v>0</v>
      </c>
      <c r="BJ550" s="2">
        <f t="shared" si="144"/>
        <v>0</v>
      </c>
      <c r="BK550" s="2">
        <f t="shared" si="145"/>
        <v>0</v>
      </c>
      <c r="BL550" s="2">
        <f t="shared" si="146"/>
        <v>0</v>
      </c>
      <c r="BM550" s="2">
        <f t="shared" si="147"/>
        <v>0</v>
      </c>
      <c r="BN550" s="2">
        <f t="shared" si="148"/>
        <v>0</v>
      </c>
      <c r="BO550" s="2">
        <f t="shared" si="149"/>
        <v>0</v>
      </c>
      <c r="BP550" s="2">
        <f t="shared" si="150"/>
        <v>0</v>
      </c>
      <c r="BQ550" s="2">
        <f t="shared" si="151"/>
        <v>0</v>
      </c>
      <c r="BR550" s="2">
        <f t="shared" si="152"/>
        <v>0</v>
      </c>
    </row>
    <row r="551" spans="1:70">
      <c r="A551" s="2" t="s">
        <v>3126</v>
      </c>
      <c r="B551" s="2" t="s">
        <v>3127</v>
      </c>
      <c r="W551" s="2" t="s">
        <v>105</v>
      </c>
      <c r="AJ551" s="2" t="s">
        <v>105</v>
      </c>
      <c r="AM551" s="2" t="s">
        <v>105</v>
      </c>
      <c r="AV551" s="2" t="s">
        <v>105</v>
      </c>
      <c r="BB551" s="2">
        <f t="shared" si="136"/>
        <v>4</v>
      </c>
      <c r="BC551" s="2">
        <f t="shared" si="137"/>
        <v>0</v>
      </c>
      <c r="BD551" s="2">
        <f t="shared" si="138"/>
        <v>4</v>
      </c>
      <c r="BE551" s="2">
        <f t="shared" si="139"/>
        <v>0</v>
      </c>
      <c r="BF551" s="2">
        <f t="shared" si="140"/>
        <v>0</v>
      </c>
      <c r="BG551" s="2">
        <f t="shared" si="141"/>
        <v>0</v>
      </c>
      <c r="BH551" s="2">
        <f t="shared" si="142"/>
        <v>0</v>
      </c>
      <c r="BI551" s="2">
        <f t="shared" si="143"/>
        <v>0</v>
      </c>
      <c r="BJ551" s="2">
        <f t="shared" si="144"/>
        <v>0</v>
      </c>
      <c r="BK551" s="2">
        <f t="shared" si="145"/>
        <v>0</v>
      </c>
      <c r="BL551" s="2">
        <f t="shared" si="146"/>
        <v>0</v>
      </c>
      <c r="BM551" s="2">
        <f t="shared" si="147"/>
        <v>0</v>
      </c>
      <c r="BN551" s="2">
        <f t="shared" si="148"/>
        <v>0</v>
      </c>
      <c r="BO551" s="2">
        <f t="shared" si="149"/>
        <v>0</v>
      </c>
      <c r="BP551" s="2">
        <f t="shared" si="150"/>
        <v>0</v>
      </c>
      <c r="BQ551" s="2">
        <f t="shared" si="151"/>
        <v>0</v>
      </c>
      <c r="BR551" s="2">
        <f t="shared" si="152"/>
        <v>0</v>
      </c>
    </row>
    <row r="552" spans="1:70">
      <c r="A552" s="2" t="s">
        <v>2279</v>
      </c>
      <c r="B552" s="2" t="s">
        <v>2280</v>
      </c>
      <c r="L552" s="2" t="s">
        <v>105</v>
      </c>
      <c r="BB552" s="2">
        <f t="shared" si="136"/>
        <v>1</v>
      </c>
      <c r="BC552" s="2">
        <f t="shared" si="137"/>
        <v>0</v>
      </c>
      <c r="BD552" s="2">
        <f t="shared" si="138"/>
        <v>1</v>
      </c>
      <c r="BE552" s="2">
        <f t="shared" si="139"/>
        <v>0</v>
      </c>
      <c r="BF552" s="2">
        <f t="shared" si="140"/>
        <v>0</v>
      </c>
      <c r="BG552" s="2">
        <f t="shared" si="141"/>
        <v>0</v>
      </c>
      <c r="BH552" s="2">
        <f t="shared" si="142"/>
        <v>0</v>
      </c>
      <c r="BI552" s="2">
        <f t="shared" si="143"/>
        <v>0</v>
      </c>
      <c r="BJ552" s="2">
        <f t="shared" si="144"/>
        <v>0</v>
      </c>
      <c r="BK552" s="2">
        <f t="shared" si="145"/>
        <v>0</v>
      </c>
      <c r="BL552" s="2">
        <f t="shared" si="146"/>
        <v>0</v>
      </c>
      <c r="BM552" s="2">
        <f t="shared" si="147"/>
        <v>0</v>
      </c>
      <c r="BN552" s="2">
        <f t="shared" si="148"/>
        <v>0</v>
      </c>
      <c r="BO552" s="2">
        <f t="shared" si="149"/>
        <v>0</v>
      </c>
      <c r="BP552" s="2">
        <f t="shared" si="150"/>
        <v>0</v>
      </c>
      <c r="BQ552" s="2">
        <f t="shared" si="151"/>
        <v>0</v>
      </c>
      <c r="BR552" s="2">
        <f t="shared" si="152"/>
        <v>0</v>
      </c>
    </row>
    <row r="553" spans="1:70">
      <c r="A553" s="2" t="s">
        <v>3984</v>
      </c>
      <c r="B553" s="2" t="s">
        <v>3985</v>
      </c>
      <c r="AI553" s="2" t="s">
        <v>105</v>
      </c>
      <c r="BB553" s="2">
        <f t="shared" si="136"/>
        <v>1</v>
      </c>
      <c r="BC553" s="2">
        <f t="shared" si="137"/>
        <v>0</v>
      </c>
      <c r="BD553" s="2">
        <f t="shared" si="138"/>
        <v>1</v>
      </c>
      <c r="BE553" s="2">
        <f t="shared" si="139"/>
        <v>0</v>
      </c>
      <c r="BF553" s="2">
        <f t="shared" si="140"/>
        <v>0</v>
      </c>
      <c r="BG553" s="2">
        <f t="shared" si="141"/>
        <v>0</v>
      </c>
      <c r="BH553" s="2">
        <f t="shared" si="142"/>
        <v>0</v>
      </c>
      <c r="BI553" s="2">
        <f t="shared" si="143"/>
        <v>0</v>
      </c>
      <c r="BJ553" s="2">
        <f t="shared" si="144"/>
        <v>0</v>
      </c>
      <c r="BK553" s="2">
        <f t="shared" si="145"/>
        <v>0</v>
      </c>
      <c r="BL553" s="2">
        <f t="shared" si="146"/>
        <v>0</v>
      </c>
      <c r="BM553" s="2">
        <f t="shared" si="147"/>
        <v>0</v>
      </c>
      <c r="BN553" s="2">
        <f t="shared" si="148"/>
        <v>0</v>
      </c>
      <c r="BO553" s="2">
        <f t="shared" si="149"/>
        <v>0</v>
      </c>
      <c r="BP553" s="2">
        <f t="shared" si="150"/>
        <v>0</v>
      </c>
      <c r="BQ553" s="2">
        <f t="shared" si="151"/>
        <v>0</v>
      </c>
      <c r="BR553" s="2">
        <f t="shared" si="152"/>
        <v>0</v>
      </c>
    </row>
    <row r="554" spans="1:70">
      <c r="A554" s="2" t="s">
        <v>5278</v>
      </c>
      <c r="B554" s="2" t="s">
        <v>5279</v>
      </c>
      <c r="AS554" s="2" t="s">
        <v>105</v>
      </c>
      <c r="BB554" s="2">
        <f t="shared" si="136"/>
        <v>1</v>
      </c>
      <c r="BC554" s="2">
        <f t="shared" si="137"/>
        <v>0</v>
      </c>
      <c r="BD554" s="2">
        <f t="shared" si="138"/>
        <v>1</v>
      </c>
      <c r="BE554" s="2">
        <f t="shared" si="139"/>
        <v>0</v>
      </c>
      <c r="BF554" s="2">
        <f t="shared" si="140"/>
        <v>0</v>
      </c>
      <c r="BG554" s="2">
        <f t="shared" si="141"/>
        <v>0</v>
      </c>
      <c r="BH554" s="2">
        <f t="shared" si="142"/>
        <v>0</v>
      </c>
      <c r="BI554" s="2">
        <f t="shared" si="143"/>
        <v>0</v>
      </c>
      <c r="BJ554" s="2">
        <f t="shared" si="144"/>
        <v>0</v>
      </c>
      <c r="BK554" s="2">
        <f t="shared" si="145"/>
        <v>0</v>
      </c>
      <c r="BL554" s="2">
        <f t="shared" si="146"/>
        <v>0</v>
      </c>
      <c r="BM554" s="2">
        <f t="shared" si="147"/>
        <v>0</v>
      </c>
      <c r="BN554" s="2">
        <f t="shared" si="148"/>
        <v>0</v>
      </c>
      <c r="BO554" s="2">
        <f t="shared" si="149"/>
        <v>0</v>
      </c>
      <c r="BP554" s="2">
        <f t="shared" si="150"/>
        <v>0</v>
      </c>
      <c r="BQ554" s="2">
        <f t="shared" si="151"/>
        <v>0</v>
      </c>
      <c r="BR554" s="2">
        <f t="shared" si="152"/>
        <v>0</v>
      </c>
    </row>
    <row r="555" spans="1:70">
      <c r="A555" s="2" t="s">
        <v>3128</v>
      </c>
      <c r="B555" s="2" t="s">
        <v>3129</v>
      </c>
      <c r="W555" s="2" t="s">
        <v>105</v>
      </c>
      <c r="BB555" s="2">
        <f t="shared" si="136"/>
        <v>1</v>
      </c>
      <c r="BC555" s="2">
        <f t="shared" si="137"/>
        <v>0</v>
      </c>
      <c r="BD555" s="2">
        <f t="shared" si="138"/>
        <v>1</v>
      </c>
      <c r="BE555" s="2">
        <f t="shared" si="139"/>
        <v>0</v>
      </c>
      <c r="BF555" s="2">
        <f t="shared" si="140"/>
        <v>0</v>
      </c>
      <c r="BG555" s="2">
        <f t="shared" si="141"/>
        <v>0</v>
      </c>
      <c r="BH555" s="2">
        <f t="shared" si="142"/>
        <v>0</v>
      </c>
      <c r="BI555" s="2">
        <f t="shared" si="143"/>
        <v>0</v>
      </c>
      <c r="BJ555" s="2">
        <f t="shared" si="144"/>
        <v>0</v>
      </c>
      <c r="BK555" s="2">
        <f t="shared" si="145"/>
        <v>0</v>
      </c>
      <c r="BL555" s="2">
        <f t="shared" si="146"/>
        <v>0</v>
      </c>
      <c r="BM555" s="2">
        <f t="shared" si="147"/>
        <v>0</v>
      </c>
      <c r="BN555" s="2">
        <f t="shared" si="148"/>
        <v>0</v>
      </c>
      <c r="BO555" s="2">
        <f t="shared" si="149"/>
        <v>0</v>
      </c>
      <c r="BP555" s="2">
        <f t="shared" si="150"/>
        <v>0</v>
      </c>
      <c r="BQ555" s="2">
        <f t="shared" si="151"/>
        <v>0</v>
      </c>
      <c r="BR555" s="2">
        <f t="shared" si="152"/>
        <v>0</v>
      </c>
    </row>
    <row r="556" spans="1:70">
      <c r="A556" s="2" t="s">
        <v>2787</v>
      </c>
      <c r="Q556" s="2" t="s">
        <v>121</v>
      </c>
      <c r="BB556" s="2">
        <f t="shared" si="136"/>
        <v>0</v>
      </c>
      <c r="BC556" s="2">
        <f t="shared" si="137"/>
        <v>1</v>
      </c>
      <c r="BD556" s="2">
        <f t="shared" si="138"/>
        <v>0</v>
      </c>
      <c r="BE556" s="2">
        <f t="shared" si="139"/>
        <v>1</v>
      </c>
      <c r="BF556" s="2">
        <f t="shared" si="140"/>
        <v>0</v>
      </c>
      <c r="BG556" s="2">
        <f t="shared" si="141"/>
        <v>0</v>
      </c>
      <c r="BH556" s="2">
        <f t="shared" si="142"/>
        <v>0</v>
      </c>
      <c r="BI556" s="2">
        <f t="shared" si="143"/>
        <v>0</v>
      </c>
      <c r="BJ556" s="2">
        <f t="shared" si="144"/>
        <v>0</v>
      </c>
      <c r="BK556" s="2">
        <f t="shared" si="145"/>
        <v>0</v>
      </c>
      <c r="BL556" s="2">
        <f t="shared" si="146"/>
        <v>0</v>
      </c>
      <c r="BM556" s="2">
        <f t="shared" si="147"/>
        <v>0</v>
      </c>
      <c r="BN556" s="2">
        <f t="shared" si="148"/>
        <v>0</v>
      </c>
      <c r="BO556" s="2">
        <f t="shared" si="149"/>
        <v>0</v>
      </c>
      <c r="BP556" s="2">
        <f t="shared" si="150"/>
        <v>0</v>
      </c>
      <c r="BQ556" s="2">
        <f t="shared" si="151"/>
        <v>0</v>
      </c>
      <c r="BR556" s="2">
        <f t="shared" si="152"/>
        <v>0</v>
      </c>
    </row>
    <row r="557" spans="1:70">
      <c r="A557" s="2" t="s">
        <v>3147</v>
      </c>
      <c r="B557" s="2" t="s">
        <v>3148</v>
      </c>
      <c r="W557" s="2" t="s">
        <v>105</v>
      </c>
      <c r="AJ557" s="2" t="s">
        <v>105</v>
      </c>
      <c r="AZ557" s="2" t="s">
        <v>105</v>
      </c>
      <c r="BB557" s="2">
        <f t="shared" si="136"/>
        <v>3</v>
      </c>
      <c r="BC557" s="2">
        <f t="shared" si="137"/>
        <v>0</v>
      </c>
      <c r="BD557" s="2">
        <f t="shared" si="138"/>
        <v>3</v>
      </c>
      <c r="BE557" s="2">
        <f t="shared" si="139"/>
        <v>0</v>
      </c>
      <c r="BF557" s="2">
        <f t="shared" si="140"/>
        <v>0</v>
      </c>
      <c r="BG557" s="2">
        <f t="shared" si="141"/>
        <v>0</v>
      </c>
      <c r="BH557" s="2">
        <f t="shared" si="142"/>
        <v>0</v>
      </c>
      <c r="BI557" s="2">
        <f t="shared" si="143"/>
        <v>0</v>
      </c>
      <c r="BJ557" s="2">
        <f t="shared" si="144"/>
        <v>0</v>
      </c>
      <c r="BK557" s="2">
        <f t="shared" si="145"/>
        <v>0</v>
      </c>
      <c r="BL557" s="2">
        <f t="shared" si="146"/>
        <v>0</v>
      </c>
      <c r="BM557" s="2">
        <f t="shared" si="147"/>
        <v>0</v>
      </c>
      <c r="BN557" s="2">
        <f t="shared" si="148"/>
        <v>0</v>
      </c>
      <c r="BO557" s="2">
        <f t="shared" si="149"/>
        <v>0</v>
      </c>
      <c r="BP557" s="2">
        <f t="shared" si="150"/>
        <v>0</v>
      </c>
      <c r="BQ557" s="2">
        <f t="shared" si="151"/>
        <v>0</v>
      </c>
      <c r="BR557" s="2">
        <f t="shared" si="152"/>
        <v>0</v>
      </c>
    </row>
    <row r="558" spans="1:70">
      <c r="A558" s="2" t="s">
        <v>134</v>
      </c>
      <c r="B558" s="2" t="s">
        <v>496</v>
      </c>
      <c r="C558" s="2" t="s">
        <v>5849</v>
      </c>
      <c r="E558" s="2" t="s">
        <v>105</v>
      </c>
      <c r="I558" s="2" t="s">
        <v>105</v>
      </c>
      <c r="BB558" s="2">
        <f t="shared" si="136"/>
        <v>2</v>
      </c>
      <c r="BC558" s="2">
        <f t="shared" si="137"/>
        <v>0</v>
      </c>
      <c r="BD558" s="2">
        <f t="shared" si="138"/>
        <v>2</v>
      </c>
      <c r="BE558" s="2">
        <f t="shared" si="139"/>
        <v>0</v>
      </c>
      <c r="BF558" s="2">
        <f t="shared" si="140"/>
        <v>0</v>
      </c>
      <c r="BG558" s="2">
        <f t="shared" si="141"/>
        <v>0</v>
      </c>
      <c r="BH558" s="2">
        <f t="shared" si="142"/>
        <v>0</v>
      </c>
      <c r="BI558" s="2">
        <f t="shared" si="143"/>
        <v>0</v>
      </c>
      <c r="BJ558" s="2">
        <f t="shared" si="144"/>
        <v>0</v>
      </c>
      <c r="BK558" s="2">
        <f t="shared" si="145"/>
        <v>0</v>
      </c>
      <c r="BL558" s="2">
        <f t="shared" si="146"/>
        <v>0</v>
      </c>
      <c r="BM558" s="2">
        <f t="shared" si="147"/>
        <v>0</v>
      </c>
      <c r="BN558" s="2">
        <f t="shared" si="148"/>
        <v>0</v>
      </c>
      <c r="BO558" s="2">
        <f t="shared" si="149"/>
        <v>0</v>
      </c>
      <c r="BP558" s="2">
        <f t="shared" si="150"/>
        <v>0</v>
      </c>
      <c r="BQ558" s="2">
        <f t="shared" si="151"/>
        <v>0</v>
      </c>
      <c r="BR558" s="2">
        <f t="shared" si="152"/>
        <v>0</v>
      </c>
    </row>
    <row r="559" spans="1:70">
      <c r="A559" s="2" t="s">
        <v>2903</v>
      </c>
      <c r="B559" s="2" t="s">
        <v>2904</v>
      </c>
      <c r="S559" s="2" t="s">
        <v>105</v>
      </c>
      <c r="AD559" s="2" t="s">
        <v>105</v>
      </c>
      <c r="AR559" s="2" t="s">
        <v>105</v>
      </c>
      <c r="AS559" s="2" t="s">
        <v>105</v>
      </c>
      <c r="BB559" s="2">
        <f t="shared" si="136"/>
        <v>4</v>
      </c>
      <c r="BC559" s="2">
        <f t="shared" si="137"/>
        <v>0</v>
      </c>
      <c r="BD559" s="2">
        <f t="shared" si="138"/>
        <v>4</v>
      </c>
      <c r="BE559" s="2">
        <f t="shared" si="139"/>
        <v>0</v>
      </c>
      <c r="BF559" s="2">
        <f t="shared" si="140"/>
        <v>0</v>
      </c>
      <c r="BG559" s="2">
        <f t="shared" si="141"/>
        <v>0</v>
      </c>
      <c r="BH559" s="2">
        <f t="shared" si="142"/>
        <v>0</v>
      </c>
      <c r="BI559" s="2">
        <f t="shared" si="143"/>
        <v>0</v>
      </c>
      <c r="BJ559" s="2">
        <f t="shared" si="144"/>
        <v>0</v>
      </c>
      <c r="BK559" s="2">
        <f t="shared" si="145"/>
        <v>0</v>
      </c>
      <c r="BL559" s="2">
        <f t="shared" si="146"/>
        <v>0</v>
      </c>
      <c r="BM559" s="2">
        <f t="shared" si="147"/>
        <v>0</v>
      </c>
      <c r="BN559" s="2">
        <f t="shared" si="148"/>
        <v>0</v>
      </c>
      <c r="BO559" s="2">
        <f t="shared" si="149"/>
        <v>0</v>
      </c>
      <c r="BP559" s="2">
        <f t="shared" si="150"/>
        <v>0</v>
      </c>
      <c r="BQ559" s="2">
        <f t="shared" si="151"/>
        <v>0</v>
      </c>
      <c r="BR559" s="2">
        <f t="shared" si="152"/>
        <v>0</v>
      </c>
    </row>
    <row r="560" spans="1:70">
      <c r="A560" s="2" t="s">
        <v>1365</v>
      </c>
      <c r="H560" s="2" t="s">
        <v>121</v>
      </c>
      <c r="BB560" s="2">
        <f t="shared" si="136"/>
        <v>0</v>
      </c>
      <c r="BC560" s="2">
        <f t="shared" si="137"/>
        <v>1</v>
      </c>
      <c r="BD560" s="2">
        <f t="shared" si="138"/>
        <v>0</v>
      </c>
      <c r="BE560" s="2">
        <f t="shared" si="139"/>
        <v>1</v>
      </c>
      <c r="BF560" s="2">
        <f t="shared" si="140"/>
        <v>0</v>
      </c>
      <c r="BG560" s="2">
        <f t="shared" si="141"/>
        <v>0</v>
      </c>
      <c r="BH560" s="2">
        <f t="shared" si="142"/>
        <v>0</v>
      </c>
      <c r="BI560" s="2">
        <f t="shared" si="143"/>
        <v>0</v>
      </c>
      <c r="BJ560" s="2">
        <f t="shared" si="144"/>
        <v>0</v>
      </c>
      <c r="BK560" s="2">
        <f t="shared" si="145"/>
        <v>0</v>
      </c>
      <c r="BL560" s="2">
        <f t="shared" si="146"/>
        <v>0</v>
      </c>
      <c r="BM560" s="2">
        <f t="shared" si="147"/>
        <v>0</v>
      </c>
      <c r="BN560" s="2">
        <f t="shared" si="148"/>
        <v>0</v>
      </c>
      <c r="BO560" s="2">
        <f t="shared" si="149"/>
        <v>0</v>
      </c>
      <c r="BP560" s="2">
        <f t="shared" si="150"/>
        <v>0</v>
      </c>
      <c r="BQ560" s="2">
        <f t="shared" si="151"/>
        <v>0</v>
      </c>
      <c r="BR560" s="2">
        <f t="shared" si="152"/>
        <v>0</v>
      </c>
    </row>
    <row r="561" spans="1:70">
      <c r="A561" s="2" t="s">
        <v>2788</v>
      </c>
      <c r="Q561" s="2" t="s">
        <v>121</v>
      </c>
      <c r="BB561" s="2">
        <f t="shared" si="136"/>
        <v>0</v>
      </c>
      <c r="BC561" s="2">
        <f t="shared" si="137"/>
        <v>1</v>
      </c>
      <c r="BD561" s="2">
        <f t="shared" si="138"/>
        <v>0</v>
      </c>
      <c r="BE561" s="2">
        <f t="shared" si="139"/>
        <v>1</v>
      </c>
      <c r="BF561" s="2">
        <f t="shared" si="140"/>
        <v>0</v>
      </c>
      <c r="BG561" s="2">
        <f t="shared" si="141"/>
        <v>0</v>
      </c>
      <c r="BH561" s="2">
        <f t="shared" si="142"/>
        <v>0</v>
      </c>
      <c r="BI561" s="2">
        <f t="shared" si="143"/>
        <v>0</v>
      </c>
      <c r="BJ561" s="2">
        <f t="shared" si="144"/>
        <v>0</v>
      </c>
      <c r="BK561" s="2">
        <f t="shared" si="145"/>
        <v>0</v>
      </c>
      <c r="BL561" s="2">
        <f t="shared" si="146"/>
        <v>0</v>
      </c>
      <c r="BM561" s="2">
        <f t="shared" si="147"/>
        <v>0</v>
      </c>
      <c r="BN561" s="2">
        <f t="shared" si="148"/>
        <v>0</v>
      </c>
      <c r="BO561" s="2">
        <f t="shared" si="149"/>
        <v>0</v>
      </c>
      <c r="BP561" s="2">
        <f t="shared" si="150"/>
        <v>0</v>
      </c>
      <c r="BQ561" s="2">
        <f t="shared" si="151"/>
        <v>0</v>
      </c>
      <c r="BR561" s="2">
        <f t="shared" si="152"/>
        <v>0</v>
      </c>
    </row>
    <row r="562" spans="1:70">
      <c r="A562" s="2" t="s">
        <v>216</v>
      </c>
      <c r="B562" s="2" t="s">
        <v>215</v>
      </c>
      <c r="C562" s="2" t="s">
        <v>105</v>
      </c>
      <c r="H562" s="2" t="s">
        <v>105</v>
      </c>
      <c r="Z562" s="2" t="s">
        <v>105</v>
      </c>
      <c r="AA562" s="2" t="s">
        <v>105</v>
      </c>
      <c r="BB562" s="2">
        <f t="shared" si="136"/>
        <v>4</v>
      </c>
      <c r="BC562" s="2">
        <f t="shared" si="137"/>
        <v>0</v>
      </c>
      <c r="BD562" s="2">
        <f t="shared" si="138"/>
        <v>4</v>
      </c>
      <c r="BE562" s="2">
        <f t="shared" si="139"/>
        <v>0</v>
      </c>
      <c r="BF562" s="2">
        <f t="shared" si="140"/>
        <v>0</v>
      </c>
      <c r="BG562" s="2">
        <f t="shared" si="141"/>
        <v>0</v>
      </c>
      <c r="BH562" s="2">
        <f t="shared" si="142"/>
        <v>0</v>
      </c>
      <c r="BI562" s="2">
        <f t="shared" si="143"/>
        <v>0</v>
      </c>
      <c r="BJ562" s="2">
        <f t="shared" si="144"/>
        <v>0</v>
      </c>
      <c r="BK562" s="2">
        <f t="shared" si="145"/>
        <v>0</v>
      </c>
      <c r="BL562" s="2">
        <f t="shared" si="146"/>
        <v>0</v>
      </c>
      <c r="BM562" s="2">
        <f t="shared" si="147"/>
        <v>0</v>
      </c>
      <c r="BN562" s="2">
        <f t="shared" si="148"/>
        <v>0</v>
      </c>
      <c r="BO562" s="2">
        <f t="shared" si="149"/>
        <v>0</v>
      </c>
      <c r="BP562" s="2">
        <f t="shared" si="150"/>
        <v>0</v>
      </c>
      <c r="BQ562" s="2">
        <f t="shared" si="151"/>
        <v>0</v>
      </c>
      <c r="BR562" s="2">
        <f t="shared" si="152"/>
        <v>0</v>
      </c>
    </row>
    <row r="563" spans="1:70">
      <c r="A563" s="2" t="s">
        <v>504</v>
      </c>
      <c r="B563" s="2" t="s">
        <v>505</v>
      </c>
      <c r="E563" s="2" t="s">
        <v>105</v>
      </c>
      <c r="W563" s="2" t="s">
        <v>5695</v>
      </c>
      <c r="AH563" s="2" t="s">
        <v>5864</v>
      </c>
      <c r="BB563" s="2">
        <f t="shared" si="136"/>
        <v>1</v>
      </c>
      <c r="BC563" s="2">
        <f t="shared" si="137"/>
        <v>2</v>
      </c>
      <c r="BD563" s="2">
        <f t="shared" si="138"/>
        <v>1</v>
      </c>
      <c r="BE563" s="2">
        <f t="shared" si="139"/>
        <v>0</v>
      </c>
      <c r="BF563" s="2">
        <f t="shared" si="140"/>
        <v>0</v>
      </c>
      <c r="BG563" s="2">
        <f t="shared" si="141"/>
        <v>0</v>
      </c>
      <c r="BH563" s="2">
        <f t="shared" si="142"/>
        <v>0</v>
      </c>
      <c r="BI563" s="2">
        <f t="shared" si="143"/>
        <v>0</v>
      </c>
      <c r="BJ563" s="2">
        <f t="shared" si="144"/>
        <v>0</v>
      </c>
      <c r="BK563" s="2">
        <f t="shared" si="145"/>
        <v>0</v>
      </c>
      <c r="BL563" s="2">
        <f t="shared" si="146"/>
        <v>0</v>
      </c>
      <c r="BM563" s="2">
        <f t="shared" si="147"/>
        <v>1</v>
      </c>
      <c r="BN563" s="2">
        <f t="shared" si="148"/>
        <v>0</v>
      </c>
      <c r="BO563" s="2">
        <f t="shared" si="149"/>
        <v>1</v>
      </c>
      <c r="BP563" s="2">
        <f t="shared" si="150"/>
        <v>0</v>
      </c>
      <c r="BQ563" s="2">
        <f t="shared" si="151"/>
        <v>0</v>
      </c>
      <c r="BR563" s="2">
        <f t="shared" si="152"/>
        <v>0</v>
      </c>
    </row>
    <row r="564" spans="1:70">
      <c r="A564" s="2" t="s">
        <v>2358</v>
      </c>
      <c r="B564" s="2" t="s">
        <v>2359</v>
      </c>
      <c r="M564" s="2" t="s">
        <v>105</v>
      </c>
      <c r="BB564" s="2">
        <f t="shared" si="136"/>
        <v>1</v>
      </c>
      <c r="BC564" s="2">
        <f t="shared" si="137"/>
        <v>0</v>
      </c>
      <c r="BD564" s="2">
        <f t="shared" si="138"/>
        <v>1</v>
      </c>
      <c r="BE564" s="2">
        <f t="shared" si="139"/>
        <v>0</v>
      </c>
      <c r="BF564" s="2">
        <f t="shared" si="140"/>
        <v>0</v>
      </c>
      <c r="BG564" s="2">
        <f t="shared" si="141"/>
        <v>0</v>
      </c>
      <c r="BH564" s="2">
        <f t="shared" si="142"/>
        <v>0</v>
      </c>
      <c r="BI564" s="2">
        <f t="shared" si="143"/>
        <v>0</v>
      </c>
      <c r="BJ564" s="2">
        <f t="shared" si="144"/>
        <v>0</v>
      </c>
      <c r="BK564" s="2">
        <f t="shared" si="145"/>
        <v>0</v>
      </c>
      <c r="BL564" s="2">
        <f t="shared" si="146"/>
        <v>0</v>
      </c>
      <c r="BM564" s="2">
        <f t="shared" si="147"/>
        <v>0</v>
      </c>
      <c r="BN564" s="2">
        <f t="shared" si="148"/>
        <v>0</v>
      </c>
      <c r="BO564" s="2">
        <f t="shared" si="149"/>
        <v>0</v>
      </c>
      <c r="BP564" s="2">
        <f t="shared" si="150"/>
        <v>0</v>
      </c>
      <c r="BQ564" s="2">
        <f t="shared" si="151"/>
        <v>0</v>
      </c>
      <c r="BR564" s="2">
        <f t="shared" si="152"/>
        <v>0</v>
      </c>
    </row>
    <row r="565" spans="1:70">
      <c r="A565" s="2" t="s">
        <v>3532</v>
      </c>
      <c r="B565" s="2" t="s">
        <v>3977</v>
      </c>
      <c r="AB565" s="2" t="s">
        <v>105</v>
      </c>
      <c r="AI565" s="2" t="s">
        <v>105</v>
      </c>
      <c r="BB565" s="2">
        <f t="shared" si="136"/>
        <v>2</v>
      </c>
      <c r="BC565" s="2">
        <f t="shared" si="137"/>
        <v>0</v>
      </c>
      <c r="BD565" s="2">
        <f t="shared" si="138"/>
        <v>2</v>
      </c>
      <c r="BE565" s="2">
        <f t="shared" si="139"/>
        <v>0</v>
      </c>
      <c r="BF565" s="2">
        <f t="shared" si="140"/>
        <v>0</v>
      </c>
      <c r="BG565" s="2">
        <f t="shared" si="141"/>
        <v>0</v>
      </c>
      <c r="BH565" s="2">
        <f t="shared" si="142"/>
        <v>0</v>
      </c>
      <c r="BI565" s="2">
        <f t="shared" si="143"/>
        <v>0</v>
      </c>
      <c r="BJ565" s="2">
        <f t="shared" si="144"/>
        <v>0</v>
      </c>
      <c r="BK565" s="2">
        <f t="shared" si="145"/>
        <v>0</v>
      </c>
      <c r="BL565" s="2">
        <f t="shared" si="146"/>
        <v>0</v>
      </c>
      <c r="BM565" s="2">
        <f t="shared" si="147"/>
        <v>0</v>
      </c>
      <c r="BN565" s="2">
        <f t="shared" si="148"/>
        <v>0</v>
      </c>
      <c r="BO565" s="2">
        <f t="shared" si="149"/>
        <v>0</v>
      </c>
      <c r="BP565" s="2">
        <f t="shared" si="150"/>
        <v>0</v>
      </c>
      <c r="BQ565" s="2">
        <f t="shared" si="151"/>
        <v>0</v>
      </c>
      <c r="BR565" s="2">
        <f t="shared" si="152"/>
        <v>0</v>
      </c>
    </row>
    <row r="566" spans="1:70">
      <c r="A566" s="2" t="s">
        <v>3776</v>
      </c>
      <c r="B566" s="2" t="s">
        <v>3777</v>
      </c>
      <c r="AE566" s="2" t="s">
        <v>105</v>
      </c>
      <c r="AW566" s="2" t="s">
        <v>5694</v>
      </c>
      <c r="BB566" s="2">
        <f t="shared" si="136"/>
        <v>1</v>
      </c>
      <c r="BC566" s="2">
        <f t="shared" si="137"/>
        <v>1</v>
      </c>
      <c r="BD566" s="2">
        <f t="shared" si="138"/>
        <v>1</v>
      </c>
      <c r="BE566" s="2">
        <f t="shared" si="139"/>
        <v>0</v>
      </c>
      <c r="BF566" s="2">
        <f t="shared" si="140"/>
        <v>0</v>
      </c>
      <c r="BG566" s="2">
        <f t="shared" si="141"/>
        <v>1</v>
      </c>
      <c r="BH566" s="2">
        <f t="shared" si="142"/>
        <v>0</v>
      </c>
      <c r="BI566" s="2">
        <f t="shared" si="143"/>
        <v>0</v>
      </c>
      <c r="BJ566" s="2">
        <f t="shared" si="144"/>
        <v>0</v>
      </c>
      <c r="BK566" s="2">
        <f t="shared" si="145"/>
        <v>0</v>
      </c>
      <c r="BL566" s="2">
        <f t="shared" si="146"/>
        <v>0</v>
      </c>
      <c r="BM566" s="2">
        <f t="shared" si="147"/>
        <v>0</v>
      </c>
      <c r="BN566" s="2">
        <f t="shared" si="148"/>
        <v>0</v>
      </c>
      <c r="BO566" s="2">
        <f t="shared" si="149"/>
        <v>0</v>
      </c>
      <c r="BP566" s="2">
        <f t="shared" si="150"/>
        <v>0</v>
      </c>
      <c r="BQ566" s="2">
        <f t="shared" si="151"/>
        <v>0</v>
      </c>
      <c r="BR566" s="2">
        <f t="shared" si="152"/>
        <v>0</v>
      </c>
    </row>
    <row r="567" spans="1:70">
      <c r="A567" s="2" t="s">
        <v>5338</v>
      </c>
      <c r="B567" s="2" t="s">
        <v>5660</v>
      </c>
      <c r="U567" s="2" t="s">
        <v>105</v>
      </c>
      <c r="AE567" s="2" t="s">
        <v>105</v>
      </c>
      <c r="AT567" s="2" t="s">
        <v>105</v>
      </c>
      <c r="AU567" s="2" t="s">
        <v>105</v>
      </c>
      <c r="BB567" s="2">
        <f t="shared" si="136"/>
        <v>4</v>
      </c>
      <c r="BC567" s="2">
        <f t="shared" si="137"/>
        <v>0</v>
      </c>
      <c r="BD567" s="2">
        <f t="shared" si="138"/>
        <v>4</v>
      </c>
      <c r="BE567" s="2">
        <f t="shared" si="139"/>
        <v>0</v>
      </c>
      <c r="BF567" s="2">
        <f t="shared" si="140"/>
        <v>0</v>
      </c>
      <c r="BG567" s="2">
        <f t="shared" si="141"/>
        <v>0</v>
      </c>
      <c r="BH567" s="2">
        <f t="shared" si="142"/>
        <v>0</v>
      </c>
      <c r="BI567" s="2">
        <f t="shared" si="143"/>
        <v>0</v>
      </c>
      <c r="BJ567" s="2">
        <f t="shared" si="144"/>
        <v>0</v>
      </c>
      <c r="BK567" s="2">
        <f t="shared" si="145"/>
        <v>0</v>
      </c>
      <c r="BL567" s="2">
        <f t="shared" si="146"/>
        <v>0</v>
      </c>
      <c r="BM567" s="2">
        <f t="shared" si="147"/>
        <v>0</v>
      </c>
      <c r="BN567" s="2">
        <f t="shared" si="148"/>
        <v>0</v>
      </c>
      <c r="BO567" s="2">
        <f t="shared" si="149"/>
        <v>0</v>
      </c>
      <c r="BP567" s="2">
        <f t="shared" si="150"/>
        <v>0</v>
      </c>
      <c r="BQ567" s="2">
        <f t="shared" si="151"/>
        <v>0</v>
      </c>
      <c r="BR567" s="2">
        <f t="shared" si="152"/>
        <v>0</v>
      </c>
    </row>
    <row r="568" spans="1:70">
      <c r="A568" s="2" t="s">
        <v>2523</v>
      </c>
      <c r="B568" s="2" t="s">
        <v>2524</v>
      </c>
      <c r="N568" s="2" t="s">
        <v>105</v>
      </c>
      <c r="BB568" s="2">
        <f t="shared" si="136"/>
        <v>1</v>
      </c>
      <c r="BC568" s="2">
        <f t="shared" si="137"/>
        <v>0</v>
      </c>
      <c r="BD568" s="2">
        <f t="shared" si="138"/>
        <v>1</v>
      </c>
      <c r="BE568" s="2">
        <f t="shared" si="139"/>
        <v>0</v>
      </c>
      <c r="BF568" s="2">
        <f t="shared" si="140"/>
        <v>0</v>
      </c>
      <c r="BG568" s="2">
        <f t="shared" si="141"/>
        <v>0</v>
      </c>
      <c r="BH568" s="2">
        <f t="shared" si="142"/>
        <v>0</v>
      </c>
      <c r="BI568" s="2">
        <f t="shared" si="143"/>
        <v>0</v>
      </c>
      <c r="BJ568" s="2">
        <f t="shared" si="144"/>
        <v>0</v>
      </c>
      <c r="BK568" s="2">
        <f t="shared" si="145"/>
        <v>0</v>
      </c>
      <c r="BL568" s="2">
        <f t="shared" si="146"/>
        <v>0</v>
      </c>
      <c r="BM568" s="2">
        <f t="shared" si="147"/>
        <v>0</v>
      </c>
      <c r="BN568" s="2">
        <f t="shared" si="148"/>
        <v>0</v>
      </c>
      <c r="BO568" s="2">
        <f t="shared" si="149"/>
        <v>0</v>
      </c>
      <c r="BP568" s="2">
        <f t="shared" si="150"/>
        <v>0</v>
      </c>
      <c r="BQ568" s="2">
        <f t="shared" si="151"/>
        <v>0</v>
      </c>
      <c r="BR568" s="2">
        <f t="shared" si="152"/>
        <v>0</v>
      </c>
    </row>
    <row r="569" spans="1:70">
      <c r="A569" s="2" t="s">
        <v>5131</v>
      </c>
      <c r="B569" s="2" t="s">
        <v>5132</v>
      </c>
      <c r="AO569" s="2" t="s">
        <v>105</v>
      </c>
      <c r="BB569" s="2">
        <f t="shared" si="136"/>
        <v>1</v>
      </c>
      <c r="BC569" s="2">
        <f t="shared" si="137"/>
        <v>0</v>
      </c>
      <c r="BD569" s="2">
        <f t="shared" si="138"/>
        <v>1</v>
      </c>
      <c r="BE569" s="2">
        <f t="shared" si="139"/>
        <v>0</v>
      </c>
      <c r="BF569" s="2">
        <f t="shared" si="140"/>
        <v>0</v>
      </c>
      <c r="BG569" s="2">
        <f t="shared" si="141"/>
        <v>0</v>
      </c>
      <c r="BH569" s="2">
        <f t="shared" si="142"/>
        <v>0</v>
      </c>
      <c r="BI569" s="2">
        <f t="shared" si="143"/>
        <v>0</v>
      </c>
      <c r="BJ569" s="2">
        <f t="shared" si="144"/>
        <v>0</v>
      </c>
      <c r="BK569" s="2">
        <f t="shared" si="145"/>
        <v>0</v>
      </c>
      <c r="BL569" s="2">
        <f t="shared" si="146"/>
        <v>0</v>
      </c>
      <c r="BM569" s="2">
        <f t="shared" si="147"/>
        <v>0</v>
      </c>
      <c r="BN569" s="2">
        <f t="shared" si="148"/>
        <v>0</v>
      </c>
      <c r="BO569" s="2">
        <f t="shared" si="149"/>
        <v>0</v>
      </c>
      <c r="BP569" s="2">
        <f t="shared" si="150"/>
        <v>0</v>
      </c>
      <c r="BQ569" s="2">
        <f t="shared" si="151"/>
        <v>0</v>
      </c>
      <c r="BR569" s="2">
        <f t="shared" si="152"/>
        <v>0</v>
      </c>
    </row>
    <row r="570" spans="1:70">
      <c r="A570" s="2" t="s">
        <v>4955</v>
      </c>
      <c r="B570" s="2" t="s">
        <v>4956</v>
      </c>
      <c r="AN570" s="2" t="s">
        <v>105</v>
      </c>
      <c r="BB570" s="2">
        <f t="shared" si="136"/>
        <v>1</v>
      </c>
      <c r="BC570" s="2">
        <f t="shared" si="137"/>
        <v>0</v>
      </c>
      <c r="BD570" s="2">
        <f t="shared" si="138"/>
        <v>1</v>
      </c>
      <c r="BE570" s="2">
        <f t="shared" si="139"/>
        <v>0</v>
      </c>
      <c r="BF570" s="2">
        <f t="shared" si="140"/>
        <v>0</v>
      </c>
      <c r="BG570" s="2">
        <f t="shared" si="141"/>
        <v>0</v>
      </c>
      <c r="BH570" s="2">
        <f t="shared" si="142"/>
        <v>0</v>
      </c>
      <c r="BI570" s="2">
        <f t="shared" si="143"/>
        <v>0</v>
      </c>
      <c r="BJ570" s="2">
        <f t="shared" si="144"/>
        <v>0</v>
      </c>
      <c r="BK570" s="2">
        <f t="shared" si="145"/>
        <v>0</v>
      </c>
      <c r="BL570" s="2">
        <f t="shared" si="146"/>
        <v>0</v>
      </c>
      <c r="BM570" s="2">
        <f t="shared" si="147"/>
        <v>0</v>
      </c>
      <c r="BN570" s="2">
        <f t="shared" si="148"/>
        <v>0</v>
      </c>
      <c r="BO570" s="2">
        <f t="shared" si="149"/>
        <v>0</v>
      </c>
      <c r="BP570" s="2">
        <f t="shared" si="150"/>
        <v>0</v>
      </c>
      <c r="BQ570" s="2">
        <f t="shared" si="151"/>
        <v>0</v>
      </c>
      <c r="BR570" s="2">
        <f t="shared" si="152"/>
        <v>0</v>
      </c>
    </row>
    <row r="571" spans="1:70">
      <c r="A571" s="2" t="s">
        <v>3530</v>
      </c>
      <c r="B571" s="2" t="s">
        <v>4254</v>
      </c>
      <c r="AB571" s="2" t="s">
        <v>105</v>
      </c>
      <c r="AC571" s="2" t="s">
        <v>105</v>
      </c>
      <c r="AM571" s="2" t="s">
        <v>105</v>
      </c>
      <c r="BB571" s="2">
        <f t="shared" si="136"/>
        <v>3</v>
      </c>
      <c r="BC571" s="2">
        <f t="shared" si="137"/>
        <v>0</v>
      </c>
      <c r="BD571" s="2">
        <f t="shared" si="138"/>
        <v>3</v>
      </c>
      <c r="BE571" s="2">
        <f t="shared" si="139"/>
        <v>0</v>
      </c>
      <c r="BF571" s="2">
        <f t="shared" si="140"/>
        <v>0</v>
      </c>
      <c r="BG571" s="2">
        <f t="shared" si="141"/>
        <v>0</v>
      </c>
      <c r="BH571" s="2">
        <f t="shared" si="142"/>
        <v>0</v>
      </c>
      <c r="BI571" s="2">
        <f t="shared" si="143"/>
        <v>0</v>
      </c>
      <c r="BJ571" s="2">
        <f t="shared" si="144"/>
        <v>0</v>
      </c>
      <c r="BK571" s="2">
        <f t="shared" si="145"/>
        <v>0</v>
      </c>
      <c r="BL571" s="2">
        <f t="shared" si="146"/>
        <v>0</v>
      </c>
      <c r="BM571" s="2">
        <f t="shared" si="147"/>
        <v>0</v>
      </c>
      <c r="BN571" s="2">
        <f t="shared" si="148"/>
        <v>0</v>
      </c>
      <c r="BO571" s="2">
        <f t="shared" si="149"/>
        <v>0</v>
      </c>
      <c r="BP571" s="2">
        <f t="shared" si="150"/>
        <v>0</v>
      </c>
      <c r="BQ571" s="2">
        <f t="shared" si="151"/>
        <v>0</v>
      </c>
      <c r="BR571" s="2">
        <f t="shared" si="152"/>
        <v>0</v>
      </c>
    </row>
    <row r="572" spans="1:70">
      <c r="A572" s="2" t="s">
        <v>2340</v>
      </c>
      <c r="B572" s="2" t="s">
        <v>2341</v>
      </c>
      <c r="M572" s="2" t="s">
        <v>105</v>
      </c>
      <c r="BB572" s="2">
        <f t="shared" si="136"/>
        <v>1</v>
      </c>
      <c r="BC572" s="2">
        <f t="shared" si="137"/>
        <v>0</v>
      </c>
      <c r="BD572" s="2">
        <f t="shared" si="138"/>
        <v>1</v>
      </c>
      <c r="BE572" s="2">
        <f t="shared" si="139"/>
        <v>0</v>
      </c>
      <c r="BF572" s="2">
        <f t="shared" si="140"/>
        <v>0</v>
      </c>
      <c r="BG572" s="2">
        <f t="shared" si="141"/>
        <v>0</v>
      </c>
      <c r="BH572" s="2">
        <f t="shared" si="142"/>
        <v>0</v>
      </c>
      <c r="BI572" s="2">
        <f t="shared" si="143"/>
        <v>0</v>
      </c>
      <c r="BJ572" s="2">
        <f t="shared" si="144"/>
        <v>0</v>
      </c>
      <c r="BK572" s="2">
        <f t="shared" si="145"/>
        <v>0</v>
      </c>
      <c r="BL572" s="2">
        <f t="shared" si="146"/>
        <v>0</v>
      </c>
      <c r="BM572" s="2">
        <f t="shared" si="147"/>
        <v>0</v>
      </c>
      <c r="BN572" s="2">
        <f t="shared" si="148"/>
        <v>0</v>
      </c>
      <c r="BO572" s="2">
        <f t="shared" si="149"/>
        <v>0</v>
      </c>
      <c r="BP572" s="2">
        <f t="shared" si="150"/>
        <v>0</v>
      </c>
      <c r="BQ572" s="2">
        <f t="shared" si="151"/>
        <v>0</v>
      </c>
      <c r="BR572" s="2">
        <f t="shared" si="152"/>
        <v>0</v>
      </c>
    </row>
    <row r="573" spans="1:70">
      <c r="A573" s="2" t="s">
        <v>2376</v>
      </c>
      <c r="B573" s="2" t="s">
        <v>2377</v>
      </c>
      <c r="M573" s="2" t="s">
        <v>105</v>
      </c>
      <c r="AS573" s="2" t="s">
        <v>105</v>
      </c>
      <c r="BB573" s="2">
        <f t="shared" si="136"/>
        <v>2</v>
      </c>
      <c r="BC573" s="2">
        <f t="shared" si="137"/>
        <v>0</v>
      </c>
      <c r="BD573" s="2">
        <f t="shared" si="138"/>
        <v>2</v>
      </c>
      <c r="BE573" s="2">
        <f t="shared" si="139"/>
        <v>0</v>
      </c>
      <c r="BF573" s="2">
        <f t="shared" si="140"/>
        <v>0</v>
      </c>
      <c r="BG573" s="2">
        <f t="shared" si="141"/>
        <v>0</v>
      </c>
      <c r="BH573" s="2">
        <f t="shared" si="142"/>
        <v>0</v>
      </c>
      <c r="BI573" s="2">
        <f t="shared" si="143"/>
        <v>0</v>
      </c>
      <c r="BJ573" s="2">
        <f t="shared" si="144"/>
        <v>0</v>
      </c>
      <c r="BK573" s="2">
        <f t="shared" si="145"/>
        <v>0</v>
      </c>
      <c r="BL573" s="2">
        <f t="shared" si="146"/>
        <v>0</v>
      </c>
      <c r="BM573" s="2">
        <f t="shared" si="147"/>
        <v>0</v>
      </c>
      <c r="BN573" s="2">
        <f t="shared" si="148"/>
        <v>0</v>
      </c>
      <c r="BO573" s="2">
        <f t="shared" si="149"/>
        <v>0</v>
      </c>
      <c r="BP573" s="2">
        <f t="shared" si="150"/>
        <v>0</v>
      </c>
      <c r="BQ573" s="2">
        <f t="shared" si="151"/>
        <v>0</v>
      </c>
      <c r="BR573" s="2">
        <f t="shared" si="152"/>
        <v>0</v>
      </c>
    </row>
    <row r="574" spans="1:70">
      <c r="A574" s="2" t="s">
        <v>5209</v>
      </c>
      <c r="B574" s="2" t="s">
        <v>5210</v>
      </c>
      <c r="AS574" s="2" t="s">
        <v>105</v>
      </c>
      <c r="BB574" s="2">
        <f t="shared" si="136"/>
        <v>1</v>
      </c>
      <c r="BC574" s="2">
        <f t="shared" si="137"/>
        <v>0</v>
      </c>
      <c r="BD574" s="2">
        <f t="shared" si="138"/>
        <v>1</v>
      </c>
      <c r="BE574" s="2">
        <f t="shared" si="139"/>
        <v>0</v>
      </c>
      <c r="BF574" s="2">
        <f t="shared" si="140"/>
        <v>0</v>
      </c>
      <c r="BG574" s="2">
        <f t="shared" si="141"/>
        <v>0</v>
      </c>
      <c r="BH574" s="2">
        <f t="shared" si="142"/>
        <v>0</v>
      </c>
      <c r="BI574" s="2">
        <f t="shared" si="143"/>
        <v>0</v>
      </c>
      <c r="BJ574" s="2">
        <f t="shared" si="144"/>
        <v>0</v>
      </c>
      <c r="BK574" s="2">
        <f t="shared" si="145"/>
        <v>0</v>
      </c>
      <c r="BL574" s="2">
        <f t="shared" si="146"/>
        <v>0</v>
      </c>
      <c r="BM574" s="2">
        <f t="shared" si="147"/>
        <v>0</v>
      </c>
      <c r="BN574" s="2">
        <f t="shared" si="148"/>
        <v>0</v>
      </c>
      <c r="BO574" s="2">
        <f t="shared" si="149"/>
        <v>0</v>
      </c>
      <c r="BP574" s="2">
        <f t="shared" si="150"/>
        <v>0</v>
      </c>
      <c r="BQ574" s="2">
        <f t="shared" si="151"/>
        <v>0</v>
      </c>
      <c r="BR574" s="2">
        <f t="shared" si="152"/>
        <v>0</v>
      </c>
    </row>
    <row r="575" spans="1:70">
      <c r="A575" s="2" t="s">
        <v>538</v>
      </c>
      <c r="B575" s="2" t="s">
        <v>539</v>
      </c>
      <c r="E575" s="2" t="s">
        <v>105</v>
      </c>
      <c r="W575" s="2" t="s">
        <v>5695</v>
      </c>
      <c r="AH575" s="2" t="s">
        <v>5858</v>
      </c>
      <c r="AT575" s="2" t="s">
        <v>105</v>
      </c>
      <c r="BB575" s="2">
        <f t="shared" si="136"/>
        <v>2</v>
      </c>
      <c r="BC575" s="2">
        <f t="shared" si="137"/>
        <v>2</v>
      </c>
      <c r="BD575" s="2">
        <f t="shared" si="138"/>
        <v>2</v>
      </c>
      <c r="BE575" s="2">
        <f t="shared" si="139"/>
        <v>0</v>
      </c>
      <c r="BF575" s="2">
        <f t="shared" si="140"/>
        <v>0</v>
      </c>
      <c r="BG575" s="2">
        <f t="shared" si="141"/>
        <v>0</v>
      </c>
      <c r="BH575" s="2">
        <f t="shared" si="142"/>
        <v>1</v>
      </c>
      <c r="BI575" s="2">
        <f t="shared" si="143"/>
        <v>0</v>
      </c>
      <c r="BJ575" s="2">
        <f t="shared" si="144"/>
        <v>0</v>
      </c>
      <c r="BK575" s="2">
        <f t="shared" si="145"/>
        <v>0</v>
      </c>
      <c r="BL575" s="2">
        <f t="shared" si="146"/>
        <v>0</v>
      </c>
      <c r="BM575" s="2">
        <f t="shared" si="147"/>
        <v>1</v>
      </c>
      <c r="BN575" s="2">
        <f t="shared" si="148"/>
        <v>0</v>
      </c>
      <c r="BO575" s="2">
        <f t="shared" si="149"/>
        <v>0</v>
      </c>
      <c r="BP575" s="2">
        <f t="shared" si="150"/>
        <v>0</v>
      </c>
      <c r="BQ575" s="2">
        <f t="shared" si="151"/>
        <v>0</v>
      </c>
      <c r="BR575" s="2">
        <f t="shared" si="152"/>
        <v>0</v>
      </c>
    </row>
    <row r="576" spans="1:70">
      <c r="A576" s="2" t="s">
        <v>5328</v>
      </c>
      <c r="B576" s="2" t="s">
        <v>5329</v>
      </c>
      <c r="AT576" s="2" t="s">
        <v>105</v>
      </c>
      <c r="BB576" s="2">
        <f t="shared" si="136"/>
        <v>1</v>
      </c>
      <c r="BC576" s="2">
        <f t="shared" si="137"/>
        <v>0</v>
      </c>
      <c r="BD576" s="2">
        <f t="shared" si="138"/>
        <v>1</v>
      </c>
      <c r="BE576" s="2">
        <f t="shared" si="139"/>
        <v>0</v>
      </c>
      <c r="BF576" s="2">
        <f t="shared" si="140"/>
        <v>0</v>
      </c>
      <c r="BG576" s="2">
        <f t="shared" si="141"/>
        <v>0</v>
      </c>
      <c r="BH576" s="2">
        <f t="shared" si="142"/>
        <v>0</v>
      </c>
      <c r="BI576" s="2">
        <f t="shared" si="143"/>
        <v>0</v>
      </c>
      <c r="BJ576" s="2">
        <f t="shared" si="144"/>
        <v>0</v>
      </c>
      <c r="BK576" s="2">
        <f t="shared" si="145"/>
        <v>0</v>
      </c>
      <c r="BL576" s="2">
        <f t="shared" si="146"/>
        <v>0</v>
      </c>
      <c r="BM576" s="2">
        <f t="shared" si="147"/>
        <v>0</v>
      </c>
      <c r="BN576" s="2">
        <f t="shared" si="148"/>
        <v>0</v>
      </c>
      <c r="BO576" s="2">
        <f t="shared" si="149"/>
        <v>0</v>
      </c>
      <c r="BP576" s="2">
        <f t="shared" si="150"/>
        <v>0</v>
      </c>
      <c r="BQ576" s="2">
        <f t="shared" si="151"/>
        <v>0</v>
      </c>
      <c r="BR576" s="2">
        <f t="shared" si="152"/>
        <v>0</v>
      </c>
    </row>
    <row r="577" spans="1:70">
      <c r="A577" s="2" t="s">
        <v>1527</v>
      </c>
      <c r="B577" s="2" t="s">
        <v>1528</v>
      </c>
      <c r="I577" s="2" t="s">
        <v>105</v>
      </c>
      <c r="Y577" s="2" t="s">
        <v>105</v>
      </c>
      <c r="AW577" s="2" t="s">
        <v>5694</v>
      </c>
      <c r="AX577" s="2" t="s">
        <v>105</v>
      </c>
      <c r="AZ577" s="2" t="s">
        <v>105</v>
      </c>
      <c r="BB577" s="2">
        <f t="shared" si="136"/>
        <v>4</v>
      </c>
      <c r="BC577" s="2">
        <f t="shared" si="137"/>
        <v>1</v>
      </c>
      <c r="BD577" s="2">
        <f t="shared" si="138"/>
        <v>4</v>
      </c>
      <c r="BE577" s="2">
        <f t="shared" si="139"/>
        <v>0</v>
      </c>
      <c r="BF577" s="2">
        <f t="shared" si="140"/>
        <v>0</v>
      </c>
      <c r="BG577" s="2">
        <f t="shared" si="141"/>
        <v>1</v>
      </c>
      <c r="BH577" s="2">
        <f t="shared" si="142"/>
        <v>0</v>
      </c>
      <c r="BI577" s="2">
        <f t="shared" si="143"/>
        <v>0</v>
      </c>
      <c r="BJ577" s="2">
        <f t="shared" si="144"/>
        <v>0</v>
      </c>
      <c r="BK577" s="2">
        <f t="shared" si="145"/>
        <v>0</v>
      </c>
      <c r="BL577" s="2">
        <f t="shared" si="146"/>
        <v>0</v>
      </c>
      <c r="BM577" s="2">
        <f t="shared" si="147"/>
        <v>0</v>
      </c>
      <c r="BN577" s="2">
        <f t="shared" si="148"/>
        <v>0</v>
      </c>
      <c r="BO577" s="2">
        <f t="shared" si="149"/>
        <v>0</v>
      </c>
      <c r="BP577" s="2">
        <f t="shared" si="150"/>
        <v>0</v>
      </c>
      <c r="BQ577" s="2">
        <f t="shared" si="151"/>
        <v>0</v>
      </c>
      <c r="BR577" s="2">
        <f t="shared" si="152"/>
        <v>0</v>
      </c>
    </row>
    <row r="578" spans="1:70">
      <c r="A578" s="2" t="s">
        <v>2395</v>
      </c>
      <c r="B578" s="2" t="s">
        <v>2396</v>
      </c>
      <c r="M578" s="2" t="s">
        <v>105</v>
      </c>
      <c r="AS578" s="2" t="s">
        <v>105</v>
      </c>
      <c r="AW578" s="2" t="s">
        <v>105</v>
      </c>
      <c r="BB578" s="2">
        <f t="shared" ref="BB578:BB641" si="153">SUM(BD578+BF578+BJ578+BL578+BR578)</f>
        <v>3</v>
      </c>
      <c r="BC578" s="2">
        <f t="shared" ref="BC578:BC641" si="154">SUM(BE578+BG578+BH578+BI578+BK578+BM578+BN578+BO578+BP578+BQ578)</f>
        <v>0</v>
      </c>
      <c r="BD578" s="2">
        <f t="shared" ref="BD578:BD641" si="155">COUNTIF(C578:BA578,"BL")</f>
        <v>3</v>
      </c>
      <c r="BE578" s="2">
        <f t="shared" ref="BE578:BE641" si="156">COUNTIF(C578:BA578,"WL")</f>
        <v>0</v>
      </c>
      <c r="BF578" s="2">
        <f t="shared" ref="BF578:BF641" si="157">COUNTIF(C578:BA578, "BL(Except with permit)")</f>
        <v>0</v>
      </c>
      <c r="BG578" s="2">
        <f t="shared" ref="BG578:BG641" si="158">COUNTIF(C578:BA578, "WL(Permit required)")</f>
        <v>0</v>
      </c>
      <c r="BH578" s="2">
        <f t="shared" ref="BH578:BH641" si="159">COUNTIF(C578:BA578, "WL(For game)")</f>
        <v>0</v>
      </c>
      <c r="BI578" s="2">
        <f t="shared" ref="BI578:BI641" si="160">COUNTIF(C578:BA578, "WL(For human consumption)")</f>
        <v>0</v>
      </c>
      <c r="BJ578" s="2">
        <f t="shared" ref="BJ578:BJ641" si="161">COUNTIF(C578:BA578, "BL(except with permit or per regulation)")</f>
        <v>0</v>
      </c>
      <c r="BK578" s="2">
        <f t="shared" ref="BK578:BK641" si="162">COUNTIF(C578:BA578, "WL(Native to state waters)")</f>
        <v>0</v>
      </c>
      <c r="BL578" s="2">
        <f t="shared" ref="BL578:BL641" si="163">COUNTIF(C578:BA578, "BL(spp not utilized for human consumption or bait purposes)")</f>
        <v>0</v>
      </c>
      <c r="BM578" s="2">
        <f t="shared" ref="BM578:BM641" si="164">COUNTIF(C578:BA578, "WL(With Aquaculture Permit)")</f>
        <v>0</v>
      </c>
      <c r="BN578" s="2">
        <f t="shared" ref="BN578:BN641" si="165">COUNTIF(C578:BA578,"WL(Aquaculture controlled)")</f>
        <v>0</v>
      </c>
      <c r="BO578" s="2">
        <f t="shared" ref="BO578:BO641" si="166">COUNTIF(C578:BA578, "WL(Aquaculture only)")</f>
        <v>0</v>
      </c>
      <c r="BP578" s="2">
        <f t="shared" ref="BP578:BP641" si="167">COUNTIF(C578:BA578, "WL(Approved for aquaculture)")</f>
        <v>0</v>
      </c>
      <c r="BQ578" s="2">
        <f t="shared" ref="BQ578:BQ641" si="168">COUNTIF(C578:BA578, "WL(Commercial)")</f>
        <v>0</v>
      </c>
      <c r="BR578" s="2">
        <f t="shared" ref="BR578:BR641" si="169">COUNTIF(C578:BA578, "BL(Commercial)")</f>
        <v>0</v>
      </c>
    </row>
    <row r="579" spans="1:70">
      <c r="A579" s="2" t="s">
        <v>5282</v>
      </c>
      <c r="B579" s="2" t="s">
        <v>5283</v>
      </c>
      <c r="AS579" s="2" t="s">
        <v>105</v>
      </c>
      <c r="BB579" s="2">
        <f t="shared" si="153"/>
        <v>1</v>
      </c>
      <c r="BC579" s="2">
        <f t="shared" si="154"/>
        <v>0</v>
      </c>
      <c r="BD579" s="2">
        <f t="shared" si="155"/>
        <v>1</v>
      </c>
      <c r="BE579" s="2">
        <f t="shared" si="156"/>
        <v>0</v>
      </c>
      <c r="BF579" s="2">
        <f t="shared" si="157"/>
        <v>0</v>
      </c>
      <c r="BG579" s="2">
        <f t="shared" si="158"/>
        <v>0</v>
      </c>
      <c r="BH579" s="2">
        <f t="shared" si="159"/>
        <v>0</v>
      </c>
      <c r="BI579" s="2">
        <f t="shared" si="160"/>
        <v>0</v>
      </c>
      <c r="BJ579" s="2">
        <f t="shared" si="161"/>
        <v>0</v>
      </c>
      <c r="BK579" s="2">
        <f t="shared" si="162"/>
        <v>0</v>
      </c>
      <c r="BL579" s="2">
        <f t="shared" si="163"/>
        <v>0</v>
      </c>
      <c r="BM579" s="2">
        <f t="shared" si="164"/>
        <v>0</v>
      </c>
      <c r="BN579" s="2">
        <f t="shared" si="165"/>
        <v>0</v>
      </c>
      <c r="BO579" s="2">
        <f t="shared" si="166"/>
        <v>0</v>
      </c>
      <c r="BP579" s="2">
        <f t="shared" si="167"/>
        <v>0</v>
      </c>
      <c r="BQ579" s="2">
        <f t="shared" si="168"/>
        <v>0</v>
      </c>
      <c r="BR579" s="2">
        <f t="shared" si="169"/>
        <v>0</v>
      </c>
    </row>
    <row r="580" spans="1:70">
      <c r="A580" s="2" t="s">
        <v>503</v>
      </c>
      <c r="B580" s="2" t="s">
        <v>5662</v>
      </c>
      <c r="E580" s="2" t="s">
        <v>105</v>
      </c>
      <c r="BB580" s="2">
        <f t="shared" si="153"/>
        <v>1</v>
      </c>
      <c r="BC580" s="2">
        <f t="shared" si="154"/>
        <v>0</v>
      </c>
      <c r="BD580" s="2">
        <f t="shared" si="155"/>
        <v>1</v>
      </c>
      <c r="BE580" s="2">
        <f t="shared" si="156"/>
        <v>0</v>
      </c>
      <c r="BF580" s="2">
        <f t="shared" si="157"/>
        <v>0</v>
      </c>
      <c r="BG580" s="2">
        <f t="shared" si="158"/>
        <v>0</v>
      </c>
      <c r="BH580" s="2">
        <f t="shared" si="159"/>
        <v>0</v>
      </c>
      <c r="BI580" s="2">
        <f t="shared" si="160"/>
        <v>0</v>
      </c>
      <c r="BJ580" s="2">
        <f t="shared" si="161"/>
        <v>0</v>
      </c>
      <c r="BK580" s="2">
        <f t="shared" si="162"/>
        <v>0</v>
      </c>
      <c r="BL580" s="2">
        <f t="shared" si="163"/>
        <v>0</v>
      </c>
      <c r="BM580" s="2">
        <f t="shared" si="164"/>
        <v>0</v>
      </c>
      <c r="BN580" s="2">
        <f t="shared" si="165"/>
        <v>0</v>
      </c>
      <c r="BO580" s="2">
        <f t="shared" si="166"/>
        <v>0</v>
      </c>
      <c r="BP580" s="2">
        <f t="shared" si="167"/>
        <v>0</v>
      </c>
      <c r="BQ580" s="2">
        <f t="shared" si="168"/>
        <v>0</v>
      </c>
      <c r="BR580" s="2">
        <f t="shared" si="169"/>
        <v>0</v>
      </c>
    </row>
    <row r="581" spans="1:70">
      <c r="A581" s="2" t="s">
        <v>4112</v>
      </c>
      <c r="B581" s="2" t="s">
        <v>4113</v>
      </c>
      <c r="AJ581" s="2" t="s">
        <v>105</v>
      </c>
      <c r="BB581" s="2">
        <f t="shared" si="153"/>
        <v>1</v>
      </c>
      <c r="BC581" s="2">
        <f t="shared" si="154"/>
        <v>0</v>
      </c>
      <c r="BD581" s="2">
        <f t="shared" si="155"/>
        <v>1</v>
      </c>
      <c r="BE581" s="2">
        <f t="shared" si="156"/>
        <v>0</v>
      </c>
      <c r="BF581" s="2">
        <f t="shared" si="157"/>
        <v>0</v>
      </c>
      <c r="BG581" s="2">
        <f t="shared" si="158"/>
        <v>0</v>
      </c>
      <c r="BH581" s="2">
        <f t="shared" si="159"/>
        <v>0</v>
      </c>
      <c r="BI581" s="2">
        <f t="shared" si="160"/>
        <v>0</v>
      </c>
      <c r="BJ581" s="2">
        <f t="shared" si="161"/>
        <v>0</v>
      </c>
      <c r="BK581" s="2">
        <f t="shared" si="162"/>
        <v>0</v>
      </c>
      <c r="BL581" s="2">
        <f t="shared" si="163"/>
        <v>0</v>
      </c>
      <c r="BM581" s="2">
        <f t="shared" si="164"/>
        <v>0</v>
      </c>
      <c r="BN581" s="2">
        <f t="shared" si="165"/>
        <v>0</v>
      </c>
      <c r="BO581" s="2">
        <f t="shared" si="166"/>
        <v>0</v>
      </c>
      <c r="BP581" s="2">
        <f t="shared" si="167"/>
        <v>0</v>
      </c>
      <c r="BQ581" s="2">
        <f t="shared" si="168"/>
        <v>0</v>
      </c>
      <c r="BR581" s="2">
        <f t="shared" si="169"/>
        <v>0</v>
      </c>
    </row>
    <row r="582" spans="1:70">
      <c r="A582" s="2" t="s">
        <v>3309</v>
      </c>
      <c r="B582" s="2" t="s">
        <v>3310</v>
      </c>
      <c r="X582" s="2" t="s">
        <v>105</v>
      </c>
      <c r="AO582" s="2" t="s">
        <v>105</v>
      </c>
      <c r="BB582" s="2">
        <f t="shared" si="153"/>
        <v>2</v>
      </c>
      <c r="BC582" s="2">
        <f t="shared" si="154"/>
        <v>0</v>
      </c>
      <c r="BD582" s="2">
        <f t="shared" si="155"/>
        <v>2</v>
      </c>
      <c r="BE582" s="2">
        <f t="shared" si="156"/>
        <v>0</v>
      </c>
      <c r="BF582" s="2">
        <f t="shared" si="157"/>
        <v>0</v>
      </c>
      <c r="BG582" s="2">
        <f t="shared" si="158"/>
        <v>0</v>
      </c>
      <c r="BH582" s="2">
        <f t="shared" si="159"/>
        <v>0</v>
      </c>
      <c r="BI582" s="2">
        <f t="shared" si="160"/>
        <v>0</v>
      </c>
      <c r="BJ582" s="2">
        <f t="shared" si="161"/>
        <v>0</v>
      </c>
      <c r="BK582" s="2">
        <f t="shared" si="162"/>
        <v>0</v>
      </c>
      <c r="BL582" s="2">
        <f t="shared" si="163"/>
        <v>0</v>
      </c>
      <c r="BM582" s="2">
        <f t="shared" si="164"/>
        <v>0</v>
      </c>
      <c r="BN582" s="2">
        <f t="shared" si="165"/>
        <v>0</v>
      </c>
      <c r="BO582" s="2">
        <f t="shared" si="166"/>
        <v>0</v>
      </c>
      <c r="BP582" s="2">
        <f t="shared" si="167"/>
        <v>0</v>
      </c>
      <c r="BQ582" s="2">
        <f t="shared" si="168"/>
        <v>0</v>
      </c>
      <c r="BR582" s="2">
        <f t="shared" si="169"/>
        <v>0</v>
      </c>
    </row>
    <row r="583" spans="1:70">
      <c r="A583" s="2" t="s">
        <v>523</v>
      </c>
      <c r="B583" s="2" t="s">
        <v>524</v>
      </c>
      <c r="E583" s="2" t="s">
        <v>105</v>
      </c>
      <c r="G583" s="2" t="s">
        <v>105</v>
      </c>
      <c r="AE583" s="2" t="s">
        <v>105</v>
      </c>
      <c r="AU583" s="2" t="s">
        <v>105</v>
      </c>
      <c r="BB583" s="2">
        <f t="shared" si="153"/>
        <v>4</v>
      </c>
      <c r="BC583" s="2">
        <f t="shared" si="154"/>
        <v>0</v>
      </c>
      <c r="BD583" s="2">
        <f t="shared" si="155"/>
        <v>4</v>
      </c>
      <c r="BE583" s="2">
        <f t="shared" si="156"/>
        <v>0</v>
      </c>
      <c r="BF583" s="2">
        <f t="shared" si="157"/>
        <v>0</v>
      </c>
      <c r="BG583" s="2">
        <f t="shared" si="158"/>
        <v>0</v>
      </c>
      <c r="BH583" s="2">
        <f t="shared" si="159"/>
        <v>0</v>
      </c>
      <c r="BI583" s="2">
        <f t="shared" si="160"/>
        <v>0</v>
      </c>
      <c r="BJ583" s="2">
        <f t="shared" si="161"/>
        <v>0</v>
      </c>
      <c r="BK583" s="2">
        <f t="shared" si="162"/>
        <v>0</v>
      </c>
      <c r="BL583" s="2">
        <f t="shared" si="163"/>
        <v>0</v>
      </c>
      <c r="BM583" s="2">
        <f t="shared" si="164"/>
        <v>0</v>
      </c>
      <c r="BN583" s="2">
        <f t="shared" si="165"/>
        <v>0</v>
      </c>
      <c r="BO583" s="2">
        <f t="shared" si="166"/>
        <v>0</v>
      </c>
      <c r="BP583" s="2">
        <f t="shared" si="167"/>
        <v>0</v>
      </c>
      <c r="BQ583" s="2">
        <f t="shared" si="168"/>
        <v>0</v>
      </c>
      <c r="BR583" s="2">
        <f t="shared" si="169"/>
        <v>0</v>
      </c>
    </row>
    <row r="584" spans="1:70">
      <c r="A584" s="2" t="s">
        <v>3770</v>
      </c>
      <c r="B584" s="2" t="s">
        <v>3771</v>
      </c>
      <c r="AE584" s="2" t="s">
        <v>105</v>
      </c>
      <c r="BB584" s="2">
        <f t="shared" si="153"/>
        <v>1</v>
      </c>
      <c r="BC584" s="2">
        <f t="shared" si="154"/>
        <v>0</v>
      </c>
      <c r="BD584" s="2">
        <f t="shared" si="155"/>
        <v>1</v>
      </c>
      <c r="BE584" s="2">
        <f t="shared" si="156"/>
        <v>0</v>
      </c>
      <c r="BF584" s="2">
        <f t="shared" si="157"/>
        <v>0</v>
      </c>
      <c r="BG584" s="2">
        <f t="shared" si="158"/>
        <v>0</v>
      </c>
      <c r="BH584" s="2">
        <f t="shared" si="159"/>
        <v>0</v>
      </c>
      <c r="BI584" s="2">
        <f t="shared" si="160"/>
        <v>0</v>
      </c>
      <c r="BJ584" s="2">
        <f t="shared" si="161"/>
        <v>0</v>
      </c>
      <c r="BK584" s="2">
        <f t="shared" si="162"/>
        <v>0</v>
      </c>
      <c r="BL584" s="2">
        <f t="shared" si="163"/>
        <v>0</v>
      </c>
      <c r="BM584" s="2">
        <f t="shared" si="164"/>
        <v>0</v>
      </c>
      <c r="BN584" s="2">
        <f t="shared" si="165"/>
        <v>0</v>
      </c>
      <c r="BO584" s="2">
        <f t="shared" si="166"/>
        <v>0</v>
      </c>
      <c r="BP584" s="2">
        <f t="shared" si="167"/>
        <v>0</v>
      </c>
      <c r="BQ584" s="2">
        <f t="shared" si="168"/>
        <v>0</v>
      </c>
      <c r="BR584" s="2">
        <f t="shared" si="169"/>
        <v>0</v>
      </c>
    </row>
    <row r="585" spans="1:70">
      <c r="A585" s="2" t="s">
        <v>4259</v>
      </c>
      <c r="B585" s="2" t="s">
        <v>4260</v>
      </c>
      <c r="AN585" s="2" t="s">
        <v>5857</v>
      </c>
      <c r="BB585" s="2">
        <f t="shared" si="153"/>
        <v>0</v>
      </c>
      <c r="BC585" s="2">
        <f t="shared" si="154"/>
        <v>1</v>
      </c>
      <c r="BD585" s="2">
        <f t="shared" si="155"/>
        <v>0</v>
      </c>
      <c r="BE585" s="2">
        <f t="shared" si="156"/>
        <v>0</v>
      </c>
      <c r="BF585" s="2">
        <f t="shared" si="157"/>
        <v>0</v>
      </c>
      <c r="BG585" s="2">
        <f t="shared" si="158"/>
        <v>0</v>
      </c>
      <c r="BH585" s="2">
        <f t="shared" si="159"/>
        <v>0</v>
      </c>
      <c r="BI585" s="2">
        <f t="shared" si="160"/>
        <v>0</v>
      </c>
      <c r="BJ585" s="2">
        <f t="shared" si="161"/>
        <v>0</v>
      </c>
      <c r="BK585" s="2">
        <f t="shared" si="162"/>
        <v>0</v>
      </c>
      <c r="BL585" s="2">
        <f t="shared" si="163"/>
        <v>0</v>
      </c>
      <c r="BM585" s="2">
        <f t="shared" si="164"/>
        <v>0</v>
      </c>
      <c r="BN585" s="2">
        <f t="shared" si="165"/>
        <v>1</v>
      </c>
      <c r="BO585" s="2">
        <f t="shared" si="166"/>
        <v>0</v>
      </c>
      <c r="BP585" s="2">
        <f t="shared" si="167"/>
        <v>0</v>
      </c>
      <c r="BQ585" s="2">
        <f t="shared" si="168"/>
        <v>0</v>
      </c>
      <c r="BR585" s="2">
        <f t="shared" si="169"/>
        <v>0</v>
      </c>
    </row>
    <row r="586" spans="1:70">
      <c r="A586" s="2" t="s">
        <v>3959</v>
      </c>
      <c r="B586" s="2" t="s">
        <v>3960</v>
      </c>
      <c r="AH586" s="2" t="s">
        <v>5858</v>
      </c>
      <c r="AN586" s="2" t="s">
        <v>5857</v>
      </c>
      <c r="AT586" s="2" t="s">
        <v>105</v>
      </c>
      <c r="AW586" s="2" t="s">
        <v>5694</v>
      </c>
      <c r="AX586" s="2" t="s">
        <v>105</v>
      </c>
      <c r="BB586" s="2">
        <f t="shared" si="153"/>
        <v>2</v>
      </c>
      <c r="BC586" s="2">
        <f t="shared" si="154"/>
        <v>3</v>
      </c>
      <c r="BD586" s="2">
        <f t="shared" si="155"/>
        <v>2</v>
      </c>
      <c r="BE586" s="2">
        <f t="shared" si="156"/>
        <v>0</v>
      </c>
      <c r="BF586" s="2">
        <f t="shared" si="157"/>
        <v>0</v>
      </c>
      <c r="BG586" s="2">
        <f t="shared" si="158"/>
        <v>1</v>
      </c>
      <c r="BH586" s="2">
        <f t="shared" si="159"/>
        <v>1</v>
      </c>
      <c r="BI586" s="2">
        <f t="shared" si="160"/>
        <v>0</v>
      </c>
      <c r="BJ586" s="2">
        <f t="shared" si="161"/>
        <v>0</v>
      </c>
      <c r="BK586" s="2">
        <f t="shared" si="162"/>
        <v>0</v>
      </c>
      <c r="BL586" s="2">
        <f t="shared" si="163"/>
        <v>0</v>
      </c>
      <c r="BM586" s="2">
        <f t="shared" si="164"/>
        <v>0</v>
      </c>
      <c r="BN586" s="2">
        <f t="shared" si="165"/>
        <v>1</v>
      </c>
      <c r="BO586" s="2">
        <f t="shared" si="166"/>
        <v>0</v>
      </c>
      <c r="BP586" s="2">
        <f t="shared" si="167"/>
        <v>0</v>
      </c>
      <c r="BQ586" s="2">
        <f t="shared" si="168"/>
        <v>0</v>
      </c>
      <c r="BR586" s="2">
        <f t="shared" si="169"/>
        <v>0</v>
      </c>
    </row>
    <row r="587" spans="1:70">
      <c r="A587" s="2" t="s">
        <v>552</v>
      </c>
      <c r="B587" s="2" t="s">
        <v>553</v>
      </c>
      <c r="E587" s="2" t="s">
        <v>105</v>
      </c>
      <c r="Z587" s="2" t="s">
        <v>105</v>
      </c>
      <c r="AF587" s="2" t="s">
        <v>5697</v>
      </c>
      <c r="BB587" s="2">
        <f t="shared" si="153"/>
        <v>3</v>
      </c>
      <c r="BC587" s="2">
        <f t="shared" si="154"/>
        <v>0</v>
      </c>
      <c r="BD587" s="2">
        <f t="shared" si="155"/>
        <v>2</v>
      </c>
      <c r="BE587" s="2">
        <f t="shared" si="156"/>
        <v>0</v>
      </c>
      <c r="BF587" s="2">
        <f t="shared" si="157"/>
        <v>1</v>
      </c>
      <c r="BG587" s="2">
        <f t="shared" si="158"/>
        <v>0</v>
      </c>
      <c r="BH587" s="2">
        <f t="shared" si="159"/>
        <v>0</v>
      </c>
      <c r="BI587" s="2">
        <f t="shared" si="160"/>
        <v>0</v>
      </c>
      <c r="BJ587" s="2">
        <f t="shared" si="161"/>
        <v>0</v>
      </c>
      <c r="BK587" s="2">
        <f t="shared" si="162"/>
        <v>0</v>
      </c>
      <c r="BL587" s="2">
        <f t="shared" si="163"/>
        <v>0</v>
      </c>
      <c r="BM587" s="2">
        <f t="shared" si="164"/>
        <v>0</v>
      </c>
      <c r="BN587" s="2">
        <f t="shared" si="165"/>
        <v>0</v>
      </c>
      <c r="BO587" s="2">
        <f t="shared" si="166"/>
        <v>0</v>
      </c>
      <c r="BP587" s="2">
        <f t="shared" si="167"/>
        <v>0</v>
      </c>
      <c r="BQ587" s="2">
        <f t="shared" si="168"/>
        <v>0</v>
      </c>
      <c r="BR587" s="2">
        <f t="shared" si="169"/>
        <v>0</v>
      </c>
    </row>
    <row r="588" spans="1:70">
      <c r="A588" s="2" t="s">
        <v>2260</v>
      </c>
      <c r="B588" s="2" t="s">
        <v>2965</v>
      </c>
      <c r="L588" s="2" t="s">
        <v>105</v>
      </c>
      <c r="U588" s="2" t="s">
        <v>105</v>
      </c>
      <c r="AE588" s="2" t="s">
        <v>105</v>
      </c>
      <c r="AU588" s="2" t="s">
        <v>105</v>
      </c>
      <c r="BB588" s="2">
        <f t="shared" si="153"/>
        <v>4</v>
      </c>
      <c r="BC588" s="2">
        <f t="shared" si="154"/>
        <v>0</v>
      </c>
      <c r="BD588" s="2">
        <f t="shared" si="155"/>
        <v>4</v>
      </c>
      <c r="BE588" s="2">
        <f t="shared" si="156"/>
        <v>0</v>
      </c>
      <c r="BF588" s="2">
        <f t="shared" si="157"/>
        <v>0</v>
      </c>
      <c r="BG588" s="2">
        <f t="shared" si="158"/>
        <v>0</v>
      </c>
      <c r="BH588" s="2">
        <f t="shared" si="159"/>
        <v>0</v>
      </c>
      <c r="BI588" s="2">
        <f t="shared" si="160"/>
        <v>0</v>
      </c>
      <c r="BJ588" s="2">
        <f t="shared" si="161"/>
        <v>0</v>
      </c>
      <c r="BK588" s="2">
        <f t="shared" si="162"/>
        <v>0</v>
      </c>
      <c r="BL588" s="2">
        <f t="shared" si="163"/>
        <v>0</v>
      </c>
      <c r="BM588" s="2">
        <f t="shared" si="164"/>
        <v>0</v>
      </c>
      <c r="BN588" s="2">
        <f t="shared" si="165"/>
        <v>0</v>
      </c>
      <c r="BO588" s="2">
        <f t="shared" si="166"/>
        <v>0</v>
      </c>
      <c r="BP588" s="2">
        <f t="shared" si="167"/>
        <v>0</v>
      </c>
      <c r="BQ588" s="2">
        <f t="shared" si="168"/>
        <v>0</v>
      </c>
      <c r="BR588" s="2">
        <f t="shared" si="169"/>
        <v>0</v>
      </c>
    </row>
    <row r="589" spans="1:70">
      <c r="A589" s="2" t="s">
        <v>4169</v>
      </c>
      <c r="B589" s="2" t="s">
        <v>4170</v>
      </c>
      <c r="AL589" s="2" t="s">
        <v>105</v>
      </c>
      <c r="AS589" s="2" t="s">
        <v>105</v>
      </c>
      <c r="BB589" s="2">
        <f t="shared" si="153"/>
        <v>2</v>
      </c>
      <c r="BC589" s="2">
        <f t="shared" si="154"/>
        <v>0</v>
      </c>
      <c r="BD589" s="2">
        <f t="shared" si="155"/>
        <v>2</v>
      </c>
      <c r="BE589" s="2">
        <f t="shared" si="156"/>
        <v>0</v>
      </c>
      <c r="BF589" s="2">
        <f t="shared" si="157"/>
        <v>0</v>
      </c>
      <c r="BG589" s="2">
        <f t="shared" si="158"/>
        <v>0</v>
      </c>
      <c r="BH589" s="2">
        <f t="shared" si="159"/>
        <v>0</v>
      </c>
      <c r="BI589" s="2">
        <f t="shared" si="160"/>
        <v>0</v>
      </c>
      <c r="BJ589" s="2">
        <f t="shared" si="161"/>
        <v>0</v>
      </c>
      <c r="BK589" s="2">
        <f t="shared" si="162"/>
        <v>0</v>
      </c>
      <c r="BL589" s="2">
        <f t="shared" si="163"/>
        <v>0</v>
      </c>
      <c r="BM589" s="2">
        <f t="shared" si="164"/>
        <v>0</v>
      </c>
      <c r="BN589" s="2">
        <f t="shared" si="165"/>
        <v>0</v>
      </c>
      <c r="BO589" s="2">
        <f t="shared" si="166"/>
        <v>0</v>
      </c>
      <c r="BP589" s="2">
        <f t="shared" si="167"/>
        <v>0</v>
      </c>
      <c r="BQ589" s="2">
        <f t="shared" si="168"/>
        <v>0</v>
      </c>
      <c r="BR589" s="2">
        <f t="shared" si="169"/>
        <v>0</v>
      </c>
    </row>
    <row r="590" spans="1:70">
      <c r="A590" s="2" t="s">
        <v>3075</v>
      </c>
      <c r="V590" s="2" t="s">
        <v>105</v>
      </c>
      <c r="BB590" s="2">
        <f t="shared" si="153"/>
        <v>1</v>
      </c>
      <c r="BC590" s="2">
        <f t="shared" si="154"/>
        <v>0</v>
      </c>
      <c r="BD590" s="2">
        <f t="shared" si="155"/>
        <v>1</v>
      </c>
      <c r="BE590" s="2">
        <f t="shared" si="156"/>
        <v>0</v>
      </c>
      <c r="BF590" s="2">
        <f t="shared" si="157"/>
        <v>0</v>
      </c>
      <c r="BG590" s="2">
        <f t="shared" si="158"/>
        <v>0</v>
      </c>
      <c r="BH590" s="2">
        <f t="shared" si="159"/>
        <v>0</v>
      </c>
      <c r="BI590" s="2">
        <f t="shared" si="160"/>
        <v>0</v>
      </c>
      <c r="BJ590" s="2">
        <f t="shared" si="161"/>
        <v>0</v>
      </c>
      <c r="BK590" s="2">
        <f t="shared" si="162"/>
        <v>0</v>
      </c>
      <c r="BL590" s="2">
        <f t="shared" si="163"/>
        <v>0</v>
      </c>
      <c r="BM590" s="2">
        <f t="shared" si="164"/>
        <v>0</v>
      </c>
      <c r="BN590" s="2">
        <f t="shared" si="165"/>
        <v>0</v>
      </c>
      <c r="BO590" s="2">
        <f t="shared" si="166"/>
        <v>0</v>
      </c>
      <c r="BP590" s="2">
        <f t="shared" si="167"/>
        <v>0</v>
      </c>
      <c r="BQ590" s="2">
        <f t="shared" si="168"/>
        <v>0</v>
      </c>
      <c r="BR590" s="2">
        <f t="shared" si="169"/>
        <v>0</v>
      </c>
    </row>
    <row r="591" spans="1:70">
      <c r="A591" s="2" t="s">
        <v>4183</v>
      </c>
      <c r="B591" s="2" t="s">
        <v>4184</v>
      </c>
      <c r="AL591" s="2" t="s">
        <v>105</v>
      </c>
      <c r="BB591" s="2">
        <f t="shared" si="153"/>
        <v>1</v>
      </c>
      <c r="BC591" s="2">
        <f t="shared" si="154"/>
        <v>0</v>
      </c>
      <c r="BD591" s="2">
        <f t="shared" si="155"/>
        <v>1</v>
      </c>
      <c r="BE591" s="2">
        <f t="shared" si="156"/>
        <v>0</v>
      </c>
      <c r="BF591" s="2">
        <f t="shared" si="157"/>
        <v>0</v>
      </c>
      <c r="BG591" s="2">
        <f t="shared" si="158"/>
        <v>0</v>
      </c>
      <c r="BH591" s="2">
        <f t="shared" si="159"/>
        <v>0</v>
      </c>
      <c r="BI591" s="2">
        <f t="shared" si="160"/>
        <v>0</v>
      </c>
      <c r="BJ591" s="2">
        <f t="shared" si="161"/>
        <v>0</v>
      </c>
      <c r="BK591" s="2">
        <f t="shared" si="162"/>
        <v>0</v>
      </c>
      <c r="BL591" s="2">
        <f t="shared" si="163"/>
        <v>0</v>
      </c>
      <c r="BM591" s="2">
        <f t="shared" si="164"/>
        <v>0</v>
      </c>
      <c r="BN591" s="2">
        <f t="shared" si="165"/>
        <v>0</v>
      </c>
      <c r="BO591" s="2">
        <f t="shared" si="166"/>
        <v>0</v>
      </c>
      <c r="BP591" s="2">
        <f t="shared" si="167"/>
        <v>0</v>
      </c>
      <c r="BQ591" s="2">
        <f t="shared" si="168"/>
        <v>0</v>
      </c>
      <c r="BR591" s="2">
        <f t="shared" si="169"/>
        <v>0</v>
      </c>
    </row>
    <row r="592" spans="1:70">
      <c r="A592" s="2" t="s">
        <v>2824</v>
      </c>
      <c r="B592" s="2" t="s">
        <v>2825</v>
      </c>
      <c r="R592" s="2" t="s">
        <v>105</v>
      </c>
      <c r="S592" s="2" t="s">
        <v>105</v>
      </c>
      <c r="Z592" s="2" t="s">
        <v>105</v>
      </c>
      <c r="AB592" s="2" t="s">
        <v>105</v>
      </c>
      <c r="AD592" s="2" t="s">
        <v>105</v>
      </c>
      <c r="AW592" s="2" t="s">
        <v>5694</v>
      </c>
      <c r="BB592" s="2">
        <f t="shared" si="153"/>
        <v>5</v>
      </c>
      <c r="BC592" s="2">
        <f t="shared" si="154"/>
        <v>1</v>
      </c>
      <c r="BD592" s="2">
        <f t="shared" si="155"/>
        <v>5</v>
      </c>
      <c r="BE592" s="2">
        <f t="shared" si="156"/>
        <v>0</v>
      </c>
      <c r="BF592" s="2">
        <f t="shared" si="157"/>
        <v>0</v>
      </c>
      <c r="BG592" s="2">
        <f t="shared" si="158"/>
        <v>1</v>
      </c>
      <c r="BH592" s="2">
        <f t="shared" si="159"/>
        <v>0</v>
      </c>
      <c r="BI592" s="2">
        <f t="shared" si="160"/>
        <v>0</v>
      </c>
      <c r="BJ592" s="2">
        <f t="shared" si="161"/>
        <v>0</v>
      </c>
      <c r="BK592" s="2">
        <f t="shared" si="162"/>
        <v>0</v>
      </c>
      <c r="BL592" s="2">
        <f t="shared" si="163"/>
        <v>0</v>
      </c>
      <c r="BM592" s="2">
        <f t="shared" si="164"/>
        <v>0</v>
      </c>
      <c r="BN592" s="2">
        <f t="shared" si="165"/>
        <v>0</v>
      </c>
      <c r="BO592" s="2">
        <f t="shared" si="166"/>
        <v>0</v>
      </c>
      <c r="BP592" s="2">
        <f t="shared" si="167"/>
        <v>0</v>
      </c>
      <c r="BQ592" s="2">
        <f t="shared" si="168"/>
        <v>0</v>
      </c>
      <c r="BR592" s="2">
        <f t="shared" si="169"/>
        <v>0</v>
      </c>
    </row>
    <row r="593" spans="1:70">
      <c r="A593" s="2" t="s">
        <v>2261</v>
      </c>
      <c r="B593" s="2" t="s">
        <v>3935</v>
      </c>
      <c r="L593" s="2" t="s">
        <v>105</v>
      </c>
      <c r="AT593" s="2" t="s">
        <v>105</v>
      </c>
      <c r="BB593" s="2">
        <f t="shared" si="153"/>
        <v>2</v>
      </c>
      <c r="BC593" s="2">
        <f t="shared" si="154"/>
        <v>0</v>
      </c>
      <c r="BD593" s="2">
        <f t="shared" si="155"/>
        <v>2</v>
      </c>
      <c r="BE593" s="2">
        <f t="shared" si="156"/>
        <v>0</v>
      </c>
      <c r="BF593" s="2">
        <f t="shared" si="157"/>
        <v>0</v>
      </c>
      <c r="BG593" s="2">
        <f t="shared" si="158"/>
        <v>0</v>
      </c>
      <c r="BH593" s="2">
        <f t="shared" si="159"/>
        <v>0</v>
      </c>
      <c r="BI593" s="2">
        <f t="shared" si="160"/>
        <v>0</v>
      </c>
      <c r="BJ593" s="2">
        <f t="shared" si="161"/>
        <v>0</v>
      </c>
      <c r="BK593" s="2">
        <f t="shared" si="162"/>
        <v>0</v>
      </c>
      <c r="BL593" s="2">
        <f t="shared" si="163"/>
        <v>0</v>
      </c>
      <c r="BM593" s="2">
        <f t="shared" si="164"/>
        <v>0</v>
      </c>
      <c r="BN593" s="2">
        <f t="shared" si="165"/>
        <v>0</v>
      </c>
      <c r="BO593" s="2">
        <f t="shared" si="166"/>
        <v>0</v>
      </c>
      <c r="BP593" s="2">
        <f t="shared" si="167"/>
        <v>0</v>
      </c>
      <c r="BQ593" s="2">
        <f t="shared" si="168"/>
        <v>0</v>
      </c>
      <c r="BR593" s="2">
        <f t="shared" si="169"/>
        <v>0</v>
      </c>
    </row>
    <row r="594" spans="1:70">
      <c r="A594" s="2" t="s">
        <v>202</v>
      </c>
      <c r="B594" s="2" t="s">
        <v>201</v>
      </c>
      <c r="C594" s="2" t="s">
        <v>105</v>
      </c>
      <c r="M594" s="2" t="s">
        <v>105</v>
      </c>
      <c r="AS594" s="2" t="s">
        <v>105</v>
      </c>
      <c r="BB594" s="2">
        <f t="shared" si="153"/>
        <v>3</v>
      </c>
      <c r="BC594" s="2">
        <f t="shared" si="154"/>
        <v>0</v>
      </c>
      <c r="BD594" s="2">
        <f t="shared" si="155"/>
        <v>3</v>
      </c>
      <c r="BE594" s="2">
        <f t="shared" si="156"/>
        <v>0</v>
      </c>
      <c r="BF594" s="2">
        <f t="shared" si="157"/>
        <v>0</v>
      </c>
      <c r="BG594" s="2">
        <f t="shared" si="158"/>
        <v>0</v>
      </c>
      <c r="BH594" s="2">
        <f t="shared" si="159"/>
        <v>0</v>
      </c>
      <c r="BI594" s="2">
        <f t="shared" si="160"/>
        <v>0</v>
      </c>
      <c r="BJ594" s="2">
        <f t="shared" si="161"/>
        <v>0</v>
      </c>
      <c r="BK594" s="2">
        <f t="shared" si="162"/>
        <v>0</v>
      </c>
      <c r="BL594" s="2">
        <f t="shared" si="163"/>
        <v>0</v>
      </c>
      <c r="BM594" s="2">
        <f t="shared" si="164"/>
        <v>0</v>
      </c>
      <c r="BN594" s="2">
        <f t="shared" si="165"/>
        <v>0</v>
      </c>
      <c r="BO594" s="2">
        <f t="shared" si="166"/>
        <v>0</v>
      </c>
      <c r="BP594" s="2">
        <f t="shared" si="167"/>
        <v>0</v>
      </c>
      <c r="BQ594" s="2">
        <f t="shared" si="168"/>
        <v>0</v>
      </c>
      <c r="BR594" s="2">
        <f t="shared" si="169"/>
        <v>0</v>
      </c>
    </row>
    <row r="595" spans="1:70">
      <c r="A595" s="2" t="s">
        <v>1364</v>
      </c>
      <c r="H595" s="2" t="s">
        <v>121</v>
      </c>
      <c r="AK595" s="2" t="s">
        <v>121</v>
      </c>
      <c r="AM595" s="2" t="s">
        <v>121</v>
      </c>
      <c r="AQ595" s="2" t="s">
        <v>121</v>
      </c>
      <c r="BB595" s="2">
        <f t="shared" si="153"/>
        <v>0</v>
      </c>
      <c r="BC595" s="2">
        <f t="shared" si="154"/>
        <v>4</v>
      </c>
      <c r="BD595" s="2">
        <f t="shared" si="155"/>
        <v>0</v>
      </c>
      <c r="BE595" s="2">
        <f t="shared" si="156"/>
        <v>4</v>
      </c>
      <c r="BF595" s="2">
        <f t="shared" si="157"/>
        <v>0</v>
      </c>
      <c r="BG595" s="2">
        <f t="shared" si="158"/>
        <v>0</v>
      </c>
      <c r="BH595" s="2">
        <f t="shared" si="159"/>
        <v>0</v>
      </c>
      <c r="BI595" s="2">
        <f t="shared" si="160"/>
        <v>0</v>
      </c>
      <c r="BJ595" s="2">
        <f t="shared" si="161"/>
        <v>0</v>
      </c>
      <c r="BK595" s="2">
        <f t="shared" si="162"/>
        <v>0</v>
      </c>
      <c r="BL595" s="2">
        <f t="shared" si="163"/>
        <v>0</v>
      </c>
      <c r="BM595" s="2">
        <f t="shared" si="164"/>
        <v>0</v>
      </c>
      <c r="BN595" s="2">
        <f t="shared" si="165"/>
        <v>0</v>
      </c>
      <c r="BO595" s="2">
        <f t="shared" si="166"/>
        <v>0</v>
      </c>
      <c r="BP595" s="2">
        <f t="shared" si="167"/>
        <v>0</v>
      </c>
      <c r="BQ595" s="2">
        <f t="shared" si="168"/>
        <v>0</v>
      </c>
      <c r="BR595" s="2">
        <f t="shared" si="169"/>
        <v>0</v>
      </c>
    </row>
    <row r="596" spans="1:70">
      <c r="A596" s="2" t="s">
        <v>5679</v>
      </c>
      <c r="G596" s="2" t="s">
        <v>5855</v>
      </c>
      <c r="BB596" s="2">
        <f t="shared" si="153"/>
        <v>1</v>
      </c>
      <c r="BC596" s="2">
        <f t="shared" si="154"/>
        <v>0</v>
      </c>
      <c r="BD596" s="2">
        <f t="shared" si="155"/>
        <v>0</v>
      </c>
      <c r="BE596" s="2">
        <f t="shared" si="156"/>
        <v>0</v>
      </c>
      <c r="BF596" s="2">
        <f t="shared" si="157"/>
        <v>0</v>
      </c>
      <c r="BG596" s="2">
        <f t="shared" si="158"/>
        <v>0</v>
      </c>
      <c r="BH596" s="2">
        <f t="shared" si="159"/>
        <v>0</v>
      </c>
      <c r="BI596" s="2">
        <f t="shared" si="160"/>
        <v>0</v>
      </c>
      <c r="BJ596" s="2">
        <f t="shared" si="161"/>
        <v>0</v>
      </c>
      <c r="BK596" s="2">
        <f t="shared" si="162"/>
        <v>0</v>
      </c>
      <c r="BL596" s="2">
        <f t="shared" si="163"/>
        <v>1</v>
      </c>
      <c r="BM596" s="2">
        <f t="shared" si="164"/>
        <v>0</v>
      </c>
      <c r="BN596" s="2">
        <f t="shared" si="165"/>
        <v>0</v>
      </c>
      <c r="BO596" s="2">
        <f t="shared" si="166"/>
        <v>0</v>
      </c>
      <c r="BP596" s="2">
        <f t="shared" si="167"/>
        <v>0</v>
      </c>
      <c r="BQ596" s="2">
        <f t="shared" si="168"/>
        <v>0</v>
      </c>
      <c r="BR596" s="2">
        <f t="shared" si="169"/>
        <v>0</v>
      </c>
    </row>
    <row r="597" spans="1:70">
      <c r="A597" s="2" t="s">
        <v>3076</v>
      </c>
      <c r="V597" s="2" t="s">
        <v>105</v>
      </c>
      <c r="BB597" s="2">
        <f t="shared" si="153"/>
        <v>1</v>
      </c>
      <c r="BC597" s="2">
        <f t="shared" si="154"/>
        <v>0</v>
      </c>
      <c r="BD597" s="2">
        <f t="shared" si="155"/>
        <v>1</v>
      </c>
      <c r="BE597" s="2">
        <f t="shared" si="156"/>
        <v>0</v>
      </c>
      <c r="BF597" s="2">
        <f t="shared" si="157"/>
        <v>0</v>
      </c>
      <c r="BG597" s="2">
        <f t="shared" si="158"/>
        <v>0</v>
      </c>
      <c r="BH597" s="2">
        <f t="shared" si="159"/>
        <v>0</v>
      </c>
      <c r="BI597" s="2">
        <f t="shared" si="160"/>
        <v>0</v>
      </c>
      <c r="BJ597" s="2">
        <f t="shared" si="161"/>
        <v>0</v>
      </c>
      <c r="BK597" s="2">
        <f t="shared" si="162"/>
        <v>0</v>
      </c>
      <c r="BL597" s="2">
        <f t="shared" si="163"/>
        <v>0</v>
      </c>
      <c r="BM597" s="2">
        <f t="shared" si="164"/>
        <v>0</v>
      </c>
      <c r="BN597" s="2">
        <f t="shared" si="165"/>
        <v>0</v>
      </c>
      <c r="BO597" s="2">
        <f t="shared" si="166"/>
        <v>0</v>
      </c>
      <c r="BP597" s="2">
        <f t="shared" si="167"/>
        <v>0</v>
      </c>
      <c r="BQ597" s="2">
        <f t="shared" si="168"/>
        <v>0</v>
      </c>
      <c r="BR597" s="2">
        <f t="shared" si="169"/>
        <v>0</v>
      </c>
    </row>
    <row r="598" spans="1:70">
      <c r="A598" s="2" t="s">
        <v>2633</v>
      </c>
      <c r="B598" s="2" t="s">
        <v>2634</v>
      </c>
      <c r="P598" s="2" t="s">
        <v>105</v>
      </c>
      <c r="Q598" s="2" t="s">
        <v>105</v>
      </c>
      <c r="Y598" s="2" t="s">
        <v>105</v>
      </c>
      <c r="AB598" s="2" t="s">
        <v>105</v>
      </c>
      <c r="AF598" s="2" t="s">
        <v>105</v>
      </c>
      <c r="AP598" s="2" t="s">
        <v>105</v>
      </c>
      <c r="AW598" s="2" t="s">
        <v>5694</v>
      </c>
      <c r="BB598" s="2">
        <f t="shared" si="153"/>
        <v>6</v>
      </c>
      <c r="BC598" s="2">
        <f t="shared" si="154"/>
        <v>1</v>
      </c>
      <c r="BD598" s="2">
        <f t="shared" si="155"/>
        <v>6</v>
      </c>
      <c r="BE598" s="2">
        <f t="shared" si="156"/>
        <v>0</v>
      </c>
      <c r="BF598" s="2">
        <f t="shared" si="157"/>
        <v>0</v>
      </c>
      <c r="BG598" s="2">
        <f t="shared" si="158"/>
        <v>1</v>
      </c>
      <c r="BH598" s="2">
        <f t="shared" si="159"/>
        <v>0</v>
      </c>
      <c r="BI598" s="2">
        <f t="shared" si="160"/>
        <v>0</v>
      </c>
      <c r="BJ598" s="2">
        <f t="shared" si="161"/>
        <v>0</v>
      </c>
      <c r="BK598" s="2">
        <f t="shared" si="162"/>
        <v>0</v>
      </c>
      <c r="BL598" s="2">
        <f t="shared" si="163"/>
        <v>0</v>
      </c>
      <c r="BM598" s="2">
        <f t="shared" si="164"/>
        <v>0</v>
      </c>
      <c r="BN598" s="2">
        <f t="shared" si="165"/>
        <v>0</v>
      </c>
      <c r="BO598" s="2">
        <f t="shared" si="166"/>
        <v>0</v>
      </c>
      <c r="BP598" s="2">
        <f t="shared" si="167"/>
        <v>0</v>
      </c>
      <c r="BQ598" s="2">
        <f t="shared" si="168"/>
        <v>0</v>
      </c>
      <c r="BR598" s="2">
        <f t="shared" si="169"/>
        <v>0</v>
      </c>
    </row>
    <row r="599" spans="1:70">
      <c r="A599" s="2" t="s">
        <v>5264</v>
      </c>
      <c r="B599" s="2" t="s">
        <v>5265</v>
      </c>
      <c r="AS599" s="2" t="s">
        <v>105</v>
      </c>
      <c r="BB599" s="2">
        <f t="shared" si="153"/>
        <v>1</v>
      </c>
      <c r="BC599" s="2">
        <f t="shared" si="154"/>
        <v>0</v>
      </c>
      <c r="BD599" s="2">
        <f t="shared" si="155"/>
        <v>1</v>
      </c>
      <c r="BE599" s="2">
        <f t="shared" si="156"/>
        <v>0</v>
      </c>
      <c r="BF599" s="2">
        <f t="shared" si="157"/>
        <v>0</v>
      </c>
      <c r="BG599" s="2">
        <f t="shared" si="158"/>
        <v>0</v>
      </c>
      <c r="BH599" s="2">
        <f t="shared" si="159"/>
        <v>0</v>
      </c>
      <c r="BI599" s="2">
        <f t="shared" si="160"/>
        <v>0</v>
      </c>
      <c r="BJ599" s="2">
        <f t="shared" si="161"/>
        <v>0</v>
      </c>
      <c r="BK599" s="2">
        <f t="shared" si="162"/>
        <v>0</v>
      </c>
      <c r="BL599" s="2">
        <f t="shared" si="163"/>
        <v>0</v>
      </c>
      <c r="BM599" s="2">
        <f t="shared" si="164"/>
        <v>0</v>
      </c>
      <c r="BN599" s="2">
        <f t="shared" si="165"/>
        <v>0</v>
      </c>
      <c r="BO599" s="2">
        <f t="shared" si="166"/>
        <v>0</v>
      </c>
      <c r="BP599" s="2">
        <f t="shared" si="167"/>
        <v>0</v>
      </c>
      <c r="BQ599" s="2">
        <f t="shared" si="168"/>
        <v>0</v>
      </c>
      <c r="BR599" s="2">
        <f t="shared" si="169"/>
        <v>0</v>
      </c>
    </row>
    <row r="600" spans="1:70">
      <c r="A600" s="2" t="s">
        <v>4058</v>
      </c>
      <c r="B600" s="2" t="s">
        <v>4059</v>
      </c>
      <c r="AJ600" s="2" t="s">
        <v>105</v>
      </c>
      <c r="BB600" s="2">
        <f t="shared" si="153"/>
        <v>1</v>
      </c>
      <c r="BC600" s="2">
        <f t="shared" si="154"/>
        <v>0</v>
      </c>
      <c r="BD600" s="2">
        <f t="shared" si="155"/>
        <v>1</v>
      </c>
      <c r="BE600" s="2">
        <f t="shared" si="156"/>
        <v>0</v>
      </c>
      <c r="BF600" s="2">
        <f t="shared" si="157"/>
        <v>0</v>
      </c>
      <c r="BG600" s="2">
        <f t="shared" si="158"/>
        <v>0</v>
      </c>
      <c r="BH600" s="2">
        <f t="shared" si="159"/>
        <v>0</v>
      </c>
      <c r="BI600" s="2">
        <f t="shared" si="160"/>
        <v>0</v>
      </c>
      <c r="BJ600" s="2">
        <f t="shared" si="161"/>
        <v>0</v>
      </c>
      <c r="BK600" s="2">
        <f t="shared" si="162"/>
        <v>0</v>
      </c>
      <c r="BL600" s="2">
        <f t="shared" si="163"/>
        <v>0</v>
      </c>
      <c r="BM600" s="2">
        <f t="shared" si="164"/>
        <v>0</v>
      </c>
      <c r="BN600" s="2">
        <f t="shared" si="165"/>
        <v>0</v>
      </c>
      <c r="BO600" s="2">
        <f t="shared" si="166"/>
        <v>0</v>
      </c>
      <c r="BP600" s="2">
        <f t="shared" si="167"/>
        <v>0</v>
      </c>
      <c r="BQ600" s="2">
        <f t="shared" si="168"/>
        <v>0</v>
      </c>
      <c r="BR600" s="2">
        <f t="shared" si="169"/>
        <v>0</v>
      </c>
    </row>
    <row r="601" spans="1:70">
      <c r="A601" s="2" t="s">
        <v>204</v>
      </c>
      <c r="B601" s="2" t="s">
        <v>203</v>
      </c>
      <c r="C601" s="2" t="s">
        <v>105</v>
      </c>
      <c r="AS601" s="2" t="s">
        <v>105</v>
      </c>
      <c r="BB601" s="2">
        <f t="shared" si="153"/>
        <v>2</v>
      </c>
      <c r="BC601" s="2">
        <f t="shared" si="154"/>
        <v>0</v>
      </c>
      <c r="BD601" s="2">
        <f t="shared" si="155"/>
        <v>2</v>
      </c>
      <c r="BE601" s="2">
        <f t="shared" si="156"/>
        <v>0</v>
      </c>
      <c r="BF601" s="2">
        <f t="shared" si="157"/>
        <v>0</v>
      </c>
      <c r="BG601" s="2">
        <f t="shared" si="158"/>
        <v>0</v>
      </c>
      <c r="BH601" s="2">
        <f t="shared" si="159"/>
        <v>0</v>
      </c>
      <c r="BI601" s="2">
        <f t="shared" si="160"/>
        <v>0</v>
      </c>
      <c r="BJ601" s="2">
        <f t="shared" si="161"/>
        <v>0</v>
      </c>
      <c r="BK601" s="2">
        <f t="shared" si="162"/>
        <v>0</v>
      </c>
      <c r="BL601" s="2">
        <f t="shared" si="163"/>
        <v>0</v>
      </c>
      <c r="BM601" s="2">
        <f t="shared" si="164"/>
        <v>0</v>
      </c>
      <c r="BN601" s="2">
        <f t="shared" si="165"/>
        <v>0</v>
      </c>
      <c r="BO601" s="2">
        <f t="shared" si="166"/>
        <v>0</v>
      </c>
      <c r="BP601" s="2">
        <f t="shared" si="167"/>
        <v>0</v>
      </c>
      <c r="BQ601" s="2">
        <f t="shared" si="168"/>
        <v>0</v>
      </c>
      <c r="BR601" s="2">
        <f t="shared" si="169"/>
        <v>0</v>
      </c>
    </row>
    <row r="602" spans="1:70">
      <c r="A602" s="2" t="s">
        <v>1188</v>
      </c>
      <c r="B602" s="2" t="s">
        <v>1189</v>
      </c>
      <c r="G602" s="2" t="s">
        <v>105</v>
      </c>
      <c r="AW602" s="2" t="s">
        <v>5694</v>
      </c>
      <c r="BB602" s="2">
        <f t="shared" si="153"/>
        <v>1</v>
      </c>
      <c r="BC602" s="2">
        <f t="shared" si="154"/>
        <v>1</v>
      </c>
      <c r="BD602" s="2">
        <f t="shared" si="155"/>
        <v>1</v>
      </c>
      <c r="BE602" s="2">
        <f t="shared" si="156"/>
        <v>0</v>
      </c>
      <c r="BF602" s="2">
        <f t="shared" si="157"/>
        <v>0</v>
      </c>
      <c r="BG602" s="2">
        <f t="shared" si="158"/>
        <v>1</v>
      </c>
      <c r="BH602" s="2">
        <f t="shared" si="159"/>
        <v>0</v>
      </c>
      <c r="BI602" s="2">
        <f t="shared" si="160"/>
        <v>0</v>
      </c>
      <c r="BJ602" s="2">
        <f t="shared" si="161"/>
        <v>0</v>
      </c>
      <c r="BK602" s="2">
        <f t="shared" si="162"/>
        <v>0</v>
      </c>
      <c r="BL602" s="2">
        <f t="shared" si="163"/>
        <v>0</v>
      </c>
      <c r="BM602" s="2">
        <f t="shared" si="164"/>
        <v>0</v>
      </c>
      <c r="BN602" s="2">
        <f t="shared" si="165"/>
        <v>0</v>
      </c>
      <c r="BO602" s="2">
        <f t="shared" si="166"/>
        <v>0</v>
      </c>
      <c r="BP602" s="2">
        <f t="shared" si="167"/>
        <v>0</v>
      </c>
      <c r="BQ602" s="2">
        <f t="shared" si="168"/>
        <v>0</v>
      </c>
      <c r="BR602" s="2">
        <f t="shared" si="169"/>
        <v>0</v>
      </c>
    </row>
    <row r="603" spans="1:70">
      <c r="A603" s="2" t="s">
        <v>2388</v>
      </c>
      <c r="B603" s="2" t="s">
        <v>2387</v>
      </c>
      <c r="M603" s="2" t="s">
        <v>105</v>
      </c>
      <c r="BB603" s="2">
        <f t="shared" si="153"/>
        <v>1</v>
      </c>
      <c r="BC603" s="2">
        <f t="shared" si="154"/>
        <v>0</v>
      </c>
      <c r="BD603" s="2">
        <f t="shared" si="155"/>
        <v>1</v>
      </c>
      <c r="BE603" s="2">
        <f t="shared" si="156"/>
        <v>0</v>
      </c>
      <c r="BF603" s="2">
        <f t="shared" si="157"/>
        <v>0</v>
      </c>
      <c r="BG603" s="2">
        <f t="shared" si="158"/>
        <v>0</v>
      </c>
      <c r="BH603" s="2">
        <f t="shared" si="159"/>
        <v>0</v>
      </c>
      <c r="BI603" s="2">
        <f t="shared" si="160"/>
        <v>0</v>
      </c>
      <c r="BJ603" s="2">
        <f t="shared" si="161"/>
        <v>0</v>
      </c>
      <c r="BK603" s="2">
        <f t="shared" si="162"/>
        <v>0</v>
      </c>
      <c r="BL603" s="2">
        <f t="shared" si="163"/>
        <v>0</v>
      </c>
      <c r="BM603" s="2">
        <f t="shared" si="164"/>
        <v>0</v>
      </c>
      <c r="BN603" s="2">
        <f t="shared" si="165"/>
        <v>0</v>
      </c>
      <c r="BO603" s="2">
        <f t="shared" si="166"/>
        <v>0</v>
      </c>
      <c r="BP603" s="2">
        <f t="shared" si="167"/>
        <v>0</v>
      </c>
      <c r="BQ603" s="2">
        <f t="shared" si="168"/>
        <v>0</v>
      </c>
      <c r="BR603" s="2">
        <f t="shared" si="169"/>
        <v>0</v>
      </c>
    </row>
    <row r="604" spans="1:70">
      <c r="A604" s="2" t="s">
        <v>1268</v>
      </c>
      <c r="B604" s="2" t="s">
        <v>1191</v>
      </c>
      <c r="G604" s="2" t="s">
        <v>105</v>
      </c>
      <c r="BB604" s="2">
        <f t="shared" si="153"/>
        <v>1</v>
      </c>
      <c r="BC604" s="2">
        <f t="shared" si="154"/>
        <v>0</v>
      </c>
      <c r="BD604" s="2">
        <f t="shared" si="155"/>
        <v>1</v>
      </c>
      <c r="BE604" s="2">
        <f t="shared" si="156"/>
        <v>0</v>
      </c>
      <c r="BF604" s="2">
        <f t="shared" si="157"/>
        <v>0</v>
      </c>
      <c r="BG604" s="2">
        <f t="shared" si="158"/>
        <v>0</v>
      </c>
      <c r="BH604" s="2">
        <f t="shared" si="159"/>
        <v>0</v>
      </c>
      <c r="BI604" s="2">
        <f t="shared" si="160"/>
        <v>0</v>
      </c>
      <c r="BJ604" s="2">
        <f t="shared" si="161"/>
        <v>0</v>
      </c>
      <c r="BK604" s="2">
        <f t="shared" si="162"/>
        <v>0</v>
      </c>
      <c r="BL604" s="2">
        <f t="shared" si="163"/>
        <v>0</v>
      </c>
      <c r="BM604" s="2">
        <f t="shared" si="164"/>
        <v>0</v>
      </c>
      <c r="BN604" s="2">
        <f t="shared" si="165"/>
        <v>0</v>
      </c>
      <c r="BO604" s="2">
        <f t="shared" si="166"/>
        <v>0</v>
      </c>
      <c r="BP604" s="2">
        <f t="shared" si="167"/>
        <v>0</v>
      </c>
      <c r="BQ604" s="2">
        <f t="shared" si="168"/>
        <v>0</v>
      </c>
      <c r="BR604" s="2">
        <f t="shared" si="169"/>
        <v>0</v>
      </c>
    </row>
    <row r="605" spans="1:70">
      <c r="A605" s="2" t="s">
        <v>5400</v>
      </c>
      <c r="B605" s="2" t="s">
        <v>5401</v>
      </c>
      <c r="AU605" s="2" t="s">
        <v>105</v>
      </c>
      <c r="BB605" s="2">
        <f t="shared" si="153"/>
        <v>1</v>
      </c>
      <c r="BC605" s="2">
        <f t="shared" si="154"/>
        <v>0</v>
      </c>
      <c r="BD605" s="2">
        <f t="shared" si="155"/>
        <v>1</v>
      </c>
      <c r="BE605" s="2">
        <f t="shared" si="156"/>
        <v>0</v>
      </c>
      <c r="BF605" s="2">
        <f t="shared" si="157"/>
        <v>0</v>
      </c>
      <c r="BG605" s="2">
        <f t="shared" si="158"/>
        <v>0</v>
      </c>
      <c r="BH605" s="2">
        <f t="shared" si="159"/>
        <v>0</v>
      </c>
      <c r="BI605" s="2">
        <f t="shared" si="160"/>
        <v>0</v>
      </c>
      <c r="BJ605" s="2">
        <f t="shared" si="161"/>
        <v>0</v>
      </c>
      <c r="BK605" s="2">
        <f t="shared" si="162"/>
        <v>0</v>
      </c>
      <c r="BL605" s="2">
        <f t="shared" si="163"/>
        <v>0</v>
      </c>
      <c r="BM605" s="2">
        <f t="shared" si="164"/>
        <v>0</v>
      </c>
      <c r="BN605" s="2">
        <f t="shared" si="165"/>
        <v>0</v>
      </c>
      <c r="BO605" s="2">
        <f t="shared" si="166"/>
        <v>0</v>
      </c>
      <c r="BP605" s="2">
        <f t="shared" si="167"/>
        <v>0</v>
      </c>
      <c r="BQ605" s="2">
        <f t="shared" si="168"/>
        <v>0</v>
      </c>
      <c r="BR605" s="2">
        <f t="shared" si="169"/>
        <v>0</v>
      </c>
    </row>
    <row r="606" spans="1:70">
      <c r="A606" s="2" t="s">
        <v>5412</v>
      </c>
      <c r="B606" s="2" t="s">
        <v>5413</v>
      </c>
      <c r="AU606" s="2" t="s">
        <v>105</v>
      </c>
      <c r="BB606" s="2">
        <f t="shared" si="153"/>
        <v>1</v>
      </c>
      <c r="BC606" s="2">
        <f t="shared" si="154"/>
        <v>0</v>
      </c>
      <c r="BD606" s="2">
        <f t="shared" si="155"/>
        <v>1</v>
      </c>
      <c r="BE606" s="2">
        <f t="shared" si="156"/>
        <v>0</v>
      </c>
      <c r="BF606" s="2">
        <f t="shared" si="157"/>
        <v>0</v>
      </c>
      <c r="BG606" s="2">
        <f t="shared" si="158"/>
        <v>0</v>
      </c>
      <c r="BH606" s="2">
        <f t="shared" si="159"/>
        <v>0</v>
      </c>
      <c r="BI606" s="2">
        <f t="shared" si="160"/>
        <v>0</v>
      </c>
      <c r="BJ606" s="2">
        <f t="shared" si="161"/>
        <v>0</v>
      </c>
      <c r="BK606" s="2">
        <f t="shared" si="162"/>
        <v>0</v>
      </c>
      <c r="BL606" s="2">
        <f t="shared" si="163"/>
        <v>0</v>
      </c>
      <c r="BM606" s="2">
        <f t="shared" si="164"/>
        <v>0</v>
      </c>
      <c r="BN606" s="2">
        <f t="shared" si="165"/>
        <v>0</v>
      </c>
      <c r="BO606" s="2">
        <f t="shared" si="166"/>
        <v>0</v>
      </c>
      <c r="BP606" s="2">
        <f t="shared" si="167"/>
        <v>0</v>
      </c>
      <c r="BQ606" s="2">
        <f t="shared" si="168"/>
        <v>0</v>
      </c>
      <c r="BR606" s="2">
        <f t="shared" si="169"/>
        <v>0</v>
      </c>
    </row>
    <row r="607" spans="1:70">
      <c r="A607" s="2" t="s">
        <v>2243</v>
      </c>
      <c r="B607" s="2" t="s">
        <v>2244</v>
      </c>
      <c r="L607" s="2" t="s">
        <v>105</v>
      </c>
      <c r="BB607" s="2">
        <f t="shared" si="153"/>
        <v>1</v>
      </c>
      <c r="BC607" s="2">
        <f t="shared" si="154"/>
        <v>0</v>
      </c>
      <c r="BD607" s="2">
        <f t="shared" si="155"/>
        <v>1</v>
      </c>
      <c r="BE607" s="2">
        <f t="shared" si="156"/>
        <v>0</v>
      </c>
      <c r="BF607" s="2">
        <f t="shared" si="157"/>
        <v>0</v>
      </c>
      <c r="BG607" s="2">
        <f t="shared" si="158"/>
        <v>0</v>
      </c>
      <c r="BH607" s="2">
        <f t="shared" si="159"/>
        <v>0</v>
      </c>
      <c r="BI607" s="2">
        <f t="shared" si="160"/>
        <v>0</v>
      </c>
      <c r="BJ607" s="2">
        <f t="shared" si="161"/>
        <v>0</v>
      </c>
      <c r="BK607" s="2">
        <f t="shared" si="162"/>
        <v>0</v>
      </c>
      <c r="BL607" s="2">
        <f t="shared" si="163"/>
        <v>0</v>
      </c>
      <c r="BM607" s="2">
        <f t="shared" si="164"/>
        <v>0</v>
      </c>
      <c r="BN607" s="2">
        <f t="shared" si="165"/>
        <v>0</v>
      </c>
      <c r="BO607" s="2">
        <f t="shared" si="166"/>
        <v>0</v>
      </c>
      <c r="BP607" s="2">
        <f t="shared" si="167"/>
        <v>0</v>
      </c>
      <c r="BQ607" s="2">
        <f t="shared" si="168"/>
        <v>0</v>
      </c>
      <c r="BR607" s="2">
        <f t="shared" si="169"/>
        <v>0</v>
      </c>
    </row>
    <row r="608" spans="1:70">
      <c r="A608" s="2" t="s">
        <v>5528</v>
      </c>
      <c r="B608" s="2" t="s">
        <v>5529</v>
      </c>
      <c r="AW608" s="2" t="s">
        <v>105</v>
      </c>
      <c r="BB608" s="2">
        <f t="shared" si="153"/>
        <v>1</v>
      </c>
      <c r="BC608" s="2">
        <f t="shared" si="154"/>
        <v>0</v>
      </c>
      <c r="BD608" s="2">
        <f t="shared" si="155"/>
        <v>1</v>
      </c>
      <c r="BE608" s="2">
        <f t="shared" si="156"/>
        <v>0</v>
      </c>
      <c r="BF608" s="2">
        <f t="shared" si="157"/>
        <v>0</v>
      </c>
      <c r="BG608" s="2">
        <f t="shared" si="158"/>
        <v>0</v>
      </c>
      <c r="BH608" s="2">
        <f t="shared" si="159"/>
        <v>0</v>
      </c>
      <c r="BI608" s="2">
        <f t="shared" si="160"/>
        <v>0</v>
      </c>
      <c r="BJ608" s="2">
        <f t="shared" si="161"/>
        <v>0</v>
      </c>
      <c r="BK608" s="2">
        <f t="shared" si="162"/>
        <v>0</v>
      </c>
      <c r="BL608" s="2">
        <f t="shared" si="163"/>
        <v>0</v>
      </c>
      <c r="BM608" s="2">
        <f t="shared" si="164"/>
        <v>0</v>
      </c>
      <c r="BN608" s="2">
        <f t="shared" si="165"/>
        <v>0</v>
      </c>
      <c r="BO608" s="2">
        <f t="shared" si="166"/>
        <v>0</v>
      </c>
      <c r="BP608" s="2">
        <f t="shared" si="167"/>
        <v>0</v>
      </c>
      <c r="BQ608" s="2">
        <f t="shared" si="168"/>
        <v>0</v>
      </c>
      <c r="BR608" s="2">
        <f t="shared" si="169"/>
        <v>0</v>
      </c>
    </row>
    <row r="609" spans="1:70">
      <c r="A609" s="2" t="s">
        <v>206</v>
      </c>
      <c r="B609" s="2" t="s">
        <v>205</v>
      </c>
      <c r="C609" s="2" t="s">
        <v>105</v>
      </c>
      <c r="AW609" s="2" t="s">
        <v>5694</v>
      </c>
      <c r="BB609" s="2">
        <f t="shared" si="153"/>
        <v>1</v>
      </c>
      <c r="BC609" s="2">
        <f t="shared" si="154"/>
        <v>1</v>
      </c>
      <c r="BD609" s="2">
        <f t="shared" si="155"/>
        <v>1</v>
      </c>
      <c r="BE609" s="2">
        <f t="shared" si="156"/>
        <v>0</v>
      </c>
      <c r="BF609" s="2">
        <f t="shared" si="157"/>
        <v>0</v>
      </c>
      <c r="BG609" s="2">
        <f t="shared" si="158"/>
        <v>1</v>
      </c>
      <c r="BH609" s="2">
        <f t="shared" si="159"/>
        <v>0</v>
      </c>
      <c r="BI609" s="2">
        <f t="shared" si="160"/>
        <v>0</v>
      </c>
      <c r="BJ609" s="2">
        <f t="shared" si="161"/>
        <v>0</v>
      </c>
      <c r="BK609" s="2">
        <f t="shared" si="162"/>
        <v>0</v>
      </c>
      <c r="BL609" s="2">
        <f t="shared" si="163"/>
        <v>0</v>
      </c>
      <c r="BM609" s="2">
        <f t="shared" si="164"/>
        <v>0</v>
      </c>
      <c r="BN609" s="2">
        <f t="shared" si="165"/>
        <v>0</v>
      </c>
      <c r="BO609" s="2">
        <f t="shared" si="166"/>
        <v>0</v>
      </c>
      <c r="BP609" s="2">
        <f t="shared" si="167"/>
        <v>0</v>
      </c>
      <c r="BQ609" s="2">
        <f t="shared" si="168"/>
        <v>0</v>
      </c>
      <c r="BR609" s="2">
        <f t="shared" si="169"/>
        <v>0</v>
      </c>
    </row>
    <row r="610" spans="1:70">
      <c r="A610" s="2" t="s">
        <v>5402</v>
      </c>
      <c r="B610" s="2" t="s">
        <v>5403</v>
      </c>
      <c r="AU610" s="2" t="s">
        <v>105</v>
      </c>
      <c r="BB610" s="2">
        <f t="shared" si="153"/>
        <v>1</v>
      </c>
      <c r="BC610" s="2">
        <f t="shared" si="154"/>
        <v>0</v>
      </c>
      <c r="BD610" s="2">
        <f t="shared" si="155"/>
        <v>1</v>
      </c>
      <c r="BE610" s="2">
        <f t="shared" si="156"/>
        <v>0</v>
      </c>
      <c r="BF610" s="2">
        <f t="shared" si="157"/>
        <v>0</v>
      </c>
      <c r="BG610" s="2">
        <f t="shared" si="158"/>
        <v>0</v>
      </c>
      <c r="BH610" s="2">
        <f t="shared" si="159"/>
        <v>0</v>
      </c>
      <c r="BI610" s="2">
        <f t="shared" si="160"/>
        <v>0</v>
      </c>
      <c r="BJ610" s="2">
        <f t="shared" si="161"/>
        <v>0</v>
      </c>
      <c r="BK610" s="2">
        <f t="shared" si="162"/>
        <v>0</v>
      </c>
      <c r="BL610" s="2">
        <f t="shared" si="163"/>
        <v>0</v>
      </c>
      <c r="BM610" s="2">
        <f t="shared" si="164"/>
        <v>0</v>
      </c>
      <c r="BN610" s="2">
        <f t="shared" si="165"/>
        <v>0</v>
      </c>
      <c r="BO610" s="2">
        <f t="shared" si="166"/>
        <v>0</v>
      </c>
      <c r="BP610" s="2">
        <f t="shared" si="167"/>
        <v>0</v>
      </c>
      <c r="BQ610" s="2">
        <f t="shared" si="168"/>
        <v>0</v>
      </c>
      <c r="BR610" s="2">
        <f t="shared" si="169"/>
        <v>0</v>
      </c>
    </row>
    <row r="611" spans="1:70">
      <c r="A611" s="2" t="s">
        <v>5404</v>
      </c>
      <c r="B611" s="2" t="s">
        <v>5405</v>
      </c>
      <c r="AU611" s="2" t="s">
        <v>105</v>
      </c>
      <c r="BB611" s="2">
        <f t="shared" si="153"/>
        <v>1</v>
      </c>
      <c r="BC611" s="2">
        <f t="shared" si="154"/>
        <v>0</v>
      </c>
      <c r="BD611" s="2">
        <f t="shared" si="155"/>
        <v>1</v>
      </c>
      <c r="BE611" s="2">
        <f t="shared" si="156"/>
        <v>0</v>
      </c>
      <c r="BF611" s="2">
        <f t="shared" si="157"/>
        <v>0</v>
      </c>
      <c r="BG611" s="2">
        <f t="shared" si="158"/>
        <v>0</v>
      </c>
      <c r="BH611" s="2">
        <f t="shared" si="159"/>
        <v>0</v>
      </c>
      <c r="BI611" s="2">
        <f t="shared" si="160"/>
        <v>0</v>
      </c>
      <c r="BJ611" s="2">
        <f t="shared" si="161"/>
        <v>0</v>
      </c>
      <c r="BK611" s="2">
        <f t="shared" si="162"/>
        <v>0</v>
      </c>
      <c r="BL611" s="2">
        <f t="shared" si="163"/>
        <v>0</v>
      </c>
      <c r="BM611" s="2">
        <f t="shared" si="164"/>
        <v>0</v>
      </c>
      <c r="BN611" s="2">
        <f t="shared" si="165"/>
        <v>0</v>
      </c>
      <c r="BO611" s="2">
        <f t="shared" si="166"/>
        <v>0</v>
      </c>
      <c r="BP611" s="2">
        <f t="shared" si="167"/>
        <v>0</v>
      </c>
      <c r="BQ611" s="2">
        <f t="shared" si="168"/>
        <v>0</v>
      </c>
      <c r="BR611" s="2">
        <f t="shared" si="169"/>
        <v>0</v>
      </c>
    </row>
    <row r="612" spans="1:70">
      <c r="A612" s="2" t="s">
        <v>4060</v>
      </c>
      <c r="B612" s="2" t="s">
        <v>4061</v>
      </c>
      <c r="AJ612" s="2" t="s">
        <v>105</v>
      </c>
      <c r="BB612" s="2">
        <f t="shared" si="153"/>
        <v>1</v>
      </c>
      <c r="BC612" s="2">
        <f t="shared" si="154"/>
        <v>0</v>
      </c>
      <c r="BD612" s="2">
        <f t="shared" si="155"/>
        <v>1</v>
      </c>
      <c r="BE612" s="2">
        <f t="shared" si="156"/>
        <v>0</v>
      </c>
      <c r="BF612" s="2">
        <f t="shared" si="157"/>
        <v>0</v>
      </c>
      <c r="BG612" s="2">
        <f t="shared" si="158"/>
        <v>0</v>
      </c>
      <c r="BH612" s="2">
        <f t="shared" si="159"/>
        <v>0</v>
      </c>
      <c r="BI612" s="2">
        <f t="shared" si="160"/>
        <v>0</v>
      </c>
      <c r="BJ612" s="2">
        <f t="shared" si="161"/>
        <v>0</v>
      </c>
      <c r="BK612" s="2">
        <f t="shared" si="162"/>
        <v>0</v>
      </c>
      <c r="BL612" s="2">
        <f t="shared" si="163"/>
        <v>0</v>
      </c>
      <c r="BM612" s="2">
        <f t="shared" si="164"/>
        <v>0</v>
      </c>
      <c r="BN612" s="2">
        <f t="shared" si="165"/>
        <v>0</v>
      </c>
      <c r="BO612" s="2">
        <f t="shared" si="166"/>
        <v>0</v>
      </c>
      <c r="BP612" s="2">
        <f t="shared" si="167"/>
        <v>0</v>
      </c>
      <c r="BQ612" s="2">
        <f t="shared" si="168"/>
        <v>0</v>
      </c>
      <c r="BR612" s="2">
        <f t="shared" si="169"/>
        <v>0</v>
      </c>
    </row>
    <row r="613" spans="1:70">
      <c r="A613" s="2" t="s">
        <v>4114</v>
      </c>
      <c r="B613" s="2" t="s">
        <v>4115</v>
      </c>
      <c r="AJ613" s="2" t="s">
        <v>105</v>
      </c>
      <c r="BB613" s="2">
        <f t="shared" si="153"/>
        <v>1</v>
      </c>
      <c r="BC613" s="2">
        <f t="shared" si="154"/>
        <v>0</v>
      </c>
      <c r="BD613" s="2">
        <f t="shared" si="155"/>
        <v>1</v>
      </c>
      <c r="BE613" s="2">
        <f t="shared" si="156"/>
        <v>0</v>
      </c>
      <c r="BF613" s="2">
        <f t="shared" si="157"/>
        <v>0</v>
      </c>
      <c r="BG613" s="2">
        <f t="shared" si="158"/>
        <v>0</v>
      </c>
      <c r="BH613" s="2">
        <f t="shared" si="159"/>
        <v>0</v>
      </c>
      <c r="BI613" s="2">
        <f t="shared" si="160"/>
        <v>0</v>
      </c>
      <c r="BJ613" s="2">
        <f t="shared" si="161"/>
        <v>0</v>
      </c>
      <c r="BK613" s="2">
        <f t="shared" si="162"/>
        <v>0</v>
      </c>
      <c r="BL613" s="2">
        <f t="shared" si="163"/>
        <v>0</v>
      </c>
      <c r="BM613" s="2">
        <f t="shared" si="164"/>
        <v>0</v>
      </c>
      <c r="BN613" s="2">
        <f t="shared" si="165"/>
        <v>0</v>
      </c>
      <c r="BO613" s="2">
        <f t="shared" si="166"/>
        <v>0</v>
      </c>
      <c r="BP613" s="2">
        <f t="shared" si="167"/>
        <v>0</v>
      </c>
      <c r="BQ613" s="2">
        <f t="shared" si="168"/>
        <v>0</v>
      </c>
      <c r="BR613" s="2">
        <f t="shared" si="169"/>
        <v>0</v>
      </c>
    </row>
    <row r="614" spans="1:70">
      <c r="A614" s="2" t="s">
        <v>4037</v>
      </c>
      <c r="B614" s="2" t="s">
        <v>4038</v>
      </c>
      <c r="AJ614" s="2" t="s">
        <v>105</v>
      </c>
      <c r="BB614" s="2">
        <f t="shared" si="153"/>
        <v>1</v>
      </c>
      <c r="BC614" s="2">
        <f t="shared" si="154"/>
        <v>0</v>
      </c>
      <c r="BD614" s="2">
        <f t="shared" si="155"/>
        <v>1</v>
      </c>
      <c r="BE614" s="2">
        <f t="shared" si="156"/>
        <v>0</v>
      </c>
      <c r="BF614" s="2">
        <f t="shared" si="157"/>
        <v>0</v>
      </c>
      <c r="BG614" s="2">
        <f t="shared" si="158"/>
        <v>0</v>
      </c>
      <c r="BH614" s="2">
        <f t="shared" si="159"/>
        <v>0</v>
      </c>
      <c r="BI614" s="2">
        <f t="shared" si="160"/>
        <v>0</v>
      </c>
      <c r="BJ614" s="2">
        <f t="shared" si="161"/>
        <v>0</v>
      </c>
      <c r="BK614" s="2">
        <f t="shared" si="162"/>
        <v>0</v>
      </c>
      <c r="BL614" s="2">
        <f t="shared" si="163"/>
        <v>0</v>
      </c>
      <c r="BM614" s="2">
        <f t="shared" si="164"/>
        <v>0</v>
      </c>
      <c r="BN614" s="2">
        <f t="shared" si="165"/>
        <v>0</v>
      </c>
      <c r="BO614" s="2">
        <f t="shared" si="166"/>
        <v>0</v>
      </c>
      <c r="BP614" s="2">
        <f t="shared" si="167"/>
        <v>0</v>
      </c>
      <c r="BQ614" s="2">
        <f t="shared" si="168"/>
        <v>0</v>
      </c>
      <c r="BR614" s="2">
        <f t="shared" si="169"/>
        <v>0</v>
      </c>
    </row>
    <row r="615" spans="1:70">
      <c r="A615" s="2" t="s">
        <v>10</v>
      </c>
      <c r="B615" s="2" t="s">
        <v>3585</v>
      </c>
      <c r="AC615" s="2" t="s">
        <v>105</v>
      </c>
      <c r="AF615" s="2" t="s">
        <v>105</v>
      </c>
      <c r="AX615" s="2" t="s">
        <v>105</v>
      </c>
      <c r="BB615" s="2">
        <f t="shared" si="153"/>
        <v>3</v>
      </c>
      <c r="BC615" s="2">
        <f t="shared" si="154"/>
        <v>0</v>
      </c>
      <c r="BD615" s="2">
        <f t="shared" si="155"/>
        <v>3</v>
      </c>
      <c r="BE615" s="2">
        <f t="shared" si="156"/>
        <v>0</v>
      </c>
      <c r="BF615" s="2">
        <f t="shared" si="157"/>
        <v>0</v>
      </c>
      <c r="BG615" s="2">
        <f t="shared" si="158"/>
        <v>0</v>
      </c>
      <c r="BH615" s="2">
        <f t="shared" si="159"/>
        <v>0</v>
      </c>
      <c r="BI615" s="2">
        <f t="shared" si="160"/>
        <v>0</v>
      </c>
      <c r="BJ615" s="2">
        <f t="shared" si="161"/>
        <v>0</v>
      </c>
      <c r="BK615" s="2">
        <f t="shared" si="162"/>
        <v>0</v>
      </c>
      <c r="BL615" s="2">
        <f t="shared" si="163"/>
        <v>0</v>
      </c>
      <c r="BM615" s="2">
        <f t="shared" si="164"/>
        <v>0</v>
      </c>
      <c r="BN615" s="2">
        <f t="shared" si="165"/>
        <v>0</v>
      </c>
      <c r="BO615" s="2">
        <f t="shared" si="166"/>
        <v>0</v>
      </c>
      <c r="BP615" s="2">
        <f t="shared" si="167"/>
        <v>0</v>
      </c>
      <c r="BQ615" s="2">
        <f t="shared" si="168"/>
        <v>0</v>
      </c>
      <c r="BR615" s="2">
        <f t="shared" si="169"/>
        <v>0</v>
      </c>
    </row>
    <row r="616" spans="1:70">
      <c r="A616" s="2" t="s">
        <v>10</v>
      </c>
      <c r="B616" s="2" t="s">
        <v>128</v>
      </c>
      <c r="C616" s="2" t="s">
        <v>105</v>
      </c>
      <c r="O616" s="2" t="s">
        <v>105</v>
      </c>
      <c r="P616" s="2" t="s">
        <v>105</v>
      </c>
      <c r="X616" s="2" t="s">
        <v>105</v>
      </c>
      <c r="AB616" s="2" t="s">
        <v>105</v>
      </c>
      <c r="AN616" s="2" t="s">
        <v>105</v>
      </c>
      <c r="AP616" s="2" t="s">
        <v>105</v>
      </c>
      <c r="AT616" s="2" t="s">
        <v>105</v>
      </c>
      <c r="BB616" s="2">
        <f t="shared" si="153"/>
        <v>8</v>
      </c>
      <c r="BC616" s="2">
        <f t="shared" si="154"/>
        <v>0</v>
      </c>
      <c r="BD616" s="2">
        <f t="shared" si="155"/>
        <v>8</v>
      </c>
      <c r="BE616" s="2">
        <f t="shared" si="156"/>
        <v>0</v>
      </c>
      <c r="BF616" s="2">
        <f t="shared" si="157"/>
        <v>0</v>
      </c>
      <c r="BG616" s="2">
        <f t="shared" si="158"/>
        <v>0</v>
      </c>
      <c r="BH616" s="2">
        <f t="shared" si="159"/>
        <v>0</v>
      </c>
      <c r="BI616" s="2">
        <f t="shared" si="160"/>
        <v>0</v>
      </c>
      <c r="BJ616" s="2">
        <f t="shared" si="161"/>
        <v>0</v>
      </c>
      <c r="BK616" s="2">
        <f t="shared" si="162"/>
        <v>0</v>
      </c>
      <c r="BL616" s="2">
        <f t="shared" si="163"/>
        <v>0</v>
      </c>
      <c r="BM616" s="2">
        <f t="shared" si="164"/>
        <v>0</v>
      </c>
      <c r="BN616" s="2">
        <f t="shared" si="165"/>
        <v>0</v>
      </c>
      <c r="BO616" s="2">
        <f t="shared" si="166"/>
        <v>0</v>
      </c>
      <c r="BP616" s="2">
        <f t="shared" si="167"/>
        <v>0</v>
      </c>
      <c r="BQ616" s="2">
        <f t="shared" si="168"/>
        <v>0</v>
      </c>
      <c r="BR616" s="2">
        <f t="shared" si="169"/>
        <v>0</v>
      </c>
    </row>
    <row r="617" spans="1:70">
      <c r="A617" s="2" t="s">
        <v>1525</v>
      </c>
      <c r="B617" s="2" t="s">
        <v>1526</v>
      </c>
      <c r="I617" s="2" t="s">
        <v>105</v>
      </c>
      <c r="M617" s="2" t="s">
        <v>5781</v>
      </c>
      <c r="U617" s="2" t="s">
        <v>105</v>
      </c>
      <c r="AE617" s="2" t="s">
        <v>105</v>
      </c>
      <c r="AQ617" s="2" t="s">
        <v>105</v>
      </c>
      <c r="BB617" s="2">
        <f t="shared" si="153"/>
        <v>4</v>
      </c>
      <c r="BC617" s="2">
        <f t="shared" si="154"/>
        <v>0</v>
      </c>
      <c r="BD617" s="2">
        <f t="shared" si="155"/>
        <v>4</v>
      </c>
      <c r="BE617" s="2">
        <f t="shared" si="156"/>
        <v>0</v>
      </c>
      <c r="BF617" s="2">
        <f t="shared" si="157"/>
        <v>0</v>
      </c>
      <c r="BG617" s="2">
        <f t="shared" si="158"/>
        <v>0</v>
      </c>
      <c r="BH617" s="2">
        <f t="shared" si="159"/>
        <v>0</v>
      </c>
      <c r="BI617" s="2">
        <f t="shared" si="160"/>
        <v>0</v>
      </c>
      <c r="BJ617" s="2">
        <f t="shared" si="161"/>
        <v>0</v>
      </c>
      <c r="BK617" s="2">
        <f t="shared" si="162"/>
        <v>0</v>
      </c>
      <c r="BL617" s="2">
        <f t="shared" si="163"/>
        <v>0</v>
      </c>
      <c r="BM617" s="2">
        <f t="shared" si="164"/>
        <v>0</v>
      </c>
      <c r="BN617" s="2">
        <f t="shared" si="165"/>
        <v>0</v>
      </c>
      <c r="BO617" s="2">
        <f t="shared" si="166"/>
        <v>0</v>
      </c>
      <c r="BP617" s="2">
        <f t="shared" si="167"/>
        <v>0</v>
      </c>
      <c r="BQ617" s="2">
        <f t="shared" si="168"/>
        <v>0</v>
      </c>
      <c r="BR617" s="2">
        <f t="shared" si="169"/>
        <v>0</v>
      </c>
    </row>
    <row r="618" spans="1:70">
      <c r="A618" s="2" t="s">
        <v>1050</v>
      </c>
      <c r="B618" s="2" t="s">
        <v>1051</v>
      </c>
      <c r="G618" s="2" t="s">
        <v>105</v>
      </c>
      <c r="Q618" s="2" t="s">
        <v>121</v>
      </c>
      <c r="BB618" s="2">
        <f t="shared" si="153"/>
        <v>1</v>
      </c>
      <c r="BC618" s="2">
        <f t="shared" si="154"/>
        <v>1</v>
      </c>
      <c r="BD618" s="2">
        <f t="shared" si="155"/>
        <v>1</v>
      </c>
      <c r="BE618" s="2">
        <f t="shared" si="156"/>
        <v>1</v>
      </c>
      <c r="BF618" s="2">
        <f t="shared" si="157"/>
        <v>0</v>
      </c>
      <c r="BG618" s="2">
        <f t="shared" si="158"/>
        <v>0</v>
      </c>
      <c r="BH618" s="2">
        <f t="shared" si="159"/>
        <v>0</v>
      </c>
      <c r="BI618" s="2">
        <f t="shared" si="160"/>
        <v>0</v>
      </c>
      <c r="BJ618" s="2">
        <f t="shared" si="161"/>
        <v>0</v>
      </c>
      <c r="BK618" s="2">
        <f t="shared" si="162"/>
        <v>0</v>
      </c>
      <c r="BL618" s="2">
        <f t="shared" si="163"/>
        <v>0</v>
      </c>
      <c r="BM618" s="2">
        <f t="shared" si="164"/>
        <v>0</v>
      </c>
      <c r="BN618" s="2">
        <f t="shared" si="165"/>
        <v>0</v>
      </c>
      <c r="BO618" s="2">
        <f t="shared" si="166"/>
        <v>0</v>
      </c>
      <c r="BP618" s="2">
        <f t="shared" si="167"/>
        <v>0</v>
      </c>
      <c r="BQ618" s="2">
        <f t="shared" si="168"/>
        <v>0</v>
      </c>
      <c r="BR618" s="2">
        <f t="shared" si="169"/>
        <v>0</v>
      </c>
    </row>
    <row r="619" spans="1:70">
      <c r="A619" s="2" t="s">
        <v>2789</v>
      </c>
      <c r="B619" s="2" t="s">
        <v>3439</v>
      </c>
      <c r="Q619" s="2" t="s">
        <v>121</v>
      </c>
      <c r="Z619" s="2" t="s">
        <v>105</v>
      </c>
      <c r="AO619" s="2" t="s">
        <v>105</v>
      </c>
      <c r="BB619" s="2">
        <f t="shared" si="153"/>
        <v>2</v>
      </c>
      <c r="BC619" s="2">
        <f t="shared" si="154"/>
        <v>1</v>
      </c>
      <c r="BD619" s="2">
        <f t="shared" si="155"/>
        <v>2</v>
      </c>
      <c r="BE619" s="2">
        <f t="shared" si="156"/>
        <v>1</v>
      </c>
      <c r="BF619" s="2">
        <f t="shared" si="157"/>
        <v>0</v>
      </c>
      <c r="BG619" s="2">
        <f t="shared" si="158"/>
        <v>0</v>
      </c>
      <c r="BH619" s="2">
        <f t="shared" si="159"/>
        <v>0</v>
      </c>
      <c r="BI619" s="2">
        <f t="shared" si="160"/>
        <v>0</v>
      </c>
      <c r="BJ619" s="2">
        <f t="shared" si="161"/>
        <v>0</v>
      </c>
      <c r="BK619" s="2">
        <f t="shared" si="162"/>
        <v>0</v>
      </c>
      <c r="BL619" s="2">
        <f t="shared" si="163"/>
        <v>0</v>
      </c>
      <c r="BM619" s="2">
        <f t="shared" si="164"/>
        <v>0</v>
      </c>
      <c r="BN619" s="2">
        <f t="shared" si="165"/>
        <v>0</v>
      </c>
      <c r="BO619" s="2">
        <f t="shared" si="166"/>
        <v>0</v>
      </c>
      <c r="BP619" s="2">
        <f t="shared" si="167"/>
        <v>0</v>
      </c>
      <c r="BQ619" s="2">
        <f t="shared" si="168"/>
        <v>0</v>
      </c>
      <c r="BR619" s="2">
        <f t="shared" si="169"/>
        <v>0</v>
      </c>
    </row>
    <row r="620" spans="1:70">
      <c r="A620" s="2" t="s">
        <v>5096</v>
      </c>
      <c r="B620" s="2" t="s">
        <v>5097</v>
      </c>
      <c r="AN620" s="2" t="s">
        <v>105</v>
      </c>
      <c r="AW620" s="2" t="s">
        <v>5694</v>
      </c>
      <c r="BB620" s="2">
        <f t="shared" si="153"/>
        <v>1</v>
      </c>
      <c r="BC620" s="2">
        <f t="shared" si="154"/>
        <v>1</v>
      </c>
      <c r="BD620" s="2">
        <f t="shared" si="155"/>
        <v>1</v>
      </c>
      <c r="BE620" s="2">
        <f t="shared" si="156"/>
        <v>0</v>
      </c>
      <c r="BF620" s="2">
        <f t="shared" si="157"/>
        <v>0</v>
      </c>
      <c r="BG620" s="2">
        <f t="shared" si="158"/>
        <v>1</v>
      </c>
      <c r="BH620" s="2">
        <f t="shared" si="159"/>
        <v>0</v>
      </c>
      <c r="BI620" s="2">
        <f t="shared" si="160"/>
        <v>0</v>
      </c>
      <c r="BJ620" s="2">
        <f t="shared" si="161"/>
        <v>0</v>
      </c>
      <c r="BK620" s="2">
        <f t="shared" si="162"/>
        <v>0</v>
      </c>
      <c r="BL620" s="2">
        <f t="shared" si="163"/>
        <v>0</v>
      </c>
      <c r="BM620" s="2">
        <f t="shared" si="164"/>
        <v>0</v>
      </c>
      <c r="BN620" s="2">
        <f t="shared" si="165"/>
        <v>0</v>
      </c>
      <c r="BO620" s="2">
        <f t="shared" si="166"/>
        <v>0</v>
      </c>
      <c r="BP620" s="2">
        <f t="shared" si="167"/>
        <v>0</v>
      </c>
      <c r="BQ620" s="2">
        <f t="shared" si="168"/>
        <v>0</v>
      </c>
      <c r="BR620" s="2">
        <f t="shared" si="169"/>
        <v>0</v>
      </c>
    </row>
    <row r="621" spans="1:70">
      <c r="A621" s="2" t="s">
        <v>208</v>
      </c>
      <c r="B621" s="2" t="s">
        <v>207</v>
      </c>
      <c r="C621" s="2" t="s">
        <v>105</v>
      </c>
      <c r="AW621" s="2" t="s">
        <v>5694</v>
      </c>
      <c r="BB621" s="2">
        <f t="shared" si="153"/>
        <v>1</v>
      </c>
      <c r="BC621" s="2">
        <f t="shared" si="154"/>
        <v>1</v>
      </c>
      <c r="BD621" s="2">
        <f t="shared" si="155"/>
        <v>1</v>
      </c>
      <c r="BE621" s="2">
        <f t="shared" si="156"/>
        <v>0</v>
      </c>
      <c r="BF621" s="2">
        <f t="shared" si="157"/>
        <v>0</v>
      </c>
      <c r="BG621" s="2">
        <f t="shared" si="158"/>
        <v>1</v>
      </c>
      <c r="BH621" s="2">
        <f t="shared" si="159"/>
        <v>0</v>
      </c>
      <c r="BI621" s="2">
        <f t="shared" si="160"/>
        <v>0</v>
      </c>
      <c r="BJ621" s="2">
        <f t="shared" si="161"/>
        <v>0</v>
      </c>
      <c r="BK621" s="2">
        <f t="shared" si="162"/>
        <v>0</v>
      </c>
      <c r="BL621" s="2">
        <f t="shared" si="163"/>
        <v>0</v>
      </c>
      <c r="BM621" s="2">
        <f t="shared" si="164"/>
        <v>0</v>
      </c>
      <c r="BN621" s="2">
        <f t="shared" si="165"/>
        <v>0</v>
      </c>
      <c r="BO621" s="2">
        <f t="shared" si="166"/>
        <v>0</v>
      </c>
      <c r="BP621" s="2">
        <f t="shared" si="167"/>
        <v>0</v>
      </c>
      <c r="BQ621" s="2">
        <f t="shared" si="168"/>
        <v>0</v>
      </c>
      <c r="BR621" s="2">
        <f t="shared" si="169"/>
        <v>0</v>
      </c>
    </row>
    <row r="622" spans="1:70">
      <c r="A622" s="2" t="s">
        <v>570</v>
      </c>
      <c r="E622" s="2" t="s">
        <v>5860</v>
      </c>
      <c r="BB622" s="2">
        <f t="shared" si="153"/>
        <v>0</v>
      </c>
      <c r="BC622" s="2">
        <f t="shared" si="154"/>
        <v>0</v>
      </c>
      <c r="BD622" s="2">
        <f t="shared" si="155"/>
        <v>0</v>
      </c>
      <c r="BE622" s="2">
        <f t="shared" si="156"/>
        <v>0</v>
      </c>
      <c r="BF622" s="2">
        <f t="shared" si="157"/>
        <v>0</v>
      </c>
      <c r="BG622" s="2">
        <f t="shared" si="158"/>
        <v>0</v>
      </c>
      <c r="BH622" s="2">
        <f t="shared" si="159"/>
        <v>0</v>
      </c>
      <c r="BI622" s="2">
        <f t="shared" si="160"/>
        <v>0</v>
      </c>
      <c r="BJ622" s="2">
        <f t="shared" si="161"/>
        <v>0</v>
      </c>
      <c r="BK622" s="2">
        <f t="shared" si="162"/>
        <v>0</v>
      </c>
      <c r="BL622" s="2">
        <f t="shared" si="163"/>
        <v>0</v>
      </c>
      <c r="BM622" s="2">
        <f t="shared" si="164"/>
        <v>0</v>
      </c>
      <c r="BN622" s="2">
        <f t="shared" si="165"/>
        <v>0</v>
      </c>
      <c r="BO622" s="2">
        <f t="shared" si="166"/>
        <v>0</v>
      </c>
      <c r="BP622" s="2">
        <f t="shared" si="167"/>
        <v>0</v>
      </c>
      <c r="BQ622" s="2">
        <f t="shared" si="168"/>
        <v>0</v>
      </c>
      <c r="BR622" s="2">
        <f t="shared" si="169"/>
        <v>0</v>
      </c>
    </row>
    <row r="623" spans="1:70">
      <c r="A623" s="2" t="s">
        <v>2802</v>
      </c>
      <c r="B623" s="2" t="s">
        <v>2803</v>
      </c>
      <c r="R623" s="2" t="s">
        <v>105</v>
      </c>
      <c r="Y623" s="2" t="s">
        <v>105</v>
      </c>
      <c r="BB623" s="2">
        <f t="shared" si="153"/>
        <v>2</v>
      </c>
      <c r="BC623" s="2">
        <f t="shared" si="154"/>
        <v>0</v>
      </c>
      <c r="BD623" s="2">
        <f t="shared" si="155"/>
        <v>2</v>
      </c>
      <c r="BE623" s="2">
        <f t="shared" si="156"/>
        <v>0</v>
      </c>
      <c r="BF623" s="2">
        <f t="shared" si="157"/>
        <v>0</v>
      </c>
      <c r="BG623" s="2">
        <f t="shared" si="158"/>
        <v>0</v>
      </c>
      <c r="BH623" s="2">
        <f t="shared" si="159"/>
        <v>0</v>
      </c>
      <c r="BI623" s="2">
        <f t="shared" si="160"/>
        <v>0</v>
      </c>
      <c r="BJ623" s="2">
        <f t="shared" si="161"/>
        <v>0</v>
      </c>
      <c r="BK623" s="2">
        <f t="shared" si="162"/>
        <v>0</v>
      </c>
      <c r="BL623" s="2">
        <f t="shared" si="163"/>
        <v>0</v>
      </c>
      <c r="BM623" s="2">
        <f t="shared" si="164"/>
        <v>0</v>
      </c>
      <c r="BN623" s="2">
        <f t="shared" si="165"/>
        <v>0</v>
      </c>
      <c r="BO623" s="2">
        <f t="shared" si="166"/>
        <v>0</v>
      </c>
      <c r="BP623" s="2">
        <f t="shared" si="167"/>
        <v>0</v>
      </c>
      <c r="BQ623" s="2">
        <f t="shared" si="168"/>
        <v>0</v>
      </c>
      <c r="BR623" s="2">
        <f t="shared" si="169"/>
        <v>0</v>
      </c>
    </row>
    <row r="624" spans="1:70">
      <c r="A624" s="2" t="s">
        <v>2272</v>
      </c>
      <c r="B624" s="2" t="s">
        <v>3938</v>
      </c>
      <c r="L624" s="2" t="s">
        <v>105</v>
      </c>
      <c r="BB624" s="2">
        <f t="shared" si="153"/>
        <v>1</v>
      </c>
      <c r="BC624" s="2">
        <f t="shared" si="154"/>
        <v>0</v>
      </c>
      <c r="BD624" s="2">
        <f t="shared" si="155"/>
        <v>1</v>
      </c>
      <c r="BE624" s="2">
        <f t="shared" si="156"/>
        <v>0</v>
      </c>
      <c r="BF624" s="2">
        <f t="shared" si="157"/>
        <v>0</v>
      </c>
      <c r="BG624" s="2">
        <f t="shared" si="158"/>
        <v>0</v>
      </c>
      <c r="BH624" s="2">
        <f t="shared" si="159"/>
        <v>0</v>
      </c>
      <c r="BI624" s="2">
        <f t="shared" si="160"/>
        <v>0</v>
      </c>
      <c r="BJ624" s="2">
        <f t="shared" si="161"/>
        <v>0</v>
      </c>
      <c r="BK624" s="2">
        <f t="shared" si="162"/>
        <v>0</v>
      </c>
      <c r="BL624" s="2">
        <f t="shared" si="163"/>
        <v>0</v>
      </c>
      <c r="BM624" s="2">
        <f t="shared" si="164"/>
        <v>0</v>
      </c>
      <c r="BN624" s="2">
        <f t="shared" si="165"/>
        <v>0</v>
      </c>
      <c r="BO624" s="2">
        <f t="shared" si="166"/>
        <v>0</v>
      </c>
      <c r="BP624" s="2">
        <f t="shared" si="167"/>
        <v>0</v>
      </c>
      <c r="BQ624" s="2">
        <f t="shared" si="168"/>
        <v>0</v>
      </c>
      <c r="BR624" s="2">
        <f t="shared" si="169"/>
        <v>0</v>
      </c>
    </row>
    <row r="625" spans="1:70">
      <c r="A625" s="2" t="s">
        <v>150</v>
      </c>
      <c r="B625" s="2" t="s">
        <v>149</v>
      </c>
      <c r="C625" s="2" t="s">
        <v>105</v>
      </c>
      <c r="P625" s="2" t="s">
        <v>105</v>
      </c>
      <c r="Q625" s="2" t="s">
        <v>105</v>
      </c>
      <c r="AT625" s="2" t="s">
        <v>105</v>
      </c>
      <c r="BB625" s="2">
        <f t="shared" si="153"/>
        <v>4</v>
      </c>
      <c r="BC625" s="2">
        <f t="shared" si="154"/>
        <v>0</v>
      </c>
      <c r="BD625" s="2">
        <f t="shared" si="155"/>
        <v>4</v>
      </c>
      <c r="BE625" s="2">
        <f t="shared" si="156"/>
        <v>0</v>
      </c>
      <c r="BF625" s="2">
        <f t="shared" si="157"/>
        <v>0</v>
      </c>
      <c r="BG625" s="2">
        <f t="shared" si="158"/>
        <v>0</v>
      </c>
      <c r="BH625" s="2">
        <f t="shared" si="159"/>
        <v>0</v>
      </c>
      <c r="BI625" s="2">
        <f t="shared" si="160"/>
        <v>0</v>
      </c>
      <c r="BJ625" s="2">
        <f t="shared" si="161"/>
        <v>0</v>
      </c>
      <c r="BK625" s="2">
        <f t="shared" si="162"/>
        <v>0</v>
      </c>
      <c r="BL625" s="2">
        <f t="shared" si="163"/>
        <v>0</v>
      </c>
      <c r="BM625" s="2">
        <f t="shared" si="164"/>
        <v>0</v>
      </c>
      <c r="BN625" s="2">
        <f t="shared" si="165"/>
        <v>0</v>
      </c>
      <c r="BO625" s="2">
        <f t="shared" si="166"/>
        <v>0</v>
      </c>
      <c r="BP625" s="2">
        <f t="shared" si="167"/>
        <v>0</v>
      </c>
      <c r="BQ625" s="2">
        <f t="shared" si="168"/>
        <v>0</v>
      </c>
      <c r="BR625" s="2">
        <f t="shared" si="169"/>
        <v>0</v>
      </c>
    </row>
    <row r="626" spans="1:70">
      <c r="A626" s="2" t="s">
        <v>2653</v>
      </c>
      <c r="B626" s="2" t="s">
        <v>2654</v>
      </c>
      <c r="P626" s="2" t="s">
        <v>105</v>
      </c>
      <c r="AL626" s="2" t="s">
        <v>105</v>
      </c>
      <c r="BB626" s="2">
        <f t="shared" si="153"/>
        <v>2</v>
      </c>
      <c r="BC626" s="2">
        <f t="shared" si="154"/>
        <v>0</v>
      </c>
      <c r="BD626" s="2">
        <f t="shared" si="155"/>
        <v>2</v>
      </c>
      <c r="BE626" s="2">
        <f t="shared" si="156"/>
        <v>0</v>
      </c>
      <c r="BF626" s="2">
        <f t="shared" si="157"/>
        <v>0</v>
      </c>
      <c r="BG626" s="2">
        <f t="shared" si="158"/>
        <v>0</v>
      </c>
      <c r="BH626" s="2">
        <f t="shared" si="159"/>
        <v>0</v>
      </c>
      <c r="BI626" s="2">
        <f t="shared" si="160"/>
        <v>0</v>
      </c>
      <c r="BJ626" s="2">
        <f t="shared" si="161"/>
        <v>0</v>
      </c>
      <c r="BK626" s="2">
        <f t="shared" si="162"/>
        <v>0</v>
      </c>
      <c r="BL626" s="2">
        <f t="shared" si="163"/>
        <v>0</v>
      </c>
      <c r="BM626" s="2">
        <f t="shared" si="164"/>
        <v>0</v>
      </c>
      <c r="BN626" s="2">
        <f t="shared" si="165"/>
        <v>0</v>
      </c>
      <c r="BO626" s="2">
        <f t="shared" si="166"/>
        <v>0</v>
      </c>
      <c r="BP626" s="2">
        <f t="shared" si="167"/>
        <v>0</v>
      </c>
      <c r="BQ626" s="2">
        <f t="shared" si="168"/>
        <v>0</v>
      </c>
      <c r="BR626" s="2">
        <f t="shared" si="169"/>
        <v>0</v>
      </c>
    </row>
    <row r="627" spans="1:70">
      <c r="A627" s="2" t="s">
        <v>4965</v>
      </c>
      <c r="B627" s="2" t="s">
        <v>4966</v>
      </c>
      <c r="AN627" s="2" t="s">
        <v>105</v>
      </c>
      <c r="BB627" s="2">
        <f t="shared" si="153"/>
        <v>1</v>
      </c>
      <c r="BC627" s="2">
        <f t="shared" si="154"/>
        <v>0</v>
      </c>
      <c r="BD627" s="2">
        <f t="shared" si="155"/>
        <v>1</v>
      </c>
      <c r="BE627" s="2">
        <f t="shared" si="156"/>
        <v>0</v>
      </c>
      <c r="BF627" s="2">
        <f t="shared" si="157"/>
        <v>0</v>
      </c>
      <c r="BG627" s="2">
        <f t="shared" si="158"/>
        <v>0</v>
      </c>
      <c r="BH627" s="2">
        <f t="shared" si="159"/>
        <v>0</v>
      </c>
      <c r="BI627" s="2">
        <f t="shared" si="160"/>
        <v>0</v>
      </c>
      <c r="BJ627" s="2">
        <f t="shared" si="161"/>
        <v>0</v>
      </c>
      <c r="BK627" s="2">
        <f t="shared" si="162"/>
        <v>0</v>
      </c>
      <c r="BL627" s="2">
        <f t="shared" si="163"/>
        <v>0</v>
      </c>
      <c r="BM627" s="2">
        <f t="shared" si="164"/>
        <v>0</v>
      </c>
      <c r="BN627" s="2">
        <f t="shared" si="165"/>
        <v>0</v>
      </c>
      <c r="BO627" s="2">
        <f t="shared" si="166"/>
        <v>0</v>
      </c>
      <c r="BP627" s="2">
        <f t="shared" si="167"/>
        <v>0</v>
      </c>
      <c r="BQ627" s="2">
        <f t="shared" si="168"/>
        <v>0</v>
      </c>
      <c r="BR627" s="2">
        <f t="shared" si="169"/>
        <v>0</v>
      </c>
    </row>
    <row r="628" spans="1:70">
      <c r="A628" s="2" t="s">
        <v>3324</v>
      </c>
      <c r="B628" s="2" t="s">
        <v>3325</v>
      </c>
      <c r="Y628" s="2" t="s">
        <v>105</v>
      </c>
      <c r="BB628" s="2">
        <f t="shared" si="153"/>
        <v>1</v>
      </c>
      <c r="BC628" s="2">
        <f t="shared" si="154"/>
        <v>0</v>
      </c>
      <c r="BD628" s="2">
        <f t="shared" si="155"/>
        <v>1</v>
      </c>
      <c r="BE628" s="2">
        <f t="shared" si="156"/>
        <v>0</v>
      </c>
      <c r="BF628" s="2">
        <f t="shared" si="157"/>
        <v>0</v>
      </c>
      <c r="BG628" s="2">
        <f t="shared" si="158"/>
        <v>0</v>
      </c>
      <c r="BH628" s="2">
        <f t="shared" si="159"/>
        <v>0</v>
      </c>
      <c r="BI628" s="2">
        <f t="shared" si="160"/>
        <v>0</v>
      </c>
      <c r="BJ628" s="2">
        <f t="shared" si="161"/>
        <v>0</v>
      </c>
      <c r="BK628" s="2">
        <f t="shared" si="162"/>
        <v>0</v>
      </c>
      <c r="BL628" s="2">
        <f t="shared" si="163"/>
        <v>0</v>
      </c>
      <c r="BM628" s="2">
        <f t="shared" si="164"/>
        <v>0</v>
      </c>
      <c r="BN628" s="2">
        <f t="shared" si="165"/>
        <v>0</v>
      </c>
      <c r="BO628" s="2">
        <f t="shared" si="166"/>
        <v>0</v>
      </c>
      <c r="BP628" s="2">
        <f t="shared" si="167"/>
        <v>0</v>
      </c>
      <c r="BQ628" s="2">
        <f t="shared" si="168"/>
        <v>0</v>
      </c>
      <c r="BR628" s="2">
        <f t="shared" si="169"/>
        <v>0</v>
      </c>
    </row>
    <row r="629" spans="1:70">
      <c r="A629" s="2" t="s">
        <v>4963</v>
      </c>
      <c r="B629" s="2" t="s">
        <v>4964</v>
      </c>
      <c r="AN629" s="2" t="s">
        <v>105</v>
      </c>
      <c r="BB629" s="2">
        <f t="shared" si="153"/>
        <v>1</v>
      </c>
      <c r="BC629" s="2">
        <f t="shared" si="154"/>
        <v>0</v>
      </c>
      <c r="BD629" s="2">
        <f t="shared" si="155"/>
        <v>1</v>
      </c>
      <c r="BE629" s="2">
        <f t="shared" si="156"/>
        <v>0</v>
      </c>
      <c r="BF629" s="2">
        <f t="shared" si="157"/>
        <v>0</v>
      </c>
      <c r="BG629" s="2">
        <f t="shared" si="158"/>
        <v>0</v>
      </c>
      <c r="BH629" s="2">
        <f t="shared" si="159"/>
        <v>0</v>
      </c>
      <c r="BI629" s="2">
        <f t="shared" si="160"/>
        <v>0</v>
      </c>
      <c r="BJ629" s="2">
        <f t="shared" si="161"/>
        <v>0</v>
      </c>
      <c r="BK629" s="2">
        <f t="shared" si="162"/>
        <v>0</v>
      </c>
      <c r="BL629" s="2">
        <f t="shared" si="163"/>
        <v>0</v>
      </c>
      <c r="BM629" s="2">
        <f t="shared" si="164"/>
        <v>0</v>
      </c>
      <c r="BN629" s="2">
        <f t="shared" si="165"/>
        <v>0</v>
      </c>
      <c r="BO629" s="2">
        <f t="shared" si="166"/>
        <v>0</v>
      </c>
      <c r="BP629" s="2">
        <f t="shared" si="167"/>
        <v>0</v>
      </c>
      <c r="BQ629" s="2">
        <f t="shared" si="168"/>
        <v>0</v>
      </c>
      <c r="BR629" s="2">
        <f t="shared" si="169"/>
        <v>0</v>
      </c>
    </row>
    <row r="630" spans="1:70">
      <c r="A630" s="2" t="s">
        <v>2637</v>
      </c>
      <c r="B630" s="2" t="s">
        <v>2638</v>
      </c>
      <c r="P630" s="2" t="s">
        <v>105</v>
      </c>
      <c r="R630" s="2" t="s">
        <v>105</v>
      </c>
      <c r="AS630" s="2" t="s">
        <v>105</v>
      </c>
      <c r="AW630" s="2" t="s">
        <v>105</v>
      </c>
      <c r="BB630" s="2">
        <f t="shared" si="153"/>
        <v>4</v>
      </c>
      <c r="BC630" s="2">
        <f t="shared" si="154"/>
        <v>0</v>
      </c>
      <c r="BD630" s="2">
        <f t="shared" si="155"/>
        <v>4</v>
      </c>
      <c r="BE630" s="2">
        <f t="shared" si="156"/>
        <v>0</v>
      </c>
      <c r="BF630" s="2">
        <f t="shared" si="157"/>
        <v>0</v>
      </c>
      <c r="BG630" s="2">
        <f t="shared" si="158"/>
        <v>0</v>
      </c>
      <c r="BH630" s="2">
        <f t="shared" si="159"/>
        <v>0</v>
      </c>
      <c r="BI630" s="2">
        <f t="shared" si="160"/>
        <v>0</v>
      </c>
      <c r="BJ630" s="2">
        <f t="shared" si="161"/>
        <v>0</v>
      </c>
      <c r="BK630" s="2">
        <f t="shared" si="162"/>
        <v>0</v>
      </c>
      <c r="BL630" s="2">
        <f t="shared" si="163"/>
        <v>0</v>
      </c>
      <c r="BM630" s="2">
        <f t="shared" si="164"/>
        <v>0</v>
      </c>
      <c r="BN630" s="2">
        <f t="shared" si="165"/>
        <v>0</v>
      </c>
      <c r="BO630" s="2">
        <f t="shared" si="166"/>
        <v>0</v>
      </c>
      <c r="BP630" s="2">
        <f t="shared" si="167"/>
        <v>0</v>
      </c>
      <c r="BQ630" s="2">
        <f t="shared" si="168"/>
        <v>0</v>
      </c>
      <c r="BR630" s="2">
        <f t="shared" si="169"/>
        <v>0</v>
      </c>
    </row>
    <row r="631" spans="1:70">
      <c r="A631" s="2" t="s">
        <v>2905</v>
      </c>
      <c r="B631" s="2" t="s">
        <v>2906</v>
      </c>
      <c r="S631" s="2" t="s">
        <v>105</v>
      </c>
      <c r="BB631" s="2">
        <f t="shared" si="153"/>
        <v>1</v>
      </c>
      <c r="BC631" s="2">
        <f t="shared" si="154"/>
        <v>0</v>
      </c>
      <c r="BD631" s="2">
        <f t="shared" si="155"/>
        <v>1</v>
      </c>
      <c r="BE631" s="2">
        <f t="shared" si="156"/>
        <v>0</v>
      </c>
      <c r="BF631" s="2">
        <f t="shared" si="157"/>
        <v>0</v>
      </c>
      <c r="BG631" s="2">
        <f t="shared" si="158"/>
        <v>0</v>
      </c>
      <c r="BH631" s="2">
        <f t="shared" si="159"/>
        <v>0</v>
      </c>
      <c r="BI631" s="2">
        <f t="shared" si="160"/>
        <v>0</v>
      </c>
      <c r="BJ631" s="2">
        <f t="shared" si="161"/>
        <v>0</v>
      </c>
      <c r="BK631" s="2">
        <f t="shared" si="162"/>
        <v>0</v>
      </c>
      <c r="BL631" s="2">
        <f t="shared" si="163"/>
        <v>0</v>
      </c>
      <c r="BM631" s="2">
        <f t="shared" si="164"/>
        <v>0</v>
      </c>
      <c r="BN631" s="2">
        <f t="shared" si="165"/>
        <v>0</v>
      </c>
      <c r="BO631" s="2">
        <f t="shared" si="166"/>
        <v>0</v>
      </c>
      <c r="BP631" s="2">
        <f t="shared" si="167"/>
        <v>0</v>
      </c>
      <c r="BQ631" s="2">
        <f t="shared" si="168"/>
        <v>0</v>
      </c>
      <c r="BR631" s="2">
        <f t="shared" si="169"/>
        <v>0</v>
      </c>
    </row>
    <row r="632" spans="1:70">
      <c r="A632" s="2" t="s">
        <v>4116</v>
      </c>
      <c r="B632" s="2" t="s">
        <v>4117</v>
      </c>
      <c r="AJ632" s="2" t="s">
        <v>105</v>
      </c>
      <c r="BB632" s="2">
        <f t="shared" si="153"/>
        <v>1</v>
      </c>
      <c r="BC632" s="2">
        <f t="shared" si="154"/>
        <v>0</v>
      </c>
      <c r="BD632" s="2">
        <f t="shared" si="155"/>
        <v>1</v>
      </c>
      <c r="BE632" s="2">
        <f t="shared" si="156"/>
        <v>0</v>
      </c>
      <c r="BF632" s="2">
        <f t="shared" si="157"/>
        <v>0</v>
      </c>
      <c r="BG632" s="2">
        <f t="shared" si="158"/>
        <v>0</v>
      </c>
      <c r="BH632" s="2">
        <f t="shared" si="159"/>
        <v>0</v>
      </c>
      <c r="BI632" s="2">
        <f t="shared" si="160"/>
        <v>0</v>
      </c>
      <c r="BJ632" s="2">
        <f t="shared" si="161"/>
        <v>0</v>
      </c>
      <c r="BK632" s="2">
        <f t="shared" si="162"/>
        <v>0</v>
      </c>
      <c r="BL632" s="2">
        <f t="shared" si="163"/>
        <v>0</v>
      </c>
      <c r="BM632" s="2">
        <f t="shared" si="164"/>
        <v>0</v>
      </c>
      <c r="BN632" s="2">
        <f t="shared" si="165"/>
        <v>0</v>
      </c>
      <c r="BO632" s="2">
        <f t="shared" si="166"/>
        <v>0</v>
      </c>
      <c r="BP632" s="2">
        <f t="shared" si="167"/>
        <v>0</v>
      </c>
      <c r="BQ632" s="2">
        <f t="shared" si="168"/>
        <v>0</v>
      </c>
      <c r="BR632" s="2">
        <f t="shared" si="169"/>
        <v>0</v>
      </c>
    </row>
    <row r="633" spans="1:70">
      <c r="A633" s="2" t="s">
        <v>1034</v>
      </c>
      <c r="B633" s="2" t="s">
        <v>1035</v>
      </c>
      <c r="G633" s="2" t="s">
        <v>105</v>
      </c>
      <c r="AT633" s="2" t="s">
        <v>105</v>
      </c>
      <c r="BB633" s="2">
        <f t="shared" si="153"/>
        <v>2</v>
      </c>
      <c r="BC633" s="2">
        <f t="shared" si="154"/>
        <v>0</v>
      </c>
      <c r="BD633" s="2">
        <f t="shared" si="155"/>
        <v>2</v>
      </c>
      <c r="BE633" s="2">
        <f t="shared" si="156"/>
        <v>0</v>
      </c>
      <c r="BF633" s="2">
        <f t="shared" si="157"/>
        <v>0</v>
      </c>
      <c r="BG633" s="2">
        <f t="shared" si="158"/>
        <v>0</v>
      </c>
      <c r="BH633" s="2">
        <f t="shared" si="159"/>
        <v>0</v>
      </c>
      <c r="BI633" s="2">
        <f t="shared" si="160"/>
        <v>0</v>
      </c>
      <c r="BJ633" s="2">
        <f t="shared" si="161"/>
        <v>0</v>
      </c>
      <c r="BK633" s="2">
        <f t="shared" si="162"/>
        <v>0</v>
      </c>
      <c r="BL633" s="2">
        <f t="shared" si="163"/>
        <v>0</v>
      </c>
      <c r="BM633" s="2">
        <f t="shared" si="164"/>
        <v>0</v>
      </c>
      <c r="BN633" s="2">
        <f t="shared" si="165"/>
        <v>0</v>
      </c>
      <c r="BO633" s="2">
        <f t="shared" si="166"/>
        <v>0</v>
      </c>
      <c r="BP633" s="2">
        <f t="shared" si="167"/>
        <v>0</v>
      </c>
      <c r="BQ633" s="2">
        <f t="shared" si="168"/>
        <v>0</v>
      </c>
      <c r="BR633" s="2">
        <f t="shared" si="169"/>
        <v>0</v>
      </c>
    </row>
    <row r="634" spans="1:70">
      <c r="A634" s="2" t="s">
        <v>514</v>
      </c>
      <c r="B634" s="2" t="s">
        <v>515</v>
      </c>
      <c r="E634" s="2" t="s">
        <v>105</v>
      </c>
      <c r="G634" s="2" t="s">
        <v>105</v>
      </c>
      <c r="I634" s="2" t="s">
        <v>105</v>
      </c>
      <c r="M634" s="2" t="s">
        <v>5781</v>
      </c>
      <c r="O634" s="2" t="s">
        <v>105</v>
      </c>
      <c r="U634" s="2" t="s">
        <v>5856</v>
      </c>
      <c r="X634" s="2" t="s">
        <v>105</v>
      </c>
      <c r="Y634" s="2" t="s">
        <v>105</v>
      </c>
      <c r="AC634" s="2" t="s">
        <v>105</v>
      </c>
      <c r="AE634" s="2" t="s">
        <v>105</v>
      </c>
      <c r="AF634" s="2" t="s">
        <v>105</v>
      </c>
      <c r="AL634" s="2" t="s">
        <v>105</v>
      </c>
      <c r="AP634" s="2" t="s">
        <v>105</v>
      </c>
      <c r="AQ634" s="2" t="s">
        <v>105</v>
      </c>
      <c r="AT634" s="2" t="s">
        <v>105</v>
      </c>
      <c r="AW634" s="2" t="s">
        <v>5694</v>
      </c>
      <c r="AX634" s="2" t="s">
        <v>105</v>
      </c>
      <c r="AZ634" s="2" t="s">
        <v>105</v>
      </c>
      <c r="BB634" s="2">
        <f t="shared" si="153"/>
        <v>15</v>
      </c>
      <c r="BC634" s="2">
        <f t="shared" si="154"/>
        <v>2</v>
      </c>
      <c r="BD634" s="2">
        <f t="shared" si="155"/>
        <v>15</v>
      </c>
      <c r="BE634" s="2">
        <f t="shared" si="156"/>
        <v>0</v>
      </c>
      <c r="BF634" s="2">
        <f t="shared" si="157"/>
        <v>0</v>
      </c>
      <c r="BG634" s="2">
        <f t="shared" si="158"/>
        <v>1</v>
      </c>
      <c r="BH634" s="2">
        <f t="shared" si="159"/>
        <v>0</v>
      </c>
      <c r="BI634" s="2">
        <f t="shared" si="160"/>
        <v>0</v>
      </c>
      <c r="BJ634" s="2">
        <f t="shared" si="161"/>
        <v>0</v>
      </c>
      <c r="BK634" s="2">
        <f t="shared" si="162"/>
        <v>0</v>
      </c>
      <c r="BL634" s="2">
        <f t="shared" si="163"/>
        <v>0</v>
      </c>
      <c r="BM634" s="2">
        <f t="shared" si="164"/>
        <v>0</v>
      </c>
      <c r="BN634" s="2">
        <f t="shared" si="165"/>
        <v>0</v>
      </c>
      <c r="BO634" s="2">
        <f t="shared" si="166"/>
        <v>0</v>
      </c>
      <c r="BP634" s="2">
        <f t="shared" si="167"/>
        <v>0</v>
      </c>
      <c r="BQ634" s="2">
        <f t="shared" si="168"/>
        <v>1</v>
      </c>
      <c r="BR634" s="2">
        <f t="shared" si="169"/>
        <v>0</v>
      </c>
    </row>
    <row r="635" spans="1:70">
      <c r="A635" s="2" t="s">
        <v>1019</v>
      </c>
      <c r="B635" s="2" t="s">
        <v>1020</v>
      </c>
      <c r="G635" s="2" t="s">
        <v>105</v>
      </c>
      <c r="I635" s="2" t="s">
        <v>105</v>
      </c>
      <c r="Q635" s="2" t="s">
        <v>121</v>
      </c>
      <c r="BB635" s="2">
        <f t="shared" si="153"/>
        <v>2</v>
      </c>
      <c r="BC635" s="2">
        <f t="shared" si="154"/>
        <v>1</v>
      </c>
      <c r="BD635" s="2">
        <f t="shared" si="155"/>
        <v>2</v>
      </c>
      <c r="BE635" s="2">
        <f t="shared" si="156"/>
        <v>1</v>
      </c>
      <c r="BF635" s="2">
        <f t="shared" si="157"/>
        <v>0</v>
      </c>
      <c r="BG635" s="2">
        <f t="shared" si="158"/>
        <v>0</v>
      </c>
      <c r="BH635" s="2">
        <f t="shared" si="159"/>
        <v>0</v>
      </c>
      <c r="BI635" s="2">
        <f t="shared" si="160"/>
        <v>0</v>
      </c>
      <c r="BJ635" s="2">
        <f t="shared" si="161"/>
        <v>0</v>
      </c>
      <c r="BK635" s="2">
        <f t="shared" si="162"/>
        <v>0</v>
      </c>
      <c r="BL635" s="2">
        <f t="shared" si="163"/>
        <v>0</v>
      </c>
      <c r="BM635" s="2">
        <f t="shared" si="164"/>
        <v>0</v>
      </c>
      <c r="BN635" s="2">
        <f t="shared" si="165"/>
        <v>0</v>
      </c>
      <c r="BO635" s="2">
        <f t="shared" si="166"/>
        <v>0</v>
      </c>
      <c r="BP635" s="2">
        <f t="shared" si="167"/>
        <v>0</v>
      </c>
      <c r="BQ635" s="2">
        <f t="shared" si="168"/>
        <v>0</v>
      </c>
      <c r="BR635" s="2">
        <f t="shared" si="169"/>
        <v>0</v>
      </c>
    </row>
    <row r="636" spans="1:70">
      <c r="A636" s="2" t="s">
        <v>2790</v>
      </c>
      <c r="Q636" s="2" t="s">
        <v>121</v>
      </c>
      <c r="BB636" s="2">
        <f t="shared" si="153"/>
        <v>0</v>
      </c>
      <c r="BC636" s="2">
        <f t="shared" si="154"/>
        <v>1</v>
      </c>
      <c r="BD636" s="2">
        <f t="shared" si="155"/>
        <v>0</v>
      </c>
      <c r="BE636" s="2">
        <f t="shared" si="156"/>
        <v>1</v>
      </c>
      <c r="BF636" s="2">
        <f t="shared" si="157"/>
        <v>0</v>
      </c>
      <c r="BG636" s="2">
        <f t="shared" si="158"/>
        <v>0</v>
      </c>
      <c r="BH636" s="2">
        <f t="shared" si="159"/>
        <v>0</v>
      </c>
      <c r="BI636" s="2">
        <f t="shared" si="160"/>
        <v>0</v>
      </c>
      <c r="BJ636" s="2">
        <f t="shared" si="161"/>
        <v>0</v>
      </c>
      <c r="BK636" s="2">
        <f t="shared" si="162"/>
        <v>0</v>
      </c>
      <c r="BL636" s="2">
        <f t="shared" si="163"/>
        <v>0</v>
      </c>
      <c r="BM636" s="2">
        <f t="shared" si="164"/>
        <v>0</v>
      </c>
      <c r="BN636" s="2">
        <f t="shared" si="165"/>
        <v>0</v>
      </c>
      <c r="BO636" s="2">
        <f t="shared" si="166"/>
        <v>0</v>
      </c>
      <c r="BP636" s="2">
        <f t="shared" si="167"/>
        <v>0</v>
      </c>
      <c r="BQ636" s="2">
        <f t="shared" si="168"/>
        <v>0</v>
      </c>
      <c r="BR636" s="2">
        <f t="shared" si="169"/>
        <v>0</v>
      </c>
    </row>
    <row r="637" spans="1:70">
      <c r="A637" s="2" t="s">
        <v>2791</v>
      </c>
      <c r="Q637" s="2" t="s">
        <v>121</v>
      </c>
      <c r="BB637" s="2">
        <f t="shared" si="153"/>
        <v>0</v>
      </c>
      <c r="BC637" s="2">
        <f t="shared" si="154"/>
        <v>1</v>
      </c>
      <c r="BD637" s="2">
        <f t="shared" si="155"/>
        <v>0</v>
      </c>
      <c r="BE637" s="2">
        <f t="shared" si="156"/>
        <v>1</v>
      </c>
      <c r="BF637" s="2">
        <f t="shared" si="157"/>
        <v>0</v>
      </c>
      <c r="BG637" s="2">
        <f t="shared" si="158"/>
        <v>0</v>
      </c>
      <c r="BH637" s="2">
        <f t="shared" si="159"/>
        <v>0</v>
      </c>
      <c r="BI637" s="2">
        <f t="shared" si="160"/>
        <v>0</v>
      </c>
      <c r="BJ637" s="2">
        <f t="shared" si="161"/>
        <v>0</v>
      </c>
      <c r="BK637" s="2">
        <f t="shared" si="162"/>
        <v>0</v>
      </c>
      <c r="BL637" s="2">
        <f t="shared" si="163"/>
        <v>0</v>
      </c>
      <c r="BM637" s="2">
        <f t="shared" si="164"/>
        <v>0</v>
      </c>
      <c r="BN637" s="2">
        <f t="shared" si="165"/>
        <v>0</v>
      </c>
      <c r="BO637" s="2">
        <f t="shared" si="166"/>
        <v>0</v>
      </c>
      <c r="BP637" s="2">
        <f t="shared" si="167"/>
        <v>0</v>
      </c>
      <c r="BQ637" s="2">
        <f t="shared" si="168"/>
        <v>0</v>
      </c>
      <c r="BR637" s="2">
        <f t="shared" si="169"/>
        <v>0</v>
      </c>
    </row>
    <row r="638" spans="1:70">
      <c r="A638" s="2" t="s">
        <v>1017</v>
      </c>
      <c r="B638" s="2" t="s">
        <v>1018</v>
      </c>
      <c r="G638" s="2" t="s">
        <v>105</v>
      </c>
      <c r="Q638" s="2" t="s">
        <v>105</v>
      </c>
      <c r="R638" s="2" t="s">
        <v>105</v>
      </c>
      <c r="V638" s="2" t="s">
        <v>105</v>
      </c>
      <c r="AC638" s="2" t="s">
        <v>105</v>
      </c>
      <c r="AD638" s="2" t="s">
        <v>105</v>
      </c>
      <c r="AE638" s="2" t="s">
        <v>105</v>
      </c>
      <c r="AL638" s="2" t="s">
        <v>105</v>
      </c>
      <c r="AU638" s="2" t="s">
        <v>105</v>
      </c>
      <c r="BB638" s="2">
        <f t="shared" si="153"/>
        <v>9</v>
      </c>
      <c r="BC638" s="2">
        <f t="shared" si="154"/>
        <v>0</v>
      </c>
      <c r="BD638" s="2">
        <f t="shared" si="155"/>
        <v>9</v>
      </c>
      <c r="BE638" s="2">
        <f t="shared" si="156"/>
        <v>0</v>
      </c>
      <c r="BF638" s="2">
        <f t="shared" si="157"/>
        <v>0</v>
      </c>
      <c r="BG638" s="2">
        <f t="shared" si="158"/>
        <v>0</v>
      </c>
      <c r="BH638" s="2">
        <f t="shared" si="159"/>
        <v>0</v>
      </c>
      <c r="BI638" s="2">
        <f t="shared" si="160"/>
        <v>0</v>
      </c>
      <c r="BJ638" s="2">
        <f t="shared" si="161"/>
        <v>0</v>
      </c>
      <c r="BK638" s="2">
        <f t="shared" si="162"/>
        <v>0</v>
      </c>
      <c r="BL638" s="2">
        <f t="shared" si="163"/>
        <v>0</v>
      </c>
      <c r="BM638" s="2">
        <f t="shared" si="164"/>
        <v>0</v>
      </c>
      <c r="BN638" s="2">
        <f t="shared" si="165"/>
        <v>0</v>
      </c>
      <c r="BO638" s="2">
        <f t="shared" si="166"/>
        <v>0</v>
      </c>
      <c r="BP638" s="2">
        <f t="shared" si="167"/>
        <v>0</v>
      </c>
      <c r="BQ638" s="2">
        <f t="shared" si="168"/>
        <v>0</v>
      </c>
      <c r="BR638" s="2">
        <f t="shared" si="169"/>
        <v>0</v>
      </c>
    </row>
    <row r="639" spans="1:70">
      <c r="A639" s="2" t="s">
        <v>1071</v>
      </c>
      <c r="G639" s="2" t="s">
        <v>5865</v>
      </c>
      <c r="BB639" s="2">
        <f t="shared" si="153"/>
        <v>0</v>
      </c>
      <c r="BC639" s="2">
        <f t="shared" si="154"/>
        <v>0</v>
      </c>
      <c r="BD639" s="2">
        <f t="shared" si="155"/>
        <v>0</v>
      </c>
      <c r="BE639" s="2">
        <f t="shared" si="156"/>
        <v>0</v>
      </c>
      <c r="BF639" s="2">
        <f t="shared" si="157"/>
        <v>0</v>
      </c>
      <c r="BG639" s="2">
        <f t="shared" si="158"/>
        <v>0</v>
      </c>
      <c r="BH639" s="2">
        <f t="shared" si="159"/>
        <v>0</v>
      </c>
      <c r="BI639" s="2">
        <f t="shared" si="160"/>
        <v>0</v>
      </c>
      <c r="BJ639" s="2">
        <f t="shared" si="161"/>
        <v>0</v>
      </c>
      <c r="BK639" s="2">
        <f t="shared" si="162"/>
        <v>0</v>
      </c>
      <c r="BL639" s="2">
        <f t="shared" si="163"/>
        <v>0</v>
      </c>
      <c r="BM639" s="2">
        <f t="shared" si="164"/>
        <v>0</v>
      </c>
      <c r="BN639" s="2">
        <f t="shared" si="165"/>
        <v>0</v>
      </c>
      <c r="BO639" s="2">
        <f t="shared" si="166"/>
        <v>0</v>
      </c>
      <c r="BP639" s="2">
        <f t="shared" si="167"/>
        <v>0</v>
      </c>
      <c r="BQ639" s="2">
        <f t="shared" si="168"/>
        <v>0</v>
      </c>
      <c r="BR639" s="2">
        <f t="shared" si="169"/>
        <v>0</v>
      </c>
    </row>
    <row r="640" spans="1:70">
      <c r="A640" s="2" t="s">
        <v>2525</v>
      </c>
      <c r="B640" s="2" t="s">
        <v>2526</v>
      </c>
      <c r="N640" s="2" t="s">
        <v>105</v>
      </c>
      <c r="BB640" s="2">
        <f t="shared" si="153"/>
        <v>1</v>
      </c>
      <c r="BC640" s="2">
        <f t="shared" si="154"/>
        <v>0</v>
      </c>
      <c r="BD640" s="2">
        <f t="shared" si="155"/>
        <v>1</v>
      </c>
      <c r="BE640" s="2">
        <f t="shared" si="156"/>
        <v>0</v>
      </c>
      <c r="BF640" s="2">
        <f t="shared" si="157"/>
        <v>0</v>
      </c>
      <c r="BG640" s="2">
        <f t="shared" si="158"/>
        <v>0</v>
      </c>
      <c r="BH640" s="2">
        <f t="shared" si="159"/>
        <v>0</v>
      </c>
      <c r="BI640" s="2">
        <f t="shared" si="160"/>
        <v>0</v>
      </c>
      <c r="BJ640" s="2">
        <f t="shared" si="161"/>
        <v>0</v>
      </c>
      <c r="BK640" s="2">
        <f t="shared" si="162"/>
        <v>0</v>
      </c>
      <c r="BL640" s="2">
        <f t="shared" si="163"/>
        <v>0</v>
      </c>
      <c r="BM640" s="2">
        <f t="shared" si="164"/>
        <v>0</v>
      </c>
      <c r="BN640" s="2">
        <f t="shared" si="165"/>
        <v>0</v>
      </c>
      <c r="BO640" s="2">
        <f t="shared" si="166"/>
        <v>0</v>
      </c>
      <c r="BP640" s="2">
        <f t="shared" si="167"/>
        <v>0</v>
      </c>
      <c r="BQ640" s="2">
        <f t="shared" si="168"/>
        <v>0</v>
      </c>
      <c r="BR640" s="2">
        <f t="shared" si="169"/>
        <v>0</v>
      </c>
    </row>
    <row r="641" spans="1:70">
      <c r="A641" s="2" t="s">
        <v>5533</v>
      </c>
      <c r="B641" s="2" t="s">
        <v>5532</v>
      </c>
      <c r="AW641" s="2" t="s">
        <v>105</v>
      </c>
      <c r="BB641" s="2">
        <f t="shared" si="153"/>
        <v>1</v>
      </c>
      <c r="BC641" s="2">
        <f t="shared" si="154"/>
        <v>0</v>
      </c>
      <c r="BD641" s="2">
        <f t="shared" si="155"/>
        <v>1</v>
      </c>
      <c r="BE641" s="2">
        <f t="shared" si="156"/>
        <v>0</v>
      </c>
      <c r="BF641" s="2">
        <f t="shared" si="157"/>
        <v>0</v>
      </c>
      <c r="BG641" s="2">
        <f t="shared" si="158"/>
        <v>0</v>
      </c>
      <c r="BH641" s="2">
        <f t="shared" si="159"/>
        <v>0</v>
      </c>
      <c r="BI641" s="2">
        <f t="shared" si="160"/>
        <v>0</v>
      </c>
      <c r="BJ641" s="2">
        <f t="shared" si="161"/>
        <v>0</v>
      </c>
      <c r="BK641" s="2">
        <f t="shared" si="162"/>
        <v>0</v>
      </c>
      <c r="BL641" s="2">
        <f t="shared" si="163"/>
        <v>0</v>
      </c>
      <c r="BM641" s="2">
        <f t="shared" si="164"/>
        <v>0</v>
      </c>
      <c r="BN641" s="2">
        <f t="shared" si="165"/>
        <v>0</v>
      </c>
      <c r="BO641" s="2">
        <f t="shared" si="166"/>
        <v>0</v>
      </c>
      <c r="BP641" s="2">
        <f t="shared" si="167"/>
        <v>0</v>
      </c>
      <c r="BQ641" s="2">
        <f t="shared" si="168"/>
        <v>0</v>
      </c>
      <c r="BR641" s="2">
        <f t="shared" si="169"/>
        <v>0</v>
      </c>
    </row>
    <row r="642" spans="1:70">
      <c r="A642" s="2" t="s">
        <v>1190</v>
      </c>
      <c r="B642" s="2" t="s">
        <v>1191</v>
      </c>
      <c r="G642" s="2" t="s">
        <v>105</v>
      </c>
      <c r="BB642" s="2">
        <f t="shared" ref="BB642:BB651" si="170">SUM(BD642+BF642+BJ642+BL642+BR642)</f>
        <v>1</v>
      </c>
      <c r="BC642" s="2">
        <f t="shared" ref="BC642:BC651" si="171">SUM(BE642+BG642+BH642+BI642+BK642+BM642+BN642+BO642+BP642+BQ642)</f>
        <v>0</v>
      </c>
      <c r="BD642" s="2">
        <f t="shared" ref="BD642:BD651" si="172">COUNTIF(C642:BA642,"BL")</f>
        <v>1</v>
      </c>
      <c r="BE642" s="2">
        <f t="shared" ref="BE642:BE651" si="173">COUNTIF(C642:BA642,"WL")</f>
        <v>0</v>
      </c>
      <c r="BF642" s="2">
        <f t="shared" ref="BF642:BF651" si="174">COUNTIF(C642:BA642, "BL(Except with permit)")</f>
        <v>0</v>
      </c>
      <c r="BG642" s="2">
        <f t="shared" ref="BG642:BG651" si="175">COUNTIF(C642:BA642, "WL(Permit required)")</f>
        <v>0</v>
      </c>
      <c r="BH642" s="2">
        <f t="shared" ref="BH642:BH651" si="176">COUNTIF(C642:BA642, "WL(For game)")</f>
        <v>0</v>
      </c>
      <c r="BI642" s="2">
        <f t="shared" ref="BI642:BI651" si="177">COUNTIF(C642:BA642, "WL(For human consumption)")</f>
        <v>0</v>
      </c>
      <c r="BJ642" s="2">
        <f t="shared" ref="BJ642:BJ651" si="178">COUNTIF(C642:BA642, "BL(except with permit or per regulation)")</f>
        <v>0</v>
      </c>
      <c r="BK642" s="2">
        <f t="shared" ref="BK642:BK651" si="179">COUNTIF(C642:BA642, "WL(Native to state waters)")</f>
        <v>0</v>
      </c>
      <c r="BL642" s="2">
        <f t="shared" ref="BL642:BL651" si="180">COUNTIF(C642:BA642, "BL(spp not utilized for human consumption or bait purposes)")</f>
        <v>0</v>
      </c>
      <c r="BM642" s="2">
        <f t="shared" ref="BM642:BM651" si="181">COUNTIF(C642:BA642, "WL(With Aquaculture Permit)")</f>
        <v>0</v>
      </c>
      <c r="BN642" s="2">
        <f t="shared" ref="BN642:BN651" si="182">COUNTIF(C642:BA642,"WL(Aquaculture controlled)")</f>
        <v>0</v>
      </c>
      <c r="BO642" s="2">
        <f t="shared" ref="BO642:BO651" si="183">COUNTIF(C642:BA642, "WL(Aquaculture only)")</f>
        <v>0</v>
      </c>
      <c r="BP642" s="2">
        <f t="shared" ref="BP642:BP651" si="184">COUNTIF(C642:BA642, "WL(Approved for aquaculture)")</f>
        <v>0</v>
      </c>
      <c r="BQ642" s="2">
        <f t="shared" ref="BQ642:BQ651" si="185">COUNTIF(C642:BA642, "WL(Commercial)")</f>
        <v>0</v>
      </c>
      <c r="BR642" s="2">
        <f t="shared" ref="BR642:BR651" si="186">COUNTIF(C642:BA642, "BL(Commercial)")</f>
        <v>0</v>
      </c>
    </row>
    <row r="643" spans="1:70">
      <c r="A643" s="2" t="s">
        <v>2605</v>
      </c>
      <c r="B643" s="2" t="s">
        <v>2606</v>
      </c>
      <c r="O643" s="2" t="s">
        <v>105</v>
      </c>
      <c r="BB643" s="2">
        <f t="shared" si="170"/>
        <v>1</v>
      </c>
      <c r="BC643" s="2">
        <f t="shared" si="171"/>
        <v>0</v>
      </c>
      <c r="BD643" s="2">
        <f t="shared" si="172"/>
        <v>1</v>
      </c>
      <c r="BE643" s="2">
        <f t="shared" si="173"/>
        <v>0</v>
      </c>
      <c r="BF643" s="2">
        <f t="shared" si="174"/>
        <v>0</v>
      </c>
      <c r="BG643" s="2">
        <f t="shared" si="175"/>
        <v>0</v>
      </c>
      <c r="BH643" s="2">
        <f t="shared" si="176"/>
        <v>0</v>
      </c>
      <c r="BI643" s="2">
        <f t="shared" si="177"/>
        <v>0</v>
      </c>
      <c r="BJ643" s="2">
        <f t="shared" si="178"/>
        <v>0</v>
      </c>
      <c r="BK643" s="2">
        <f t="shared" si="179"/>
        <v>0</v>
      </c>
      <c r="BL643" s="2">
        <f t="shared" si="180"/>
        <v>0</v>
      </c>
      <c r="BM643" s="2">
        <f t="shared" si="181"/>
        <v>0</v>
      </c>
      <c r="BN643" s="2">
        <f t="shared" si="182"/>
        <v>0</v>
      </c>
      <c r="BO643" s="2">
        <f t="shared" si="183"/>
        <v>0</v>
      </c>
      <c r="BP643" s="2">
        <f t="shared" si="184"/>
        <v>0</v>
      </c>
      <c r="BQ643" s="2">
        <f t="shared" si="185"/>
        <v>0</v>
      </c>
      <c r="BR643" s="2">
        <f t="shared" si="186"/>
        <v>0</v>
      </c>
    </row>
    <row r="644" spans="1:70">
      <c r="A644" s="2" t="s">
        <v>2342</v>
      </c>
      <c r="B644" s="2" t="s">
        <v>2343</v>
      </c>
      <c r="M644" s="2" t="s">
        <v>105</v>
      </c>
      <c r="AJ644" s="2" t="s">
        <v>105</v>
      </c>
      <c r="AS644" s="2" t="s">
        <v>105</v>
      </c>
      <c r="BB644" s="2">
        <f t="shared" si="170"/>
        <v>3</v>
      </c>
      <c r="BC644" s="2">
        <f t="shared" si="171"/>
        <v>0</v>
      </c>
      <c r="BD644" s="2">
        <f t="shared" si="172"/>
        <v>3</v>
      </c>
      <c r="BE644" s="2">
        <f t="shared" si="173"/>
        <v>0</v>
      </c>
      <c r="BF644" s="2">
        <f t="shared" si="174"/>
        <v>0</v>
      </c>
      <c r="BG644" s="2">
        <f t="shared" si="175"/>
        <v>0</v>
      </c>
      <c r="BH644" s="2">
        <f t="shared" si="176"/>
        <v>0</v>
      </c>
      <c r="BI644" s="2">
        <f t="shared" si="177"/>
        <v>0</v>
      </c>
      <c r="BJ644" s="2">
        <f t="shared" si="178"/>
        <v>0</v>
      </c>
      <c r="BK644" s="2">
        <f t="shared" si="179"/>
        <v>0</v>
      </c>
      <c r="BL644" s="2">
        <f t="shared" si="180"/>
        <v>0</v>
      </c>
      <c r="BM644" s="2">
        <f t="shared" si="181"/>
        <v>0</v>
      </c>
      <c r="BN644" s="2">
        <f t="shared" si="182"/>
        <v>0</v>
      </c>
      <c r="BO644" s="2">
        <f t="shared" si="183"/>
        <v>0</v>
      </c>
      <c r="BP644" s="2">
        <f t="shared" si="184"/>
        <v>0</v>
      </c>
      <c r="BQ644" s="2">
        <f t="shared" si="185"/>
        <v>0</v>
      </c>
      <c r="BR644" s="2">
        <f t="shared" si="186"/>
        <v>0</v>
      </c>
    </row>
    <row r="645" spans="1:70">
      <c r="A645" s="2" t="s">
        <v>5406</v>
      </c>
      <c r="B645" s="2" t="s">
        <v>5407</v>
      </c>
      <c r="AU645" s="2" t="s">
        <v>105</v>
      </c>
      <c r="BB645" s="2">
        <f t="shared" si="170"/>
        <v>1</v>
      </c>
      <c r="BC645" s="2">
        <f t="shared" si="171"/>
        <v>0</v>
      </c>
      <c r="BD645" s="2">
        <f t="shared" si="172"/>
        <v>1</v>
      </c>
      <c r="BE645" s="2">
        <f t="shared" si="173"/>
        <v>0</v>
      </c>
      <c r="BF645" s="2">
        <f t="shared" si="174"/>
        <v>0</v>
      </c>
      <c r="BG645" s="2">
        <f t="shared" si="175"/>
        <v>0</v>
      </c>
      <c r="BH645" s="2">
        <f t="shared" si="176"/>
        <v>0</v>
      </c>
      <c r="BI645" s="2">
        <f t="shared" si="177"/>
        <v>0</v>
      </c>
      <c r="BJ645" s="2">
        <f t="shared" si="178"/>
        <v>0</v>
      </c>
      <c r="BK645" s="2">
        <f t="shared" si="179"/>
        <v>0</v>
      </c>
      <c r="BL645" s="2">
        <f t="shared" si="180"/>
        <v>0</v>
      </c>
      <c r="BM645" s="2">
        <f t="shared" si="181"/>
        <v>0</v>
      </c>
      <c r="BN645" s="2">
        <f t="shared" si="182"/>
        <v>0</v>
      </c>
      <c r="BO645" s="2">
        <f t="shared" si="183"/>
        <v>0</v>
      </c>
      <c r="BP645" s="2">
        <f t="shared" si="184"/>
        <v>0</v>
      </c>
      <c r="BQ645" s="2">
        <f t="shared" si="185"/>
        <v>0</v>
      </c>
      <c r="BR645" s="2">
        <f t="shared" si="186"/>
        <v>0</v>
      </c>
    </row>
    <row r="646" spans="1:70">
      <c r="A646" s="2" t="s">
        <v>3444</v>
      </c>
      <c r="B646" s="2" t="s">
        <v>3445</v>
      </c>
      <c r="Z646" s="2" t="s">
        <v>105</v>
      </c>
      <c r="AD646" s="2" t="s">
        <v>105</v>
      </c>
      <c r="BB646" s="2">
        <f t="shared" si="170"/>
        <v>2</v>
      </c>
      <c r="BC646" s="2">
        <f t="shared" si="171"/>
        <v>0</v>
      </c>
      <c r="BD646" s="2">
        <f t="shared" si="172"/>
        <v>2</v>
      </c>
      <c r="BE646" s="2">
        <f t="shared" si="173"/>
        <v>0</v>
      </c>
      <c r="BF646" s="2">
        <f t="shared" si="174"/>
        <v>0</v>
      </c>
      <c r="BG646" s="2">
        <f t="shared" si="175"/>
        <v>0</v>
      </c>
      <c r="BH646" s="2">
        <f t="shared" si="176"/>
        <v>0</v>
      </c>
      <c r="BI646" s="2">
        <f t="shared" si="177"/>
        <v>0</v>
      </c>
      <c r="BJ646" s="2">
        <f t="shared" si="178"/>
        <v>0</v>
      </c>
      <c r="BK646" s="2">
        <f t="shared" si="179"/>
        <v>0</v>
      </c>
      <c r="BL646" s="2">
        <f t="shared" si="180"/>
        <v>0</v>
      </c>
      <c r="BM646" s="2">
        <f t="shared" si="181"/>
        <v>0</v>
      </c>
      <c r="BN646" s="2">
        <f t="shared" si="182"/>
        <v>0</v>
      </c>
      <c r="BO646" s="2">
        <f t="shared" si="183"/>
        <v>0</v>
      </c>
      <c r="BP646" s="2">
        <f t="shared" si="184"/>
        <v>0</v>
      </c>
      <c r="BQ646" s="2">
        <f t="shared" si="185"/>
        <v>0</v>
      </c>
      <c r="BR646" s="2">
        <f t="shared" si="186"/>
        <v>0</v>
      </c>
    </row>
    <row r="647" spans="1:70">
      <c r="A647" s="2" t="s">
        <v>2792</v>
      </c>
      <c r="Q647" s="2" t="s">
        <v>121</v>
      </c>
      <c r="BB647" s="2">
        <f t="shared" si="170"/>
        <v>0</v>
      </c>
      <c r="BC647" s="2">
        <f t="shared" si="171"/>
        <v>1</v>
      </c>
      <c r="BD647" s="2">
        <f t="shared" si="172"/>
        <v>0</v>
      </c>
      <c r="BE647" s="2">
        <f t="shared" si="173"/>
        <v>1</v>
      </c>
      <c r="BF647" s="2">
        <f t="shared" si="174"/>
        <v>0</v>
      </c>
      <c r="BG647" s="2">
        <f t="shared" si="175"/>
        <v>0</v>
      </c>
      <c r="BH647" s="2">
        <f t="shared" si="176"/>
        <v>0</v>
      </c>
      <c r="BI647" s="2">
        <f t="shared" si="177"/>
        <v>0</v>
      </c>
      <c r="BJ647" s="2">
        <f t="shared" si="178"/>
        <v>0</v>
      </c>
      <c r="BK647" s="2">
        <f t="shared" si="179"/>
        <v>0</v>
      </c>
      <c r="BL647" s="2">
        <f t="shared" si="180"/>
        <v>0</v>
      </c>
      <c r="BM647" s="2">
        <f t="shared" si="181"/>
        <v>0</v>
      </c>
      <c r="BN647" s="2">
        <f t="shared" si="182"/>
        <v>0</v>
      </c>
      <c r="BO647" s="2">
        <f t="shared" si="183"/>
        <v>0</v>
      </c>
      <c r="BP647" s="2">
        <f t="shared" si="184"/>
        <v>0</v>
      </c>
      <c r="BQ647" s="2">
        <f t="shared" si="185"/>
        <v>0</v>
      </c>
      <c r="BR647" s="2">
        <f t="shared" si="186"/>
        <v>0</v>
      </c>
    </row>
    <row r="648" spans="1:70">
      <c r="A648" s="2" t="s">
        <v>5317</v>
      </c>
      <c r="B648" s="2" t="s">
        <v>5318</v>
      </c>
      <c r="AT648" s="2" t="s">
        <v>105</v>
      </c>
      <c r="BB648" s="2">
        <f t="shared" si="170"/>
        <v>1</v>
      </c>
      <c r="BC648" s="2">
        <f t="shared" si="171"/>
        <v>0</v>
      </c>
      <c r="BD648" s="2">
        <f t="shared" si="172"/>
        <v>1</v>
      </c>
      <c r="BE648" s="2">
        <f t="shared" si="173"/>
        <v>0</v>
      </c>
      <c r="BF648" s="2">
        <f t="shared" si="174"/>
        <v>0</v>
      </c>
      <c r="BG648" s="2">
        <f t="shared" si="175"/>
        <v>0</v>
      </c>
      <c r="BH648" s="2">
        <f t="shared" si="176"/>
        <v>0</v>
      </c>
      <c r="BI648" s="2">
        <f t="shared" si="177"/>
        <v>0</v>
      </c>
      <c r="BJ648" s="2">
        <f t="shared" si="178"/>
        <v>0</v>
      </c>
      <c r="BK648" s="2">
        <f t="shared" si="179"/>
        <v>0</v>
      </c>
      <c r="BL648" s="2">
        <f t="shared" si="180"/>
        <v>0</v>
      </c>
      <c r="BM648" s="2">
        <f t="shared" si="181"/>
        <v>0</v>
      </c>
      <c r="BN648" s="2">
        <f t="shared" si="182"/>
        <v>0</v>
      </c>
      <c r="BO648" s="2">
        <f t="shared" si="183"/>
        <v>0</v>
      </c>
      <c r="BP648" s="2">
        <f t="shared" si="184"/>
        <v>0</v>
      </c>
      <c r="BQ648" s="2">
        <f t="shared" si="185"/>
        <v>0</v>
      </c>
      <c r="BR648" s="2">
        <f t="shared" si="186"/>
        <v>0</v>
      </c>
    </row>
    <row r="649" spans="1:70">
      <c r="A649" s="2" t="s">
        <v>596</v>
      </c>
      <c r="B649" s="2" t="s">
        <v>597</v>
      </c>
      <c r="F649" s="2" t="s">
        <v>105</v>
      </c>
      <c r="AW649" s="2" t="s">
        <v>5694</v>
      </c>
      <c r="BB649" s="2">
        <f t="shared" si="170"/>
        <v>1</v>
      </c>
      <c r="BC649" s="2">
        <f t="shared" si="171"/>
        <v>1</v>
      </c>
      <c r="BD649" s="2">
        <f t="shared" si="172"/>
        <v>1</v>
      </c>
      <c r="BE649" s="2">
        <f t="shared" si="173"/>
        <v>0</v>
      </c>
      <c r="BF649" s="2">
        <f t="shared" si="174"/>
        <v>0</v>
      </c>
      <c r="BG649" s="2">
        <f t="shared" si="175"/>
        <v>1</v>
      </c>
      <c r="BH649" s="2">
        <f t="shared" si="176"/>
        <v>0</v>
      </c>
      <c r="BI649" s="2">
        <f t="shared" si="177"/>
        <v>0</v>
      </c>
      <c r="BJ649" s="2">
        <f t="shared" si="178"/>
        <v>0</v>
      </c>
      <c r="BK649" s="2">
        <f t="shared" si="179"/>
        <v>0</v>
      </c>
      <c r="BL649" s="2">
        <f t="shared" si="180"/>
        <v>0</v>
      </c>
      <c r="BM649" s="2">
        <f t="shared" si="181"/>
        <v>0</v>
      </c>
      <c r="BN649" s="2">
        <f t="shared" si="182"/>
        <v>0</v>
      </c>
      <c r="BO649" s="2">
        <f t="shared" si="183"/>
        <v>0</v>
      </c>
      <c r="BP649" s="2">
        <f t="shared" si="184"/>
        <v>0</v>
      </c>
      <c r="BQ649" s="2">
        <f t="shared" si="185"/>
        <v>0</v>
      </c>
      <c r="BR649" s="2">
        <f t="shared" si="186"/>
        <v>0</v>
      </c>
    </row>
    <row r="650" spans="1:70">
      <c r="A650" s="2" t="s">
        <v>4118</v>
      </c>
      <c r="B650" s="2" t="s">
        <v>4119</v>
      </c>
      <c r="AJ650" s="2" t="s">
        <v>105</v>
      </c>
      <c r="BB650" s="2">
        <f t="shared" si="170"/>
        <v>1</v>
      </c>
      <c r="BC650" s="2">
        <f t="shared" si="171"/>
        <v>0</v>
      </c>
      <c r="BD650" s="2">
        <f t="shared" si="172"/>
        <v>1</v>
      </c>
      <c r="BE650" s="2">
        <f t="shared" si="173"/>
        <v>0</v>
      </c>
      <c r="BF650" s="2">
        <f t="shared" si="174"/>
        <v>0</v>
      </c>
      <c r="BG650" s="2">
        <f t="shared" si="175"/>
        <v>0</v>
      </c>
      <c r="BH650" s="2">
        <f t="shared" si="176"/>
        <v>0</v>
      </c>
      <c r="BI650" s="2">
        <f t="shared" si="177"/>
        <v>0</v>
      </c>
      <c r="BJ650" s="2">
        <f t="shared" si="178"/>
        <v>0</v>
      </c>
      <c r="BK650" s="2">
        <f t="shared" si="179"/>
        <v>0</v>
      </c>
      <c r="BL650" s="2">
        <f t="shared" si="180"/>
        <v>0</v>
      </c>
      <c r="BM650" s="2">
        <f t="shared" si="181"/>
        <v>0</v>
      </c>
      <c r="BN650" s="2">
        <f t="shared" si="182"/>
        <v>0</v>
      </c>
      <c r="BO650" s="2">
        <f t="shared" si="183"/>
        <v>0</v>
      </c>
      <c r="BP650" s="2">
        <f t="shared" si="184"/>
        <v>0</v>
      </c>
      <c r="BQ650" s="2">
        <f t="shared" si="185"/>
        <v>0</v>
      </c>
      <c r="BR650" s="2">
        <f t="shared" si="186"/>
        <v>0</v>
      </c>
    </row>
    <row r="651" spans="1:70">
      <c r="A651" s="2" t="s">
        <v>1946</v>
      </c>
      <c r="B651" s="2" t="s">
        <v>145</v>
      </c>
      <c r="C651" s="2" t="s">
        <v>105</v>
      </c>
      <c r="P651" s="2" t="s">
        <v>105</v>
      </c>
      <c r="Q651" s="2" t="s">
        <v>105</v>
      </c>
      <c r="AN651" s="2" t="s">
        <v>105</v>
      </c>
      <c r="AZ651" s="2" t="s">
        <v>105</v>
      </c>
      <c r="BB651" s="2">
        <f t="shared" si="170"/>
        <v>5</v>
      </c>
      <c r="BC651" s="2">
        <f t="shared" si="171"/>
        <v>0</v>
      </c>
      <c r="BD651" s="2">
        <f t="shared" si="172"/>
        <v>5</v>
      </c>
      <c r="BE651" s="2">
        <f t="shared" si="173"/>
        <v>0</v>
      </c>
      <c r="BF651" s="2">
        <f t="shared" si="174"/>
        <v>0</v>
      </c>
      <c r="BG651" s="2">
        <f t="shared" si="175"/>
        <v>0</v>
      </c>
      <c r="BH651" s="2">
        <f t="shared" si="176"/>
        <v>0</v>
      </c>
      <c r="BI651" s="2">
        <f t="shared" si="177"/>
        <v>0</v>
      </c>
      <c r="BJ651" s="2">
        <f t="shared" si="178"/>
        <v>0</v>
      </c>
      <c r="BK651" s="2">
        <f t="shared" si="179"/>
        <v>0</v>
      </c>
      <c r="BL651" s="2">
        <f t="shared" si="180"/>
        <v>0</v>
      </c>
      <c r="BM651" s="2">
        <f t="shared" si="181"/>
        <v>0</v>
      </c>
      <c r="BN651" s="2">
        <f t="shared" si="182"/>
        <v>0</v>
      </c>
      <c r="BO651" s="2">
        <f t="shared" si="183"/>
        <v>0</v>
      </c>
      <c r="BP651" s="2">
        <f t="shared" si="184"/>
        <v>0</v>
      </c>
      <c r="BQ651" s="2">
        <f t="shared" si="185"/>
        <v>0</v>
      </c>
      <c r="BR651" s="2">
        <f t="shared" si="186"/>
        <v>0</v>
      </c>
    </row>
    <row r="652" spans="1:70">
      <c r="A652" s="2" t="s">
        <v>5878</v>
      </c>
      <c r="B652" s="2" t="s">
        <v>5879</v>
      </c>
      <c r="N652" s="2" t="s">
        <v>105</v>
      </c>
    </row>
    <row r="653" spans="1:70">
      <c r="A653" s="2" t="s">
        <v>5880</v>
      </c>
      <c r="B653" s="2" t="s">
        <v>5881</v>
      </c>
      <c r="N653" s="2" t="s">
        <v>105</v>
      </c>
    </row>
    <row r="654" spans="1:70">
      <c r="A654" s="2" t="s">
        <v>5882</v>
      </c>
      <c r="B654" s="2" t="s">
        <v>5883</v>
      </c>
      <c r="N654" s="2" t="s">
        <v>105</v>
      </c>
    </row>
    <row r="655" spans="1:70">
      <c r="A655" s="2" t="s">
        <v>5884</v>
      </c>
      <c r="B655" s="2" t="s">
        <v>5885</v>
      </c>
      <c r="N655" s="2" t="s">
        <v>105</v>
      </c>
    </row>
    <row r="656" spans="1:70">
      <c r="A656" s="2" t="s">
        <v>5886</v>
      </c>
      <c r="B656" s="2" t="s">
        <v>5887</v>
      </c>
      <c r="N656" s="2" t="s">
        <v>105</v>
      </c>
    </row>
    <row r="657" spans="1:14">
      <c r="A657" s="2" t="s">
        <v>5888</v>
      </c>
      <c r="B657" s="2" t="s">
        <v>5889</v>
      </c>
      <c r="N657" s="2" t="s">
        <v>105</v>
      </c>
    </row>
    <row r="658" spans="1:14">
      <c r="A658" s="2" t="s">
        <v>5890</v>
      </c>
      <c r="B658" s="2" t="s">
        <v>1031</v>
      </c>
      <c r="N658" s="2" t="s">
        <v>105</v>
      </c>
    </row>
    <row r="659" spans="1:14">
      <c r="A659" s="2" t="s">
        <v>5891</v>
      </c>
      <c r="B659" s="2" t="s">
        <v>518</v>
      </c>
      <c r="N659" s="2" t="s">
        <v>105</v>
      </c>
    </row>
    <row r="660" spans="1:14">
      <c r="A660" s="2" t="s">
        <v>5892</v>
      </c>
      <c r="B660" s="2" t="s">
        <v>5893</v>
      </c>
      <c r="N660" s="2" t="s">
        <v>105</v>
      </c>
    </row>
    <row r="661" spans="1:14">
      <c r="A661" s="2" t="s">
        <v>5894</v>
      </c>
      <c r="B661" s="2" t="s">
        <v>5326</v>
      </c>
      <c r="N661" s="2" t="s">
        <v>105</v>
      </c>
    </row>
    <row r="662" spans="1:14">
      <c r="A662" s="2" t="s">
        <v>5895</v>
      </c>
      <c r="B662" s="2" t="s">
        <v>5896</v>
      </c>
      <c r="N662" s="2" t="s">
        <v>105</v>
      </c>
    </row>
    <row r="663" spans="1:14">
      <c r="A663" s="2" t="s">
        <v>5897</v>
      </c>
      <c r="B663" s="2" t="s">
        <v>5898</v>
      </c>
      <c r="N663" s="2" t="s">
        <v>105</v>
      </c>
    </row>
    <row r="664" spans="1:14">
      <c r="A664" s="2" t="s">
        <v>5899</v>
      </c>
      <c r="B664" s="2" t="s">
        <v>5900</v>
      </c>
      <c r="N664" s="2" t="s">
        <v>105</v>
      </c>
    </row>
    <row r="665" spans="1:14">
      <c r="A665" s="2" t="s">
        <v>5901</v>
      </c>
      <c r="B665" s="2" t="s">
        <v>5902</v>
      </c>
      <c r="N665" s="2" t="s">
        <v>105</v>
      </c>
    </row>
    <row r="666" spans="1:14">
      <c r="A666" s="2" t="s">
        <v>5903</v>
      </c>
      <c r="B666" s="2" t="s">
        <v>5904</v>
      </c>
      <c r="N666" s="2" t="s">
        <v>105</v>
      </c>
    </row>
    <row r="667" spans="1:14">
      <c r="A667" s="2" t="s">
        <v>5905</v>
      </c>
      <c r="B667" s="2" t="s">
        <v>5906</v>
      </c>
      <c r="N667" s="2" t="s">
        <v>105</v>
      </c>
    </row>
    <row r="668" spans="1:14">
      <c r="A668" s="2" t="s">
        <v>5907</v>
      </c>
      <c r="B668" s="2" t="s">
        <v>5908</v>
      </c>
      <c r="N668" s="2" t="s">
        <v>105</v>
      </c>
    </row>
    <row r="669" spans="1:14">
      <c r="A669" s="2" t="s">
        <v>5909</v>
      </c>
      <c r="B669" s="2" t="s">
        <v>5910</v>
      </c>
      <c r="N669" s="2" t="s">
        <v>105</v>
      </c>
    </row>
    <row r="670" spans="1:14">
      <c r="A670" s="2" t="s">
        <v>5911</v>
      </c>
      <c r="B670" s="2" t="s">
        <v>5912</v>
      </c>
      <c r="N670" s="2" t="s">
        <v>105</v>
      </c>
    </row>
    <row r="671" spans="1:14">
      <c r="A671" s="2" t="s">
        <v>5913</v>
      </c>
      <c r="B671" s="2" t="s">
        <v>5914</v>
      </c>
      <c r="N671" s="2" t="s">
        <v>105</v>
      </c>
    </row>
    <row r="672" spans="1:14">
      <c r="A672" s="2" t="s">
        <v>5915</v>
      </c>
      <c r="B672" s="2" t="s">
        <v>5916</v>
      </c>
      <c r="N672" s="2" t="s">
        <v>105</v>
      </c>
    </row>
    <row r="673" spans="1:14">
      <c r="A673" s="2" t="s">
        <v>5917</v>
      </c>
      <c r="B673" s="2" t="s">
        <v>5918</v>
      </c>
      <c r="N673" s="2" t="s">
        <v>105</v>
      </c>
    </row>
    <row r="674" spans="1:14">
      <c r="A674" s="2" t="s">
        <v>5919</v>
      </c>
      <c r="B674" s="2" t="s">
        <v>5920</v>
      </c>
      <c r="N674" s="2" t="s">
        <v>105</v>
      </c>
    </row>
    <row r="675" spans="1:14">
      <c r="A675" s="2" t="s">
        <v>5921</v>
      </c>
      <c r="B675" s="2" t="s">
        <v>5922</v>
      </c>
      <c r="N675" s="2" t="s">
        <v>105</v>
      </c>
    </row>
    <row r="676" spans="1:14">
      <c r="A676" s="2" t="s">
        <v>5923</v>
      </c>
      <c r="B676" s="2" t="s">
        <v>5924</v>
      </c>
      <c r="N676" s="2" t="s">
        <v>105</v>
      </c>
    </row>
    <row r="677" spans="1:14">
      <c r="A677" s="2" t="s">
        <v>5925</v>
      </c>
      <c r="B677" s="2" t="s">
        <v>5926</v>
      </c>
      <c r="N677" s="2" t="s">
        <v>105</v>
      </c>
    </row>
    <row r="678" spans="1:14">
      <c r="A678" s="2" t="s">
        <v>5927</v>
      </c>
      <c r="B678" s="2" t="s">
        <v>5928</v>
      </c>
      <c r="N678" s="2" t="s">
        <v>105</v>
      </c>
    </row>
    <row r="679" spans="1:14">
      <c r="A679" s="2" t="s">
        <v>5929</v>
      </c>
      <c r="B679" s="2" t="s">
        <v>5930</v>
      </c>
      <c r="N679" s="2" t="s">
        <v>105</v>
      </c>
    </row>
    <row r="680" spans="1:14">
      <c r="A680" s="2" t="s">
        <v>5931</v>
      </c>
      <c r="B680" s="2" t="s">
        <v>5932</v>
      </c>
      <c r="N680" s="2" t="s">
        <v>105</v>
      </c>
    </row>
    <row r="681" spans="1:14">
      <c r="A681" s="2" t="s">
        <v>5933</v>
      </c>
      <c r="B681" s="2" t="s">
        <v>5934</v>
      </c>
      <c r="N681" s="2" t="s">
        <v>105</v>
      </c>
    </row>
    <row r="682" spans="1:14">
      <c r="A682" s="2" t="s">
        <v>5935</v>
      </c>
      <c r="B682" s="2" t="s">
        <v>5936</v>
      </c>
      <c r="N682" s="2" t="s">
        <v>105</v>
      </c>
    </row>
    <row r="683" spans="1:14">
      <c r="A683" s="2" t="s">
        <v>5937</v>
      </c>
      <c r="B683" s="2" t="s">
        <v>5938</v>
      </c>
      <c r="N683" s="2" t="s">
        <v>105</v>
      </c>
    </row>
    <row r="684" spans="1:14">
      <c r="A684" s="2" t="s">
        <v>5939</v>
      </c>
      <c r="B684" s="2" t="s">
        <v>5940</v>
      </c>
      <c r="N684" s="2" t="s">
        <v>105</v>
      </c>
    </row>
    <row r="685" spans="1:14">
      <c r="A685" s="2" t="s">
        <v>5941</v>
      </c>
      <c r="B685" s="2" t="s">
        <v>5942</v>
      </c>
      <c r="N685" s="2" t="s">
        <v>105</v>
      </c>
    </row>
    <row r="686" spans="1:14">
      <c r="A686" s="2" t="s">
        <v>5943</v>
      </c>
      <c r="B686" s="2" t="s">
        <v>5944</v>
      </c>
      <c r="N686" s="2" t="s">
        <v>105</v>
      </c>
    </row>
    <row r="687" spans="1:14">
      <c r="A687" s="2" t="s">
        <v>5945</v>
      </c>
      <c r="B687" s="2" t="s">
        <v>5195</v>
      </c>
      <c r="N687" s="2" t="s">
        <v>105</v>
      </c>
    </row>
    <row r="688" spans="1:14">
      <c r="A688" s="2" t="s">
        <v>5946</v>
      </c>
      <c r="B688" s="2" t="s">
        <v>5947</v>
      </c>
      <c r="N688" s="2" t="s">
        <v>105</v>
      </c>
    </row>
  </sheetData>
  <autoFilter ref="A1:BR651" xr:uid="{BE0ABE6A-1366-864D-B401-FB0BC713801C}">
    <sortState ref="A2:BR651">
      <sortCondition ref="A1:A651"/>
    </sortState>
  </autoFilter>
  <sortState ref="A2:BA649">
    <sortCondition ref="A1:A649"/>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24BBC-B31F-4CF1-B44B-FD8F158FFE73}">
  <dimension ref="A1:G52"/>
  <sheetViews>
    <sheetView tabSelected="1" workbookViewId="0"/>
  </sheetViews>
  <sheetFormatPr defaultColWidth="10.75" defaultRowHeight="12.75"/>
  <cols>
    <col min="1" max="7" width="19.375" style="12" customWidth="1"/>
    <col min="8" max="16384" width="10.75" style="13"/>
  </cols>
  <sheetData>
    <row r="1" spans="1:7" s="11" customFormat="1">
      <c r="A1" s="10" t="s">
        <v>6052</v>
      </c>
      <c r="B1" s="10" t="s">
        <v>6</v>
      </c>
      <c r="C1" s="10" t="s">
        <v>16</v>
      </c>
      <c r="D1" s="10" t="s">
        <v>417</v>
      </c>
      <c r="E1" s="10" t="s">
        <v>15</v>
      </c>
      <c r="F1" s="10" t="s">
        <v>9</v>
      </c>
      <c r="G1" s="10" t="s">
        <v>6053</v>
      </c>
    </row>
    <row r="2" spans="1:7" ht="38.1" customHeight="1">
      <c r="A2" s="12" t="s">
        <v>6054</v>
      </c>
      <c r="B2" s="12" t="s">
        <v>6055</v>
      </c>
      <c r="C2" s="12" t="s">
        <v>6056</v>
      </c>
      <c r="D2" s="12" t="s">
        <v>6055</v>
      </c>
      <c r="E2" s="12" t="s">
        <v>6056</v>
      </c>
      <c r="F2" s="12" t="s">
        <v>6055</v>
      </c>
    </row>
    <row r="3" spans="1:7" ht="25.5">
      <c r="A3" s="12" t="s">
        <v>6057</v>
      </c>
      <c r="B3" s="12" t="s">
        <v>6058</v>
      </c>
      <c r="C3" s="12" t="s">
        <v>6059</v>
      </c>
      <c r="D3" s="12" t="s">
        <v>6059</v>
      </c>
      <c r="E3" s="12" t="s">
        <v>6060</v>
      </c>
      <c r="F3" s="12" t="s">
        <v>6060</v>
      </c>
      <c r="G3" s="12" t="s">
        <v>6058</v>
      </c>
    </row>
    <row r="4" spans="1:7" ht="38.1" customHeight="1">
      <c r="A4" s="12" t="s">
        <v>6061</v>
      </c>
      <c r="B4" s="12" t="s">
        <v>6062</v>
      </c>
      <c r="C4" s="12" t="s">
        <v>6063</v>
      </c>
      <c r="D4" s="12" t="s">
        <v>6063</v>
      </c>
      <c r="E4" s="12" t="s">
        <v>6063</v>
      </c>
      <c r="F4" s="12" t="s">
        <v>6064</v>
      </c>
      <c r="G4" s="12" t="s">
        <v>6063</v>
      </c>
    </row>
    <row r="5" spans="1:7" ht="63.75">
      <c r="A5" s="12" t="s">
        <v>6065</v>
      </c>
      <c r="B5" s="12" t="s">
        <v>6066</v>
      </c>
      <c r="C5" s="12" t="s">
        <v>6066</v>
      </c>
      <c r="D5" s="12" t="s">
        <v>6067</v>
      </c>
      <c r="E5" s="12" t="s">
        <v>6068</v>
      </c>
      <c r="F5" s="12" t="s">
        <v>6069</v>
      </c>
      <c r="G5" s="12" t="s">
        <v>6070</v>
      </c>
    </row>
    <row r="6" spans="1:7" ht="38.25">
      <c r="A6" s="12" t="s">
        <v>6071</v>
      </c>
      <c r="B6" s="12" t="s">
        <v>6072</v>
      </c>
      <c r="C6" s="12" t="s">
        <v>6072</v>
      </c>
      <c r="D6" s="12" t="s">
        <v>6073</v>
      </c>
      <c r="E6" s="12" t="s">
        <v>6073</v>
      </c>
      <c r="F6" s="12" t="s">
        <v>6074</v>
      </c>
      <c r="G6" s="12" t="s">
        <v>6075</v>
      </c>
    </row>
    <row r="7" spans="1:7" ht="63.75">
      <c r="A7" s="12" t="s">
        <v>6076</v>
      </c>
      <c r="B7" s="12" t="s">
        <v>6077</v>
      </c>
      <c r="C7" s="12" t="s">
        <v>6077</v>
      </c>
      <c r="D7" s="12" t="s">
        <v>6078</v>
      </c>
      <c r="E7" s="12" t="s">
        <v>6079</v>
      </c>
      <c r="F7" s="12" t="s">
        <v>6080</v>
      </c>
      <c r="G7" s="12" t="s">
        <v>6081</v>
      </c>
    </row>
    <row r="8" spans="1:7" ht="76.5">
      <c r="A8" s="12" t="s">
        <v>6082</v>
      </c>
      <c r="B8" s="12" t="s">
        <v>6083</v>
      </c>
      <c r="C8" s="12" t="s">
        <v>6084</v>
      </c>
      <c r="D8" s="12" t="s">
        <v>6085</v>
      </c>
      <c r="E8" s="12" t="s">
        <v>6085</v>
      </c>
      <c r="F8" s="12" t="s">
        <v>6086</v>
      </c>
      <c r="G8" s="12" t="s">
        <v>6087</v>
      </c>
    </row>
    <row r="9" spans="1:7" ht="25.5">
      <c r="A9" s="14" t="s">
        <v>44</v>
      </c>
      <c r="B9" s="12" t="s">
        <v>6088</v>
      </c>
      <c r="C9" s="12" t="s">
        <v>6088</v>
      </c>
      <c r="D9" s="12" t="s">
        <v>6089</v>
      </c>
      <c r="F9" s="12" t="s">
        <v>6088</v>
      </c>
      <c r="G9" s="12" t="s">
        <v>6088</v>
      </c>
    </row>
    <row r="10" spans="1:7" ht="51">
      <c r="A10" s="12" t="s">
        <v>6090</v>
      </c>
      <c r="B10" s="12" t="s">
        <v>6091</v>
      </c>
      <c r="C10" s="12" t="s">
        <v>6092</v>
      </c>
      <c r="D10" s="12" t="s">
        <v>6093</v>
      </c>
      <c r="E10" s="12" t="s">
        <v>6094</v>
      </c>
      <c r="F10" s="12" t="s">
        <v>6092</v>
      </c>
      <c r="G10" s="12" t="s">
        <v>6095</v>
      </c>
    </row>
    <row r="11" spans="1:7" ht="98.1" customHeight="1">
      <c r="A11" s="12" t="s">
        <v>6096</v>
      </c>
      <c r="B11" s="12" t="s">
        <v>6097</v>
      </c>
      <c r="C11" s="12" t="s">
        <v>6098</v>
      </c>
      <c r="D11" s="12" t="s">
        <v>6099</v>
      </c>
      <c r="E11" s="12" t="s">
        <v>6100</v>
      </c>
      <c r="F11" s="12" t="s">
        <v>6101</v>
      </c>
      <c r="G11" s="12" t="s">
        <v>6102</v>
      </c>
    </row>
    <row r="12" spans="1:7" ht="38.25">
      <c r="A12" s="12" t="s">
        <v>6103</v>
      </c>
      <c r="B12" s="12" t="s">
        <v>6104</v>
      </c>
      <c r="C12" s="12" t="s">
        <v>6105</v>
      </c>
      <c r="D12" s="12" t="s">
        <v>6106</v>
      </c>
      <c r="E12" s="12" t="s">
        <v>6104</v>
      </c>
      <c r="F12" s="12" t="s">
        <v>6105</v>
      </c>
      <c r="G12" s="12" t="s">
        <v>6107</v>
      </c>
    </row>
    <row r="13" spans="1:7" ht="69" customHeight="1">
      <c r="A13" s="12" t="s">
        <v>6108</v>
      </c>
      <c r="B13" s="12" t="s">
        <v>6109</v>
      </c>
      <c r="C13" s="12" t="s">
        <v>6110</v>
      </c>
      <c r="D13" s="12" t="s">
        <v>6111</v>
      </c>
      <c r="E13" s="12" t="s">
        <v>6112</v>
      </c>
      <c r="F13" s="12" t="s">
        <v>6112</v>
      </c>
      <c r="G13" s="12" t="s">
        <v>6113</v>
      </c>
    </row>
    <row r="14" spans="1:7" ht="225.95" customHeight="1">
      <c r="A14" s="12" t="s">
        <v>6114</v>
      </c>
      <c r="B14" s="12" t="s">
        <v>6115</v>
      </c>
      <c r="C14" s="12" t="s">
        <v>6116</v>
      </c>
      <c r="D14" s="12" t="s">
        <v>6117</v>
      </c>
      <c r="E14" s="12" t="s">
        <v>6118</v>
      </c>
      <c r="F14" s="12" t="s">
        <v>6119</v>
      </c>
      <c r="G14" s="12" t="s">
        <v>6120</v>
      </c>
    </row>
    <row r="15" spans="1:7" ht="76.5">
      <c r="A15" s="12" t="s">
        <v>50</v>
      </c>
      <c r="B15" s="12" t="s">
        <v>6121</v>
      </c>
      <c r="C15" s="12" t="s">
        <v>6122</v>
      </c>
      <c r="D15" s="12" t="s">
        <v>6123</v>
      </c>
      <c r="E15" s="12" t="s">
        <v>6124</v>
      </c>
      <c r="F15" s="12" t="s">
        <v>6125</v>
      </c>
      <c r="G15" s="12" t="s">
        <v>6126</v>
      </c>
    </row>
    <row r="16" spans="1:7" ht="51">
      <c r="A16" s="12" t="s">
        <v>51</v>
      </c>
      <c r="B16" s="12" t="s">
        <v>6127</v>
      </c>
      <c r="D16" s="12" t="s">
        <v>6128</v>
      </c>
      <c r="E16" s="12" t="s">
        <v>6129</v>
      </c>
      <c r="F16" s="12" t="s">
        <v>6130</v>
      </c>
      <c r="G16" s="12" t="s">
        <v>6131</v>
      </c>
    </row>
    <row r="17" spans="1:7" ht="38.25">
      <c r="A17" s="12" t="s">
        <v>6132</v>
      </c>
      <c r="B17" s="12" t="s">
        <v>6133</v>
      </c>
      <c r="C17" s="12" t="s">
        <v>6134</v>
      </c>
      <c r="D17" s="12" t="s">
        <v>6135</v>
      </c>
      <c r="E17" s="12" t="s">
        <v>6136</v>
      </c>
      <c r="F17" s="12" t="s">
        <v>6137</v>
      </c>
      <c r="G17" s="12" t="s">
        <v>6138</v>
      </c>
    </row>
    <row r="18" spans="1:7" s="16" customFormat="1" ht="25.5">
      <c r="A18" s="12" t="s">
        <v>6139</v>
      </c>
      <c r="B18" s="12" t="s">
        <v>6140</v>
      </c>
      <c r="C18" s="12" t="s">
        <v>6140</v>
      </c>
      <c r="D18" s="12" t="s">
        <v>6140</v>
      </c>
      <c r="E18" s="15" t="s">
        <v>6140</v>
      </c>
      <c r="F18" s="12" t="s">
        <v>6141</v>
      </c>
      <c r="G18" s="12" t="s">
        <v>6142</v>
      </c>
    </row>
    <row r="19" spans="1:7">
      <c r="A19" s="12" t="s">
        <v>6143</v>
      </c>
      <c r="B19" s="12" t="s">
        <v>6144</v>
      </c>
      <c r="C19" s="12" t="s">
        <v>6144</v>
      </c>
      <c r="D19" s="12" t="s">
        <v>6144</v>
      </c>
      <c r="E19" s="12" t="s">
        <v>6144</v>
      </c>
      <c r="G19" s="12" t="s">
        <v>6145</v>
      </c>
    </row>
    <row r="20" spans="1:7" ht="51">
      <c r="A20" s="12" t="s">
        <v>6146</v>
      </c>
      <c r="B20" s="12" t="s">
        <v>6147</v>
      </c>
      <c r="C20" s="12" t="s">
        <v>6148</v>
      </c>
      <c r="D20" s="12" t="s">
        <v>6149</v>
      </c>
      <c r="E20" s="12" t="s">
        <v>6148</v>
      </c>
      <c r="F20" s="12" t="s">
        <v>6150</v>
      </c>
      <c r="G20" s="12" t="s">
        <v>6151</v>
      </c>
    </row>
    <row r="21" spans="1:7" ht="51">
      <c r="A21" s="12" t="s">
        <v>6152</v>
      </c>
      <c r="B21" s="12" t="s">
        <v>6153</v>
      </c>
      <c r="C21" s="12" t="s">
        <v>6153</v>
      </c>
      <c r="D21" s="12" t="s">
        <v>6153</v>
      </c>
      <c r="E21" s="12" t="s">
        <v>6153</v>
      </c>
      <c r="F21" s="12" t="s">
        <v>6154</v>
      </c>
      <c r="G21" s="12" t="s">
        <v>6155</v>
      </c>
    </row>
    <row r="22" spans="1:7" ht="63.75">
      <c r="A22" s="12" t="s">
        <v>6156</v>
      </c>
      <c r="B22" s="12" t="s">
        <v>6157</v>
      </c>
      <c r="C22" s="12" t="s">
        <v>6158</v>
      </c>
      <c r="D22" s="12" t="s">
        <v>6159</v>
      </c>
      <c r="E22" s="12" t="s">
        <v>6160</v>
      </c>
      <c r="F22" s="12" t="s">
        <v>6161</v>
      </c>
      <c r="G22" s="12" t="s">
        <v>6162</v>
      </c>
    </row>
    <row r="23" spans="1:7" ht="38.25">
      <c r="A23" s="12" t="s">
        <v>6163</v>
      </c>
      <c r="B23" s="12" t="s">
        <v>6164</v>
      </c>
      <c r="C23" s="12" t="s">
        <v>6164</v>
      </c>
      <c r="D23" s="12" t="s">
        <v>6165</v>
      </c>
      <c r="E23" s="12" t="s">
        <v>6165</v>
      </c>
      <c r="F23" s="12" t="s">
        <v>6165</v>
      </c>
      <c r="G23" s="12" t="s">
        <v>6166</v>
      </c>
    </row>
    <row r="24" spans="1:7" ht="68.099999999999994" customHeight="1">
      <c r="A24" s="12" t="s">
        <v>6167</v>
      </c>
      <c r="B24" s="12" t="s">
        <v>6168</v>
      </c>
      <c r="C24" s="12" t="s">
        <v>6169</v>
      </c>
      <c r="D24" s="12" t="s">
        <v>6169</v>
      </c>
      <c r="E24" s="12" t="s">
        <v>6169</v>
      </c>
      <c r="F24" s="12" t="s">
        <v>6170</v>
      </c>
      <c r="G24" s="12" t="s">
        <v>6171</v>
      </c>
    </row>
    <row r="25" spans="1:7" ht="38.25">
      <c r="A25" s="12" t="s">
        <v>6172</v>
      </c>
      <c r="B25" s="12" t="s">
        <v>6173</v>
      </c>
      <c r="C25" s="12" t="s">
        <v>6174</v>
      </c>
      <c r="D25" s="12" t="s">
        <v>6175</v>
      </c>
      <c r="E25" s="12" t="s">
        <v>6173</v>
      </c>
      <c r="F25" s="12" t="s">
        <v>6174</v>
      </c>
      <c r="G25" s="12" t="s">
        <v>6176</v>
      </c>
    </row>
    <row r="26" spans="1:7" ht="36.950000000000003" customHeight="1">
      <c r="A26" s="12" t="s">
        <v>6177</v>
      </c>
      <c r="B26" s="12" t="s">
        <v>6178</v>
      </c>
      <c r="C26" s="12" t="s">
        <v>6179</v>
      </c>
      <c r="D26" s="12" t="s">
        <v>6180</v>
      </c>
      <c r="E26" s="12" t="s">
        <v>6180</v>
      </c>
      <c r="F26" s="12" t="s">
        <v>6180</v>
      </c>
      <c r="G26" s="12" t="s">
        <v>6181</v>
      </c>
    </row>
    <row r="27" spans="1:7" ht="101.1" customHeight="1">
      <c r="A27" s="12" t="s">
        <v>6182</v>
      </c>
      <c r="B27" s="12" t="s">
        <v>6183</v>
      </c>
      <c r="C27" s="15" t="s">
        <v>6184</v>
      </c>
      <c r="D27" s="12" t="s">
        <v>6185</v>
      </c>
      <c r="E27" s="12" t="s">
        <v>6186</v>
      </c>
      <c r="F27" s="12" t="s">
        <v>6187</v>
      </c>
      <c r="G27" s="12" t="s">
        <v>6188</v>
      </c>
    </row>
    <row r="28" spans="1:7" ht="63.75">
      <c r="A28" s="12" t="s">
        <v>63</v>
      </c>
      <c r="B28" s="12" t="s">
        <v>6189</v>
      </c>
      <c r="C28" s="12" t="s">
        <v>6190</v>
      </c>
      <c r="D28" s="12" t="s">
        <v>6191</v>
      </c>
      <c r="E28" s="12" t="s">
        <v>6192</v>
      </c>
      <c r="F28" s="12" t="s">
        <v>6193</v>
      </c>
      <c r="G28" s="12" t="s">
        <v>6194</v>
      </c>
    </row>
    <row r="29" spans="1:7" ht="38.25">
      <c r="A29" s="12" t="s">
        <v>6195</v>
      </c>
      <c r="B29" s="12" t="s">
        <v>6196</v>
      </c>
      <c r="C29" s="12" t="s">
        <v>6197</v>
      </c>
      <c r="D29" s="12" t="s">
        <v>6198</v>
      </c>
      <c r="E29" s="12" t="s">
        <v>6199</v>
      </c>
      <c r="F29" s="12" t="s">
        <v>6200</v>
      </c>
      <c r="G29" s="12" t="s">
        <v>6201</v>
      </c>
    </row>
    <row r="30" spans="1:7" ht="38.25">
      <c r="A30" s="12" t="s">
        <v>6202</v>
      </c>
      <c r="B30" s="12" t="s">
        <v>6203</v>
      </c>
      <c r="C30" s="12" t="s">
        <v>6204</v>
      </c>
      <c r="D30" s="12" t="s">
        <v>6205</v>
      </c>
      <c r="E30" s="12" t="s">
        <v>6206</v>
      </c>
      <c r="F30" s="12" t="s">
        <v>6207</v>
      </c>
      <c r="G30" s="12" t="s">
        <v>6208</v>
      </c>
    </row>
    <row r="31" spans="1:7" ht="76.5">
      <c r="A31" s="12" t="s">
        <v>6209</v>
      </c>
      <c r="B31" s="12" t="s">
        <v>6210</v>
      </c>
      <c r="C31" s="12" t="s">
        <v>6211</v>
      </c>
      <c r="D31" s="12" t="s">
        <v>6212</v>
      </c>
      <c r="E31" s="12" t="s">
        <v>6212</v>
      </c>
      <c r="F31" s="12" t="s">
        <v>6213</v>
      </c>
      <c r="G31" s="12" t="s">
        <v>6214</v>
      </c>
    </row>
    <row r="32" spans="1:7" ht="38.25">
      <c r="A32" s="12" t="s">
        <v>6215</v>
      </c>
      <c r="B32" s="12" t="s">
        <v>6216</v>
      </c>
      <c r="C32" s="12" t="s">
        <v>6216</v>
      </c>
      <c r="D32" s="12" t="s">
        <v>6217</v>
      </c>
      <c r="E32" s="12" t="s">
        <v>6217</v>
      </c>
      <c r="F32" s="12" t="s">
        <v>6218</v>
      </c>
      <c r="G32" s="12" t="s">
        <v>6219</v>
      </c>
    </row>
    <row r="33" spans="1:7" ht="38.25">
      <c r="A33" s="12" t="s">
        <v>6220</v>
      </c>
      <c r="B33" s="12" t="s">
        <v>6221</v>
      </c>
      <c r="C33" s="12" t="s">
        <v>6221</v>
      </c>
      <c r="D33" s="12" t="s">
        <v>6222</v>
      </c>
      <c r="E33" s="12" t="s">
        <v>6222</v>
      </c>
      <c r="F33" s="12" t="s">
        <v>6223</v>
      </c>
    </row>
    <row r="34" spans="1:7" ht="51.95" customHeight="1">
      <c r="A34" s="12" t="s">
        <v>6224</v>
      </c>
      <c r="B34" s="12" t="s">
        <v>6225</v>
      </c>
      <c r="C34" s="12" t="s">
        <v>6226</v>
      </c>
      <c r="D34" s="12" t="s">
        <v>6227</v>
      </c>
      <c r="E34" s="12" t="s">
        <v>6228</v>
      </c>
      <c r="F34" s="12" t="s">
        <v>6226</v>
      </c>
      <c r="G34" s="12" t="s">
        <v>6229</v>
      </c>
    </row>
    <row r="35" spans="1:7" ht="129" customHeight="1">
      <c r="A35" s="12" t="s">
        <v>6230</v>
      </c>
      <c r="B35" s="12" t="s">
        <v>6231</v>
      </c>
      <c r="C35" s="12" t="s">
        <v>6232</v>
      </c>
      <c r="D35" s="12" t="s">
        <v>6233</v>
      </c>
      <c r="E35" s="12" t="s">
        <v>6234</v>
      </c>
      <c r="F35" s="12" t="s">
        <v>6232</v>
      </c>
      <c r="G35" s="12" t="s">
        <v>6235</v>
      </c>
    </row>
    <row r="36" spans="1:7" ht="25.5">
      <c r="A36" s="12" t="s">
        <v>6236</v>
      </c>
      <c r="B36" s="12" t="s">
        <v>6237</v>
      </c>
      <c r="C36" s="12" t="s">
        <v>6237</v>
      </c>
      <c r="D36" s="12" t="s">
        <v>6238</v>
      </c>
      <c r="E36" s="12" t="s">
        <v>6237</v>
      </c>
      <c r="F36" s="12" t="s">
        <v>6237</v>
      </c>
      <c r="G36" s="12" t="s">
        <v>6237</v>
      </c>
    </row>
    <row r="37" spans="1:7" ht="51">
      <c r="A37" s="12" t="s">
        <v>6239</v>
      </c>
      <c r="B37" s="12" t="s">
        <v>6240</v>
      </c>
      <c r="C37" s="12" t="s">
        <v>6241</v>
      </c>
      <c r="D37" s="12" t="s">
        <v>6242</v>
      </c>
      <c r="E37" s="12" t="s">
        <v>6243</v>
      </c>
      <c r="F37" s="12" t="s">
        <v>6244</v>
      </c>
      <c r="G37" s="12" t="s">
        <v>6245</v>
      </c>
    </row>
    <row r="38" spans="1:7" ht="63.95" customHeight="1">
      <c r="A38" s="12" t="s">
        <v>6246</v>
      </c>
      <c r="B38" s="12" t="s">
        <v>6247</v>
      </c>
      <c r="C38" s="12" t="s">
        <v>6247</v>
      </c>
      <c r="D38" s="12" t="s">
        <v>6248</v>
      </c>
      <c r="E38" s="12" t="s">
        <v>6249</v>
      </c>
      <c r="F38" s="12" t="s">
        <v>6247</v>
      </c>
      <c r="G38" s="12" t="s">
        <v>6250</v>
      </c>
    </row>
    <row r="39" spans="1:7" ht="162" customHeight="1">
      <c r="A39" s="12" t="s">
        <v>6251</v>
      </c>
      <c r="B39" s="12" t="s">
        <v>6252</v>
      </c>
      <c r="C39" s="12" t="s">
        <v>6253</v>
      </c>
      <c r="D39" s="12" t="s">
        <v>6254</v>
      </c>
      <c r="E39" s="12" t="s">
        <v>6255</v>
      </c>
      <c r="F39" s="12" t="s">
        <v>6256</v>
      </c>
      <c r="G39" s="12" t="s">
        <v>6257</v>
      </c>
    </row>
    <row r="40" spans="1:7" ht="38.25">
      <c r="A40" s="12" t="s">
        <v>6258</v>
      </c>
      <c r="B40" s="12" t="s">
        <v>6259</v>
      </c>
      <c r="C40" s="12" t="s">
        <v>6260</v>
      </c>
      <c r="D40" s="12" t="s">
        <v>6261</v>
      </c>
      <c r="E40" s="12" t="s">
        <v>6262</v>
      </c>
      <c r="F40" s="12" t="s">
        <v>6261</v>
      </c>
      <c r="G40" s="12" t="s">
        <v>6263</v>
      </c>
    </row>
    <row r="41" spans="1:7" ht="25.5">
      <c r="A41" s="12" t="s">
        <v>6264</v>
      </c>
      <c r="B41" s="12" t="s">
        <v>6265</v>
      </c>
      <c r="C41" s="12" t="s">
        <v>6266</v>
      </c>
      <c r="D41" s="12" t="s">
        <v>6267</v>
      </c>
      <c r="E41" s="12" t="s">
        <v>6267</v>
      </c>
      <c r="F41" s="12" t="s">
        <v>6266</v>
      </c>
      <c r="G41" s="12" t="s">
        <v>6268</v>
      </c>
    </row>
    <row r="42" spans="1:7" ht="99.95" customHeight="1">
      <c r="A42" s="12" t="s">
        <v>6269</v>
      </c>
      <c r="B42" s="12" t="s">
        <v>6270</v>
      </c>
      <c r="C42" s="12" t="s">
        <v>6271</v>
      </c>
      <c r="D42" s="12" t="s">
        <v>6272</v>
      </c>
      <c r="E42" s="12" t="s">
        <v>6273</v>
      </c>
      <c r="F42" s="12" t="s">
        <v>6274</v>
      </c>
      <c r="G42" s="12" t="s">
        <v>6275</v>
      </c>
    </row>
    <row r="43" spans="1:7" ht="63.75">
      <c r="A43" s="12" t="s">
        <v>6276</v>
      </c>
      <c r="B43" s="12" t="s">
        <v>6277</v>
      </c>
      <c r="C43" s="12" t="s">
        <v>6278</v>
      </c>
      <c r="D43" s="12" t="s">
        <v>6279</v>
      </c>
      <c r="F43" s="12" t="s">
        <v>6280</v>
      </c>
      <c r="G43" s="12" t="s">
        <v>6281</v>
      </c>
    </row>
    <row r="44" spans="1:7" ht="89.25">
      <c r="A44" s="12" t="s">
        <v>6282</v>
      </c>
      <c r="B44" s="12" t="s">
        <v>6283</v>
      </c>
      <c r="C44" s="12" t="s">
        <v>6284</v>
      </c>
      <c r="D44" s="12" t="s">
        <v>6285</v>
      </c>
      <c r="E44" s="12" t="s">
        <v>6286</v>
      </c>
      <c r="F44" s="12" t="s">
        <v>6287</v>
      </c>
      <c r="G44" s="12" t="s">
        <v>6288</v>
      </c>
    </row>
    <row r="45" spans="1:7" ht="63.75">
      <c r="A45" s="12" t="s">
        <v>6289</v>
      </c>
      <c r="B45" s="12" t="s">
        <v>6290</v>
      </c>
      <c r="C45" s="12" t="s">
        <v>6291</v>
      </c>
      <c r="D45" s="12" t="s">
        <v>6292</v>
      </c>
      <c r="E45" s="12" t="s">
        <v>6291</v>
      </c>
      <c r="F45" s="12" t="s">
        <v>6293</v>
      </c>
      <c r="G45" s="12" t="s">
        <v>6294</v>
      </c>
    </row>
    <row r="46" spans="1:7" ht="38.25">
      <c r="A46" s="12" t="s">
        <v>6295</v>
      </c>
      <c r="B46" s="12" t="s">
        <v>6296</v>
      </c>
      <c r="C46" s="12" t="s">
        <v>6297</v>
      </c>
      <c r="D46" s="12" t="s">
        <v>6298</v>
      </c>
      <c r="E46" s="12" t="s">
        <v>6299</v>
      </c>
      <c r="F46" s="12" t="s">
        <v>6300</v>
      </c>
      <c r="G46" s="12" t="s">
        <v>6301</v>
      </c>
    </row>
    <row r="47" spans="1:7" ht="25.5">
      <c r="A47" s="12" t="s">
        <v>6302</v>
      </c>
      <c r="B47" s="12" t="s">
        <v>6303</v>
      </c>
      <c r="C47" s="12" t="s">
        <v>6303</v>
      </c>
      <c r="D47" s="12" t="s">
        <v>6303</v>
      </c>
      <c r="E47" s="12" t="s">
        <v>6303</v>
      </c>
      <c r="F47" s="12" t="s">
        <v>6304</v>
      </c>
      <c r="G47" s="12" t="s">
        <v>6305</v>
      </c>
    </row>
    <row r="48" spans="1:7" ht="83.1" customHeight="1">
      <c r="A48" s="12" t="s">
        <v>6306</v>
      </c>
      <c r="B48" s="12" t="s">
        <v>6307</v>
      </c>
      <c r="C48" s="12" t="s">
        <v>6308</v>
      </c>
      <c r="D48" s="12" t="s">
        <v>6309</v>
      </c>
      <c r="E48" s="12" t="s">
        <v>6310</v>
      </c>
      <c r="F48" s="12" t="s">
        <v>6311</v>
      </c>
      <c r="G48" s="12" t="s">
        <v>6312</v>
      </c>
    </row>
    <row r="49" spans="1:7" ht="63.75">
      <c r="A49" s="12" t="s">
        <v>6313</v>
      </c>
      <c r="B49" s="12" t="s">
        <v>6314</v>
      </c>
      <c r="C49" s="12" t="s">
        <v>6315</v>
      </c>
      <c r="D49" s="12" t="s">
        <v>6316</v>
      </c>
      <c r="E49" s="12" t="s">
        <v>6316</v>
      </c>
      <c r="F49" s="12" t="s">
        <v>6317</v>
      </c>
      <c r="G49" s="12" t="s">
        <v>6318</v>
      </c>
    </row>
    <row r="50" spans="1:7" ht="38.25">
      <c r="A50" s="12" t="s">
        <v>6319</v>
      </c>
      <c r="B50" s="12" t="s">
        <v>6320</v>
      </c>
      <c r="C50" s="12" t="s">
        <v>6321</v>
      </c>
      <c r="D50" s="12" t="s">
        <v>6322</v>
      </c>
      <c r="E50" s="12" t="s">
        <v>6323</v>
      </c>
      <c r="F50" s="12" t="s">
        <v>6321</v>
      </c>
      <c r="G50" s="12" t="s">
        <v>6320</v>
      </c>
    </row>
    <row r="51" spans="1:7" ht="38.25">
      <c r="A51" s="12" t="s">
        <v>6324</v>
      </c>
      <c r="B51" s="12" t="s">
        <v>6325</v>
      </c>
      <c r="C51" s="12" t="s">
        <v>6326</v>
      </c>
      <c r="D51" s="12" t="s">
        <v>6327</v>
      </c>
      <c r="E51" s="12" t="s">
        <v>6327</v>
      </c>
      <c r="F51" s="12" t="s">
        <v>6328</v>
      </c>
      <c r="G51" s="12" t="s">
        <v>6329</v>
      </c>
    </row>
    <row r="52" spans="1:7" ht="38.25">
      <c r="A52" s="12" t="s">
        <v>87</v>
      </c>
      <c r="B52" s="12" t="s">
        <v>6330</v>
      </c>
      <c r="C52" s="12" t="s">
        <v>6331</v>
      </c>
      <c r="D52" s="12" t="s">
        <v>6332</v>
      </c>
      <c r="E52" s="12" t="s">
        <v>6332</v>
      </c>
      <c r="F52" s="12" t="s">
        <v>6333</v>
      </c>
      <c r="G52" s="12" t="s">
        <v>6334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General</vt:lpstr>
      <vt:lpstr>Mammals</vt:lpstr>
      <vt:lpstr>Birds</vt:lpstr>
      <vt:lpstr>Reptile</vt:lpstr>
      <vt:lpstr>Amphibian</vt:lpstr>
      <vt:lpstr>Fish</vt:lpstr>
      <vt:lpstr>Regulation Numbers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Mrs. HJ Jansen van Vuuren</cp:lastModifiedBy>
  <dcterms:created xsi:type="dcterms:W3CDTF">2022-12-10T04:50:52Z</dcterms:created>
  <dcterms:modified xsi:type="dcterms:W3CDTF">2024-03-27T12:19:25Z</dcterms:modified>
</cp:coreProperties>
</file>