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bookViews>
    <workbookView xWindow="0" yWindow="84" windowWidth="12840" windowHeight="15084"/>
  </bookViews>
  <sheets>
    <sheet name="Tab. S2" sheetId="1" r:id="rId1"/>
  </sheets>
  <calcPr calcId="162913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J24" i="1" l="1"/>
  <c r="D26" i="1"/>
  <c r="C26" i="1"/>
  <c r="F25" i="1"/>
  <c r="B25" i="1"/>
  <c r="H24" i="1"/>
  <c r="F24" i="1"/>
  <c r="B24" i="1"/>
  <c r="D51" i="1"/>
  <c r="C51" i="1"/>
  <c r="F50" i="1"/>
  <c r="B50" i="1"/>
  <c r="J49" i="1"/>
  <c r="H49" i="1"/>
  <c r="F49" i="1"/>
  <c r="B49" i="1"/>
  <c r="D45" i="1"/>
  <c r="C45" i="1"/>
  <c r="F44" i="1"/>
  <c r="B44" i="1"/>
  <c r="J43" i="1"/>
  <c r="H43" i="1"/>
  <c r="F43" i="1"/>
  <c r="B43" i="1"/>
  <c r="C65" i="1"/>
  <c r="D64" i="1"/>
  <c r="D65" i="1" s="1"/>
  <c r="F64" i="1"/>
  <c r="D63" i="1"/>
  <c r="C59" i="1"/>
  <c r="D58" i="1"/>
  <c r="D59" i="1" s="1"/>
  <c r="F58" i="1"/>
  <c r="D57" i="1"/>
  <c r="F63" i="1"/>
  <c r="H63" i="1"/>
  <c r="F57" i="1"/>
  <c r="H57" i="1"/>
  <c r="J57" i="1"/>
  <c r="H30" i="1"/>
  <c r="H18" i="1"/>
  <c r="F19" i="1"/>
  <c r="F18" i="1"/>
  <c r="J12" i="1"/>
  <c r="C14" i="1"/>
  <c r="D14" i="1"/>
  <c r="F37" i="1"/>
  <c r="J37" i="1"/>
  <c r="J18" i="1"/>
  <c r="J6" i="1"/>
  <c r="H37" i="1"/>
  <c r="H12" i="1"/>
  <c r="H6" i="1"/>
  <c r="F38" i="1"/>
  <c r="F31" i="1"/>
  <c r="F30" i="1"/>
  <c r="F13" i="1"/>
  <c r="F12" i="1"/>
  <c r="F7" i="1"/>
  <c r="F6" i="1"/>
  <c r="B31" i="1"/>
  <c r="B30" i="1"/>
  <c r="B19" i="1"/>
  <c r="B18" i="1"/>
  <c r="B13" i="1"/>
  <c r="B12" i="1"/>
  <c r="B37" i="1"/>
  <c r="B38" i="1"/>
  <c r="B7" i="1"/>
  <c r="B6" i="1"/>
  <c r="D8" i="1"/>
  <c r="C8" i="1"/>
  <c r="D20" i="1"/>
  <c r="C20" i="1"/>
  <c r="D32" i="1"/>
  <c r="C32" i="1"/>
  <c r="D39" i="1"/>
  <c r="C39" i="1"/>
  <c r="J63" i="1" l="1"/>
</calcChain>
</file>

<file path=xl/comments1.xml><?xml version="1.0" encoding="utf-8"?>
<comments xmlns="http://schemas.openxmlformats.org/spreadsheetml/2006/main">
  <authors>
    <author>R A Jahreis Bay</author>
  </authors>
  <commentList>
    <comment ref="F2" authorId="0" shapeId="0">
      <text>
        <r>
          <rPr>
            <b/>
            <sz val="9"/>
            <color indexed="81"/>
            <rFont val="Calibri"/>
            <family val="2"/>
          </rPr>
          <t>If the nonsynonymous ratio is much higher than the synonymous one, there is an excess of nonsynonymous fixed differences, which indicates positive selection, while a deficit indicates negative selection.</t>
        </r>
      </text>
    </comment>
    <comment ref="H2" authorId="0" shapeId="0">
      <text>
        <r>
          <rPr>
            <b/>
            <sz val="9"/>
            <color indexed="81"/>
            <rFont val="Calibri"/>
            <family val="2"/>
          </rPr>
          <t>positive alpha = pos. Selection, negative alpha = neg. Selection</t>
        </r>
      </text>
    </comment>
    <comment ref="J2" authorId="0" shapeId="0">
      <text>
        <r>
          <rPr>
            <b/>
            <sz val="9"/>
            <color indexed="81"/>
            <rFont val="Calibri"/>
            <family val="2"/>
          </rPr>
          <t>NI&gt;1 indicates negative selection is at work, resulting in an excess of amino acid polymorphism; NI &lt; 1 indicates an excess of nonsilent divergence, positive selection</t>
        </r>
      </text>
    </comment>
  </commentList>
</comments>
</file>

<file path=xl/sharedStrings.xml><?xml version="1.0" encoding="utf-8"?>
<sst xmlns="http://schemas.openxmlformats.org/spreadsheetml/2006/main" count="91" uniqueCount="30">
  <si>
    <t>Ratio</t>
  </si>
  <si>
    <t>total</t>
  </si>
  <si>
    <t>fixed</t>
  </si>
  <si>
    <t>polymorphic</t>
  </si>
  <si>
    <t>synonymous</t>
  </si>
  <si>
    <t>non-synonymous</t>
  </si>
  <si>
    <t xml:space="preserve">alpha </t>
  </si>
  <si>
    <t>-</t>
  </si>
  <si>
    <t>neutrality index (NI)</t>
  </si>
  <si>
    <r>
      <t xml:space="preserve">Th </t>
    </r>
    <r>
      <rPr>
        <b/>
        <sz val="10"/>
        <rFont val="Arial"/>
        <family val="2"/>
      </rPr>
      <t>(LOC904096)</t>
    </r>
  </si>
  <si>
    <r>
      <rPr>
        <b/>
        <i/>
        <sz val="11"/>
        <color theme="1"/>
        <rFont val="Calibri"/>
        <family val="2"/>
        <scheme val="minor"/>
      </rPr>
      <t>Th</t>
    </r>
    <r>
      <rPr>
        <b/>
        <sz val="11"/>
        <color theme="1"/>
        <rFont val="Calibri"/>
        <family val="2"/>
        <scheme val="minor"/>
      </rPr>
      <t xml:space="preserve"> - arrhenotokous capensis</t>
    </r>
  </si>
  <si>
    <r>
      <rPr>
        <b/>
        <i/>
        <sz val="11"/>
        <color theme="1"/>
        <rFont val="Calibri"/>
        <family val="2"/>
        <scheme val="minor"/>
      </rPr>
      <t>Th</t>
    </r>
    <r>
      <rPr>
        <b/>
        <sz val="11"/>
        <color theme="1"/>
        <rFont val="Calibri"/>
        <family val="2"/>
        <scheme val="minor"/>
      </rPr>
      <t xml:space="preserve"> - thelytokous capensis</t>
    </r>
  </si>
  <si>
    <r>
      <rPr>
        <b/>
        <i/>
        <sz val="11"/>
        <color theme="1"/>
        <rFont val="Calibri"/>
        <family val="2"/>
        <scheme val="minor"/>
      </rPr>
      <t>Th</t>
    </r>
    <r>
      <rPr>
        <b/>
        <sz val="11"/>
        <color theme="1"/>
        <rFont val="Calibri"/>
        <family val="2"/>
        <scheme val="minor"/>
      </rPr>
      <t xml:space="preserve"> - arrhenotokous &amp; thelytokous </t>
    </r>
    <r>
      <rPr>
        <b/>
        <i/>
        <sz val="11"/>
        <color theme="1"/>
        <rFont val="Calibri"/>
        <family val="2"/>
        <scheme val="minor"/>
      </rPr>
      <t>A. m. capensis</t>
    </r>
  </si>
  <si>
    <t>balancing selection</t>
  </si>
  <si>
    <t>type of selection</t>
  </si>
  <si>
    <t>Ratio fixed/ polymorphic SNPs</t>
  </si>
  <si>
    <r>
      <t xml:space="preserve">Ethr </t>
    </r>
    <r>
      <rPr>
        <b/>
        <sz val="10"/>
        <rFont val="Arial"/>
        <family val="2"/>
      </rPr>
      <t>(LOC724495)</t>
    </r>
  </si>
  <si>
    <r>
      <rPr>
        <b/>
        <i/>
        <sz val="11"/>
        <color theme="1"/>
        <rFont val="Calibri"/>
        <family val="2"/>
        <scheme val="minor"/>
      </rPr>
      <t xml:space="preserve">Ethr </t>
    </r>
    <r>
      <rPr>
        <b/>
        <sz val="11"/>
        <color theme="1"/>
        <rFont val="Calibri"/>
        <family val="2"/>
        <scheme val="minor"/>
      </rPr>
      <t>- arrhenotokous &amp; thelytokous capensis</t>
    </r>
  </si>
  <si>
    <r>
      <rPr>
        <b/>
        <i/>
        <sz val="11"/>
        <color theme="1"/>
        <rFont val="Calibri"/>
        <family val="2"/>
        <scheme val="minor"/>
      </rPr>
      <t>Ethr</t>
    </r>
    <r>
      <rPr>
        <b/>
        <sz val="11"/>
        <color theme="1"/>
        <rFont val="Calibri"/>
        <family val="2"/>
        <scheme val="minor"/>
      </rPr>
      <t xml:space="preserve"> - arrhenotokous capensis</t>
    </r>
  </si>
  <si>
    <r>
      <rPr>
        <b/>
        <i/>
        <sz val="11"/>
        <color theme="1"/>
        <rFont val="Calibri"/>
        <family val="2"/>
        <scheme val="minor"/>
      </rPr>
      <t>Ethr</t>
    </r>
    <r>
      <rPr>
        <b/>
        <sz val="11"/>
        <color theme="1"/>
        <rFont val="Calibri"/>
        <family val="2"/>
        <scheme val="minor"/>
      </rPr>
      <t xml:space="preserve"> - thelytokous capensis</t>
    </r>
  </si>
  <si>
    <r>
      <t>mycC</t>
    </r>
    <r>
      <rPr>
        <b/>
        <sz val="10"/>
        <rFont val="Arial"/>
        <family val="2"/>
      </rPr>
      <t xml:space="preserve"> (LOC409109)</t>
    </r>
  </si>
  <si>
    <r>
      <rPr>
        <b/>
        <i/>
        <sz val="11"/>
        <color theme="1"/>
        <rFont val="Calibri"/>
        <family val="2"/>
        <scheme val="minor"/>
      </rPr>
      <t xml:space="preserve">mycC </t>
    </r>
    <r>
      <rPr>
        <b/>
        <sz val="11"/>
        <color theme="1"/>
        <rFont val="Calibri"/>
        <family val="2"/>
        <scheme val="minor"/>
      </rPr>
      <t>- arrhenotokous capensis</t>
    </r>
  </si>
  <si>
    <r>
      <rPr>
        <b/>
        <i/>
        <sz val="11"/>
        <color theme="1"/>
        <rFont val="Calibri"/>
        <family val="2"/>
        <scheme val="minor"/>
      </rPr>
      <t xml:space="preserve">mycC </t>
    </r>
    <r>
      <rPr>
        <b/>
        <sz val="11"/>
        <color theme="1"/>
        <rFont val="Calibri"/>
        <family val="2"/>
        <scheme val="minor"/>
      </rPr>
      <t>- thelytokous capensis</t>
    </r>
  </si>
  <si>
    <t>negative selection</t>
  </si>
  <si>
    <t>positive selection</t>
  </si>
  <si>
    <r>
      <rPr>
        <b/>
        <sz val="11"/>
        <color theme="1"/>
        <rFont val="Calibri"/>
        <family val="2"/>
        <scheme val="minor"/>
      </rPr>
      <t>Supplementary table 2:</t>
    </r>
    <r>
      <rPr>
        <sz val="11"/>
        <color theme="1"/>
        <rFont val="Calibri"/>
        <family val="2"/>
        <scheme val="minor"/>
      </rPr>
      <t xml:space="preserve"> The McDonald-Kreitman test for </t>
    </r>
    <r>
      <rPr>
        <i/>
        <sz val="11"/>
        <color theme="1"/>
        <rFont val="Calibri"/>
        <family val="2"/>
        <scheme val="minor"/>
      </rPr>
      <t>Th</t>
    </r>
    <r>
      <rPr>
        <sz val="11"/>
        <color theme="1"/>
        <rFont val="Calibri"/>
        <family val="2"/>
        <scheme val="minor"/>
      </rPr>
      <t>, E</t>
    </r>
    <r>
      <rPr>
        <i/>
        <sz val="11"/>
        <color theme="1"/>
        <rFont val="Calibri"/>
        <family val="2"/>
        <scheme val="minor"/>
      </rPr>
      <t>thr</t>
    </r>
    <r>
      <rPr>
        <sz val="11"/>
        <color theme="1"/>
        <rFont val="Calibri"/>
        <family val="2"/>
        <scheme val="minor"/>
      </rPr>
      <t xml:space="preserve"> and </t>
    </r>
    <r>
      <rPr>
        <i/>
        <sz val="11"/>
        <color theme="1"/>
        <rFont val="Calibri"/>
        <family val="2"/>
        <scheme val="minor"/>
      </rPr>
      <t xml:space="preserve">mycC in the A. m. capensis </t>
    </r>
    <r>
      <rPr>
        <sz val="11"/>
        <color theme="1"/>
        <rFont val="Calibri"/>
        <family val="2"/>
        <scheme val="minor"/>
      </rPr>
      <t>mapping population (n=70).</t>
    </r>
  </si>
  <si>
    <r>
      <t>3' part of</t>
    </r>
    <r>
      <rPr>
        <b/>
        <i/>
        <sz val="11"/>
        <color theme="1"/>
        <rFont val="Calibri"/>
        <family val="2"/>
        <scheme val="minor"/>
      </rPr>
      <t xml:space="preserve"> Th</t>
    </r>
    <r>
      <rPr>
        <b/>
        <sz val="11"/>
        <color theme="1"/>
        <rFont val="Calibri"/>
        <family val="2"/>
        <scheme val="minor"/>
      </rPr>
      <t xml:space="preserve"> (508,825-509,450, 626 bp) - thelytokous capensis</t>
    </r>
  </si>
  <si>
    <t>few non-synonymous SNPs</t>
  </si>
  <si>
    <t>excess of polymorphic SNPs</t>
  </si>
  <si>
    <r>
      <t xml:space="preserve">3' part of </t>
    </r>
    <r>
      <rPr>
        <b/>
        <i/>
        <sz val="11"/>
        <color theme="1"/>
        <rFont val="Calibri"/>
        <family val="2"/>
        <scheme val="minor"/>
      </rPr>
      <t>Th</t>
    </r>
    <r>
      <rPr>
        <b/>
        <sz val="11"/>
        <color theme="1"/>
        <rFont val="Calibri"/>
        <family val="2"/>
        <scheme val="minor"/>
      </rPr>
      <t xml:space="preserve"> (508,825 509,450, 626 bp) - arrhenotokous capensis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</si>
</sst>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\ _€_-;\-* #,##0.00\ _€_-;_-* &quot;-&quot;??\ _€_-;_-@_-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b/>
      <sz val="9"/>
      <color indexed="81"/>
      <name val="Calibri"/>
      <family val="2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39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medium">
        <color auto="1"/>
      </top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/>
      <top/>
      <bottom style="double">
        <color auto="1"/>
      </bottom>
      <diagonal/>
    </border>
    <border>
      <left/>
      <right style="medium">
        <color auto="1"/>
      </right>
      <top/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 style="thin">
        <color auto="1"/>
      </top>
      <bottom style="double">
        <color auto="1"/>
      </bottom>
      <diagonal/>
    </border>
    <border>
      <left/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/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double">
        <color auto="1"/>
      </bottom>
      <diagonal/>
    </border>
    <border>
      <left/>
      <right style="medium">
        <color auto="1"/>
      </right>
      <top style="medium">
        <color auto="1"/>
      </top>
      <bottom style="double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</borders>
  <cellStyleXfs count="126">
    <xf numFmtId="0" fontId="0" fillId="0" borderId="0"/>
    <xf numFmtId="164" fontId="2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92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Fill="1"/>
    <xf numFmtId="0" fontId="10" fillId="0" borderId="0" xfId="0" applyFont="1" applyFill="1" applyBorder="1" applyAlignment="1">
      <alignment horizontal="center"/>
    </xf>
    <xf numFmtId="0" fontId="10" fillId="0" borderId="0" xfId="0" applyFont="1" applyFill="1" applyBorder="1"/>
    <xf numFmtId="0" fontId="0" fillId="0" borderId="4" xfId="0" applyBorder="1"/>
    <xf numFmtId="0" fontId="0" fillId="0" borderId="4" xfId="0" applyBorder="1" applyAlignment="1">
      <alignment horizontal="center"/>
    </xf>
    <xf numFmtId="0" fontId="0" fillId="0" borderId="6" xfId="0" applyBorder="1"/>
    <xf numFmtId="0" fontId="0" fillId="0" borderId="5" xfId="0" applyBorder="1"/>
    <xf numFmtId="0" fontId="1" fillId="0" borderId="4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5" xfId="0" applyBorder="1" applyAlignment="1">
      <alignment horizontal="center"/>
    </xf>
    <xf numFmtId="0" fontId="1" fillId="0" borderId="6" xfId="0" applyFont="1" applyBorder="1" applyAlignment="1">
      <alignment horizontal="center"/>
    </xf>
    <xf numFmtId="164" fontId="1" fillId="0" borderId="5" xfId="1" applyFont="1" applyBorder="1" applyAlignment="1">
      <alignment horizontal="center"/>
    </xf>
    <xf numFmtId="164" fontId="1" fillId="0" borderId="6" xfId="1" applyFont="1" applyBorder="1" applyAlignment="1">
      <alignment horizontal="center"/>
    </xf>
    <xf numFmtId="0" fontId="0" fillId="0" borderId="8" xfId="0" applyBorder="1"/>
    <xf numFmtId="0" fontId="0" fillId="0" borderId="7" xfId="0" applyBorder="1"/>
    <xf numFmtId="0" fontId="0" fillId="0" borderId="8" xfId="0" applyBorder="1" applyAlignment="1">
      <alignment horizontal="center"/>
    </xf>
    <xf numFmtId="0" fontId="0" fillId="0" borderId="7" xfId="0" applyBorder="1" applyAlignment="1">
      <alignment horizontal="center"/>
    </xf>
    <xf numFmtId="0" fontId="1" fillId="0" borderId="9" xfId="0" applyFont="1" applyFill="1" applyBorder="1" applyAlignment="1">
      <alignment horizontal="center"/>
    </xf>
    <xf numFmtId="0" fontId="0" fillId="0" borderId="9" xfId="0" applyFill="1" applyBorder="1" applyAlignment="1">
      <alignment horizontal="center"/>
    </xf>
    <xf numFmtId="0" fontId="0" fillId="0" borderId="9" xfId="0" applyFill="1" applyBorder="1"/>
    <xf numFmtId="2" fontId="0" fillId="0" borderId="11" xfId="0" applyNumberFormat="1" applyBorder="1" applyAlignment="1">
      <alignment horizontal="center"/>
    </xf>
    <xf numFmtId="0" fontId="0" fillId="0" borderId="12" xfId="0" applyBorder="1"/>
    <xf numFmtId="0" fontId="1" fillId="0" borderId="11" xfId="0" applyFont="1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0" xfId="0" applyBorder="1" applyAlignment="1">
      <alignment horizontal="center"/>
    </xf>
    <xf numFmtId="0" fontId="1" fillId="0" borderId="10" xfId="0" applyFont="1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0" fontId="0" fillId="0" borderId="10" xfId="0" applyFill="1" applyBorder="1"/>
    <xf numFmtId="2" fontId="0" fillId="0" borderId="6" xfId="0" applyNumberFormat="1" applyBorder="1" applyAlignment="1">
      <alignment horizontal="center"/>
    </xf>
    <xf numFmtId="2" fontId="1" fillId="0" borderId="6" xfId="0" applyNumberFormat="1" applyFont="1" applyBorder="1" applyAlignment="1">
      <alignment horizontal="center"/>
    </xf>
    <xf numFmtId="0" fontId="0" fillId="0" borderId="14" xfId="0" applyBorder="1"/>
    <xf numFmtId="0" fontId="0" fillId="0" borderId="0" xfId="0" applyBorder="1"/>
    <xf numFmtId="0" fontId="1" fillId="0" borderId="0" xfId="0" applyFont="1" applyBorder="1" applyAlignment="1">
      <alignment horizontal="center"/>
    </xf>
    <xf numFmtId="0" fontId="0" fillId="0" borderId="15" xfId="0" applyBorder="1"/>
    <xf numFmtId="0" fontId="0" fillId="0" borderId="15" xfId="0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3" xfId="0" applyBorder="1"/>
    <xf numFmtId="0" fontId="1" fillId="0" borderId="13" xfId="0" applyFont="1" applyBorder="1" applyAlignment="1">
      <alignment horizontal="center"/>
    </xf>
    <xf numFmtId="0" fontId="0" fillId="0" borderId="14" xfId="0" applyBorder="1" applyAlignment="1">
      <alignment horizontal="center"/>
    </xf>
    <xf numFmtId="164" fontId="0" fillId="0" borderId="12" xfId="1" applyFont="1" applyBorder="1" applyAlignment="1">
      <alignment horizontal="center"/>
    </xf>
    <xf numFmtId="164" fontId="0" fillId="0" borderId="6" xfId="1" applyFont="1" applyBorder="1" applyAlignment="1">
      <alignment horizontal="center"/>
    </xf>
    <xf numFmtId="0" fontId="1" fillId="0" borderId="3" xfId="0" applyFont="1" applyBorder="1" applyAlignment="1">
      <alignment horizontal="center" wrapText="1"/>
    </xf>
    <xf numFmtId="0" fontId="1" fillId="0" borderId="16" xfId="0" applyFont="1" applyFill="1" applyBorder="1"/>
    <xf numFmtId="0" fontId="1" fillId="0" borderId="17" xfId="0" applyFont="1" applyFill="1" applyBorder="1" applyAlignment="1">
      <alignment horizontal="center"/>
    </xf>
    <xf numFmtId="0" fontId="0" fillId="0" borderId="18" xfId="0" applyBorder="1"/>
    <xf numFmtId="0" fontId="1" fillId="0" borderId="19" xfId="0" applyFont="1" applyBorder="1" applyAlignment="1">
      <alignment horizontal="center"/>
    </xf>
    <xf numFmtId="0" fontId="0" fillId="0" borderId="20" xfId="0" applyBorder="1"/>
    <xf numFmtId="0" fontId="1" fillId="0" borderId="21" xfId="0" applyFont="1" applyBorder="1" applyAlignment="1">
      <alignment horizontal="center"/>
    </xf>
    <xf numFmtId="0" fontId="0" fillId="0" borderId="22" xfId="0" applyBorder="1"/>
    <xf numFmtId="0" fontId="1" fillId="0" borderId="23" xfId="0" applyFont="1" applyBorder="1" applyAlignment="1">
      <alignment horizontal="center"/>
    </xf>
    <xf numFmtId="0" fontId="0" fillId="0" borderId="24" xfId="0" applyBorder="1"/>
    <xf numFmtId="0" fontId="1" fillId="0" borderId="25" xfId="0" applyFont="1" applyBorder="1"/>
    <xf numFmtId="0" fontId="1" fillId="0" borderId="26" xfId="0" applyFont="1" applyBorder="1" applyAlignment="1">
      <alignment horizontal="center"/>
    </xf>
    <xf numFmtId="0" fontId="0" fillId="0" borderId="27" xfId="0" applyBorder="1"/>
    <xf numFmtId="0" fontId="1" fillId="0" borderId="28" xfId="0" applyFont="1" applyBorder="1" applyAlignment="1">
      <alignment horizontal="center"/>
    </xf>
    <xf numFmtId="0" fontId="1" fillId="0" borderId="29" xfId="0" applyFont="1" applyFill="1" applyBorder="1"/>
    <xf numFmtId="0" fontId="1" fillId="0" borderId="30" xfId="0" applyFont="1" applyFill="1" applyBorder="1" applyAlignment="1">
      <alignment horizontal="center"/>
    </xf>
    <xf numFmtId="0" fontId="1" fillId="0" borderId="27" xfId="0" applyFont="1" applyBorder="1"/>
    <xf numFmtId="0" fontId="0" fillId="0" borderId="31" xfId="0" applyBorder="1"/>
    <xf numFmtId="0" fontId="0" fillId="0" borderId="32" xfId="0" applyBorder="1"/>
    <xf numFmtId="164" fontId="0" fillId="0" borderId="33" xfId="1" applyFont="1" applyBorder="1" applyAlignment="1">
      <alignment horizontal="center"/>
    </xf>
    <xf numFmtId="2" fontId="0" fillId="0" borderId="33" xfId="0" applyNumberFormat="1" applyBorder="1" applyAlignment="1">
      <alignment horizontal="center"/>
    </xf>
    <xf numFmtId="0" fontId="0" fillId="0" borderId="33" xfId="0" applyBorder="1"/>
    <xf numFmtId="0" fontId="1" fillId="0" borderId="33" xfId="0" applyFont="1" applyBorder="1" applyAlignment="1">
      <alignment horizontal="center"/>
    </xf>
    <xf numFmtId="0" fontId="0" fillId="0" borderId="33" xfId="0" applyBorder="1" applyAlignment="1">
      <alignment horizontal="center"/>
    </xf>
    <xf numFmtId="0" fontId="1" fillId="0" borderId="34" xfId="0" applyFont="1" applyBorder="1" applyAlignment="1">
      <alignment horizontal="center"/>
    </xf>
    <xf numFmtId="0" fontId="1" fillId="0" borderId="19" xfId="0" applyFont="1" applyBorder="1" applyAlignment="1">
      <alignment horizontal="left" wrapText="1"/>
    </xf>
    <xf numFmtId="0" fontId="0" fillId="0" borderId="37" xfId="0" applyBorder="1"/>
    <xf numFmtId="0" fontId="1" fillId="0" borderId="37" xfId="0" applyFont="1" applyBorder="1" applyAlignment="1">
      <alignment horizontal="center" wrapText="1"/>
    </xf>
    <xf numFmtId="0" fontId="1" fillId="0" borderId="37" xfId="0" applyFont="1" applyBorder="1" applyAlignment="1">
      <alignment horizontal="center"/>
    </xf>
    <xf numFmtId="0" fontId="0" fillId="0" borderId="37" xfId="0" applyBorder="1" applyAlignment="1">
      <alignment horizontal="center"/>
    </xf>
    <xf numFmtId="0" fontId="1" fillId="3" borderId="25" xfId="0" applyFont="1" applyFill="1" applyBorder="1"/>
    <xf numFmtId="0" fontId="0" fillId="3" borderId="13" xfId="0" applyFill="1" applyBorder="1"/>
    <xf numFmtId="0" fontId="0" fillId="3" borderId="13" xfId="0" applyFill="1" applyBorder="1" applyAlignment="1">
      <alignment horizontal="center"/>
    </xf>
    <xf numFmtId="0" fontId="1" fillId="3" borderId="13" xfId="0" applyFont="1" applyFill="1" applyBorder="1" applyAlignment="1">
      <alignment horizontal="center"/>
    </xf>
    <xf numFmtId="0" fontId="1" fillId="3" borderId="26" xfId="0" applyFont="1" applyFill="1" applyBorder="1" applyAlignment="1">
      <alignment horizontal="center"/>
    </xf>
    <xf numFmtId="0" fontId="1" fillId="0" borderId="35" xfId="0" applyFont="1" applyBorder="1" applyAlignment="1">
      <alignment horizontal="center"/>
    </xf>
    <xf numFmtId="0" fontId="1" fillId="0" borderId="36" xfId="0" applyFont="1" applyBorder="1" applyAlignment="1">
      <alignment horizontal="center"/>
    </xf>
    <xf numFmtId="0" fontId="0" fillId="0" borderId="38" xfId="0" applyBorder="1" applyAlignment="1">
      <alignment horizontal="left"/>
    </xf>
    <xf numFmtId="0" fontId="1" fillId="0" borderId="0" xfId="0" applyFont="1" applyAlignment="1">
      <alignment horizontal="center" wrapText="1"/>
    </xf>
    <xf numFmtId="0" fontId="1" fillId="0" borderId="1" xfId="0" applyFont="1" applyBorder="1" applyAlignment="1">
      <alignment horizontal="center" wrapText="1"/>
    </xf>
    <xf numFmtId="0" fontId="1" fillId="0" borderId="2" xfId="0" applyFont="1" applyBorder="1" applyAlignment="1">
      <alignment horizontal="center" wrapText="1"/>
    </xf>
    <xf numFmtId="0" fontId="1" fillId="0" borderId="37" xfId="0" applyFont="1" applyBorder="1" applyAlignment="1">
      <alignment horizontal="center" wrapText="1"/>
    </xf>
    <xf numFmtId="0" fontId="8" fillId="2" borderId="1" xfId="0" applyFont="1" applyFill="1" applyBorder="1" applyAlignment="1">
      <alignment horizontal="left"/>
    </xf>
    <xf numFmtId="0" fontId="8" fillId="2" borderId="2" xfId="0" applyFont="1" applyFill="1" applyBorder="1" applyAlignment="1">
      <alignment horizontal="left"/>
    </xf>
    <xf numFmtId="0" fontId="8" fillId="2" borderId="3" xfId="0" applyFont="1" applyFill="1" applyBorder="1" applyAlignment="1">
      <alignment horizontal="left"/>
    </xf>
    <xf numFmtId="0" fontId="1" fillId="0" borderId="35" xfId="0" applyFont="1" applyBorder="1" applyAlignment="1">
      <alignment horizontal="center" wrapText="1"/>
    </xf>
    <xf numFmtId="0" fontId="1" fillId="0" borderId="36" xfId="0" applyFont="1" applyBorder="1" applyAlignment="1">
      <alignment horizontal="center" wrapText="1"/>
    </xf>
  </cellXfs>
  <cellStyles count="126">
    <cellStyle name="Comma" xfId="1" builtinId="3"/>
    <cellStyle name="Followed Hyperlink" xfId="3" builtinId="9" hidden="1"/>
    <cellStyle name="Followed Hyperlink" xfId="5" builtinId="9" hidden="1"/>
    <cellStyle name="Followed Hyperlink" xfId="7" builtinId="9" hidden="1"/>
    <cellStyle name="Followed Hyperlink" xfId="9" builtinId="9" hidden="1"/>
    <cellStyle name="Followed Hyperlink" xfId="11" builtinId="9" hidden="1"/>
    <cellStyle name="Followed Hyperlink" xfId="13" builtinId="9" hidden="1"/>
    <cellStyle name="Followed Hyperlink" xfId="15" builtinId="9" hidden="1"/>
    <cellStyle name="Followed Hyperlink" xfId="17" builtinId="9" hidden="1"/>
    <cellStyle name="Followed Hyperlink" xfId="19" builtinId="9" hidden="1"/>
    <cellStyle name="Followed Hyperlink" xfId="21" builtinId="9" hidden="1"/>
    <cellStyle name="Followed Hyperlink" xfId="23" builtinId="9" hidden="1"/>
    <cellStyle name="Followed Hyperlink" xfId="25" builtinId="9" hidden="1"/>
    <cellStyle name="Followed Hyperlink" xfId="27" builtinId="9" hidden="1"/>
    <cellStyle name="Followed Hyperlink" xfId="29" builtinId="9" hidden="1"/>
    <cellStyle name="Followed Hyperlink" xfId="31" builtinId="9" hidden="1"/>
    <cellStyle name="Followed Hyperlink" xfId="33" builtinId="9" hidden="1"/>
    <cellStyle name="Followed Hyperlink" xfId="35" builtinId="9" hidden="1"/>
    <cellStyle name="Followed Hyperlink" xfId="37" builtinId="9" hidden="1"/>
    <cellStyle name="Followed Hyperlink" xfId="39" builtinId="9" hidden="1"/>
    <cellStyle name="Followed Hyperlink" xfId="41" builtinId="9" hidden="1"/>
    <cellStyle name="Followed Hyperlink" xfId="43" builtinId="9" hidden="1"/>
    <cellStyle name="Followed Hyperlink" xfId="45" builtinId="9" hidden="1"/>
    <cellStyle name="Followed Hyperlink" xfId="47" builtinId="9" hidden="1"/>
    <cellStyle name="Followed Hyperlink" xfId="49" builtinId="9" hidden="1"/>
    <cellStyle name="Followed Hyperlink" xfId="51" builtinId="9" hidden="1"/>
    <cellStyle name="Followed Hyperlink" xfId="53" builtinId="9" hidden="1"/>
    <cellStyle name="Followed Hyperlink" xfId="55" builtinId="9" hidden="1"/>
    <cellStyle name="Followed Hyperlink" xfId="57" builtinId="9" hidden="1"/>
    <cellStyle name="Followed Hyperlink" xfId="59" builtinId="9" hidden="1"/>
    <cellStyle name="Followed Hyperlink" xfId="61" builtinId="9" hidden="1"/>
    <cellStyle name="Followed Hyperlink" xfId="63" builtinId="9" hidden="1"/>
    <cellStyle name="Followed Hyperlink" xfId="65" builtinId="9" hidden="1"/>
    <cellStyle name="Followed Hyperlink" xfId="67" builtinId="9" hidden="1"/>
    <cellStyle name="Followed Hyperlink" xfId="69" builtinId="9" hidden="1"/>
    <cellStyle name="Followed Hyperlink" xfId="71" builtinId="9" hidden="1"/>
    <cellStyle name="Followed Hyperlink" xfId="73" builtinId="9" hidden="1"/>
    <cellStyle name="Followed Hyperlink" xfId="75" builtinId="9" hidden="1"/>
    <cellStyle name="Followed Hyperlink" xfId="77" builtinId="9" hidden="1"/>
    <cellStyle name="Followed Hyperlink" xfId="79" builtinId="9" hidden="1"/>
    <cellStyle name="Followed Hyperlink" xfId="81" builtinId="9" hidden="1"/>
    <cellStyle name="Followed Hyperlink" xfId="83" builtinId="9" hidden="1"/>
    <cellStyle name="Followed Hyperlink" xfId="85" builtinId="9" hidden="1"/>
    <cellStyle name="Followed Hyperlink" xfId="87" builtinId="9" hidden="1"/>
    <cellStyle name="Followed Hyperlink" xfId="89" builtinId="9" hidden="1"/>
    <cellStyle name="Followed Hyperlink" xfId="91" builtinId="9" hidden="1"/>
    <cellStyle name="Followed Hyperlink" xfId="93" builtinId="9" hidden="1"/>
    <cellStyle name="Followed Hyperlink" xfId="95" builtinId="9" hidden="1"/>
    <cellStyle name="Followed Hyperlink" xfId="97" builtinId="9" hidden="1"/>
    <cellStyle name="Followed Hyperlink" xfId="99" builtinId="9" hidden="1"/>
    <cellStyle name="Followed Hyperlink" xfId="101" builtinId="9" hidden="1"/>
    <cellStyle name="Followed Hyperlink" xfId="103" builtinId="9" hidden="1"/>
    <cellStyle name="Followed Hyperlink" xfId="105" builtinId="9" hidden="1"/>
    <cellStyle name="Followed Hyperlink" xfId="107" builtinId="9" hidden="1"/>
    <cellStyle name="Followed Hyperlink" xfId="109" builtinId="9" hidden="1"/>
    <cellStyle name="Followed Hyperlink" xfId="111" builtinId="9" hidden="1"/>
    <cellStyle name="Followed Hyperlink" xfId="113" builtinId="9" hidden="1"/>
    <cellStyle name="Followed Hyperlink" xfId="115" builtinId="9" hidden="1"/>
    <cellStyle name="Followed Hyperlink" xfId="117" builtinId="9" hidden="1"/>
    <cellStyle name="Followed Hyperlink" xfId="119" builtinId="9" hidden="1"/>
    <cellStyle name="Followed Hyperlink" xfId="121" builtinId="9" hidden="1"/>
    <cellStyle name="Followed Hyperlink" xfId="123" builtinId="9" hidden="1"/>
    <cellStyle name="Followed Hyperlink" xfId="125" builtinId="9" hidden="1"/>
    <cellStyle name="Hyperlink" xfId="2" builtinId="8" hidden="1"/>
    <cellStyle name="Hyperlink" xfId="4" builtinId="8" hidden="1"/>
    <cellStyle name="Hyperlink" xfId="6" builtinId="8" hidden="1"/>
    <cellStyle name="Hyperlink" xfId="8" builtinId="8" hidden="1"/>
    <cellStyle name="Hyperlink" xfId="10" builtinId="8" hidden="1"/>
    <cellStyle name="Hyperlink" xfId="12" builtinId="8" hidden="1"/>
    <cellStyle name="Hyperlink" xfId="14" builtinId="8" hidden="1"/>
    <cellStyle name="Hyperlink" xfId="16" builtinId="8" hidden="1"/>
    <cellStyle name="Hyperlink" xfId="18" builtinId="8" hidden="1"/>
    <cellStyle name="Hyperlink" xfId="20" builtinId="8" hidden="1"/>
    <cellStyle name="Hyperlink" xfId="22" builtinId="8" hidden="1"/>
    <cellStyle name="Hyperlink" xfId="24" builtinId="8" hidden="1"/>
    <cellStyle name="Hyperlink" xfId="26" builtinId="8" hidden="1"/>
    <cellStyle name="Hyperlink" xfId="28" builtinId="8" hidden="1"/>
    <cellStyle name="Hyperlink" xfId="30" builtinId="8" hidden="1"/>
    <cellStyle name="Hyperlink" xfId="32" builtinId="8" hidden="1"/>
    <cellStyle name="Hyperlink" xfId="34" builtinId="8" hidden="1"/>
    <cellStyle name="Hyperlink" xfId="36" builtinId="8" hidden="1"/>
    <cellStyle name="Hyperlink" xfId="38" builtinId="8" hidden="1"/>
    <cellStyle name="Hyperlink" xfId="40" builtinId="8" hidden="1"/>
    <cellStyle name="Hyperlink" xfId="42" builtinId="8" hidden="1"/>
    <cellStyle name="Hyperlink" xfId="44" builtinId="8" hidden="1"/>
    <cellStyle name="Hyperlink" xfId="46" builtinId="8" hidden="1"/>
    <cellStyle name="Hyperlink" xfId="48" builtinId="8" hidden="1"/>
    <cellStyle name="Hyperlink" xfId="50" builtinId="8" hidden="1"/>
    <cellStyle name="Hyperlink" xfId="52" builtinId="8" hidden="1"/>
    <cellStyle name="Hyperlink" xfId="54" builtinId="8" hidden="1"/>
    <cellStyle name="Hyperlink" xfId="56" builtinId="8" hidden="1"/>
    <cellStyle name="Hyperlink" xfId="58" builtinId="8" hidden="1"/>
    <cellStyle name="Hyperlink" xfId="60" builtinId="8" hidden="1"/>
    <cellStyle name="Hyperlink" xfId="62" builtinId="8" hidden="1"/>
    <cellStyle name="Hyperlink" xfId="64" builtinId="8" hidden="1"/>
    <cellStyle name="Hyperlink" xfId="66" builtinId="8" hidden="1"/>
    <cellStyle name="Hyperlink" xfId="68" builtinId="8" hidden="1"/>
    <cellStyle name="Hyperlink" xfId="70" builtinId="8" hidden="1"/>
    <cellStyle name="Hyperlink" xfId="72" builtinId="8" hidden="1"/>
    <cellStyle name="Hyperlink" xfId="74" builtinId="8" hidden="1"/>
    <cellStyle name="Hyperlink" xfId="76" builtinId="8" hidden="1"/>
    <cellStyle name="Hyperlink" xfId="78" builtinId="8" hidden="1"/>
    <cellStyle name="Hyperlink" xfId="80" builtinId="8" hidden="1"/>
    <cellStyle name="Hyperlink" xfId="82" builtinId="8" hidden="1"/>
    <cellStyle name="Hyperlink" xfId="84" builtinId="8" hidden="1"/>
    <cellStyle name="Hyperlink" xfId="86" builtinId="8" hidden="1"/>
    <cellStyle name="Hyperlink" xfId="88" builtinId="8" hidden="1"/>
    <cellStyle name="Hyperlink" xfId="90" builtinId="8" hidden="1"/>
    <cellStyle name="Hyperlink" xfId="92" builtinId="8" hidden="1"/>
    <cellStyle name="Hyperlink" xfId="94" builtinId="8" hidden="1"/>
    <cellStyle name="Hyperlink" xfId="96" builtinId="8" hidden="1"/>
    <cellStyle name="Hyperlink" xfId="98" builtinId="8" hidden="1"/>
    <cellStyle name="Hyperlink" xfId="100" builtinId="8" hidden="1"/>
    <cellStyle name="Hyperlink" xfId="102" builtinId="8" hidden="1"/>
    <cellStyle name="Hyperlink" xfId="104" builtinId="8" hidden="1"/>
    <cellStyle name="Hyperlink" xfId="106" builtinId="8" hidden="1"/>
    <cellStyle name="Hyperlink" xfId="108" builtinId="8" hidden="1"/>
    <cellStyle name="Hyperlink" xfId="110" builtinId="8" hidden="1"/>
    <cellStyle name="Hyperlink" xfId="112" builtinId="8" hidden="1"/>
    <cellStyle name="Hyperlink" xfId="114" builtinId="8" hidden="1"/>
    <cellStyle name="Hyperlink" xfId="116" builtinId="8" hidden="1"/>
    <cellStyle name="Hyperlink" xfId="118" builtinId="8" hidden="1"/>
    <cellStyle name="Hyperlink" xfId="120" builtinId="8" hidden="1"/>
    <cellStyle name="Hyperlink" xfId="122" builtinId="8" hidden="1"/>
    <cellStyle name="Hyperlink" xfId="124" builtinId="8" hidden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VJ65"/>
  <sheetViews>
    <sheetView tabSelected="1" workbookViewId="0">
      <pane ySplit="2" topLeftCell="A9" activePane="bottomLeft" state="frozen"/>
      <selection pane="bottomLeft" activeCell="A23" sqref="A23"/>
    </sheetView>
  </sheetViews>
  <sheetFormatPr defaultColWidth="8.77734375" defaultRowHeight="14.4" x14ac:dyDescent="0.3"/>
  <cols>
    <col min="1" max="1" width="16.33203125" customWidth="1"/>
    <col min="2" max="2" width="7.33203125" style="1" customWidth="1"/>
    <col min="3" max="4" width="14.44140625" style="1" customWidth="1"/>
    <col min="5" max="5" width="2" customWidth="1"/>
    <col min="6" max="6" width="11.77734375" style="2" customWidth="1"/>
    <col min="7" max="7" width="2.109375" style="1" customWidth="1"/>
    <col min="8" max="8" width="11.77734375" style="2" customWidth="1"/>
    <col min="9" max="9" width="2.109375" style="1" customWidth="1"/>
    <col min="10" max="10" width="11.77734375" style="2" customWidth="1"/>
    <col min="11" max="11" width="2.109375" style="1" customWidth="1"/>
    <col min="12" max="12" width="20.77734375" style="2" customWidth="1"/>
  </cols>
  <sheetData>
    <row r="1" spans="1:582" ht="30" customHeight="1" thickBot="1" x14ac:dyDescent="0.35">
      <c r="A1" s="82" t="s">
        <v>25</v>
      </c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</row>
    <row r="2" spans="1:582" ht="49.5" customHeight="1" thickBot="1" x14ac:dyDescent="0.35">
      <c r="A2" s="84"/>
      <c r="B2" s="85"/>
      <c r="C2" s="85"/>
      <c r="D2" s="86"/>
      <c r="E2" s="71"/>
      <c r="F2" s="72" t="s">
        <v>15</v>
      </c>
      <c r="G2" s="73"/>
      <c r="H2" s="73" t="s">
        <v>6</v>
      </c>
      <c r="I2" s="73"/>
      <c r="J2" s="72" t="s">
        <v>8</v>
      </c>
      <c r="K2" s="74"/>
      <c r="L2" s="45" t="s">
        <v>14</v>
      </c>
      <c r="N2" s="83"/>
      <c r="O2" s="83"/>
      <c r="P2" s="83"/>
      <c r="Q2" s="83"/>
    </row>
    <row r="3" spans="1:582" s="5" customFormat="1" ht="37.5" customHeight="1" thickBot="1" x14ac:dyDescent="0.3">
      <c r="A3" s="87" t="s">
        <v>9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9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  <c r="IZ3" s="4"/>
      <c r="JA3" s="4"/>
      <c r="JB3" s="4"/>
      <c r="JC3" s="4"/>
      <c r="JD3" s="4"/>
      <c r="JE3" s="4"/>
      <c r="JF3" s="4"/>
      <c r="JG3" s="4"/>
      <c r="JH3" s="4"/>
      <c r="JI3" s="4"/>
      <c r="JJ3" s="4"/>
      <c r="JK3" s="4"/>
      <c r="JL3" s="4"/>
      <c r="JM3" s="4"/>
      <c r="JN3" s="4"/>
      <c r="JO3" s="4"/>
      <c r="JP3" s="4"/>
      <c r="JQ3" s="4"/>
      <c r="JR3" s="4"/>
      <c r="JS3" s="4"/>
      <c r="JT3" s="4"/>
      <c r="JU3" s="4"/>
      <c r="JV3" s="4"/>
      <c r="JW3" s="4"/>
      <c r="JX3" s="4"/>
      <c r="JY3" s="4"/>
      <c r="JZ3" s="4"/>
      <c r="KA3" s="4"/>
      <c r="KB3" s="4"/>
      <c r="KC3" s="4"/>
      <c r="KD3" s="4"/>
      <c r="KE3" s="4"/>
      <c r="KF3" s="4"/>
      <c r="KG3" s="4"/>
      <c r="KH3" s="4"/>
      <c r="KI3" s="4"/>
      <c r="KJ3" s="4"/>
      <c r="KK3" s="4"/>
      <c r="KL3" s="4"/>
      <c r="KM3" s="4"/>
      <c r="KN3" s="4"/>
      <c r="KO3" s="4"/>
      <c r="KP3" s="4"/>
      <c r="KQ3" s="4"/>
      <c r="KR3" s="4"/>
      <c r="KS3" s="4"/>
      <c r="KT3" s="4"/>
      <c r="KU3" s="4"/>
      <c r="KV3" s="4"/>
      <c r="KW3" s="4"/>
      <c r="KX3" s="4"/>
      <c r="KY3" s="4"/>
      <c r="KZ3" s="4"/>
      <c r="LA3" s="4"/>
      <c r="LB3" s="4"/>
      <c r="LC3" s="4"/>
      <c r="LD3" s="4"/>
      <c r="LE3" s="4"/>
      <c r="LF3" s="4"/>
      <c r="LG3" s="4"/>
      <c r="LH3" s="4"/>
      <c r="LI3" s="4"/>
      <c r="LJ3" s="4"/>
      <c r="LK3" s="4"/>
      <c r="LL3" s="4"/>
      <c r="LM3" s="4"/>
      <c r="LN3" s="4"/>
      <c r="LO3" s="4"/>
      <c r="LP3" s="4"/>
      <c r="LQ3" s="4"/>
      <c r="LR3" s="4"/>
      <c r="LS3" s="4"/>
      <c r="LT3" s="4"/>
      <c r="LU3" s="4"/>
      <c r="LV3" s="4"/>
      <c r="LW3" s="4"/>
      <c r="LX3" s="4"/>
      <c r="LY3" s="4"/>
      <c r="LZ3" s="4"/>
      <c r="MA3" s="4"/>
      <c r="MB3" s="4"/>
      <c r="MC3" s="4"/>
      <c r="MD3" s="4"/>
      <c r="ME3" s="4"/>
      <c r="MF3" s="4"/>
      <c r="MG3" s="4"/>
      <c r="MH3" s="4"/>
      <c r="MI3" s="4"/>
      <c r="MJ3" s="4"/>
      <c r="MK3" s="4"/>
      <c r="ML3" s="4"/>
      <c r="MM3" s="4"/>
      <c r="MN3" s="4"/>
      <c r="MO3" s="4"/>
      <c r="MP3" s="4"/>
      <c r="MQ3" s="4"/>
      <c r="MR3" s="4"/>
      <c r="MS3" s="4"/>
      <c r="MT3" s="4"/>
      <c r="MU3" s="4"/>
      <c r="MV3" s="4"/>
      <c r="MW3" s="4"/>
      <c r="MX3" s="4"/>
      <c r="MY3" s="4"/>
      <c r="MZ3" s="4"/>
      <c r="NA3" s="4"/>
      <c r="NB3" s="4"/>
      <c r="NC3" s="4"/>
      <c r="ND3" s="4"/>
      <c r="NE3" s="4"/>
      <c r="NF3" s="4"/>
      <c r="NG3" s="4"/>
      <c r="NH3" s="4"/>
      <c r="NI3" s="4"/>
      <c r="NJ3" s="4"/>
      <c r="NK3" s="4"/>
      <c r="NL3" s="4"/>
      <c r="NM3" s="4"/>
      <c r="NN3" s="4"/>
      <c r="NO3" s="4"/>
      <c r="NP3" s="4"/>
      <c r="NQ3" s="4"/>
      <c r="NR3" s="4"/>
      <c r="NS3" s="4"/>
      <c r="NT3" s="4"/>
      <c r="NU3" s="4"/>
      <c r="NV3" s="4"/>
      <c r="NW3" s="4"/>
      <c r="NX3" s="4"/>
      <c r="NY3" s="4"/>
      <c r="NZ3" s="4"/>
      <c r="OA3" s="4"/>
      <c r="OB3" s="4"/>
      <c r="OC3" s="4"/>
      <c r="OD3" s="4"/>
      <c r="OE3" s="4"/>
      <c r="OF3" s="4"/>
      <c r="OG3" s="4"/>
      <c r="OH3" s="4"/>
      <c r="OI3" s="4"/>
      <c r="OJ3" s="4"/>
      <c r="OK3" s="4"/>
      <c r="OL3" s="4"/>
      <c r="OM3" s="4"/>
      <c r="ON3" s="4"/>
      <c r="OO3" s="4"/>
      <c r="OP3" s="4"/>
      <c r="OQ3" s="4"/>
      <c r="OR3" s="4"/>
      <c r="OS3" s="4"/>
      <c r="OT3" s="4"/>
      <c r="OU3" s="4"/>
      <c r="OV3" s="4"/>
      <c r="OW3" s="4"/>
      <c r="OX3" s="4"/>
      <c r="OY3" s="4"/>
      <c r="OZ3" s="4"/>
      <c r="PA3" s="4"/>
      <c r="PB3" s="4"/>
      <c r="PC3" s="4"/>
      <c r="PD3" s="4"/>
      <c r="PE3" s="4"/>
      <c r="PF3" s="4"/>
      <c r="PG3" s="4"/>
      <c r="PH3" s="4"/>
      <c r="PI3" s="4"/>
      <c r="PJ3" s="4"/>
      <c r="PK3" s="4"/>
      <c r="PL3" s="4"/>
      <c r="PM3" s="4"/>
      <c r="PN3" s="4"/>
      <c r="PO3" s="4"/>
      <c r="PP3" s="4"/>
      <c r="PQ3" s="4"/>
      <c r="PR3" s="4"/>
      <c r="PS3" s="4"/>
      <c r="PT3" s="4"/>
      <c r="PU3" s="4"/>
      <c r="PV3" s="4"/>
      <c r="PW3" s="4"/>
      <c r="PX3" s="4"/>
      <c r="PY3" s="4"/>
      <c r="PZ3" s="4"/>
      <c r="QA3" s="4"/>
      <c r="QB3" s="4"/>
      <c r="QC3" s="4"/>
      <c r="QD3" s="4"/>
      <c r="QE3" s="4"/>
      <c r="QF3" s="4"/>
      <c r="QG3" s="4"/>
      <c r="QH3" s="4"/>
      <c r="QI3" s="4"/>
      <c r="QJ3" s="4"/>
      <c r="QK3" s="4"/>
      <c r="QL3" s="4"/>
      <c r="QM3" s="4"/>
      <c r="QN3" s="4"/>
      <c r="QO3" s="4"/>
      <c r="QP3" s="4"/>
      <c r="QQ3" s="4"/>
      <c r="QR3" s="4"/>
      <c r="QS3" s="4"/>
      <c r="QT3" s="4"/>
      <c r="QU3" s="4"/>
      <c r="QV3" s="4"/>
      <c r="QW3" s="4"/>
      <c r="QX3" s="4"/>
      <c r="QY3" s="4"/>
      <c r="QZ3" s="4"/>
      <c r="RA3" s="4"/>
      <c r="RB3" s="4"/>
      <c r="RC3" s="4"/>
      <c r="RD3" s="4"/>
      <c r="RE3" s="4"/>
      <c r="RF3" s="4"/>
      <c r="RG3" s="4"/>
      <c r="RH3" s="4"/>
      <c r="RI3" s="4"/>
      <c r="RJ3" s="4"/>
      <c r="RK3" s="4"/>
      <c r="RL3" s="4"/>
      <c r="RM3" s="4"/>
      <c r="RN3" s="4"/>
      <c r="RO3" s="4"/>
      <c r="RP3" s="4"/>
      <c r="RQ3" s="4"/>
      <c r="RR3" s="4"/>
      <c r="RS3" s="4"/>
      <c r="RT3" s="4"/>
      <c r="RU3" s="4"/>
      <c r="RV3" s="4"/>
      <c r="RW3" s="4"/>
      <c r="RX3" s="4"/>
      <c r="RY3" s="4"/>
      <c r="RZ3" s="4"/>
      <c r="SA3" s="4"/>
      <c r="SB3" s="4"/>
      <c r="SC3" s="4"/>
      <c r="SD3" s="4"/>
      <c r="SE3" s="4"/>
      <c r="SF3" s="4"/>
      <c r="SG3" s="4"/>
      <c r="SH3" s="4"/>
      <c r="SI3" s="4"/>
      <c r="SJ3" s="4"/>
      <c r="SK3" s="4"/>
      <c r="SL3" s="4"/>
      <c r="SM3" s="4"/>
      <c r="SN3" s="4"/>
      <c r="SO3" s="4"/>
      <c r="SP3" s="4"/>
      <c r="SQ3" s="4"/>
      <c r="SR3" s="4"/>
      <c r="SS3" s="4"/>
      <c r="ST3" s="4"/>
      <c r="SU3" s="4"/>
      <c r="SV3" s="4"/>
      <c r="SW3" s="4"/>
      <c r="SX3" s="4"/>
      <c r="SY3" s="4"/>
      <c r="SZ3" s="4"/>
      <c r="TA3" s="4"/>
      <c r="TB3" s="4"/>
      <c r="TC3" s="4"/>
      <c r="TD3" s="4"/>
      <c r="TE3" s="4"/>
      <c r="TF3" s="4"/>
      <c r="TG3" s="4"/>
      <c r="TH3" s="4"/>
      <c r="TI3" s="4"/>
      <c r="TJ3" s="4"/>
      <c r="TK3" s="4"/>
      <c r="TL3" s="4"/>
      <c r="TM3" s="4"/>
      <c r="TN3" s="4"/>
      <c r="TO3" s="4"/>
      <c r="TP3" s="4"/>
      <c r="TQ3" s="4"/>
      <c r="TR3" s="4"/>
      <c r="TS3" s="4"/>
      <c r="TT3" s="4"/>
      <c r="TU3" s="4"/>
      <c r="TV3" s="4"/>
      <c r="TW3" s="4"/>
      <c r="TX3" s="4"/>
      <c r="TY3" s="4"/>
      <c r="TZ3" s="4"/>
      <c r="UA3" s="4"/>
      <c r="UB3" s="4"/>
      <c r="UC3" s="4"/>
      <c r="UD3" s="4"/>
      <c r="UE3" s="4"/>
      <c r="UF3" s="4"/>
      <c r="UG3" s="4"/>
      <c r="UH3" s="4"/>
      <c r="UI3" s="4"/>
      <c r="UJ3" s="4"/>
      <c r="UK3" s="4"/>
      <c r="UL3" s="4"/>
      <c r="UM3" s="4"/>
      <c r="UN3" s="4"/>
      <c r="UO3" s="4"/>
      <c r="UP3" s="4"/>
      <c r="UQ3" s="4"/>
      <c r="UR3" s="4"/>
      <c r="US3" s="4"/>
      <c r="UT3" s="4"/>
      <c r="UU3" s="4"/>
      <c r="UV3" s="4"/>
      <c r="UW3" s="4"/>
      <c r="UX3" s="4"/>
      <c r="UY3" s="4"/>
      <c r="UZ3" s="4"/>
      <c r="VA3" s="4"/>
      <c r="VB3" s="4"/>
      <c r="VC3" s="4"/>
      <c r="VD3" s="4"/>
      <c r="VE3" s="4"/>
      <c r="VF3" s="4"/>
      <c r="VG3" s="4"/>
      <c r="VH3" s="4"/>
      <c r="VI3" s="4"/>
      <c r="VJ3" s="4"/>
    </row>
    <row r="4" spans="1:582" s="3" customFormat="1" ht="16.95" customHeight="1" thickBot="1" x14ac:dyDescent="0.35">
      <c r="A4" s="46" t="s">
        <v>12</v>
      </c>
      <c r="B4" s="28"/>
      <c r="C4" s="29"/>
      <c r="D4" s="29"/>
      <c r="E4" s="30"/>
      <c r="F4" s="28"/>
      <c r="G4" s="29"/>
      <c r="H4" s="28"/>
      <c r="I4" s="29"/>
      <c r="J4" s="28"/>
      <c r="K4" s="29"/>
      <c r="L4" s="47"/>
    </row>
    <row r="5" spans="1:582" ht="15" thickTop="1" x14ac:dyDescent="0.3">
      <c r="A5" s="48"/>
      <c r="B5" s="42" t="s">
        <v>1</v>
      </c>
      <c r="C5" s="37" t="s">
        <v>2</v>
      </c>
      <c r="D5" s="11" t="s">
        <v>3</v>
      </c>
      <c r="E5" s="16"/>
      <c r="F5" s="13"/>
      <c r="G5" s="18"/>
      <c r="H5" s="13"/>
      <c r="I5" s="18"/>
      <c r="J5" s="13"/>
      <c r="K5" s="18"/>
      <c r="L5" s="49"/>
    </row>
    <row r="6" spans="1:582" x14ac:dyDescent="0.3">
      <c r="A6" s="50" t="s">
        <v>5</v>
      </c>
      <c r="B6" s="19">
        <f>C6+D6</f>
        <v>4</v>
      </c>
      <c r="C6" s="12">
        <v>1</v>
      </c>
      <c r="D6" s="12">
        <v>3</v>
      </c>
      <c r="E6" s="17"/>
      <c r="F6" s="14">
        <f>C6/D6</f>
        <v>0.33333333333333331</v>
      </c>
      <c r="G6" s="19"/>
      <c r="H6" s="14">
        <f>1-((C7*D6)/(C6*D7))</f>
        <v>-0.60000000000000009</v>
      </c>
      <c r="I6" s="19"/>
      <c r="J6" s="14">
        <f>(D6/D7)/(C6/C7)</f>
        <v>1.6</v>
      </c>
      <c r="K6" s="19"/>
      <c r="L6" s="80" t="s">
        <v>23</v>
      </c>
    </row>
    <row r="7" spans="1:582" x14ac:dyDescent="0.3">
      <c r="A7" s="48" t="s">
        <v>4</v>
      </c>
      <c r="B7" s="18">
        <f>C7+D7</f>
        <v>23</v>
      </c>
      <c r="C7" s="11">
        <v>8</v>
      </c>
      <c r="D7" s="11">
        <v>15</v>
      </c>
      <c r="E7" s="16"/>
      <c r="F7" s="15">
        <f>C7/D7</f>
        <v>0.53333333333333333</v>
      </c>
      <c r="G7" s="18"/>
      <c r="H7" s="13"/>
      <c r="I7" s="18"/>
      <c r="J7" s="13"/>
      <c r="K7" s="18"/>
      <c r="L7" s="81"/>
    </row>
    <row r="8" spans="1:582" x14ac:dyDescent="0.3">
      <c r="A8" s="52" t="s">
        <v>0</v>
      </c>
      <c r="B8" s="43"/>
      <c r="C8" s="23">
        <f>C6/C7</f>
        <v>0.125</v>
      </c>
      <c r="D8" s="23">
        <f>D6/D7</f>
        <v>0.2</v>
      </c>
      <c r="E8" s="24"/>
      <c r="F8" s="25"/>
      <c r="G8" s="26"/>
      <c r="H8" s="25"/>
      <c r="I8" s="26"/>
      <c r="J8" s="25"/>
      <c r="K8" s="26"/>
      <c r="L8" s="53"/>
    </row>
    <row r="9" spans="1:582" x14ac:dyDescent="0.3">
      <c r="A9" s="54"/>
      <c r="B9" s="27"/>
      <c r="C9" s="27"/>
      <c r="D9" s="27"/>
      <c r="E9" s="34"/>
      <c r="F9" s="35"/>
      <c r="G9" s="27"/>
      <c r="H9" s="35"/>
      <c r="I9" s="27"/>
      <c r="J9" s="35"/>
      <c r="K9" s="27"/>
      <c r="L9" s="51"/>
    </row>
    <row r="10" spans="1:582" ht="16.95" customHeight="1" thickBot="1" x14ac:dyDescent="0.35">
      <c r="A10" s="55" t="s">
        <v>10</v>
      </c>
      <c r="B10" s="39"/>
      <c r="C10" s="39"/>
      <c r="D10" s="39"/>
      <c r="E10" s="40"/>
      <c r="F10" s="41"/>
      <c r="G10" s="39"/>
      <c r="H10" s="41"/>
      <c r="I10" s="39"/>
      <c r="J10" s="41"/>
      <c r="K10" s="39"/>
      <c r="L10" s="56"/>
    </row>
    <row r="11" spans="1:582" ht="15" thickTop="1" x14ac:dyDescent="0.3">
      <c r="A11" s="48"/>
      <c r="B11" s="42" t="s">
        <v>1</v>
      </c>
      <c r="C11" s="37" t="s">
        <v>2</v>
      </c>
      <c r="D11" s="11" t="s">
        <v>3</v>
      </c>
      <c r="E11" s="33"/>
      <c r="F11" s="13"/>
      <c r="G11" s="11"/>
      <c r="H11" s="13"/>
      <c r="I11" s="11"/>
      <c r="J11" s="13"/>
      <c r="K11" s="11"/>
      <c r="L11" s="49"/>
    </row>
    <row r="12" spans="1:582" x14ac:dyDescent="0.3">
      <c r="A12" s="50" t="s">
        <v>5</v>
      </c>
      <c r="B12" s="19">
        <f>C12+D12</f>
        <v>4</v>
      </c>
      <c r="C12" s="12">
        <v>2</v>
      </c>
      <c r="D12" s="12">
        <v>2</v>
      </c>
      <c r="E12" s="17"/>
      <c r="F12" s="14">
        <f>C12/D12</f>
        <v>1</v>
      </c>
      <c r="G12" s="12"/>
      <c r="H12" s="14">
        <f>1-((C13*D12)/(C12*D13))</f>
        <v>-0.875</v>
      </c>
      <c r="I12" s="12"/>
      <c r="J12" s="14">
        <f>(D12/D13)/(C12/C13)</f>
        <v>1.875</v>
      </c>
      <c r="K12" s="12"/>
      <c r="L12" s="80" t="s">
        <v>23</v>
      </c>
    </row>
    <row r="13" spans="1:582" x14ac:dyDescent="0.3">
      <c r="A13" s="48" t="s">
        <v>4</v>
      </c>
      <c r="B13" s="18">
        <f>C13+D13</f>
        <v>23</v>
      </c>
      <c r="C13" s="11">
        <v>15</v>
      </c>
      <c r="D13" s="11">
        <v>8</v>
      </c>
      <c r="E13" s="16"/>
      <c r="F13" s="15">
        <f>C13/D13</f>
        <v>1.875</v>
      </c>
      <c r="G13" s="11"/>
      <c r="H13" s="13"/>
      <c r="I13" s="11"/>
      <c r="J13" s="13"/>
      <c r="K13" s="11"/>
      <c r="L13" s="81"/>
    </row>
    <row r="14" spans="1:582" x14ac:dyDescent="0.3">
      <c r="A14" s="48" t="s">
        <v>0</v>
      </c>
      <c r="B14" s="18"/>
      <c r="C14" s="31">
        <f>C12/C13</f>
        <v>0.13333333333333333</v>
      </c>
      <c r="D14" s="31">
        <f>D12/D13</f>
        <v>0.25</v>
      </c>
      <c r="E14" s="16"/>
      <c r="F14" s="32"/>
      <c r="G14" s="11"/>
      <c r="H14" s="13"/>
      <c r="I14" s="11"/>
      <c r="J14" s="13"/>
      <c r="K14" s="11"/>
      <c r="L14" s="49"/>
    </row>
    <row r="15" spans="1:582" x14ac:dyDescent="0.3">
      <c r="A15" s="54"/>
      <c r="B15" s="27"/>
      <c r="C15" s="27"/>
      <c r="D15" s="27"/>
      <c r="E15" s="34"/>
      <c r="F15" s="35"/>
      <c r="G15" s="27"/>
      <c r="H15" s="35"/>
      <c r="I15" s="27"/>
      <c r="J15" s="35"/>
      <c r="K15" s="27"/>
      <c r="L15" s="51"/>
    </row>
    <row r="16" spans="1:582" ht="16.95" customHeight="1" thickBot="1" x14ac:dyDescent="0.35">
      <c r="A16" s="55" t="s">
        <v>11</v>
      </c>
      <c r="B16" s="40"/>
      <c r="C16" s="39"/>
      <c r="D16" s="39"/>
      <c r="E16" s="40"/>
      <c r="F16" s="41"/>
      <c r="G16" s="39"/>
      <c r="H16" s="41"/>
      <c r="I16" s="39"/>
      <c r="J16" s="41"/>
      <c r="K16" s="39"/>
      <c r="L16" s="56"/>
    </row>
    <row r="17" spans="1:13" ht="15" thickTop="1" x14ac:dyDescent="0.3">
      <c r="A17" s="57"/>
      <c r="B17" s="37" t="s">
        <v>1</v>
      </c>
      <c r="C17" s="37" t="s">
        <v>2</v>
      </c>
      <c r="D17" s="37" t="s">
        <v>3</v>
      </c>
      <c r="E17" s="36"/>
      <c r="F17" s="38"/>
      <c r="G17" s="37"/>
      <c r="H17" s="38"/>
      <c r="I17" s="37"/>
      <c r="J17" s="38"/>
      <c r="K17" s="37"/>
      <c r="L17" s="58"/>
    </row>
    <row r="18" spans="1:13" x14ac:dyDescent="0.3">
      <c r="A18" s="50" t="s">
        <v>5</v>
      </c>
      <c r="B18" s="12">
        <f>C18+D18</f>
        <v>4</v>
      </c>
      <c r="C18" s="12">
        <v>1</v>
      </c>
      <c r="D18" s="12">
        <v>3</v>
      </c>
      <c r="E18" s="9"/>
      <c r="F18" s="14">
        <f>C18/D18</f>
        <v>0.33333333333333331</v>
      </c>
      <c r="G18" s="12"/>
      <c r="H18" s="14">
        <f>1-((C19*D18)/(C18*D19))</f>
        <v>-1.3076923076923075</v>
      </c>
      <c r="I18" s="12"/>
      <c r="J18" s="14">
        <f>(D18/D19)/(C18/C19)</f>
        <v>2.3076923076923075</v>
      </c>
      <c r="K18" s="12"/>
      <c r="L18" s="80" t="s">
        <v>23</v>
      </c>
    </row>
    <row r="19" spans="1:13" x14ac:dyDescent="0.3">
      <c r="A19" s="48" t="s">
        <v>4</v>
      </c>
      <c r="B19" s="11">
        <f>C19+D19</f>
        <v>23</v>
      </c>
      <c r="C19" s="11">
        <v>10</v>
      </c>
      <c r="D19" s="11">
        <v>13</v>
      </c>
      <c r="E19" s="8"/>
      <c r="F19" s="15">
        <f>C19/D19</f>
        <v>0.76923076923076927</v>
      </c>
      <c r="G19" s="11"/>
      <c r="H19" s="13"/>
      <c r="I19" s="11"/>
      <c r="J19" s="13"/>
      <c r="K19" s="11"/>
      <c r="L19" s="81"/>
    </row>
    <row r="20" spans="1:13" x14ac:dyDescent="0.3">
      <c r="A20" s="48" t="s">
        <v>0</v>
      </c>
      <c r="B20" s="8"/>
      <c r="C20" s="31">
        <f>C18/C19</f>
        <v>0.1</v>
      </c>
      <c r="D20" s="31">
        <f>D18/D19</f>
        <v>0.23076923076923078</v>
      </c>
      <c r="E20" s="8"/>
      <c r="F20" s="13"/>
      <c r="G20" s="11"/>
      <c r="H20" s="13"/>
      <c r="I20" s="11"/>
      <c r="J20" s="13"/>
      <c r="K20" s="11"/>
      <c r="L20" s="49"/>
    </row>
    <row r="21" spans="1:13" x14ac:dyDescent="0.3">
      <c r="A21" s="54"/>
      <c r="B21" s="27"/>
      <c r="C21" s="27"/>
      <c r="D21" s="27"/>
      <c r="E21" s="34"/>
      <c r="F21" s="35"/>
      <c r="G21" s="27"/>
      <c r="H21" s="35"/>
      <c r="I21" s="27"/>
      <c r="J21" s="35"/>
      <c r="K21" s="27"/>
      <c r="L21" s="51"/>
    </row>
    <row r="22" spans="1:13" ht="16.95" customHeight="1" thickBot="1" x14ac:dyDescent="0.35">
      <c r="A22" s="75" t="s">
        <v>29</v>
      </c>
      <c r="B22" s="76"/>
      <c r="C22" s="77"/>
      <c r="D22" s="77"/>
      <c r="E22" s="76"/>
      <c r="F22" s="78"/>
      <c r="G22" s="77"/>
      <c r="H22" s="78"/>
      <c r="I22" s="77"/>
      <c r="J22" s="78"/>
      <c r="K22" s="77"/>
      <c r="L22" s="79"/>
    </row>
    <row r="23" spans="1:13" ht="15" thickTop="1" x14ac:dyDescent="0.3">
      <c r="A23" s="57"/>
      <c r="B23" s="37" t="s">
        <v>1</v>
      </c>
      <c r="C23" s="37" t="s">
        <v>2</v>
      </c>
      <c r="D23" s="37" t="s">
        <v>3</v>
      </c>
      <c r="E23" s="36"/>
      <c r="F23" s="38"/>
      <c r="G23" s="37"/>
      <c r="H23" s="38"/>
      <c r="I23" s="37"/>
      <c r="J23" s="38"/>
      <c r="K23" s="42"/>
      <c r="L23" s="58"/>
    </row>
    <row r="24" spans="1:13" x14ac:dyDescent="0.3">
      <c r="A24" s="50" t="s">
        <v>5</v>
      </c>
      <c r="B24" s="12">
        <f>C24+D24</f>
        <v>2</v>
      </c>
      <c r="C24" s="12">
        <v>1</v>
      </c>
      <c r="D24" s="12">
        <v>1</v>
      </c>
      <c r="E24" s="9"/>
      <c r="F24" s="14">
        <f>C24/D24</f>
        <v>1</v>
      </c>
      <c r="G24" s="12"/>
      <c r="H24" s="14">
        <f>1-((C25*D24)/(C24*D25))</f>
        <v>-0.60000000000000009</v>
      </c>
      <c r="I24" s="12"/>
      <c r="J24" s="14">
        <f>(D24/D25)/(C24/C25)</f>
        <v>1.6</v>
      </c>
      <c r="K24" s="19"/>
      <c r="L24" s="80" t="s">
        <v>23</v>
      </c>
    </row>
    <row r="25" spans="1:13" x14ac:dyDescent="0.3">
      <c r="A25" s="48" t="s">
        <v>4</v>
      </c>
      <c r="B25" s="11">
        <f>C25+D25</f>
        <v>13</v>
      </c>
      <c r="C25" s="11">
        <v>8</v>
      </c>
      <c r="D25" s="11">
        <v>5</v>
      </c>
      <c r="E25" s="8"/>
      <c r="F25" s="15">
        <f>C25/D25</f>
        <v>1.6</v>
      </c>
      <c r="G25" s="11"/>
      <c r="H25" s="13"/>
      <c r="I25" s="11"/>
      <c r="J25" s="13"/>
      <c r="K25" s="18"/>
      <c r="L25" s="81"/>
    </row>
    <row r="26" spans="1:13" x14ac:dyDescent="0.3">
      <c r="A26" s="48" t="s">
        <v>0</v>
      </c>
      <c r="B26" s="11"/>
      <c r="C26" s="31">
        <f>C24/C25</f>
        <v>0.125</v>
      </c>
      <c r="D26" s="31">
        <f>D24/D25</f>
        <v>0.2</v>
      </c>
      <c r="E26" s="8"/>
      <c r="F26" s="13"/>
      <c r="G26" s="11"/>
      <c r="H26" s="13"/>
      <c r="I26" s="11"/>
      <c r="J26" s="13"/>
      <c r="K26" s="18"/>
      <c r="L26" s="70"/>
    </row>
    <row r="27" spans="1:13" x14ac:dyDescent="0.3">
      <c r="A27" s="54"/>
      <c r="B27" s="27"/>
      <c r="C27" s="27"/>
      <c r="D27" s="27"/>
      <c r="E27" s="34"/>
      <c r="F27" s="35"/>
      <c r="G27" s="27"/>
      <c r="H27" s="35"/>
      <c r="I27" s="27"/>
      <c r="J27" s="35"/>
      <c r="K27" s="27"/>
      <c r="L27" s="51"/>
    </row>
    <row r="28" spans="1:13" ht="16.95" customHeight="1" thickBot="1" x14ac:dyDescent="0.35">
      <c r="A28" s="75" t="s">
        <v>26</v>
      </c>
      <c r="B28" s="76"/>
      <c r="C28" s="77"/>
      <c r="D28" s="77"/>
      <c r="E28" s="76"/>
      <c r="F28" s="78"/>
      <c r="G28" s="77"/>
      <c r="H28" s="78"/>
      <c r="I28" s="77"/>
      <c r="J28" s="78"/>
      <c r="K28" s="77"/>
      <c r="L28" s="79"/>
    </row>
    <row r="29" spans="1:13" ht="15" thickTop="1" x14ac:dyDescent="0.3">
      <c r="A29" s="57"/>
      <c r="B29" s="37" t="s">
        <v>1</v>
      </c>
      <c r="C29" s="37" t="s">
        <v>2</v>
      </c>
      <c r="D29" s="37" t="s">
        <v>3</v>
      </c>
      <c r="E29" s="36"/>
      <c r="F29" s="38"/>
      <c r="G29" s="37"/>
      <c r="H29" s="38"/>
      <c r="I29" s="37"/>
      <c r="J29" s="38"/>
      <c r="K29" s="42"/>
      <c r="L29" s="58"/>
    </row>
    <row r="30" spans="1:13" x14ac:dyDescent="0.3">
      <c r="A30" s="50" t="s">
        <v>5</v>
      </c>
      <c r="B30" s="12">
        <f>C30+D30</f>
        <v>2</v>
      </c>
      <c r="C30" s="12">
        <v>0</v>
      </c>
      <c r="D30" s="12">
        <v>2</v>
      </c>
      <c r="E30" s="9"/>
      <c r="F30" s="14">
        <f>C30/D30</f>
        <v>0</v>
      </c>
      <c r="G30" s="12"/>
      <c r="H30" s="14" t="e">
        <f>1-((C31*D30)/(C30*D31))</f>
        <v>#DIV/0!</v>
      </c>
      <c r="I30" s="12"/>
      <c r="J30" s="14" t="s">
        <v>7</v>
      </c>
      <c r="K30" s="19"/>
      <c r="L30" s="90" t="s">
        <v>13</v>
      </c>
      <c r="M30" t="s">
        <v>28</v>
      </c>
    </row>
    <row r="31" spans="1:13" x14ac:dyDescent="0.3">
      <c r="A31" s="48" t="s">
        <v>4</v>
      </c>
      <c r="B31" s="11">
        <f>C31+D31</f>
        <v>13</v>
      </c>
      <c r="C31" s="11">
        <v>1</v>
      </c>
      <c r="D31" s="11">
        <v>12</v>
      </c>
      <c r="E31" s="8"/>
      <c r="F31" s="15">
        <f>C31/D31</f>
        <v>8.3333333333333329E-2</v>
      </c>
      <c r="G31" s="11"/>
      <c r="H31" s="13"/>
      <c r="I31" s="11"/>
      <c r="J31" s="13"/>
      <c r="K31" s="18"/>
      <c r="L31" s="91"/>
      <c r="M31" t="s">
        <v>27</v>
      </c>
    </row>
    <row r="32" spans="1:13" x14ac:dyDescent="0.3">
      <c r="A32" s="48" t="s">
        <v>0</v>
      </c>
      <c r="B32" s="11"/>
      <c r="C32" s="31">
        <f>C30/C31</f>
        <v>0</v>
      </c>
      <c r="D32" s="31">
        <f>D30/D31</f>
        <v>0.16666666666666666</v>
      </c>
      <c r="E32" s="8"/>
      <c r="F32" s="13"/>
      <c r="G32" s="11"/>
      <c r="H32" s="13"/>
      <c r="I32" s="11"/>
      <c r="J32" s="13"/>
      <c r="K32" s="18"/>
      <c r="L32" s="70"/>
    </row>
    <row r="33" spans="1:582" ht="15" thickBot="1" x14ac:dyDescent="0.35">
      <c r="A33" s="54"/>
      <c r="B33" s="27"/>
      <c r="C33" s="27"/>
      <c r="D33" s="27"/>
      <c r="E33" s="34"/>
      <c r="F33" s="35"/>
      <c r="G33" s="27"/>
      <c r="H33" s="35"/>
      <c r="I33" s="27"/>
      <c r="J33" s="35"/>
      <c r="K33" s="27"/>
      <c r="L33" s="51"/>
    </row>
    <row r="34" spans="1:582" s="5" customFormat="1" ht="34.049999999999997" customHeight="1" thickBot="1" x14ac:dyDescent="0.3">
      <c r="A34" s="87" t="s">
        <v>16</v>
      </c>
      <c r="B34" s="88"/>
      <c r="C34" s="88"/>
      <c r="D34" s="88"/>
      <c r="E34" s="88"/>
      <c r="F34" s="88"/>
      <c r="G34" s="88"/>
      <c r="H34" s="88"/>
      <c r="I34" s="88"/>
      <c r="J34" s="88"/>
      <c r="K34" s="88"/>
      <c r="L34" s="89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4"/>
      <c r="KW34" s="4"/>
      <c r="KX34" s="4"/>
      <c r="KY34" s="4"/>
      <c r="KZ34" s="4"/>
      <c r="LA34" s="4"/>
      <c r="LB34" s="4"/>
      <c r="LC34" s="4"/>
      <c r="LD34" s="4"/>
      <c r="LE34" s="4"/>
      <c r="LF34" s="4"/>
      <c r="LG34" s="4"/>
      <c r="LH34" s="4"/>
      <c r="LI34" s="4"/>
      <c r="LJ34" s="4"/>
      <c r="LK34" s="4"/>
      <c r="LL34" s="4"/>
      <c r="LM34" s="4"/>
      <c r="LN34" s="4"/>
      <c r="LO34" s="4"/>
      <c r="LP34" s="4"/>
      <c r="LQ34" s="4"/>
      <c r="LR34" s="4"/>
      <c r="LS34" s="4"/>
      <c r="LT34" s="4"/>
      <c r="LU34" s="4"/>
      <c r="LV34" s="4"/>
      <c r="LW34" s="4"/>
      <c r="LX34" s="4"/>
      <c r="LY34" s="4"/>
      <c r="LZ34" s="4"/>
      <c r="MA34" s="4"/>
      <c r="MB34" s="4"/>
      <c r="MC34" s="4"/>
      <c r="MD34" s="4"/>
      <c r="ME34" s="4"/>
      <c r="MF34" s="4"/>
      <c r="MG34" s="4"/>
      <c r="MH34" s="4"/>
      <c r="MI34" s="4"/>
      <c r="MJ34" s="4"/>
      <c r="MK34" s="4"/>
      <c r="ML34" s="4"/>
      <c r="MM34" s="4"/>
      <c r="MN34" s="4"/>
      <c r="MO34" s="4"/>
      <c r="MP34" s="4"/>
      <c r="MQ34" s="4"/>
      <c r="MR34" s="4"/>
      <c r="MS34" s="4"/>
      <c r="MT34" s="4"/>
      <c r="MU34" s="4"/>
      <c r="MV34" s="4"/>
      <c r="MW34" s="4"/>
      <c r="MX34" s="4"/>
      <c r="MY34" s="4"/>
      <c r="MZ34" s="4"/>
      <c r="NA34" s="4"/>
      <c r="NB34" s="4"/>
      <c r="NC34" s="4"/>
      <c r="ND34" s="4"/>
      <c r="NE34" s="4"/>
      <c r="NF34" s="4"/>
      <c r="NG34" s="4"/>
      <c r="NH34" s="4"/>
      <c r="NI34" s="4"/>
      <c r="NJ34" s="4"/>
      <c r="NK34" s="4"/>
      <c r="NL34" s="4"/>
      <c r="NM34" s="4"/>
      <c r="NN34" s="4"/>
      <c r="NO34" s="4"/>
      <c r="NP34" s="4"/>
      <c r="NQ34" s="4"/>
      <c r="NR34" s="4"/>
      <c r="NS34" s="4"/>
      <c r="NT34" s="4"/>
      <c r="NU34" s="4"/>
      <c r="NV34" s="4"/>
      <c r="NW34" s="4"/>
      <c r="NX34" s="4"/>
      <c r="NY34" s="4"/>
      <c r="NZ34" s="4"/>
      <c r="OA34" s="4"/>
      <c r="OB34" s="4"/>
      <c r="OC34" s="4"/>
      <c r="OD34" s="4"/>
      <c r="OE34" s="4"/>
      <c r="OF34" s="4"/>
      <c r="OG34" s="4"/>
      <c r="OH34" s="4"/>
      <c r="OI34" s="4"/>
      <c r="OJ34" s="4"/>
      <c r="OK34" s="4"/>
      <c r="OL34" s="4"/>
      <c r="OM34" s="4"/>
      <c r="ON34" s="4"/>
      <c r="OO34" s="4"/>
      <c r="OP34" s="4"/>
      <c r="OQ34" s="4"/>
      <c r="OR34" s="4"/>
      <c r="OS34" s="4"/>
      <c r="OT34" s="4"/>
      <c r="OU34" s="4"/>
      <c r="OV34" s="4"/>
      <c r="OW34" s="4"/>
      <c r="OX34" s="4"/>
      <c r="OY34" s="4"/>
      <c r="OZ34" s="4"/>
      <c r="PA34" s="4"/>
      <c r="PB34" s="4"/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/>
      <c r="TG34" s="4"/>
      <c r="TH34" s="4"/>
      <c r="TI34" s="4"/>
      <c r="TJ34" s="4"/>
      <c r="TK34" s="4"/>
      <c r="TL34" s="4"/>
      <c r="TM34" s="4"/>
      <c r="TN34" s="4"/>
      <c r="TO34" s="4"/>
      <c r="TP34" s="4"/>
      <c r="TQ34" s="4"/>
      <c r="TR34" s="4"/>
      <c r="TS34" s="4"/>
      <c r="TT34" s="4"/>
      <c r="TU34" s="4"/>
      <c r="TV34" s="4"/>
      <c r="TW34" s="4"/>
      <c r="TX34" s="4"/>
      <c r="TY34" s="4"/>
      <c r="TZ34" s="4"/>
      <c r="UA34" s="4"/>
      <c r="UB34" s="4"/>
      <c r="UC34" s="4"/>
      <c r="UD34" s="4"/>
      <c r="UE34" s="4"/>
      <c r="UF34" s="4"/>
      <c r="UG34" s="4"/>
      <c r="UH34" s="4"/>
      <c r="UI34" s="4"/>
      <c r="UJ34" s="4"/>
      <c r="UK34" s="4"/>
      <c r="UL34" s="4"/>
      <c r="UM34" s="4"/>
      <c r="UN34" s="4"/>
      <c r="UO34" s="4"/>
      <c r="UP34" s="4"/>
      <c r="UQ34" s="4"/>
      <c r="UR34" s="4"/>
      <c r="US34" s="4"/>
      <c r="UT34" s="4"/>
      <c r="UU34" s="4"/>
      <c r="UV34" s="4"/>
      <c r="UW34" s="4"/>
      <c r="UX34" s="4"/>
      <c r="UY34" s="4"/>
      <c r="UZ34" s="4"/>
      <c r="VA34" s="4"/>
      <c r="VB34" s="4"/>
      <c r="VC34" s="4"/>
      <c r="VD34" s="4"/>
      <c r="VE34" s="4"/>
      <c r="VF34" s="4"/>
      <c r="VG34" s="4"/>
      <c r="VH34" s="4"/>
      <c r="VI34" s="4"/>
      <c r="VJ34" s="4"/>
    </row>
    <row r="35" spans="1:582" s="3" customFormat="1" ht="16.95" customHeight="1" thickBot="1" x14ac:dyDescent="0.35">
      <c r="A35" s="59" t="s">
        <v>17</v>
      </c>
      <c r="B35" s="21"/>
      <c r="C35" s="21"/>
      <c r="D35" s="21"/>
      <c r="E35" s="22"/>
      <c r="F35" s="20"/>
      <c r="G35" s="21"/>
      <c r="H35" s="20"/>
      <c r="I35" s="21"/>
      <c r="J35" s="20"/>
      <c r="K35" s="21"/>
      <c r="L35" s="60"/>
    </row>
    <row r="36" spans="1:582" ht="15" thickTop="1" x14ac:dyDescent="0.3">
      <c r="A36" s="61"/>
      <c r="B36" s="37" t="s">
        <v>1</v>
      </c>
      <c r="C36" s="37" t="s">
        <v>2</v>
      </c>
      <c r="D36" s="37" t="s">
        <v>3</v>
      </c>
      <c r="E36" s="36"/>
      <c r="F36" s="38"/>
      <c r="G36" s="37"/>
      <c r="H36" s="38"/>
      <c r="I36" s="37"/>
      <c r="J36" s="38"/>
      <c r="K36" s="42"/>
      <c r="L36" s="58"/>
    </row>
    <row r="37" spans="1:582" x14ac:dyDescent="0.3">
      <c r="A37" s="50" t="s">
        <v>5</v>
      </c>
      <c r="B37" s="12">
        <f>C37+D37</f>
        <v>6</v>
      </c>
      <c r="C37" s="12">
        <v>5</v>
      </c>
      <c r="D37" s="12">
        <v>1</v>
      </c>
      <c r="E37" s="9"/>
      <c r="F37" s="14">
        <f>C37/D37</f>
        <v>5</v>
      </c>
      <c r="G37" s="12"/>
      <c r="H37" s="14">
        <f>1-((C38*D37)/(C37*D38))</f>
        <v>0.48</v>
      </c>
      <c r="I37" s="12"/>
      <c r="J37" s="14">
        <f>(D37/D38)/(C37/C38)</f>
        <v>0.52</v>
      </c>
      <c r="K37" s="19"/>
      <c r="L37" s="80" t="s">
        <v>24</v>
      </c>
    </row>
    <row r="38" spans="1:582" x14ac:dyDescent="0.3">
      <c r="A38" s="48" t="s">
        <v>4</v>
      </c>
      <c r="B38" s="11">
        <f>C38+D38</f>
        <v>18</v>
      </c>
      <c r="C38" s="11">
        <v>13</v>
      </c>
      <c r="D38" s="11">
        <v>5</v>
      </c>
      <c r="E38" s="8"/>
      <c r="F38" s="15">
        <f>C38/D38</f>
        <v>2.6</v>
      </c>
      <c r="G38" s="11"/>
      <c r="H38" s="13"/>
      <c r="I38" s="11"/>
      <c r="J38" s="13"/>
      <c r="K38" s="18"/>
      <c r="L38" s="81"/>
    </row>
    <row r="39" spans="1:582" x14ac:dyDescent="0.3">
      <c r="A39" s="48" t="s">
        <v>0</v>
      </c>
      <c r="B39" s="44"/>
      <c r="C39" s="31">
        <f>C37/C38</f>
        <v>0.38461538461538464</v>
      </c>
      <c r="D39" s="31">
        <f>D37/D38</f>
        <v>0.2</v>
      </c>
      <c r="E39" s="8"/>
      <c r="F39" s="13"/>
      <c r="G39" s="11"/>
      <c r="H39" s="13"/>
      <c r="I39" s="11"/>
      <c r="J39" s="13"/>
      <c r="K39" s="18"/>
      <c r="L39" s="49"/>
    </row>
    <row r="40" spans="1:582" x14ac:dyDescent="0.3">
      <c r="A40" s="54"/>
      <c r="B40" s="27"/>
      <c r="C40" s="27"/>
      <c r="D40" s="27"/>
      <c r="E40" s="34"/>
      <c r="F40" s="35"/>
      <c r="G40" s="27"/>
      <c r="H40" s="35"/>
      <c r="I40" s="27"/>
      <c r="J40" s="35"/>
      <c r="K40" s="27"/>
      <c r="L40" s="51"/>
    </row>
    <row r="41" spans="1:582" ht="16.95" customHeight="1" thickBot="1" x14ac:dyDescent="0.35">
      <c r="A41" s="55" t="s">
        <v>18</v>
      </c>
      <c r="B41" s="39"/>
      <c r="C41" s="39"/>
      <c r="D41" s="39"/>
      <c r="E41" s="40"/>
      <c r="F41" s="41"/>
      <c r="G41" s="39"/>
      <c r="H41" s="41"/>
      <c r="I41" s="39"/>
      <c r="J41" s="41"/>
      <c r="K41" s="39"/>
      <c r="L41" s="56"/>
    </row>
    <row r="42" spans="1:582" ht="15" thickTop="1" x14ac:dyDescent="0.3">
      <c r="A42" s="48"/>
      <c r="B42" s="42" t="s">
        <v>1</v>
      </c>
      <c r="C42" s="37" t="s">
        <v>2</v>
      </c>
      <c r="D42" s="11" t="s">
        <v>3</v>
      </c>
      <c r="E42" s="33"/>
      <c r="F42" s="13"/>
      <c r="G42" s="11"/>
      <c r="H42" s="13"/>
      <c r="I42" s="11"/>
      <c r="J42" s="13"/>
      <c r="K42" s="11"/>
      <c r="L42" s="49"/>
    </row>
    <row r="43" spans="1:582" x14ac:dyDescent="0.3">
      <c r="A43" s="50" t="s">
        <v>5</v>
      </c>
      <c r="B43" s="19">
        <f>C43+D43</f>
        <v>6</v>
      </c>
      <c r="C43" s="12">
        <v>5</v>
      </c>
      <c r="D43" s="12">
        <v>1</v>
      </c>
      <c r="E43" s="17"/>
      <c r="F43" s="14">
        <f>C43/D43</f>
        <v>5</v>
      </c>
      <c r="G43" s="12"/>
      <c r="H43" s="14">
        <f>1-((C44*D43)/(C43*D44))</f>
        <v>0.30000000000000004</v>
      </c>
      <c r="I43" s="12"/>
      <c r="J43" s="14">
        <f>(D43/D44)/(C43/C44)</f>
        <v>0.7</v>
      </c>
      <c r="K43" s="12"/>
      <c r="L43" s="80" t="s">
        <v>24</v>
      </c>
    </row>
    <row r="44" spans="1:582" x14ac:dyDescent="0.3">
      <c r="A44" s="48" t="s">
        <v>4</v>
      </c>
      <c r="B44" s="18">
        <f>C44+D44</f>
        <v>18</v>
      </c>
      <c r="C44" s="11">
        <v>14</v>
      </c>
      <c r="D44" s="11">
        <v>4</v>
      </c>
      <c r="E44" s="16"/>
      <c r="F44" s="15">
        <f>C44/D44</f>
        <v>3.5</v>
      </c>
      <c r="G44" s="11"/>
      <c r="H44" s="13"/>
      <c r="I44" s="11"/>
      <c r="J44" s="13"/>
      <c r="K44" s="11"/>
      <c r="L44" s="81"/>
    </row>
    <row r="45" spans="1:582" x14ac:dyDescent="0.3">
      <c r="A45" s="48" t="s">
        <v>0</v>
      </c>
      <c r="B45" s="18"/>
      <c r="C45" s="31">
        <f>C43/C44</f>
        <v>0.35714285714285715</v>
      </c>
      <c r="D45" s="31">
        <f>D43/D44</f>
        <v>0.25</v>
      </c>
      <c r="E45" s="16"/>
      <c r="F45" s="32"/>
      <c r="G45" s="11"/>
      <c r="H45" s="13"/>
      <c r="I45" s="11"/>
      <c r="J45" s="13"/>
      <c r="K45" s="11"/>
      <c r="L45" s="49"/>
    </row>
    <row r="46" spans="1:582" x14ac:dyDescent="0.3">
      <c r="A46" s="54"/>
      <c r="B46" s="27"/>
      <c r="C46" s="27"/>
      <c r="D46" s="27"/>
      <c r="E46" s="34"/>
      <c r="F46" s="35"/>
      <c r="G46" s="27"/>
      <c r="H46" s="35"/>
      <c r="I46" s="27"/>
      <c r="J46" s="35"/>
      <c r="K46" s="27"/>
      <c r="L46" s="51"/>
    </row>
    <row r="47" spans="1:582" ht="16.95" customHeight="1" thickBot="1" x14ac:dyDescent="0.35">
      <c r="A47" s="55" t="s">
        <v>19</v>
      </c>
      <c r="B47" s="40"/>
      <c r="C47" s="39"/>
      <c r="D47" s="39"/>
      <c r="E47" s="40"/>
      <c r="F47" s="41"/>
      <c r="G47" s="39"/>
      <c r="H47" s="41"/>
      <c r="I47" s="39"/>
      <c r="J47" s="41"/>
      <c r="K47" s="39"/>
      <c r="L47" s="56"/>
    </row>
    <row r="48" spans="1:582" ht="15" thickTop="1" x14ac:dyDescent="0.3">
      <c r="A48" s="57"/>
      <c r="B48" s="37" t="s">
        <v>1</v>
      </c>
      <c r="C48" s="37" t="s">
        <v>2</v>
      </c>
      <c r="D48" s="37" t="s">
        <v>3</v>
      </c>
      <c r="E48" s="36"/>
      <c r="F48" s="38"/>
      <c r="G48" s="37"/>
      <c r="H48" s="38"/>
      <c r="I48" s="37"/>
      <c r="J48" s="38"/>
      <c r="K48" s="37"/>
      <c r="L48" s="58"/>
    </row>
    <row r="49" spans="1:582" x14ac:dyDescent="0.3">
      <c r="A49" s="50" t="s">
        <v>5</v>
      </c>
      <c r="B49" s="12">
        <f>C49+D49</f>
        <v>6</v>
      </c>
      <c r="C49" s="12">
        <v>5</v>
      </c>
      <c r="D49" s="12">
        <v>1</v>
      </c>
      <c r="E49" s="9"/>
      <c r="F49" s="14">
        <f>C49/D49</f>
        <v>5</v>
      </c>
      <c r="G49" s="12"/>
      <c r="H49" s="14">
        <f>1-((C50*D49)/(C49*D50))</f>
        <v>0.48</v>
      </c>
      <c r="I49" s="12"/>
      <c r="J49" s="14">
        <f>(D49/D50)/(C49/C50)</f>
        <v>0.52</v>
      </c>
      <c r="K49" s="12"/>
      <c r="L49" s="80" t="s">
        <v>24</v>
      </c>
    </row>
    <row r="50" spans="1:582" x14ac:dyDescent="0.3">
      <c r="A50" s="48" t="s">
        <v>4</v>
      </c>
      <c r="B50" s="11">
        <f>C50+D50</f>
        <v>18</v>
      </c>
      <c r="C50" s="11">
        <v>13</v>
      </c>
      <c r="D50" s="11">
        <v>5</v>
      </c>
      <c r="E50" s="8"/>
      <c r="F50" s="15">
        <f>C50/D50</f>
        <v>2.6</v>
      </c>
      <c r="G50" s="11"/>
      <c r="H50" s="13"/>
      <c r="I50" s="11"/>
      <c r="J50" s="13"/>
      <c r="K50" s="11"/>
      <c r="L50" s="81"/>
    </row>
    <row r="51" spans="1:582" x14ac:dyDescent="0.3">
      <c r="A51" s="48" t="s">
        <v>0</v>
      </c>
      <c r="B51" s="8"/>
      <c r="C51" s="31">
        <f>C49/C50</f>
        <v>0.38461538461538464</v>
      </c>
      <c r="D51" s="31">
        <f>D49/D50</f>
        <v>0.2</v>
      </c>
      <c r="E51" s="8"/>
      <c r="F51" s="13"/>
      <c r="G51" s="11"/>
      <c r="H51" s="13"/>
      <c r="I51" s="11"/>
      <c r="J51" s="13"/>
      <c r="K51" s="11"/>
      <c r="L51" s="49"/>
    </row>
    <row r="52" spans="1:582" x14ac:dyDescent="0.3">
      <c r="A52" s="54"/>
      <c r="B52" s="27"/>
      <c r="C52" s="27"/>
      <c r="D52" s="27"/>
      <c r="E52" s="34"/>
      <c r="F52" s="35"/>
      <c r="G52" s="27"/>
      <c r="H52" s="35"/>
      <c r="I52" s="27"/>
      <c r="J52" s="35"/>
      <c r="K52" s="27"/>
      <c r="L52" s="51"/>
    </row>
    <row r="53" spans="1:582" ht="15" thickBot="1" x14ac:dyDescent="0.35">
      <c r="A53" s="54"/>
      <c r="B53" s="27"/>
      <c r="C53" s="27"/>
      <c r="D53" s="27"/>
      <c r="E53" s="34"/>
      <c r="F53" s="35"/>
      <c r="G53" s="27"/>
      <c r="H53" s="35"/>
      <c r="I53" s="27"/>
      <c r="J53" s="35"/>
      <c r="K53" s="27"/>
      <c r="L53" s="51"/>
    </row>
    <row r="54" spans="1:582" s="5" customFormat="1" ht="46.95" customHeight="1" thickBot="1" x14ac:dyDescent="0.3">
      <c r="A54" s="87" t="s">
        <v>20</v>
      </c>
      <c r="B54" s="88"/>
      <c r="C54" s="88"/>
      <c r="D54" s="88"/>
      <c r="E54" s="88"/>
      <c r="F54" s="88"/>
      <c r="G54" s="88"/>
      <c r="H54" s="88"/>
      <c r="I54" s="88"/>
      <c r="J54" s="88"/>
      <c r="K54" s="88"/>
      <c r="L54" s="89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  <c r="EI54" s="4"/>
      <c r="EJ54" s="4"/>
      <c r="EK54" s="4"/>
      <c r="EL54" s="4"/>
      <c r="EM54" s="4"/>
      <c r="EN54" s="4"/>
      <c r="EO54" s="4"/>
      <c r="EP54" s="4"/>
      <c r="EQ54" s="4"/>
      <c r="ER54" s="4"/>
      <c r="ES54" s="4"/>
      <c r="ET54" s="4"/>
      <c r="EU54" s="4"/>
      <c r="EV54" s="4"/>
      <c r="EW54" s="4"/>
      <c r="EX54" s="4"/>
      <c r="EY54" s="4"/>
      <c r="EZ54" s="4"/>
      <c r="FA54" s="4"/>
      <c r="FB54" s="4"/>
      <c r="FC54" s="4"/>
      <c r="FD54" s="4"/>
      <c r="FE54" s="4"/>
      <c r="FF54" s="4"/>
      <c r="FG54" s="4"/>
      <c r="FH54" s="4"/>
      <c r="FI54" s="4"/>
      <c r="FJ54" s="4"/>
      <c r="FK54" s="4"/>
      <c r="FL54" s="4"/>
      <c r="FM54" s="4"/>
      <c r="FN54" s="4"/>
      <c r="FO54" s="4"/>
      <c r="FP54" s="4"/>
      <c r="FQ54" s="4"/>
      <c r="FR54" s="4"/>
      <c r="FS54" s="4"/>
      <c r="FT54" s="4"/>
      <c r="FU54" s="4"/>
      <c r="FV54" s="4"/>
      <c r="FW54" s="4"/>
      <c r="FX54" s="4"/>
      <c r="FY54" s="4"/>
      <c r="FZ54" s="4"/>
      <c r="GA54" s="4"/>
      <c r="GB54" s="4"/>
      <c r="GC54" s="4"/>
      <c r="GD54" s="4"/>
      <c r="GE54" s="4"/>
      <c r="GF54" s="4"/>
      <c r="GG54" s="4"/>
      <c r="GH54" s="4"/>
      <c r="GI54" s="4"/>
      <c r="GJ54" s="4"/>
      <c r="GK54" s="4"/>
      <c r="GL54" s="4"/>
      <c r="GM54" s="4"/>
      <c r="GN54" s="4"/>
      <c r="GO54" s="4"/>
      <c r="GP54" s="4"/>
      <c r="GQ54" s="4"/>
      <c r="GR54" s="4"/>
      <c r="GS54" s="4"/>
      <c r="GT54" s="4"/>
      <c r="GU54" s="4"/>
      <c r="GV54" s="4"/>
      <c r="GW54" s="4"/>
      <c r="GX54" s="4"/>
      <c r="GY54" s="4"/>
      <c r="GZ54" s="4"/>
      <c r="HA54" s="4"/>
      <c r="HB54" s="4"/>
      <c r="HC54" s="4"/>
      <c r="HD54" s="4"/>
      <c r="HE54" s="4"/>
      <c r="HF54" s="4"/>
      <c r="HG54" s="4"/>
      <c r="HH54" s="4"/>
      <c r="HI54" s="4"/>
      <c r="HJ54" s="4"/>
      <c r="HK54" s="4"/>
      <c r="HL54" s="4"/>
      <c r="HM54" s="4"/>
      <c r="HN54" s="4"/>
      <c r="HO54" s="4"/>
      <c r="HP54" s="4"/>
      <c r="HQ54" s="4"/>
      <c r="HR54" s="4"/>
      <c r="HS54" s="4"/>
      <c r="HT54" s="4"/>
      <c r="HU54" s="4"/>
      <c r="HV54" s="4"/>
      <c r="HW54" s="4"/>
      <c r="HX54" s="4"/>
      <c r="HY54" s="4"/>
      <c r="HZ54" s="4"/>
      <c r="IA54" s="4"/>
      <c r="IB54" s="4"/>
      <c r="IC54" s="4"/>
      <c r="ID54" s="4"/>
      <c r="IE54" s="4"/>
      <c r="IF54" s="4"/>
      <c r="IG54" s="4"/>
      <c r="IH54" s="4"/>
      <c r="II54" s="4"/>
      <c r="IJ54" s="4"/>
      <c r="IK54" s="4"/>
      <c r="IL54" s="4"/>
      <c r="IM54" s="4"/>
      <c r="IN54" s="4"/>
      <c r="IO54" s="4"/>
      <c r="IP54" s="4"/>
      <c r="IQ54" s="4"/>
      <c r="IR54" s="4"/>
      <c r="IS54" s="4"/>
      <c r="IT54" s="4"/>
      <c r="IU54" s="4"/>
      <c r="IV54" s="4"/>
      <c r="IW54" s="4"/>
      <c r="IX54" s="4"/>
      <c r="IY54" s="4"/>
      <c r="IZ54" s="4"/>
      <c r="JA54" s="4"/>
      <c r="JB54" s="4"/>
      <c r="JC54" s="4"/>
      <c r="JD54" s="4"/>
      <c r="JE54" s="4"/>
      <c r="JF54" s="4"/>
      <c r="JG54" s="4"/>
      <c r="JH54" s="4"/>
      <c r="JI54" s="4"/>
      <c r="JJ54" s="4"/>
      <c r="JK54" s="4"/>
      <c r="JL54" s="4"/>
      <c r="JM54" s="4"/>
      <c r="JN54" s="4"/>
      <c r="JO54" s="4"/>
      <c r="JP54" s="4"/>
      <c r="JQ54" s="4"/>
      <c r="JR54" s="4"/>
      <c r="JS54" s="4"/>
      <c r="JT54" s="4"/>
      <c r="JU54" s="4"/>
      <c r="JV54" s="4"/>
      <c r="JW54" s="4"/>
      <c r="JX54" s="4"/>
      <c r="JY54" s="4"/>
      <c r="JZ54" s="4"/>
      <c r="KA54" s="4"/>
      <c r="KB54" s="4"/>
      <c r="KC54" s="4"/>
      <c r="KD54" s="4"/>
      <c r="KE54" s="4"/>
      <c r="KF54" s="4"/>
      <c r="KG54" s="4"/>
      <c r="KH54" s="4"/>
      <c r="KI54" s="4"/>
      <c r="KJ54" s="4"/>
      <c r="KK54" s="4"/>
      <c r="KL54" s="4"/>
      <c r="KM54" s="4"/>
      <c r="KN54" s="4"/>
      <c r="KO54" s="4"/>
      <c r="KP54" s="4"/>
      <c r="KQ54" s="4"/>
      <c r="KR54" s="4"/>
      <c r="KS54" s="4"/>
      <c r="KT54" s="4"/>
      <c r="KU54" s="4"/>
      <c r="KV54" s="4"/>
      <c r="KW54" s="4"/>
      <c r="KX54" s="4"/>
      <c r="KY54" s="4"/>
      <c r="KZ54" s="4"/>
      <c r="LA54" s="4"/>
      <c r="LB54" s="4"/>
      <c r="LC54" s="4"/>
      <c r="LD54" s="4"/>
      <c r="LE54" s="4"/>
      <c r="LF54" s="4"/>
      <c r="LG54" s="4"/>
      <c r="LH54" s="4"/>
      <c r="LI54" s="4"/>
      <c r="LJ54" s="4"/>
      <c r="LK54" s="4"/>
      <c r="LL54" s="4"/>
      <c r="LM54" s="4"/>
      <c r="LN54" s="4"/>
      <c r="LO54" s="4"/>
      <c r="LP54" s="4"/>
      <c r="LQ54" s="4"/>
      <c r="LR54" s="4"/>
      <c r="LS54" s="4"/>
      <c r="LT54" s="4"/>
      <c r="LU54" s="4"/>
      <c r="LV54" s="4"/>
      <c r="LW54" s="4"/>
      <c r="LX54" s="4"/>
      <c r="LY54" s="4"/>
      <c r="LZ54" s="4"/>
      <c r="MA54" s="4"/>
      <c r="MB54" s="4"/>
      <c r="MC54" s="4"/>
      <c r="MD54" s="4"/>
      <c r="ME54" s="4"/>
      <c r="MF54" s="4"/>
      <c r="MG54" s="4"/>
      <c r="MH54" s="4"/>
      <c r="MI54" s="4"/>
      <c r="MJ54" s="4"/>
      <c r="MK54" s="4"/>
      <c r="ML54" s="4"/>
      <c r="MM54" s="4"/>
      <c r="MN54" s="4"/>
      <c r="MO54" s="4"/>
      <c r="MP54" s="4"/>
      <c r="MQ54" s="4"/>
      <c r="MR54" s="4"/>
      <c r="MS54" s="4"/>
      <c r="MT54" s="4"/>
      <c r="MU54" s="4"/>
      <c r="MV54" s="4"/>
      <c r="MW54" s="4"/>
      <c r="MX54" s="4"/>
      <c r="MY54" s="4"/>
      <c r="MZ54" s="4"/>
      <c r="NA54" s="4"/>
      <c r="NB54" s="4"/>
      <c r="NC54" s="4"/>
      <c r="ND54" s="4"/>
      <c r="NE54" s="4"/>
      <c r="NF54" s="4"/>
      <c r="NG54" s="4"/>
      <c r="NH54" s="4"/>
      <c r="NI54" s="4"/>
      <c r="NJ54" s="4"/>
      <c r="NK54" s="4"/>
      <c r="NL54" s="4"/>
      <c r="NM54" s="4"/>
      <c r="NN54" s="4"/>
      <c r="NO54" s="4"/>
      <c r="NP54" s="4"/>
      <c r="NQ54" s="4"/>
      <c r="NR54" s="4"/>
      <c r="NS54" s="4"/>
      <c r="NT54" s="4"/>
      <c r="NU54" s="4"/>
      <c r="NV54" s="4"/>
      <c r="NW54" s="4"/>
      <c r="NX54" s="4"/>
      <c r="NY54" s="4"/>
      <c r="NZ54" s="4"/>
      <c r="OA54" s="4"/>
      <c r="OB54" s="4"/>
      <c r="OC54" s="4"/>
      <c r="OD54" s="4"/>
      <c r="OE54" s="4"/>
      <c r="OF54" s="4"/>
      <c r="OG54" s="4"/>
      <c r="OH54" s="4"/>
      <c r="OI54" s="4"/>
      <c r="OJ54" s="4"/>
      <c r="OK54" s="4"/>
      <c r="OL54" s="4"/>
      <c r="OM54" s="4"/>
      <c r="ON54" s="4"/>
      <c r="OO54" s="4"/>
      <c r="OP54" s="4"/>
      <c r="OQ54" s="4"/>
      <c r="OR54" s="4"/>
      <c r="OS54" s="4"/>
      <c r="OT54" s="4"/>
      <c r="OU54" s="4"/>
      <c r="OV54" s="4"/>
      <c r="OW54" s="4"/>
      <c r="OX54" s="4"/>
      <c r="OY54" s="4"/>
      <c r="OZ54" s="4"/>
      <c r="PA54" s="4"/>
      <c r="PB54" s="4"/>
      <c r="PC54" s="4"/>
      <c r="PD54" s="4"/>
      <c r="PE54" s="4"/>
      <c r="PF54" s="4"/>
      <c r="PG54" s="4"/>
      <c r="PH54" s="4"/>
      <c r="PI54" s="4"/>
      <c r="PJ54" s="4"/>
      <c r="PK54" s="4"/>
      <c r="PL54" s="4"/>
      <c r="PM54" s="4"/>
      <c r="PN54" s="4"/>
      <c r="PO54" s="4"/>
      <c r="PP54" s="4"/>
      <c r="PQ54" s="4"/>
      <c r="PR54" s="4"/>
      <c r="PS54" s="4"/>
      <c r="PT54" s="4"/>
      <c r="PU54" s="4"/>
      <c r="PV54" s="4"/>
      <c r="PW54" s="4"/>
      <c r="PX54" s="4"/>
      <c r="PY54" s="4"/>
      <c r="PZ54" s="4"/>
      <c r="QA54" s="4"/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  <c r="SJ54" s="4"/>
      <c r="SK54" s="4"/>
      <c r="SL54" s="4"/>
      <c r="SM54" s="4"/>
      <c r="SN54" s="4"/>
      <c r="SO54" s="4"/>
      <c r="SP54" s="4"/>
      <c r="SQ54" s="4"/>
      <c r="SR54" s="4"/>
      <c r="SS54" s="4"/>
      <c r="ST54" s="4"/>
      <c r="SU54" s="4"/>
      <c r="SV54" s="4"/>
      <c r="SW54" s="4"/>
      <c r="SX54" s="4"/>
      <c r="SY54" s="4"/>
      <c r="SZ54" s="4"/>
      <c r="TA54" s="4"/>
      <c r="TB54" s="4"/>
      <c r="TC54" s="4"/>
      <c r="TD54" s="4"/>
      <c r="TE54" s="4"/>
      <c r="TF54" s="4"/>
      <c r="TG54" s="4"/>
      <c r="TH54" s="4"/>
      <c r="TI54" s="4"/>
      <c r="TJ54" s="4"/>
      <c r="TK54" s="4"/>
      <c r="TL54" s="4"/>
      <c r="TM54" s="4"/>
      <c r="TN54" s="4"/>
      <c r="TO54" s="4"/>
      <c r="TP54" s="4"/>
      <c r="TQ54" s="4"/>
      <c r="TR54" s="4"/>
      <c r="TS54" s="4"/>
      <c r="TT54" s="4"/>
      <c r="TU54" s="4"/>
      <c r="TV54" s="4"/>
      <c r="TW54" s="4"/>
      <c r="TX54" s="4"/>
      <c r="TY54" s="4"/>
      <c r="TZ54" s="4"/>
      <c r="UA54" s="4"/>
      <c r="UB54" s="4"/>
      <c r="UC54" s="4"/>
      <c r="UD54" s="4"/>
      <c r="UE54" s="4"/>
      <c r="UF54" s="4"/>
      <c r="UG54" s="4"/>
      <c r="UH54" s="4"/>
      <c r="UI54" s="4"/>
      <c r="UJ54" s="4"/>
      <c r="UK54" s="4"/>
      <c r="UL54" s="4"/>
      <c r="UM54" s="4"/>
      <c r="UN54" s="4"/>
      <c r="UO54" s="4"/>
      <c r="UP54" s="4"/>
      <c r="UQ54" s="4"/>
      <c r="UR54" s="4"/>
      <c r="US54" s="4"/>
      <c r="UT54" s="4"/>
      <c r="UU54" s="4"/>
      <c r="UV54" s="4"/>
      <c r="UW54" s="4"/>
      <c r="UX54" s="4"/>
      <c r="UY54" s="4"/>
      <c r="UZ54" s="4"/>
      <c r="VA54" s="4"/>
      <c r="VB54" s="4"/>
      <c r="VC54" s="4"/>
      <c r="VD54" s="4"/>
      <c r="VE54" s="4"/>
      <c r="VF54" s="4"/>
      <c r="VG54" s="4"/>
      <c r="VH54" s="4"/>
      <c r="VI54" s="4"/>
      <c r="VJ54" s="4"/>
    </row>
    <row r="55" spans="1:582" s="3" customFormat="1" ht="16.95" customHeight="1" thickBot="1" x14ac:dyDescent="0.35">
      <c r="A55" s="46" t="s">
        <v>21</v>
      </c>
      <c r="B55" s="29"/>
      <c r="C55" s="29"/>
      <c r="D55" s="29"/>
      <c r="E55" s="30"/>
      <c r="F55" s="28"/>
      <c r="G55" s="29"/>
      <c r="H55" s="28"/>
      <c r="I55" s="29"/>
      <c r="J55" s="28"/>
      <c r="K55" s="29"/>
      <c r="L55" s="47"/>
    </row>
    <row r="56" spans="1:582" ht="15" thickTop="1" x14ac:dyDescent="0.3">
      <c r="A56" s="61"/>
      <c r="B56" s="37" t="s">
        <v>1</v>
      </c>
      <c r="C56" s="37" t="s">
        <v>2</v>
      </c>
      <c r="D56" s="37" t="s">
        <v>3</v>
      </c>
      <c r="E56" s="36"/>
      <c r="F56" s="38"/>
      <c r="G56" s="37"/>
      <c r="H56" s="38"/>
      <c r="I56" s="37"/>
      <c r="J56" s="38"/>
      <c r="K56" s="37"/>
      <c r="L56" s="58"/>
    </row>
    <row r="57" spans="1:582" x14ac:dyDescent="0.3">
      <c r="A57" s="50" t="s">
        <v>5</v>
      </c>
      <c r="B57" s="12">
        <v>32</v>
      </c>
      <c r="C57" s="12">
        <v>22</v>
      </c>
      <c r="D57" s="12">
        <f>B57-C57</f>
        <v>10</v>
      </c>
      <c r="E57" s="9"/>
      <c r="F57" s="14">
        <f>C57/D57</f>
        <v>2.2000000000000002</v>
      </c>
      <c r="G57" s="12"/>
      <c r="H57" s="14">
        <f>1-((C58*D57)/(C57*D58))</f>
        <v>0.15289256198347112</v>
      </c>
      <c r="I57" s="12"/>
      <c r="J57" s="14">
        <f>(D57/D58)/(C57/C58)</f>
        <v>0.84710743801652888</v>
      </c>
      <c r="K57" s="12"/>
      <c r="L57" s="80" t="s">
        <v>24</v>
      </c>
    </row>
    <row r="58" spans="1:582" x14ac:dyDescent="0.3">
      <c r="A58" s="48" t="s">
        <v>4</v>
      </c>
      <c r="B58" s="11">
        <v>63</v>
      </c>
      <c r="C58" s="11">
        <v>41</v>
      </c>
      <c r="D58" s="11">
        <f>B58-C58</f>
        <v>22</v>
      </c>
      <c r="E58" s="8"/>
      <c r="F58" s="15">
        <f>C58/D58</f>
        <v>1.8636363636363635</v>
      </c>
      <c r="G58" s="11"/>
      <c r="H58" s="13"/>
      <c r="I58" s="11"/>
      <c r="J58" s="13"/>
      <c r="K58" s="11"/>
      <c r="L58" s="81"/>
    </row>
    <row r="59" spans="1:582" x14ac:dyDescent="0.3">
      <c r="A59" s="48" t="s">
        <v>0</v>
      </c>
      <c r="B59" s="44"/>
      <c r="C59" s="31">
        <f>C57/C58</f>
        <v>0.53658536585365857</v>
      </c>
      <c r="D59" s="31">
        <f>D57/D58</f>
        <v>0.45454545454545453</v>
      </c>
      <c r="E59" s="8"/>
      <c r="F59" s="13"/>
      <c r="G59" s="11"/>
      <c r="H59" s="13"/>
      <c r="I59" s="11"/>
      <c r="J59" s="13"/>
      <c r="K59" s="11"/>
      <c r="L59" s="49"/>
    </row>
    <row r="60" spans="1:582" x14ac:dyDescent="0.3">
      <c r="A60" s="62"/>
      <c r="B60" s="7"/>
      <c r="C60" s="7"/>
      <c r="D60" s="7"/>
      <c r="E60" s="6"/>
      <c r="F60" s="10"/>
      <c r="G60" s="7"/>
      <c r="H60" s="10"/>
      <c r="I60" s="7"/>
      <c r="J60" s="10"/>
      <c r="K60" s="7"/>
      <c r="L60" s="49"/>
    </row>
    <row r="61" spans="1:582" s="3" customFormat="1" ht="16.95" customHeight="1" thickBot="1" x14ac:dyDescent="0.35">
      <c r="A61" s="46" t="s">
        <v>22</v>
      </c>
      <c r="B61" s="29"/>
      <c r="C61" s="29"/>
      <c r="D61" s="29"/>
      <c r="E61" s="30"/>
      <c r="F61" s="28"/>
      <c r="G61" s="29"/>
      <c r="H61" s="28"/>
      <c r="I61" s="29"/>
      <c r="J61" s="28"/>
      <c r="K61" s="29"/>
      <c r="L61" s="47"/>
    </row>
    <row r="62" spans="1:582" ht="15" thickTop="1" x14ac:dyDescent="0.3">
      <c r="A62" s="61"/>
      <c r="B62" s="37" t="s">
        <v>1</v>
      </c>
      <c r="C62" s="37" t="s">
        <v>2</v>
      </c>
      <c r="D62" s="37" t="s">
        <v>3</v>
      </c>
      <c r="E62" s="36"/>
      <c r="F62" s="38"/>
      <c r="G62" s="37"/>
      <c r="H62" s="38"/>
      <c r="I62" s="37"/>
      <c r="J62" s="38"/>
      <c r="K62" s="37"/>
      <c r="L62" s="58"/>
    </row>
    <row r="63" spans="1:582" x14ac:dyDescent="0.3">
      <c r="A63" s="50" t="s">
        <v>5</v>
      </c>
      <c r="B63" s="12">
        <v>32</v>
      </c>
      <c r="C63" s="12">
        <v>5</v>
      </c>
      <c r="D63" s="12">
        <f>B63-C63</f>
        <v>27</v>
      </c>
      <c r="E63" s="9"/>
      <c r="F63" s="14">
        <f>C63/D63</f>
        <v>0.18518518518518517</v>
      </c>
      <c r="G63" s="12"/>
      <c r="H63" s="14">
        <f>1-((C64*D63)/(C63*D64))</f>
        <v>-0.83829787234042552</v>
      </c>
      <c r="I63" s="12"/>
      <c r="J63" s="14">
        <f>(D63/D64)/(C63/C64)</f>
        <v>1.8382978723404257</v>
      </c>
      <c r="K63" s="12"/>
      <c r="L63" s="80" t="s">
        <v>23</v>
      </c>
    </row>
    <row r="64" spans="1:582" x14ac:dyDescent="0.3">
      <c r="A64" s="48" t="s">
        <v>4</v>
      </c>
      <c r="B64" s="11">
        <v>63</v>
      </c>
      <c r="C64" s="11">
        <v>16</v>
      </c>
      <c r="D64" s="11">
        <f>B64-C64</f>
        <v>47</v>
      </c>
      <c r="E64" s="8"/>
      <c r="F64" s="15">
        <f>C64/D64</f>
        <v>0.34042553191489361</v>
      </c>
      <c r="G64" s="11"/>
      <c r="H64" s="13"/>
      <c r="I64" s="11"/>
      <c r="J64" s="13"/>
      <c r="K64" s="11"/>
      <c r="L64" s="81"/>
    </row>
    <row r="65" spans="1:12" ht="15" thickBot="1" x14ac:dyDescent="0.35">
      <c r="A65" s="63" t="s">
        <v>0</v>
      </c>
      <c r="B65" s="64"/>
      <c r="C65" s="65">
        <f>C63/C64</f>
        <v>0.3125</v>
      </c>
      <c r="D65" s="65">
        <f>D63/D64</f>
        <v>0.57446808510638303</v>
      </c>
      <c r="E65" s="66"/>
      <c r="F65" s="67"/>
      <c r="G65" s="68"/>
      <c r="H65" s="67"/>
      <c r="I65" s="68"/>
      <c r="J65" s="67"/>
      <c r="K65" s="68"/>
      <c r="L65" s="69"/>
    </row>
  </sheetData>
  <mergeCells count="16">
    <mergeCell ref="L57:L58"/>
    <mergeCell ref="L63:L64"/>
    <mergeCell ref="A1:L1"/>
    <mergeCell ref="N2:Q2"/>
    <mergeCell ref="A2:D2"/>
    <mergeCell ref="A3:L3"/>
    <mergeCell ref="A34:L34"/>
    <mergeCell ref="A54:L54"/>
    <mergeCell ref="L6:L7"/>
    <mergeCell ref="L12:L13"/>
    <mergeCell ref="L18:L19"/>
    <mergeCell ref="L30:L31"/>
    <mergeCell ref="L37:L38"/>
    <mergeCell ref="L43:L44"/>
    <mergeCell ref="L49:L50"/>
    <mergeCell ref="L24:L25"/>
  </mergeCells>
  <pageMargins left="0.7" right="0.7" top="0.75" bottom="0.75" header="0.3" footer="0.3"/>
  <pageSetup paperSize="9" scale="57" orientation="portrait"/>
  <legacy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Tab. S2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</dc:creator>
  <cp:lastModifiedBy>Mrs. HJ Jansen van Vuuren</cp:lastModifiedBy>
  <cp:lastPrinted>2018-05-22T08:11:02Z</cp:lastPrinted>
  <dcterms:created xsi:type="dcterms:W3CDTF">2018-05-20T10:33:09Z</dcterms:created>
  <dcterms:modified xsi:type="dcterms:W3CDTF">2020-03-16T13:04:42Z</dcterms:modified>
</cp:coreProperties>
</file>